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\Desktop\"/>
    </mc:Choice>
  </mc:AlternateContent>
  <xr:revisionPtr revIDLastSave="0" documentId="13_ncr:9_{C3BA50E3-430F-4446-9578-3C501C3CEB70}" xr6:coauthVersionLast="47" xr6:coauthVersionMax="47" xr10:uidLastSave="{00000000-0000-0000-0000-000000000000}"/>
  <bookViews>
    <workbookView xWindow="2040" yWindow="-120" windowWidth="26880" windowHeight="16440" activeTab="2" xr2:uid="{A4D307BF-D4C7-4766-821E-FD1E8EACAA21}"/>
  </bookViews>
  <sheets>
    <sheet name="IBKR Data" sheetId="1" r:id="rId1"/>
    <sheet name="SPX CapIQ" sheetId="6" r:id="rId2"/>
    <sheet name="Comparison" sheetId="4" r:id="rId3"/>
    <sheet name="KeyInputs" sheetId="3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V148" i="4" l="1"/>
  <c r="W148" i="4" s="1"/>
  <c r="F134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6" i="4"/>
  <c r="F177" i="4" s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263" i="4"/>
  <c r="G263" i="4" s="1"/>
  <c r="B262" i="4"/>
  <c r="B261" i="4"/>
  <c r="B260" i="4"/>
  <c r="B259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263" i="4"/>
  <c r="B137" i="4"/>
  <c r="B136" i="4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207" i="4" l="1"/>
  <c r="G211" i="4"/>
  <c r="G219" i="4"/>
  <c r="G223" i="4"/>
  <c r="G227" i="4"/>
  <c r="G231" i="4"/>
  <c r="G235" i="4"/>
  <c r="G239" i="4"/>
  <c r="G243" i="4"/>
  <c r="G247" i="4"/>
  <c r="G251" i="4"/>
  <c r="G255" i="4"/>
  <c r="G259" i="4"/>
  <c r="G215" i="4"/>
  <c r="G244" i="4"/>
  <c r="G248" i="4"/>
  <c r="G252" i="4"/>
  <c r="G256" i="4"/>
  <c r="G260" i="4"/>
  <c r="G138" i="4"/>
  <c r="G142" i="4"/>
  <c r="G146" i="4"/>
  <c r="G150" i="4"/>
  <c r="G154" i="4"/>
  <c r="G158" i="4"/>
  <c r="G162" i="4"/>
  <c r="G166" i="4"/>
  <c r="G170" i="4"/>
  <c r="G174" i="4"/>
  <c r="G179" i="4"/>
  <c r="G183" i="4"/>
  <c r="G187" i="4"/>
  <c r="G191" i="4"/>
  <c r="G195" i="4"/>
  <c r="G199" i="4"/>
  <c r="G203" i="4"/>
  <c r="G242" i="4"/>
  <c r="G137" i="4"/>
  <c r="G141" i="4"/>
  <c r="G145" i="4"/>
  <c r="G149" i="4"/>
  <c r="G153" i="4"/>
  <c r="G157" i="4"/>
  <c r="G161" i="4"/>
  <c r="G165" i="4"/>
  <c r="G169" i="4"/>
  <c r="G173" i="4"/>
  <c r="G182" i="4"/>
  <c r="G186" i="4"/>
  <c r="G190" i="4"/>
  <c r="G194" i="4"/>
  <c r="G198" i="4"/>
  <c r="G202" i="4"/>
  <c r="G206" i="4"/>
  <c r="G210" i="4"/>
  <c r="G139" i="4"/>
  <c r="G143" i="4"/>
  <c r="G147" i="4"/>
  <c r="G151" i="4"/>
  <c r="G155" i="4"/>
  <c r="G159" i="4"/>
  <c r="G163" i="4"/>
  <c r="G167" i="4"/>
  <c r="G171" i="4"/>
  <c r="G175" i="4"/>
  <c r="G180" i="4"/>
  <c r="G184" i="4"/>
  <c r="G188" i="4"/>
  <c r="G192" i="4"/>
  <c r="G196" i="4"/>
  <c r="G200" i="4"/>
  <c r="G204" i="4"/>
  <c r="G208" i="4"/>
  <c r="G212" i="4"/>
  <c r="G216" i="4"/>
  <c r="G220" i="4"/>
  <c r="G224" i="4"/>
  <c r="G228" i="4"/>
  <c r="G232" i="4"/>
  <c r="G236" i="4"/>
  <c r="G245" i="4"/>
  <c r="G249" i="4"/>
  <c r="G253" i="4"/>
  <c r="G257" i="4"/>
  <c r="G261" i="4"/>
  <c r="G140" i="4"/>
  <c r="G144" i="4"/>
  <c r="G148" i="4"/>
  <c r="G152" i="4"/>
  <c r="G156" i="4"/>
  <c r="G160" i="4"/>
  <c r="G164" i="4"/>
  <c r="G168" i="4"/>
  <c r="G172" i="4"/>
  <c r="G178" i="4"/>
  <c r="G181" i="4"/>
  <c r="G185" i="4"/>
  <c r="G189" i="4"/>
  <c r="G193" i="4"/>
  <c r="G197" i="4"/>
  <c r="G201" i="4"/>
  <c r="G205" i="4"/>
  <c r="G209" i="4"/>
  <c r="G213" i="4"/>
  <c r="G217" i="4"/>
  <c r="G221" i="4"/>
  <c r="G225" i="4"/>
  <c r="G229" i="4"/>
  <c r="G233" i="4"/>
  <c r="G237" i="4"/>
  <c r="G214" i="4"/>
  <c r="G218" i="4"/>
  <c r="G222" i="4"/>
  <c r="G226" i="4"/>
  <c r="G230" i="4"/>
  <c r="G234" i="4"/>
  <c r="G238" i="4"/>
  <c r="G246" i="4"/>
  <c r="G250" i="4"/>
  <c r="G254" i="4"/>
  <c r="G258" i="4"/>
  <c r="G262" i="4"/>
  <c r="G136" i="4"/>
  <c r="H136" i="4" s="1"/>
  <c r="H137" i="4" s="1"/>
  <c r="G176" i="4"/>
  <c r="F240" i="4"/>
  <c r="G241" i="4" s="1"/>
  <c r="G177" i="4"/>
  <c r="H138" i="4" l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G240" i="4"/>
</calcChain>
</file>

<file path=xl/sharedStrings.xml><?xml version="1.0" encoding="utf-8"?>
<sst xmlns="http://schemas.openxmlformats.org/spreadsheetml/2006/main" count="534" uniqueCount="24">
  <si>
    <t>TWR</t>
  </si>
  <si>
    <t>FromDate</t>
  </si>
  <si>
    <t>DATE</t>
  </si>
  <si>
    <t>KEY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</si>
  <si>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</si>
  <si>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</si>
  <si>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</si>
  <si>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</si>
  <si>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</si>
  <si>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</si>
  <si>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</si>
  <si>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</si>
  <si>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Day of the Week</t>
  </si>
  <si>
    <t>Dates</t>
  </si>
  <si>
    <r>
      <rPr>
        <sz val="11"/>
        <color theme="1"/>
        <rFont val="Aptos Narrow"/>
        <family val="2"/>
        <scheme val="minor"/>
      </rPr>
      <t>S&amp;P 500 (^SPX) - Index Value</t>
    </r>
  </si>
  <si>
    <t>Index Value</t>
  </si>
  <si>
    <r>
      <t>R</t>
    </r>
    <r>
      <rPr>
        <vertAlign val="subscript"/>
        <sz val="16"/>
        <color theme="1"/>
        <rFont val="Aptos Narrow"/>
        <family val="2"/>
        <scheme val="minor"/>
      </rPr>
      <t>SPX</t>
    </r>
  </si>
  <si>
    <r>
      <t>R</t>
    </r>
    <r>
      <rPr>
        <vertAlign val="subscript"/>
        <sz val="16"/>
        <color theme="1"/>
        <rFont val="Aptos Narrow"/>
        <family val="2"/>
        <scheme val="minor"/>
      </rPr>
      <t>portfolio</t>
    </r>
  </si>
  <si>
    <r>
      <t>R</t>
    </r>
    <r>
      <rPr>
        <vertAlign val="subscript"/>
        <sz val="16"/>
        <color theme="1"/>
        <rFont val="Aptos Narrow"/>
        <family val="2"/>
        <scheme val="minor"/>
      </rPr>
      <t>portfolio.cum</t>
    </r>
  </si>
  <si>
    <r>
      <t>R</t>
    </r>
    <r>
      <rPr>
        <vertAlign val="subscript"/>
        <sz val="16"/>
        <color theme="1"/>
        <rFont val="Aptos Narrow"/>
        <family val="2"/>
        <scheme val="minor"/>
      </rPr>
      <t>SPX.cum</t>
    </r>
  </si>
  <si>
    <t>Portfolio(Orange) vs SPX(Blue), Net of Deposits+Withdrawals</t>
  </si>
  <si>
    <t>Alpha as of</t>
  </si>
  <si>
    <t>Inception of July 5th, 2024</t>
  </si>
  <si>
    <t>L/S Equities and Commodities. Exposure through ETFs, single-security holdings, purchasing of L/S Options, and CFDs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</si>
</sst>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0"/>
    <numFmt numFmtId="173" formatCode="[$-409]mmm\-dd\-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6"/>
      <color theme="1"/>
      <name val="Aptos Narrow"/>
      <family val="2"/>
      <scheme val="minor"/>
    </font>
    <font>
      <vertAlign val="subscript"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0" fontId="18" fillId="0" borderId="0" xfId="43">
      <alignment vertical="center"/>
    </xf>
    <xf numFmtId="173" fontId="18" fillId="0" borderId="0" xfId="43" applyNumberFormat="1">
      <alignment vertical="center"/>
    </xf>
    <xf numFmtId="2" fontId="18" fillId="0" borderId="0" xfId="43" applyNumberFormat="1">
      <alignment vertical="center"/>
    </xf>
    <xf numFmtId="170" fontId="0" fillId="0" borderId="0" xfId="0" applyNumberFormat="1"/>
    <xf numFmtId="0" fontId="19" fillId="33" borderId="0" xfId="0" applyFont="1" applyFill="1"/>
    <xf numFmtId="0" fontId="0" fillId="33" borderId="0" xfId="0" applyFill="1"/>
    <xf numFmtId="0" fontId="19" fillId="34" borderId="0" xfId="0" applyFont="1" applyFill="1"/>
    <xf numFmtId="0" fontId="0" fillId="34" borderId="0" xfId="0" applyFill="1"/>
    <xf numFmtId="170" fontId="0" fillId="34" borderId="0" xfId="0" applyNumberFormat="1" applyFill="1"/>
    <xf numFmtId="170" fontId="0" fillId="34" borderId="0" xfId="1" applyNumberFormat="1" applyFont="1" applyFill="1"/>
    <xf numFmtId="0" fontId="16" fillId="0" borderId="0" xfId="0" applyFont="1"/>
    <xf numFmtId="0" fontId="21" fillId="0" borderId="0" xfId="0" applyFont="1"/>
    <xf numFmtId="0" fontId="0" fillId="0" borderId="0" xfId="0" applyAlignment="1">
      <alignment horizontal="left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4DE4C880-C93F-44C5-893D-1F62CDDD076A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10400919181195"/>
          <c:y val="3.00009863605541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7483010888087E-2"/>
          <c:y val="0.17400572089121419"/>
          <c:w val="0.9245743543342142"/>
          <c:h val="0.59201946418160234"/>
        </c:manualLayout>
      </c:layout>
      <c:lineChart>
        <c:grouping val="standard"/>
        <c:varyColors val="0"/>
        <c:ser>
          <c:idx val="0"/>
          <c:order val="0"/>
          <c:tx>
            <c:v>S&amp;P 500 (^SPX) - Index Value</c:v>
          </c:tx>
          <c:spPr>
            <a:ln w="3175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'SPX CapIQ'!$A$37:$A$284</c:f>
              <c:numCache>
                <c:formatCode>[$-409]mmm\-dd\-yyyy;@</c:formatCode>
                <c:ptCount val="248"/>
                <c:pt idx="0">
                  <c:v>45293</c:v>
                </c:pt>
                <c:pt idx="1">
                  <c:v>45294</c:v>
                </c:pt>
                <c:pt idx="2">
                  <c:v>45295</c:v>
                </c:pt>
                <c:pt idx="3">
                  <c:v>45296</c:v>
                </c:pt>
                <c:pt idx="4">
                  <c:v>45299</c:v>
                </c:pt>
                <c:pt idx="5">
                  <c:v>45300</c:v>
                </c:pt>
                <c:pt idx="6">
                  <c:v>45301</c:v>
                </c:pt>
                <c:pt idx="7">
                  <c:v>45302</c:v>
                </c:pt>
                <c:pt idx="8">
                  <c:v>45303</c:v>
                </c:pt>
                <c:pt idx="9">
                  <c:v>45307</c:v>
                </c:pt>
                <c:pt idx="10">
                  <c:v>45308</c:v>
                </c:pt>
                <c:pt idx="11">
                  <c:v>45309</c:v>
                </c:pt>
                <c:pt idx="12">
                  <c:v>45310</c:v>
                </c:pt>
                <c:pt idx="13">
                  <c:v>45313</c:v>
                </c:pt>
                <c:pt idx="14">
                  <c:v>45314</c:v>
                </c:pt>
                <c:pt idx="15">
                  <c:v>45315</c:v>
                </c:pt>
                <c:pt idx="16">
                  <c:v>45316</c:v>
                </c:pt>
                <c:pt idx="17">
                  <c:v>45317</c:v>
                </c:pt>
                <c:pt idx="18">
                  <c:v>45320</c:v>
                </c:pt>
                <c:pt idx="19">
                  <c:v>45321</c:v>
                </c:pt>
                <c:pt idx="20">
                  <c:v>45322</c:v>
                </c:pt>
                <c:pt idx="21">
                  <c:v>45323</c:v>
                </c:pt>
                <c:pt idx="22">
                  <c:v>45324</c:v>
                </c:pt>
                <c:pt idx="23">
                  <c:v>45327</c:v>
                </c:pt>
                <c:pt idx="24">
                  <c:v>45328</c:v>
                </c:pt>
                <c:pt idx="25">
                  <c:v>45329</c:v>
                </c:pt>
                <c:pt idx="26">
                  <c:v>45330</c:v>
                </c:pt>
                <c:pt idx="27">
                  <c:v>45331</c:v>
                </c:pt>
                <c:pt idx="28">
                  <c:v>45334</c:v>
                </c:pt>
                <c:pt idx="29">
                  <c:v>45335</c:v>
                </c:pt>
                <c:pt idx="30">
                  <c:v>45336</c:v>
                </c:pt>
                <c:pt idx="31">
                  <c:v>45337</c:v>
                </c:pt>
                <c:pt idx="32">
                  <c:v>45338</c:v>
                </c:pt>
                <c:pt idx="33">
                  <c:v>45342</c:v>
                </c:pt>
                <c:pt idx="34">
                  <c:v>45343</c:v>
                </c:pt>
                <c:pt idx="35">
                  <c:v>45344</c:v>
                </c:pt>
                <c:pt idx="36">
                  <c:v>45345</c:v>
                </c:pt>
                <c:pt idx="37">
                  <c:v>45348</c:v>
                </c:pt>
                <c:pt idx="38">
                  <c:v>45349</c:v>
                </c:pt>
                <c:pt idx="39">
                  <c:v>45350</c:v>
                </c:pt>
                <c:pt idx="40">
                  <c:v>45351</c:v>
                </c:pt>
                <c:pt idx="41">
                  <c:v>45352</c:v>
                </c:pt>
                <c:pt idx="42">
                  <c:v>45355</c:v>
                </c:pt>
                <c:pt idx="43">
                  <c:v>45356</c:v>
                </c:pt>
                <c:pt idx="44">
                  <c:v>45357</c:v>
                </c:pt>
                <c:pt idx="45">
                  <c:v>45358</c:v>
                </c:pt>
                <c:pt idx="46">
                  <c:v>45359</c:v>
                </c:pt>
                <c:pt idx="47">
                  <c:v>45362</c:v>
                </c:pt>
                <c:pt idx="48">
                  <c:v>45363</c:v>
                </c:pt>
                <c:pt idx="49">
                  <c:v>45364</c:v>
                </c:pt>
                <c:pt idx="50">
                  <c:v>45365</c:v>
                </c:pt>
                <c:pt idx="51">
                  <c:v>45366</c:v>
                </c:pt>
                <c:pt idx="52">
                  <c:v>45369</c:v>
                </c:pt>
                <c:pt idx="53">
                  <c:v>45370</c:v>
                </c:pt>
                <c:pt idx="54">
                  <c:v>45371</c:v>
                </c:pt>
                <c:pt idx="55">
                  <c:v>45372</c:v>
                </c:pt>
                <c:pt idx="56">
                  <c:v>45373</c:v>
                </c:pt>
                <c:pt idx="57">
                  <c:v>45376</c:v>
                </c:pt>
                <c:pt idx="58">
                  <c:v>45377</c:v>
                </c:pt>
                <c:pt idx="59">
                  <c:v>45378</c:v>
                </c:pt>
                <c:pt idx="60">
                  <c:v>45379</c:v>
                </c:pt>
                <c:pt idx="61">
                  <c:v>45383</c:v>
                </c:pt>
                <c:pt idx="62">
                  <c:v>45384</c:v>
                </c:pt>
                <c:pt idx="63">
                  <c:v>45385</c:v>
                </c:pt>
                <c:pt idx="64">
                  <c:v>45386</c:v>
                </c:pt>
                <c:pt idx="65">
                  <c:v>45387</c:v>
                </c:pt>
                <c:pt idx="66">
                  <c:v>45390</c:v>
                </c:pt>
                <c:pt idx="67">
                  <c:v>45391</c:v>
                </c:pt>
                <c:pt idx="68">
                  <c:v>45392</c:v>
                </c:pt>
                <c:pt idx="69">
                  <c:v>45393</c:v>
                </c:pt>
                <c:pt idx="70">
                  <c:v>45394</c:v>
                </c:pt>
                <c:pt idx="71">
                  <c:v>45397</c:v>
                </c:pt>
                <c:pt idx="72">
                  <c:v>45398</c:v>
                </c:pt>
                <c:pt idx="73">
                  <c:v>45399</c:v>
                </c:pt>
                <c:pt idx="74">
                  <c:v>45400</c:v>
                </c:pt>
                <c:pt idx="75">
                  <c:v>45401</c:v>
                </c:pt>
                <c:pt idx="76">
                  <c:v>45404</c:v>
                </c:pt>
                <c:pt idx="77">
                  <c:v>45405</c:v>
                </c:pt>
                <c:pt idx="78">
                  <c:v>45406</c:v>
                </c:pt>
                <c:pt idx="79">
                  <c:v>45407</c:v>
                </c:pt>
                <c:pt idx="80">
                  <c:v>45408</c:v>
                </c:pt>
                <c:pt idx="81">
                  <c:v>45411</c:v>
                </c:pt>
                <c:pt idx="82">
                  <c:v>45412</c:v>
                </c:pt>
                <c:pt idx="83">
                  <c:v>45413</c:v>
                </c:pt>
                <c:pt idx="84">
                  <c:v>45414</c:v>
                </c:pt>
                <c:pt idx="85">
                  <c:v>45415</c:v>
                </c:pt>
                <c:pt idx="86">
                  <c:v>45418</c:v>
                </c:pt>
                <c:pt idx="87">
                  <c:v>45419</c:v>
                </c:pt>
                <c:pt idx="88">
                  <c:v>45420</c:v>
                </c:pt>
                <c:pt idx="89">
                  <c:v>45421</c:v>
                </c:pt>
                <c:pt idx="90">
                  <c:v>45422</c:v>
                </c:pt>
                <c:pt idx="91">
                  <c:v>45425</c:v>
                </c:pt>
                <c:pt idx="92">
                  <c:v>45426</c:v>
                </c:pt>
                <c:pt idx="93">
                  <c:v>45427</c:v>
                </c:pt>
                <c:pt idx="94">
                  <c:v>45428</c:v>
                </c:pt>
                <c:pt idx="95">
                  <c:v>45429</c:v>
                </c:pt>
                <c:pt idx="96">
                  <c:v>45432</c:v>
                </c:pt>
                <c:pt idx="97">
                  <c:v>45433</c:v>
                </c:pt>
                <c:pt idx="98">
                  <c:v>45434</c:v>
                </c:pt>
                <c:pt idx="99">
                  <c:v>45435</c:v>
                </c:pt>
                <c:pt idx="100">
                  <c:v>45436</c:v>
                </c:pt>
                <c:pt idx="101">
                  <c:v>45440</c:v>
                </c:pt>
                <c:pt idx="102">
                  <c:v>45441</c:v>
                </c:pt>
                <c:pt idx="103">
                  <c:v>45442</c:v>
                </c:pt>
                <c:pt idx="104">
                  <c:v>45443</c:v>
                </c:pt>
                <c:pt idx="105">
                  <c:v>45446</c:v>
                </c:pt>
                <c:pt idx="106">
                  <c:v>45447</c:v>
                </c:pt>
                <c:pt idx="107">
                  <c:v>45448</c:v>
                </c:pt>
                <c:pt idx="108">
                  <c:v>45449</c:v>
                </c:pt>
                <c:pt idx="109">
                  <c:v>45450</c:v>
                </c:pt>
                <c:pt idx="110">
                  <c:v>45453</c:v>
                </c:pt>
                <c:pt idx="111">
                  <c:v>45454</c:v>
                </c:pt>
                <c:pt idx="112">
                  <c:v>45455</c:v>
                </c:pt>
                <c:pt idx="113">
                  <c:v>45456</c:v>
                </c:pt>
                <c:pt idx="114">
                  <c:v>45457</c:v>
                </c:pt>
                <c:pt idx="115">
                  <c:v>45460</c:v>
                </c:pt>
                <c:pt idx="116">
                  <c:v>45461</c:v>
                </c:pt>
                <c:pt idx="117">
                  <c:v>45463</c:v>
                </c:pt>
                <c:pt idx="118">
                  <c:v>45464</c:v>
                </c:pt>
                <c:pt idx="119">
                  <c:v>45467</c:v>
                </c:pt>
                <c:pt idx="120">
                  <c:v>45468</c:v>
                </c:pt>
                <c:pt idx="121">
                  <c:v>45469</c:v>
                </c:pt>
                <c:pt idx="122">
                  <c:v>45470</c:v>
                </c:pt>
                <c:pt idx="123">
                  <c:v>45471</c:v>
                </c:pt>
                <c:pt idx="124">
                  <c:v>45474</c:v>
                </c:pt>
                <c:pt idx="125">
                  <c:v>45475</c:v>
                </c:pt>
                <c:pt idx="126">
                  <c:v>45476</c:v>
                </c:pt>
                <c:pt idx="127">
                  <c:v>45478</c:v>
                </c:pt>
                <c:pt idx="128">
                  <c:v>45481</c:v>
                </c:pt>
                <c:pt idx="129">
                  <c:v>45482</c:v>
                </c:pt>
                <c:pt idx="130">
                  <c:v>45483</c:v>
                </c:pt>
                <c:pt idx="131">
                  <c:v>45484</c:v>
                </c:pt>
                <c:pt idx="132">
                  <c:v>45485</c:v>
                </c:pt>
                <c:pt idx="133">
                  <c:v>45488</c:v>
                </c:pt>
                <c:pt idx="134">
                  <c:v>45489</c:v>
                </c:pt>
                <c:pt idx="135">
                  <c:v>45490</c:v>
                </c:pt>
                <c:pt idx="136">
                  <c:v>45491</c:v>
                </c:pt>
                <c:pt idx="137">
                  <c:v>45492</c:v>
                </c:pt>
                <c:pt idx="138">
                  <c:v>45495</c:v>
                </c:pt>
                <c:pt idx="139">
                  <c:v>45496</c:v>
                </c:pt>
                <c:pt idx="140">
                  <c:v>45497</c:v>
                </c:pt>
                <c:pt idx="141">
                  <c:v>45498</c:v>
                </c:pt>
                <c:pt idx="142">
                  <c:v>45499</c:v>
                </c:pt>
                <c:pt idx="143">
                  <c:v>45502</c:v>
                </c:pt>
                <c:pt idx="144">
                  <c:v>45503</c:v>
                </c:pt>
                <c:pt idx="145">
                  <c:v>45504</c:v>
                </c:pt>
                <c:pt idx="146">
                  <c:v>45505</c:v>
                </c:pt>
                <c:pt idx="147">
                  <c:v>45506</c:v>
                </c:pt>
                <c:pt idx="148">
                  <c:v>45509</c:v>
                </c:pt>
                <c:pt idx="149">
                  <c:v>45510</c:v>
                </c:pt>
                <c:pt idx="150">
                  <c:v>45511</c:v>
                </c:pt>
                <c:pt idx="151">
                  <c:v>45512</c:v>
                </c:pt>
                <c:pt idx="152">
                  <c:v>45513</c:v>
                </c:pt>
                <c:pt idx="153">
                  <c:v>45516</c:v>
                </c:pt>
                <c:pt idx="154">
                  <c:v>45517</c:v>
                </c:pt>
                <c:pt idx="155">
                  <c:v>45518</c:v>
                </c:pt>
                <c:pt idx="156">
                  <c:v>45519</c:v>
                </c:pt>
                <c:pt idx="157">
                  <c:v>45520</c:v>
                </c:pt>
                <c:pt idx="158">
                  <c:v>45523</c:v>
                </c:pt>
                <c:pt idx="159">
                  <c:v>45524</c:v>
                </c:pt>
                <c:pt idx="160">
                  <c:v>45525</c:v>
                </c:pt>
                <c:pt idx="161">
                  <c:v>45526</c:v>
                </c:pt>
                <c:pt idx="162">
                  <c:v>45527</c:v>
                </c:pt>
                <c:pt idx="163">
                  <c:v>45530</c:v>
                </c:pt>
                <c:pt idx="164">
                  <c:v>45531</c:v>
                </c:pt>
                <c:pt idx="165">
                  <c:v>45532</c:v>
                </c:pt>
                <c:pt idx="166">
                  <c:v>45533</c:v>
                </c:pt>
                <c:pt idx="167">
                  <c:v>45534</c:v>
                </c:pt>
                <c:pt idx="168">
                  <c:v>45538</c:v>
                </c:pt>
                <c:pt idx="169">
                  <c:v>45539</c:v>
                </c:pt>
                <c:pt idx="170">
                  <c:v>45540</c:v>
                </c:pt>
                <c:pt idx="171">
                  <c:v>45541</c:v>
                </c:pt>
                <c:pt idx="172">
                  <c:v>45544</c:v>
                </c:pt>
                <c:pt idx="173">
                  <c:v>45545</c:v>
                </c:pt>
                <c:pt idx="174">
                  <c:v>45546</c:v>
                </c:pt>
                <c:pt idx="175">
                  <c:v>45547</c:v>
                </c:pt>
                <c:pt idx="176">
                  <c:v>45548</c:v>
                </c:pt>
                <c:pt idx="177">
                  <c:v>45551</c:v>
                </c:pt>
                <c:pt idx="178">
                  <c:v>45552</c:v>
                </c:pt>
                <c:pt idx="179">
                  <c:v>45553</c:v>
                </c:pt>
                <c:pt idx="180">
                  <c:v>45554</c:v>
                </c:pt>
                <c:pt idx="181">
                  <c:v>45555</c:v>
                </c:pt>
                <c:pt idx="182">
                  <c:v>45558</c:v>
                </c:pt>
                <c:pt idx="183">
                  <c:v>45559</c:v>
                </c:pt>
                <c:pt idx="184">
                  <c:v>45560</c:v>
                </c:pt>
                <c:pt idx="185">
                  <c:v>45561</c:v>
                </c:pt>
                <c:pt idx="186">
                  <c:v>45562</c:v>
                </c:pt>
                <c:pt idx="187">
                  <c:v>45565</c:v>
                </c:pt>
                <c:pt idx="188">
                  <c:v>45566</c:v>
                </c:pt>
                <c:pt idx="189">
                  <c:v>45567</c:v>
                </c:pt>
                <c:pt idx="190">
                  <c:v>45568</c:v>
                </c:pt>
                <c:pt idx="191">
                  <c:v>45569</c:v>
                </c:pt>
                <c:pt idx="192">
                  <c:v>45572</c:v>
                </c:pt>
                <c:pt idx="193">
                  <c:v>45573</c:v>
                </c:pt>
                <c:pt idx="194">
                  <c:v>45574</c:v>
                </c:pt>
                <c:pt idx="195">
                  <c:v>45575</c:v>
                </c:pt>
                <c:pt idx="196">
                  <c:v>45576</c:v>
                </c:pt>
                <c:pt idx="197">
                  <c:v>45579</c:v>
                </c:pt>
                <c:pt idx="198">
                  <c:v>45580</c:v>
                </c:pt>
                <c:pt idx="199">
                  <c:v>45581</c:v>
                </c:pt>
                <c:pt idx="200">
                  <c:v>45582</c:v>
                </c:pt>
                <c:pt idx="201">
                  <c:v>45583</c:v>
                </c:pt>
                <c:pt idx="202">
                  <c:v>45586</c:v>
                </c:pt>
                <c:pt idx="203">
                  <c:v>45587</c:v>
                </c:pt>
                <c:pt idx="204">
                  <c:v>45588</c:v>
                </c:pt>
                <c:pt idx="205">
                  <c:v>45589</c:v>
                </c:pt>
                <c:pt idx="206">
                  <c:v>45590</c:v>
                </c:pt>
                <c:pt idx="207">
                  <c:v>45593</c:v>
                </c:pt>
                <c:pt idx="208">
                  <c:v>45594</c:v>
                </c:pt>
                <c:pt idx="209">
                  <c:v>45595</c:v>
                </c:pt>
                <c:pt idx="210">
                  <c:v>45596</c:v>
                </c:pt>
                <c:pt idx="211">
                  <c:v>45597</c:v>
                </c:pt>
                <c:pt idx="212">
                  <c:v>45600</c:v>
                </c:pt>
                <c:pt idx="213">
                  <c:v>45601</c:v>
                </c:pt>
                <c:pt idx="214">
                  <c:v>45602</c:v>
                </c:pt>
                <c:pt idx="215">
                  <c:v>45603</c:v>
                </c:pt>
                <c:pt idx="216">
                  <c:v>45604</c:v>
                </c:pt>
                <c:pt idx="217">
                  <c:v>45607</c:v>
                </c:pt>
                <c:pt idx="218">
                  <c:v>45608</c:v>
                </c:pt>
                <c:pt idx="219">
                  <c:v>45609</c:v>
                </c:pt>
                <c:pt idx="220">
                  <c:v>45610</c:v>
                </c:pt>
                <c:pt idx="221">
                  <c:v>45611</c:v>
                </c:pt>
                <c:pt idx="222">
                  <c:v>45614</c:v>
                </c:pt>
                <c:pt idx="223">
                  <c:v>45615</c:v>
                </c:pt>
                <c:pt idx="224">
                  <c:v>45616</c:v>
                </c:pt>
                <c:pt idx="225">
                  <c:v>45617</c:v>
                </c:pt>
                <c:pt idx="226">
                  <c:v>45618</c:v>
                </c:pt>
                <c:pt idx="227">
                  <c:v>45621</c:v>
                </c:pt>
                <c:pt idx="228">
                  <c:v>45622</c:v>
                </c:pt>
                <c:pt idx="229">
                  <c:v>45623</c:v>
                </c:pt>
                <c:pt idx="230">
                  <c:v>45625</c:v>
                </c:pt>
                <c:pt idx="231">
                  <c:v>45628</c:v>
                </c:pt>
                <c:pt idx="232">
                  <c:v>45629</c:v>
                </c:pt>
                <c:pt idx="233">
                  <c:v>45630</c:v>
                </c:pt>
                <c:pt idx="234">
                  <c:v>45631</c:v>
                </c:pt>
                <c:pt idx="235">
                  <c:v>45632</c:v>
                </c:pt>
                <c:pt idx="236">
                  <c:v>45635</c:v>
                </c:pt>
                <c:pt idx="237">
                  <c:v>45636</c:v>
                </c:pt>
                <c:pt idx="238">
                  <c:v>45637</c:v>
                </c:pt>
                <c:pt idx="239">
                  <c:v>45638</c:v>
                </c:pt>
                <c:pt idx="240">
                  <c:v>45639</c:v>
                </c:pt>
                <c:pt idx="241">
                  <c:v>45642</c:v>
                </c:pt>
                <c:pt idx="242">
                  <c:v>45643</c:v>
                </c:pt>
                <c:pt idx="243">
                  <c:v>45644</c:v>
                </c:pt>
                <c:pt idx="244">
                  <c:v>45645</c:v>
                </c:pt>
                <c:pt idx="245">
                  <c:v>45646</c:v>
                </c:pt>
                <c:pt idx="246">
                  <c:v>45649</c:v>
                </c:pt>
                <c:pt idx="247">
                  <c:v>45650</c:v>
                </c:pt>
              </c:numCache>
            </c:numRef>
          </c:cat>
          <c:val>
            <c:numRef>
              <c:f>'SPX CapIQ'!$B$37:$B$284</c:f>
              <c:numCache>
                <c:formatCode>0.00</c:formatCode>
                <c:ptCount val="248"/>
                <c:pt idx="0">
                  <c:v>4742.8294880402382</c:v>
                </c:pt>
                <c:pt idx="1">
                  <c:v>4704.8110888577003</c:v>
                </c:pt>
                <c:pt idx="2">
                  <c:v>4688.6760108348471</c:v>
                </c:pt>
                <c:pt idx="3">
                  <c:v>4697.2449398036624</c:v>
                </c:pt>
                <c:pt idx="4">
                  <c:v>4763.537277262496</c:v>
                </c:pt>
                <c:pt idx="5">
                  <c:v>4756.4965389315794</c:v>
                </c:pt>
                <c:pt idx="6">
                  <c:v>4783.449117045353</c:v>
                </c:pt>
                <c:pt idx="7">
                  <c:v>4780.2424677809413</c:v>
                </c:pt>
                <c:pt idx="8">
                  <c:v>4783.8310670611654</c:v>
                </c:pt>
                <c:pt idx="9">
                  <c:v>4765.976022277302</c:v>
                </c:pt>
                <c:pt idx="10">
                  <c:v>4739.2081413548094</c:v>
                </c:pt>
                <c:pt idx="11">
                  <c:v>4780.9376476179714</c:v>
                </c:pt>
                <c:pt idx="12">
                  <c:v>4839.8114244436701</c:v>
                </c:pt>
                <c:pt idx="13">
                  <c:v>4850.425674274632</c:v>
                </c:pt>
                <c:pt idx="14">
                  <c:v>4864.5967176626255</c:v>
                </c:pt>
                <c:pt idx="15">
                  <c:v>4868.5539214366272</c:v>
                </c:pt>
                <c:pt idx="16">
                  <c:v>4894.1555779838409</c:v>
                </c:pt>
                <c:pt idx="17">
                  <c:v>4890.9705128691512</c:v>
                </c:pt>
                <c:pt idx="18">
                  <c:v>4927.9288153602647</c:v>
                </c:pt>
                <c:pt idx="19">
                  <c:v>4924.9738925085421</c:v>
                </c:pt>
                <c:pt idx="20">
                  <c:v>4845.6471757314484</c:v>
                </c:pt>
                <c:pt idx="21">
                  <c:v>4906.1940441065299</c:v>
                </c:pt>
                <c:pt idx="22">
                  <c:v>4958.6138919602408</c:v>
                </c:pt>
                <c:pt idx="23">
                  <c:v>4942.8058830421141</c:v>
                </c:pt>
                <c:pt idx="24">
                  <c:v>4954.2305052198371</c:v>
                </c:pt>
                <c:pt idx="25">
                  <c:v>4995.055846954072</c:v>
                </c:pt>
                <c:pt idx="26">
                  <c:v>4997.9053684670998</c:v>
                </c:pt>
                <c:pt idx="27">
                  <c:v>5026.6085751821765</c:v>
                </c:pt>
                <c:pt idx="28">
                  <c:v>5021.8444757133111</c:v>
                </c:pt>
                <c:pt idx="29">
                  <c:v>4953.167954978433</c:v>
                </c:pt>
                <c:pt idx="30">
                  <c:v>5000.6200732683583</c:v>
                </c:pt>
                <c:pt idx="31">
                  <c:v>5029.7347126006644</c:v>
                </c:pt>
                <c:pt idx="32">
                  <c:v>5005.5684507405713</c:v>
                </c:pt>
                <c:pt idx="33">
                  <c:v>4975.5112669051032</c:v>
                </c:pt>
                <c:pt idx="34">
                  <c:v>4981.79699776705</c:v>
                </c:pt>
                <c:pt idx="35">
                  <c:v>5087.0324326465743</c:v>
                </c:pt>
                <c:pt idx="36">
                  <c:v>5088.7999476130053</c:v>
                </c:pt>
                <c:pt idx="37">
                  <c:v>5069.5305137828564</c:v>
                </c:pt>
                <c:pt idx="38">
                  <c:v>5078.1825178558247</c:v>
                </c:pt>
                <c:pt idx="39">
                  <c:v>5069.7565058603332</c:v>
                </c:pt>
                <c:pt idx="40">
                  <c:v>5096.2694998622383</c:v>
                </c:pt>
                <c:pt idx="41">
                  <c:v>5137.0837991006165</c:v>
                </c:pt>
                <c:pt idx="42">
                  <c:v>5130.9491526837828</c:v>
                </c:pt>
                <c:pt idx="43">
                  <c:v>5078.6539959789334</c:v>
                </c:pt>
                <c:pt idx="44">
                  <c:v>5104.7571586187159</c:v>
                </c:pt>
                <c:pt idx="45">
                  <c:v>5157.3592826691947</c:v>
                </c:pt>
                <c:pt idx="46">
                  <c:v>5123.6910918567291</c:v>
                </c:pt>
                <c:pt idx="47">
                  <c:v>5117.9367554076562</c:v>
                </c:pt>
                <c:pt idx="48">
                  <c:v>5175.2676170120058</c:v>
                </c:pt>
                <c:pt idx="49">
                  <c:v>5165.3118531468745</c:v>
                </c:pt>
                <c:pt idx="50">
                  <c:v>5150.4799190936383</c:v>
                </c:pt>
                <c:pt idx="51">
                  <c:v>5117.0882169453225</c:v>
                </c:pt>
                <c:pt idx="52">
                  <c:v>5149.417466575379</c:v>
                </c:pt>
                <c:pt idx="53">
                  <c:v>5178.5092562553054</c:v>
                </c:pt>
                <c:pt idx="54">
                  <c:v>5224.6232357872696</c:v>
                </c:pt>
                <c:pt idx="55">
                  <c:v>5241.5327972169853</c:v>
                </c:pt>
                <c:pt idx="56">
                  <c:v>5234.1800595895993</c:v>
                </c:pt>
                <c:pt idx="57">
                  <c:v>5218.1866247476219</c:v>
                </c:pt>
                <c:pt idx="58">
                  <c:v>5203.584203049053</c:v>
                </c:pt>
                <c:pt idx="59">
                  <c:v>5248.4931328915573</c:v>
                </c:pt>
                <c:pt idx="60">
                  <c:v>5254.3544012624097</c:v>
                </c:pt>
                <c:pt idx="61">
                  <c:v>5243.7729469946889</c:v>
                </c:pt>
                <c:pt idx="62">
                  <c:v>5205.8110863120937</c:v>
                </c:pt>
                <c:pt idx="63">
                  <c:v>5211.4860910525194</c:v>
                </c:pt>
                <c:pt idx="64">
                  <c:v>5147.208980395425</c:v>
                </c:pt>
                <c:pt idx="65">
                  <c:v>5204.3351372246871</c:v>
                </c:pt>
                <c:pt idx="66">
                  <c:v>5202.3919297952089</c:v>
                </c:pt>
                <c:pt idx="67">
                  <c:v>5209.9108373773934</c:v>
                </c:pt>
                <c:pt idx="68">
                  <c:v>5160.6397866004309</c:v>
                </c:pt>
                <c:pt idx="69">
                  <c:v>5199.0567729857212</c:v>
                </c:pt>
                <c:pt idx="70">
                  <c:v>5123.4068221088473</c:v>
                </c:pt>
                <c:pt idx="71">
                  <c:v>5061.8155254482899</c:v>
                </c:pt>
                <c:pt idx="72">
                  <c:v>5051.4139452405643</c:v>
                </c:pt>
                <c:pt idx="73">
                  <c:v>5022.2080384481606</c:v>
                </c:pt>
                <c:pt idx="74">
                  <c:v>5011.1227546139689</c:v>
                </c:pt>
                <c:pt idx="75">
                  <c:v>4967.2348955350662</c:v>
                </c:pt>
                <c:pt idx="76">
                  <c:v>5010.6046445485172</c:v>
                </c:pt>
                <c:pt idx="77">
                  <c:v>5070.5512270472764</c:v>
                </c:pt>
                <c:pt idx="78">
                  <c:v>5071.6284712286233</c:v>
                </c:pt>
                <c:pt idx="79">
                  <c:v>5048.4157118818266</c:v>
                </c:pt>
                <c:pt idx="80">
                  <c:v>5099.9624508582201</c:v>
                </c:pt>
                <c:pt idx="81">
                  <c:v>5116.1675577642709</c:v>
                </c:pt>
                <c:pt idx="82">
                  <c:v>5035.6916784595214</c:v>
                </c:pt>
                <c:pt idx="83">
                  <c:v>5018.3850004034366</c:v>
                </c:pt>
                <c:pt idx="84">
                  <c:v>5064.1952700812617</c:v>
                </c:pt>
                <c:pt idx="85">
                  <c:v>5127.7866265809271</c:v>
                </c:pt>
                <c:pt idx="86">
                  <c:v>5180.7406917738326</c:v>
                </c:pt>
                <c:pt idx="87">
                  <c:v>5187.6978617447812</c:v>
                </c:pt>
                <c:pt idx="88">
                  <c:v>5187.6707375496189</c:v>
                </c:pt>
                <c:pt idx="89">
                  <c:v>5214.081425226248</c:v>
                </c:pt>
                <c:pt idx="90">
                  <c:v>5222.6753657485215</c:v>
                </c:pt>
                <c:pt idx="91">
                  <c:v>5221.415635080074</c:v>
                </c:pt>
                <c:pt idx="92">
                  <c:v>5246.680518433569</c:v>
                </c:pt>
                <c:pt idx="93">
                  <c:v>5308.1495922095846</c:v>
                </c:pt>
                <c:pt idx="94">
                  <c:v>5297.0984545693382</c:v>
                </c:pt>
                <c:pt idx="95">
                  <c:v>5303.2696610133498</c:v>
                </c:pt>
                <c:pt idx="96">
                  <c:v>5308.1322665233156</c:v>
                </c:pt>
                <c:pt idx="97">
                  <c:v>5321.4120186800492</c:v>
                </c:pt>
                <c:pt idx="98">
                  <c:v>5307.0052226766975</c:v>
                </c:pt>
                <c:pt idx="99">
                  <c:v>5267.8380657021053</c:v>
                </c:pt>
                <c:pt idx="100">
                  <c:v>5304.7176020309726</c:v>
                </c:pt>
                <c:pt idx="101">
                  <c:v>5306.0444746230924</c:v>
                </c:pt>
                <c:pt idx="102">
                  <c:v>5266.9493584791735</c:v>
                </c:pt>
                <c:pt idx="103">
                  <c:v>5235.4772615558049</c:v>
                </c:pt>
                <c:pt idx="104">
                  <c:v>5277.5073452655834</c:v>
                </c:pt>
                <c:pt idx="105">
                  <c:v>5283.396866949679</c:v>
                </c:pt>
                <c:pt idx="106">
                  <c:v>5291.3354055301952</c:v>
                </c:pt>
                <c:pt idx="107">
                  <c:v>5354.028646169545</c:v>
                </c:pt>
                <c:pt idx="108">
                  <c:v>5352.962238661833</c:v>
                </c:pt>
                <c:pt idx="109">
                  <c:v>5346.9880684757891</c:v>
                </c:pt>
                <c:pt idx="110">
                  <c:v>5360.7884919206399</c:v>
                </c:pt>
                <c:pt idx="111">
                  <c:v>5375.3161846498533</c:v>
                </c:pt>
                <c:pt idx="112">
                  <c:v>5421.0258491655077</c:v>
                </c:pt>
                <c:pt idx="113">
                  <c:v>5433.7431957041135</c:v>
                </c:pt>
                <c:pt idx="114">
                  <c:v>5431.6016503513156</c:v>
                </c:pt>
                <c:pt idx="115">
                  <c:v>5473.2331496370471</c:v>
                </c:pt>
                <c:pt idx="116">
                  <c:v>5487.0264911670465</c:v>
                </c:pt>
                <c:pt idx="117">
                  <c:v>5473.1687935536356</c:v>
                </c:pt>
                <c:pt idx="118">
                  <c:v>5464.6213407954974</c:v>
                </c:pt>
                <c:pt idx="119">
                  <c:v>5447.8726504712949</c:v>
                </c:pt>
                <c:pt idx="120">
                  <c:v>5469.2974301766444</c:v>
                </c:pt>
                <c:pt idx="121">
                  <c:v>5477.9036195439949</c:v>
                </c:pt>
                <c:pt idx="122">
                  <c:v>5482.8717848427568</c:v>
                </c:pt>
                <c:pt idx="123">
                  <c:v>5460.4826211495183</c:v>
                </c:pt>
                <c:pt idx="124">
                  <c:v>5475.0883503167561</c:v>
                </c:pt>
                <c:pt idx="125">
                  <c:v>5509.0111084323107</c:v>
                </c:pt>
                <c:pt idx="126">
                  <c:v>5537.01913315808</c:v>
                </c:pt>
                <c:pt idx="127">
                  <c:v>5567.1903917073705</c:v>
                </c:pt>
                <c:pt idx="128">
                  <c:v>5572.8502040151707</c:v>
                </c:pt>
                <c:pt idx="129">
                  <c:v>5576.9845002186103</c:v>
                </c:pt>
                <c:pt idx="130">
                  <c:v>5633.9122126169732</c:v>
                </c:pt>
                <c:pt idx="131">
                  <c:v>5584.5443343648576</c:v>
                </c:pt>
                <c:pt idx="132">
                  <c:v>5615.3487593644868</c:v>
                </c:pt>
                <c:pt idx="133">
                  <c:v>5631.2160415574608</c:v>
                </c:pt>
                <c:pt idx="134">
                  <c:v>5667.1976919786084</c:v>
                </c:pt>
                <c:pt idx="135">
                  <c:v>5588.2716904257422</c:v>
                </c:pt>
                <c:pt idx="136">
                  <c:v>5544.5932373904143</c:v>
                </c:pt>
                <c:pt idx="137">
                  <c:v>5505.0030938643431</c:v>
                </c:pt>
                <c:pt idx="138">
                  <c:v>5564.4128859979928</c:v>
                </c:pt>
                <c:pt idx="139">
                  <c:v>5555.7436711205919</c:v>
                </c:pt>
                <c:pt idx="140">
                  <c:v>5427.1276765306175</c:v>
                </c:pt>
                <c:pt idx="141">
                  <c:v>5399.2224787795631</c:v>
                </c:pt>
                <c:pt idx="142">
                  <c:v>5459.0973996404664</c:v>
                </c:pt>
                <c:pt idx="143">
                  <c:v>5463.5384743346121</c:v>
                </c:pt>
                <c:pt idx="144">
                  <c:v>5436.4441006309244</c:v>
                </c:pt>
                <c:pt idx="145">
                  <c:v>5522.3018368946596</c:v>
                </c:pt>
                <c:pt idx="146">
                  <c:v>5446.6843172968684</c:v>
                </c:pt>
                <c:pt idx="147">
                  <c:v>5346.5632580131814</c:v>
                </c:pt>
                <c:pt idx="148">
                  <c:v>5186.3304121152187</c:v>
                </c:pt>
                <c:pt idx="149">
                  <c:v>5240.0261473277378</c:v>
                </c:pt>
                <c:pt idx="150">
                  <c:v>5199.4999675370036</c:v>
                </c:pt>
                <c:pt idx="151">
                  <c:v>5319.3081197837137</c:v>
                </c:pt>
                <c:pt idx="152">
                  <c:v>5344.1643564235092</c:v>
                </c:pt>
                <c:pt idx="153">
                  <c:v>5344.3852042385524</c:v>
                </c:pt>
                <c:pt idx="154">
                  <c:v>5434.4328276991964</c:v>
                </c:pt>
                <c:pt idx="155">
                  <c:v>5455.2119965153888</c:v>
                </c:pt>
                <c:pt idx="156">
                  <c:v>5543.2182343406794</c:v>
                </c:pt>
                <c:pt idx="157">
                  <c:v>5554.2510628410355</c:v>
                </c:pt>
                <c:pt idx="158">
                  <c:v>5608.2472599333087</c:v>
                </c:pt>
                <c:pt idx="159">
                  <c:v>5597.1248167285994</c:v>
                </c:pt>
                <c:pt idx="160">
                  <c:v>5620.8527150485652</c:v>
                </c:pt>
                <c:pt idx="161">
                  <c:v>5570.6445742589631</c:v>
                </c:pt>
                <c:pt idx="162">
                  <c:v>5634.6058468096371</c:v>
                </c:pt>
                <c:pt idx="163">
                  <c:v>5616.8358532528746</c:v>
                </c:pt>
                <c:pt idx="164">
                  <c:v>5625.8019610086285</c:v>
                </c:pt>
                <c:pt idx="165">
                  <c:v>5592.177212105732</c:v>
                </c:pt>
                <c:pt idx="166">
                  <c:v>5591.9637221521843</c:v>
                </c:pt>
                <c:pt idx="167">
                  <c:v>5648.3972363167622</c:v>
                </c:pt>
                <c:pt idx="168">
                  <c:v>5528.9334031763019</c:v>
                </c:pt>
                <c:pt idx="169">
                  <c:v>5520.0678218515759</c:v>
                </c:pt>
                <c:pt idx="170">
                  <c:v>5503.4085691427963</c:v>
                </c:pt>
                <c:pt idx="171">
                  <c:v>5408.4221442035669</c:v>
                </c:pt>
                <c:pt idx="172">
                  <c:v>5471.051446914651</c:v>
                </c:pt>
                <c:pt idx="173">
                  <c:v>5495.5194097788562</c:v>
                </c:pt>
                <c:pt idx="174">
                  <c:v>5554.1324219370917</c:v>
                </c:pt>
                <c:pt idx="175">
                  <c:v>5595.7634891240168</c:v>
                </c:pt>
                <c:pt idx="176">
                  <c:v>5626.0186005450223</c:v>
                </c:pt>
                <c:pt idx="177">
                  <c:v>5633.0877760467392</c:v>
                </c:pt>
                <c:pt idx="178">
                  <c:v>5634.5804439049243</c:v>
                </c:pt>
                <c:pt idx="179">
                  <c:v>5618.2590253691133</c:v>
                </c:pt>
                <c:pt idx="180">
                  <c:v>5713.6410876469954</c:v>
                </c:pt>
                <c:pt idx="181">
                  <c:v>5702.5476198431943</c:v>
                </c:pt>
                <c:pt idx="182">
                  <c:v>5718.5664886711429</c:v>
                </c:pt>
                <c:pt idx="183">
                  <c:v>5732.9273451765093</c:v>
                </c:pt>
                <c:pt idx="184">
                  <c:v>5722.2606030796151</c:v>
                </c:pt>
                <c:pt idx="185">
                  <c:v>5745.3660889178818</c:v>
                </c:pt>
                <c:pt idx="186">
                  <c:v>5738.1717831542483</c:v>
                </c:pt>
                <c:pt idx="187">
                  <c:v>5762.484883369124</c:v>
                </c:pt>
                <c:pt idx="188">
                  <c:v>5708.751477920775</c:v>
                </c:pt>
                <c:pt idx="189">
                  <c:v>5709.539442573453</c:v>
                </c:pt>
                <c:pt idx="190">
                  <c:v>5699.9417541689181</c:v>
                </c:pt>
                <c:pt idx="191">
                  <c:v>5751.0681956477883</c:v>
                </c:pt>
                <c:pt idx="192">
                  <c:v>5695.9434191313658</c:v>
                </c:pt>
                <c:pt idx="193">
                  <c:v>5751.1328911486489</c:v>
                </c:pt>
                <c:pt idx="194">
                  <c:v>5792.0414820886372</c:v>
                </c:pt>
                <c:pt idx="195">
                  <c:v>5780.0512912493095</c:v>
                </c:pt>
                <c:pt idx="196">
                  <c:v>5815.0334094488653</c:v>
                </c:pt>
                <c:pt idx="197">
                  <c:v>5859.8501495994178</c:v>
                </c:pt>
                <c:pt idx="198">
                  <c:v>5815.2599354312388</c:v>
                </c:pt>
                <c:pt idx="199">
                  <c:v>5842.4745236300632</c:v>
                </c:pt>
                <c:pt idx="200">
                  <c:v>5841.4724118366275</c:v>
                </c:pt>
                <c:pt idx="201">
                  <c:v>5864.6679134148808</c:v>
                </c:pt>
                <c:pt idx="202">
                  <c:v>5853.9822316310292</c:v>
                </c:pt>
                <c:pt idx="203">
                  <c:v>5851.2023629531204</c:v>
                </c:pt>
                <c:pt idx="204">
                  <c:v>5797.4225881483344</c:v>
                </c:pt>
                <c:pt idx="205">
                  <c:v>5809.8592175860867</c:v>
                </c:pt>
                <c:pt idx="206">
                  <c:v>5808.1170057960981</c:v>
                </c:pt>
                <c:pt idx="207">
                  <c:v>5823.5177494061336</c:v>
                </c:pt>
                <c:pt idx="208">
                  <c:v>5832.9170476638665</c:v>
                </c:pt>
                <c:pt idx="209">
                  <c:v>5813.6697019265848</c:v>
                </c:pt>
                <c:pt idx="210">
                  <c:v>5705.4479206697306</c:v>
                </c:pt>
                <c:pt idx="211">
                  <c:v>5728.8013614946012</c:v>
                </c:pt>
                <c:pt idx="212">
                  <c:v>5712.688336236999</c:v>
                </c:pt>
                <c:pt idx="213">
                  <c:v>5782.7558098145082</c:v>
                </c:pt>
                <c:pt idx="214">
                  <c:v>5929.0442383650516</c:v>
                </c:pt>
                <c:pt idx="215">
                  <c:v>5973.1031588624273</c:v>
                </c:pt>
                <c:pt idx="216">
                  <c:v>5995.5373433787181</c:v>
                </c:pt>
                <c:pt idx="217">
                  <c:v>6001.3469907814406</c:v>
                </c:pt>
                <c:pt idx="218">
                  <c:v>5983.9898635649461</c:v>
                </c:pt>
                <c:pt idx="219">
                  <c:v>5985.3780136363703</c:v>
                </c:pt>
                <c:pt idx="220">
                  <c:v>5949.1709216807303</c:v>
                </c:pt>
                <c:pt idx="221">
                  <c:v>5870.6164082237747</c:v>
                </c:pt>
                <c:pt idx="222">
                  <c:v>5893.6234522861459</c:v>
                </c:pt>
                <c:pt idx="223">
                  <c:v>5916.9773503163342</c:v>
                </c:pt>
                <c:pt idx="224">
                  <c:v>5917.1110523405941</c:v>
                </c:pt>
                <c:pt idx="225">
                  <c:v>5948.7072197459274</c:v>
                </c:pt>
                <c:pt idx="226">
                  <c:v>5969.343084545093</c:v>
                </c:pt>
                <c:pt idx="227">
                  <c:v>5987.3663532740911</c:v>
                </c:pt>
                <c:pt idx="228">
                  <c:v>6021.6325934405158</c:v>
                </c:pt>
                <c:pt idx="229">
                  <c:v>5998.738053248806</c:v>
                </c:pt>
                <c:pt idx="230">
                  <c:v>6032.3844122739174</c:v>
                </c:pt>
                <c:pt idx="231">
                  <c:v>6047.1458442198755</c:v>
                </c:pt>
                <c:pt idx="232">
                  <c:v>6049.8817538753538</c:v>
                </c:pt>
                <c:pt idx="233">
                  <c:v>6086.4872554347694</c:v>
                </c:pt>
                <c:pt idx="234">
                  <c:v>6075.1070703518799</c:v>
                </c:pt>
                <c:pt idx="235">
                  <c:v>6090.2704692538919</c:v>
                </c:pt>
                <c:pt idx="236">
                  <c:v>6052.848556099374</c:v>
                </c:pt>
                <c:pt idx="237">
                  <c:v>6034.9122808597594</c:v>
                </c:pt>
                <c:pt idx="238">
                  <c:v>6084.1894871278573</c:v>
                </c:pt>
                <c:pt idx="239">
                  <c:v>6051.247300792661</c:v>
                </c:pt>
                <c:pt idx="240">
                  <c:v>6051.092023881004</c:v>
                </c:pt>
                <c:pt idx="241">
                  <c:v>6074.0834657536088</c:v>
                </c:pt>
                <c:pt idx="242">
                  <c:v>6050.6105430877733</c:v>
                </c:pt>
                <c:pt idx="243">
                  <c:v>5872.1598489972812</c:v>
                </c:pt>
                <c:pt idx="244">
                  <c:v>5867.0769942117549</c:v>
                </c:pt>
                <c:pt idx="245">
                  <c:v>5930.8501369938804</c:v>
                </c:pt>
                <c:pt idx="246">
                  <c:v>5974.0730688764288</c:v>
                </c:pt>
                <c:pt idx="247">
                  <c:v>6040.04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F-4817-8E31-26586F52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971055"/>
        <c:axId val="1"/>
      </c:lineChart>
      <c:catAx>
        <c:axId val="1549971055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[$-409]mmm\-dd\-yyyy;@" sourceLinked="1"/>
        <c:majorTickMark val="none"/>
        <c:minorTickMark val="none"/>
        <c:tickLblPos val="low"/>
        <c:spPr>
          <a:ln w="12700">
            <a:noFill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MarkSkip val="10"/>
        <c:noMultiLvlLbl val="0"/>
      </c:catAx>
      <c:valAx>
        <c:axId val="1"/>
        <c:scaling>
          <c:orientation val="minMax"/>
          <c:max val="6231"/>
          <c:min val="4548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1270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997105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83167975295156"/>
          <c:y val="0.93803084020666039"/>
          <c:w val="0.19546065504607282"/>
          <c:h val="4.80015781768866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Comparison!$A$136:$A$263</c:f>
              <c:numCache>
                <c:formatCode>m/d/yyyy</c:formatCode>
                <c:ptCount val="12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45509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45516</c:v>
                </c:pt>
                <c:pt idx="27">
                  <c:v>45517</c:v>
                </c:pt>
                <c:pt idx="28">
                  <c:v>45518</c:v>
                </c:pt>
                <c:pt idx="29">
                  <c:v>45519</c:v>
                </c:pt>
                <c:pt idx="30">
                  <c:v>45520</c:v>
                </c:pt>
                <c:pt idx="31">
                  <c:v>45523</c:v>
                </c:pt>
                <c:pt idx="32">
                  <c:v>45524</c:v>
                </c:pt>
                <c:pt idx="33">
                  <c:v>45525</c:v>
                </c:pt>
                <c:pt idx="34">
                  <c:v>45526</c:v>
                </c:pt>
                <c:pt idx="35">
                  <c:v>45527</c:v>
                </c:pt>
                <c:pt idx="36">
                  <c:v>45530</c:v>
                </c:pt>
                <c:pt idx="37">
                  <c:v>45531</c:v>
                </c:pt>
                <c:pt idx="38">
                  <c:v>45532</c:v>
                </c:pt>
                <c:pt idx="39">
                  <c:v>45533</c:v>
                </c:pt>
                <c:pt idx="40">
                  <c:v>45534</c:v>
                </c:pt>
                <c:pt idx="41">
                  <c:v>45537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45624</c:v>
                </c:pt>
                <c:pt idx="105">
                  <c:v>45625</c:v>
                </c:pt>
                <c:pt idx="106">
                  <c:v>45628</c:v>
                </c:pt>
                <c:pt idx="107">
                  <c:v>45629</c:v>
                </c:pt>
                <c:pt idx="108">
                  <c:v>45630</c:v>
                </c:pt>
                <c:pt idx="109">
                  <c:v>45631</c:v>
                </c:pt>
                <c:pt idx="110">
                  <c:v>45632</c:v>
                </c:pt>
                <c:pt idx="111">
                  <c:v>45635</c:v>
                </c:pt>
                <c:pt idx="112">
                  <c:v>45636</c:v>
                </c:pt>
                <c:pt idx="113">
                  <c:v>45637</c:v>
                </c:pt>
                <c:pt idx="114">
                  <c:v>45638</c:v>
                </c:pt>
                <c:pt idx="115">
                  <c:v>45639</c:v>
                </c:pt>
                <c:pt idx="116">
                  <c:v>45642</c:v>
                </c:pt>
                <c:pt idx="117">
                  <c:v>45643</c:v>
                </c:pt>
                <c:pt idx="118">
                  <c:v>45644</c:v>
                </c:pt>
                <c:pt idx="119">
                  <c:v>45645</c:v>
                </c:pt>
                <c:pt idx="120">
                  <c:v>45646</c:v>
                </c:pt>
                <c:pt idx="121">
                  <c:v>45649</c:v>
                </c:pt>
                <c:pt idx="122">
                  <c:v>45650</c:v>
                </c:pt>
                <c:pt idx="123">
                  <c:v>45651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</c:numCache>
            </c:numRef>
          </c:cat>
          <c:val>
            <c:numRef>
              <c:f>Comparison!$H$136:$H$263</c:f>
              <c:numCache>
                <c:formatCode>General</c:formatCode>
                <c:ptCount val="128"/>
                <c:pt idx="0">
                  <c:v>5.4490074575707925E-3</c:v>
                </c:pt>
                <c:pt idx="1">
                  <c:v>6.4656445598748127E-3</c:v>
                </c:pt>
                <c:pt idx="2">
                  <c:v>7.2075084270322113E-3</c:v>
                </c:pt>
                <c:pt idx="3">
                  <c:v>1.7415123742465032E-2</c:v>
                </c:pt>
                <c:pt idx="4">
                  <c:v>8.6524955031471121E-3</c:v>
                </c:pt>
                <c:pt idx="5">
                  <c:v>1.416850955107438E-2</c:v>
                </c:pt>
                <c:pt idx="6">
                  <c:v>1.6994207984588915E-2</c:v>
                </c:pt>
                <c:pt idx="7">
                  <c:v>2.3383884771202831E-2</c:v>
                </c:pt>
                <c:pt idx="8">
                  <c:v>9.4570719366023018E-3</c:v>
                </c:pt>
                <c:pt idx="9">
                  <c:v>1.6409786156277254E-3</c:v>
                </c:pt>
                <c:pt idx="10">
                  <c:v>-5.4993366123842853E-3</c:v>
                </c:pt>
                <c:pt idx="11">
                  <c:v>5.2926268289924328E-3</c:v>
                </c:pt>
                <c:pt idx="12">
                  <c:v>3.7346520605823293E-3</c:v>
                </c:pt>
                <c:pt idx="13">
                  <c:v>-1.9415443084831861E-2</c:v>
                </c:pt>
                <c:pt idx="14">
                  <c:v>-2.4557241733079854E-2</c:v>
                </c:pt>
                <c:pt idx="15">
                  <c:v>-1.3467696692802606E-2</c:v>
                </c:pt>
                <c:pt idx="16">
                  <c:v>-1.265417856534838E-2</c:v>
                </c:pt>
                <c:pt idx="17">
                  <c:v>-1.7613304199946847E-2</c:v>
                </c:pt>
                <c:pt idx="18">
                  <c:v>-1.820308875342843E-3</c:v>
                </c:pt>
                <c:pt idx="19">
                  <c:v>-1.5513424867769835E-2</c:v>
                </c:pt>
                <c:pt idx="20">
                  <c:v>-3.3895444726298359E-2</c:v>
                </c:pt>
                <c:pt idx="21">
                  <c:v>-6.3864761119929947E-2</c:v>
                </c:pt>
                <c:pt idx="22">
                  <c:v>-5.3511441731121552E-2</c:v>
                </c:pt>
                <c:pt idx="23">
                  <c:v>-6.12454069158948E-2</c:v>
                </c:pt>
                <c:pt idx="24">
                  <c:v>-3.8203161893348325E-2</c:v>
                </c:pt>
                <c:pt idx="25">
                  <c:v>-3.3530329246683338E-2</c:v>
                </c:pt>
                <c:pt idx="26">
                  <c:v>-3.3489004204952946E-2</c:v>
                </c:pt>
                <c:pt idx="27">
                  <c:v>-1.6639989768413351E-2</c:v>
                </c:pt>
                <c:pt idx="28">
                  <c:v>-1.2816376619625976E-2</c:v>
                </c:pt>
                <c:pt idx="29">
                  <c:v>3.3161289331382557E-3</c:v>
                </c:pt>
                <c:pt idx="30">
                  <c:v>5.3064580224760818E-3</c:v>
                </c:pt>
                <c:pt idx="31">
                  <c:v>1.5028056214808024E-2</c:v>
                </c:pt>
                <c:pt idx="32">
                  <c:v>1.3044826394651782E-2</c:v>
                </c:pt>
                <c:pt idx="33">
                  <c:v>1.7284127660374536E-2</c:v>
                </c:pt>
                <c:pt idx="34">
                  <c:v>8.351650092481476E-3</c:v>
                </c:pt>
                <c:pt idx="35">
                  <c:v>1.9833494194729288E-2</c:v>
                </c:pt>
                <c:pt idx="36">
                  <c:v>1.6679769863359409E-2</c:v>
                </c:pt>
                <c:pt idx="37">
                  <c:v>1.8276061439258209E-2</c:v>
                </c:pt>
                <c:pt idx="38">
                  <c:v>1.2299180429947308E-2</c:v>
                </c:pt>
                <c:pt idx="39">
                  <c:v>1.2261003894145564E-2</c:v>
                </c:pt>
                <c:pt idx="40">
                  <c:v>2.2352899508743414E-2</c:v>
                </c:pt>
                <c:pt idx="41">
                  <c:v>2.2352899508743414E-2</c:v>
                </c:pt>
                <c:pt idx="42">
                  <c:v>1.2028585073139593E-3</c:v>
                </c:pt>
                <c:pt idx="43">
                  <c:v>-4.0063002803950422E-4</c:v>
                </c:pt>
                <c:pt idx="44">
                  <c:v>-3.4185735110584597E-3</c:v>
                </c:pt>
                <c:pt idx="45">
                  <c:v>-2.0678136152257096E-2</c:v>
                </c:pt>
                <c:pt idx="46">
                  <c:v>-9.0981778869418366E-3</c:v>
                </c:pt>
                <c:pt idx="47">
                  <c:v>-4.6259181939711739E-3</c:v>
                </c:pt>
                <c:pt idx="48">
                  <c:v>6.0396818681336274E-3</c:v>
                </c:pt>
                <c:pt idx="49">
                  <c:v>1.3535194042545481E-2</c:v>
                </c:pt>
                <c:pt idx="50">
                  <c:v>1.8941982853368105E-2</c:v>
                </c:pt>
                <c:pt idx="51">
                  <c:v>2.0198497629382549E-2</c:v>
                </c:pt>
                <c:pt idx="52">
                  <c:v>2.0463479805682423E-2</c:v>
                </c:pt>
                <c:pt idx="53">
                  <c:v>1.7566827836951304E-2</c:v>
                </c:pt>
                <c:pt idx="54">
                  <c:v>3.4543984256259624E-2</c:v>
                </c:pt>
                <c:pt idx="55">
                  <c:v>3.2602408362074495E-2</c:v>
                </c:pt>
                <c:pt idx="56">
                  <c:v>3.5411480709354445E-2</c:v>
                </c:pt>
                <c:pt idx="57">
                  <c:v>3.7922749317285509E-2</c:v>
                </c:pt>
                <c:pt idx="58">
                  <c:v>3.6062139291262958E-2</c:v>
                </c:pt>
                <c:pt idx="59">
                  <c:v>4.0099964102288138E-2</c:v>
                </c:pt>
                <c:pt idx="60">
                  <c:v>3.8847771352115E-2</c:v>
                </c:pt>
                <c:pt idx="61">
                  <c:v>4.3084852627069598E-2</c:v>
                </c:pt>
                <c:pt idx="62">
                  <c:v>3.3760159107538323E-2</c:v>
                </c:pt>
                <c:pt idx="63">
                  <c:v>3.3898186600191595E-2</c:v>
                </c:pt>
                <c:pt idx="64">
                  <c:v>3.2217194901812338E-2</c:v>
                </c:pt>
                <c:pt idx="65">
                  <c:v>4.1186837695350802E-2</c:v>
                </c:pt>
                <c:pt idx="66">
                  <c:v>3.1601700701472148E-2</c:v>
                </c:pt>
                <c:pt idx="67">
                  <c:v>4.1290959873519814E-2</c:v>
                </c:pt>
                <c:pt idx="68">
                  <c:v>4.8404095965879829E-2</c:v>
                </c:pt>
                <c:pt idx="69">
                  <c:v>4.6333981158103298E-2</c:v>
                </c:pt>
                <c:pt idx="70">
                  <c:v>5.2386197035930684E-2</c:v>
                </c:pt>
                <c:pt idx="71">
                  <c:v>6.0093244785257398E-2</c:v>
                </c:pt>
                <c:pt idx="72">
                  <c:v>5.2483798633937769E-2</c:v>
                </c:pt>
                <c:pt idx="73">
                  <c:v>5.7163656198517349E-2</c:v>
                </c:pt>
                <c:pt idx="74">
                  <c:v>5.6992134390526125E-2</c:v>
                </c:pt>
                <c:pt idx="75">
                  <c:v>6.0962965705461725E-2</c:v>
                </c:pt>
                <c:pt idx="76">
                  <c:v>5.9140921910039126E-2</c:v>
                </c:pt>
                <c:pt idx="77">
                  <c:v>5.8666053936766466E-2</c:v>
                </c:pt>
                <c:pt idx="78">
                  <c:v>4.9474819132567488E-2</c:v>
                </c:pt>
                <c:pt idx="79">
                  <c:v>5.162001887411756E-2</c:v>
                </c:pt>
                <c:pt idx="80">
                  <c:v>5.1320147272286808E-2</c:v>
                </c:pt>
                <c:pt idx="81">
                  <c:v>5.3971737037897018E-2</c:v>
                </c:pt>
                <c:pt idx="82">
                  <c:v>5.5585761183129752E-2</c:v>
                </c:pt>
                <c:pt idx="83">
                  <c:v>5.228598071651222E-2</c:v>
                </c:pt>
                <c:pt idx="84">
                  <c:v>3.3670925715883142E-2</c:v>
                </c:pt>
                <c:pt idx="85">
                  <c:v>3.7764108433451321E-2</c:v>
                </c:pt>
                <c:pt idx="86">
                  <c:v>3.4951473775544722E-2</c:v>
                </c:pt>
                <c:pt idx="87">
                  <c:v>4.7216710290033673E-2</c:v>
                </c:pt>
                <c:pt idx="88">
                  <c:v>7.2514065627477156E-2</c:v>
                </c:pt>
                <c:pt idx="89">
                  <c:v>7.9945098138970966E-2</c:v>
                </c:pt>
                <c:pt idx="90">
                  <c:v>8.3700965720632375E-2</c:v>
                </c:pt>
                <c:pt idx="91">
                  <c:v>8.4669961003288483E-2</c:v>
                </c:pt>
                <c:pt idx="92">
                  <c:v>8.1777755762838883E-2</c:v>
                </c:pt>
                <c:pt idx="93">
                  <c:v>8.2009733106229166E-2</c:v>
                </c:pt>
                <c:pt idx="94">
                  <c:v>7.5960475753869799E-2</c:v>
                </c:pt>
                <c:pt idx="95">
                  <c:v>6.2756196621347779E-2</c:v>
                </c:pt>
                <c:pt idx="96">
                  <c:v>6.6675213375728487E-2</c:v>
                </c:pt>
                <c:pt idx="97">
                  <c:v>7.0637783807867185E-2</c:v>
                </c:pt>
                <c:pt idx="98">
                  <c:v>7.0660380146562451E-2</c:v>
                </c:pt>
                <c:pt idx="99">
                  <c:v>7.6000176396091176E-2</c:v>
                </c:pt>
                <c:pt idx="100">
                  <c:v>7.9469142683533875E-2</c:v>
                </c:pt>
                <c:pt idx="101">
                  <c:v>8.2488447902505327E-2</c:v>
                </c:pt>
                <c:pt idx="102">
                  <c:v>8.8211538514404636E-2</c:v>
                </c:pt>
                <c:pt idx="103">
                  <c:v>8.4409489844638669E-2</c:v>
                </c:pt>
                <c:pt idx="104">
                  <c:v>8.4409489844638669E-2</c:v>
                </c:pt>
                <c:pt idx="105">
                  <c:v>9.0018396038982193E-2</c:v>
                </c:pt>
                <c:pt idx="106">
                  <c:v>9.2465427086261515E-2</c:v>
                </c:pt>
                <c:pt idx="107">
                  <c:v>9.2917856997157974E-2</c:v>
                </c:pt>
                <c:pt idx="108">
                  <c:v>9.8968471380813883E-2</c:v>
                </c:pt>
                <c:pt idx="109">
                  <c:v>9.7098725400038541E-2</c:v>
                </c:pt>
                <c:pt idx="110">
                  <c:v>9.9594714149934552E-2</c:v>
                </c:pt>
                <c:pt idx="111">
                  <c:v>9.3450173715574777E-2</c:v>
                </c:pt>
                <c:pt idx="112">
                  <c:v>9.0486895339554535E-2</c:v>
                </c:pt>
                <c:pt idx="113">
                  <c:v>9.8652251184805959E-2</c:v>
                </c:pt>
                <c:pt idx="114">
                  <c:v>9.3237859275268772E-2</c:v>
                </c:pt>
                <c:pt idx="115">
                  <c:v>9.3212198960305831E-2</c:v>
                </c:pt>
                <c:pt idx="116">
                  <c:v>9.7011751467831364E-2</c:v>
                </c:pt>
                <c:pt idx="117">
                  <c:v>9.3147312857763093E-2</c:v>
                </c:pt>
                <c:pt idx="118">
                  <c:v>6.3654306685955453E-2</c:v>
                </c:pt>
                <c:pt idx="119">
                  <c:v>6.2788721464123634E-2</c:v>
                </c:pt>
                <c:pt idx="120">
                  <c:v>7.3658383281250239E-2</c:v>
                </c:pt>
                <c:pt idx="121">
                  <c:v>8.0946197150116E-2</c:v>
                </c:pt>
                <c:pt idx="122">
                  <c:v>9.1988400746058602E-2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44B-8150-6CBA6FCB67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Comparison!$A$136:$A$263</c:f>
              <c:numCache>
                <c:formatCode>m/d/yyyy</c:formatCode>
                <c:ptCount val="12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45509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45516</c:v>
                </c:pt>
                <c:pt idx="27">
                  <c:v>45517</c:v>
                </c:pt>
                <c:pt idx="28">
                  <c:v>45518</c:v>
                </c:pt>
                <c:pt idx="29">
                  <c:v>45519</c:v>
                </c:pt>
                <c:pt idx="30">
                  <c:v>45520</c:v>
                </c:pt>
                <c:pt idx="31">
                  <c:v>45523</c:v>
                </c:pt>
                <c:pt idx="32">
                  <c:v>45524</c:v>
                </c:pt>
                <c:pt idx="33">
                  <c:v>45525</c:v>
                </c:pt>
                <c:pt idx="34">
                  <c:v>45526</c:v>
                </c:pt>
                <c:pt idx="35">
                  <c:v>45527</c:v>
                </c:pt>
                <c:pt idx="36">
                  <c:v>45530</c:v>
                </c:pt>
                <c:pt idx="37">
                  <c:v>45531</c:v>
                </c:pt>
                <c:pt idx="38">
                  <c:v>45532</c:v>
                </c:pt>
                <c:pt idx="39">
                  <c:v>45533</c:v>
                </c:pt>
                <c:pt idx="40">
                  <c:v>45534</c:v>
                </c:pt>
                <c:pt idx="41">
                  <c:v>45537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45624</c:v>
                </c:pt>
                <c:pt idx="105">
                  <c:v>45625</c:v>
                </c:pt>
                <c:pt idx="106">
                  <c:v>45628</c:v>
                </c:pt>
                <c:pt idx="107">
                  <c:v>45629</c:v>
                </c:pt>
                <c:pt idx="108">
                  <c:v>45630</c:v>
                </c:pt>
                <c:pt idx="109">
                  <c:v>45631</c:v>
                </c:pt>
                <c:pt idx="110">
                  <c:v>45632</c:v>
                </c:pt>
                <c:pt idx="111">
                  <c:v>45635</c:v>
                </c:pt>
                <c:pt idx="112">
                  <c:v>45636</c:v>
                </c:pt>
                <c:pt idx="113">
                  <c:v>45637</c:v>
                </c:pt>
                <c:pt idx="114">
                  <c:v>45638</c:v>
                </c:pt>
                <c:pt idx="115">
                  <c:v>45639</c:v>
                </c:pt>
                <c:pt idx="116">
                  <c:v>45642</c:v>
                </c:pt>
                <c:pt idx="117">
                  <c:v>45643</c:v>
                </c:pt>
                <c:pt idx="118">
                  <c:v>45644</c:v>
                </c:pt>
                <c:pt idx="119">
                  <c:v>45645</c:v>
                </c:pt>
                <c:pt idx="120">
                  <c:v>45646</c:v>
                </c:pt>
                <c:pt idx="121">
                  <c:v>45649</c:v>
                </c:pt>
                <c:pt idx="122">
                  <c:v>45650</c:v>
                </c:pt>
                <c:pt idx="123">
                  <c:v>45651</c:v>
                </c:pt>
                <c:pt idx="124">
                  <c:v>45652</c:v>
                </c:pt>
                <c:pt idx="125">
                  <c:v>45653</c:v>
                </c:pt>
                <c:pt idx="126">
                  <c:v>45656</c:v>
                </c:pt>
                <c:pt idx="127">
                  <c:v>45657</c:v>
                </c:pt>
              </c:numCache>
            </c:numRef>
          </c:cat>
          <c:val>
            <c:numRef>
              <c:f>Comparison!$E$136:$E$263</c:f>
              <c:numCache>
                <c:formatCode>0.000000000</c:formatCode>
                <c:ptCount val="128"/>
                <c:pt idx="0">
                  <c:v>1.0389435E-4</c:v>
                </c:pt>
                <c:pt idx="1">
                  <c:v>7.4967184799999993E-3</c:v>
                </c:pt>
                <c:pt idx="2">
                  <c:v>1.8007762069999999E-2</c:v>
                </c:pt>
                <c:pt idx="3">
                  <c:v>3.3105828269999998E-2</c:v>
                </c:pt>
                <c:pt idx="4">
                  <c:v>-1.3170890130000001E-2</c:v>
                </c:pt>
                <c:pt idx="5">
                  <c:v>5.424393849999997E-3</c:v>
                </c:pt>
                <c:pt idx="6">
                  <c:v>2.0475863329999996E-2</c:v>
                </c:pt>
                <c:pt idx="7">
                  <c:v>3.1639336329999997E-2</c:v>
                </c:pt>
                <c:pt idx="8">
                  <c:v>1.1723001889999994E-2</c:v>
                </c:pt>
                <c:pt idx="9">
                  <c:v>8.3780269699999937E-3</c:v>
                </c:pt>
                <c:pt idx="10">
                  <c:v>-5.1780561300000059E-3</c:v>
                </c:pt>
                <c:pt idx="11">
                  <c:v>-5.3321845500000058E-3</c:v>
                </c:pt>
                <c:pt idx="12">
                  <c:v>5.6688219999999432E-4</c:v>
                </c:pt>
                <c:pt idx="13">
                  <c:v>-4.5925497420000003E-2</c:v>
                </c:pt>
                <c:pt idx="14">
                  <c:v>-5.3638977890000002E-2</c:v>
                </c:pt>
                <c:pt idx="15">
                  <c:v>-3.4577464750000002E-2</c:v>
                </c:pt>
                <c:pt idx="16">
                  <c:v>-2.8895394940000003E-2</c:v>
                </c:pt>
                <c:pt idx="17">
                  <c:v>-4.3270896770000004E-2</c:v>
                </c:pt>
                <c:pt idx="18">
                  <c:v>-3.0978570470000005E-2</c:v>
                </c:pt>
                <c:pt idx="19">
                  <c:v>-5.2438356910000004E-2</c:v>
                </c:pt>
                <c:pt idx="20">
                  <c:v>-7.3552097489999996E-2</c:v>
                </c:pt>
                <c:pt idx="21">
                  <c:v>-9.6820056729999993E-2</c:v>
                </c:pt>
                <c:pt idx="22">
                  <c:v>-8.5265928119999987E-2</c:v>
                </c:pt>
                <c:pt idx="23">
                  <c:v>-9.8485901439999982E-2</c:v>
                </c:pt>
                <c:pt idx="24">
                  <c:v>-7.0803554459999973E-2</c:v>
                </c:pt>
                <c:pt idx="25">
                  <c:v>-6.519388835999998E-2</c:v>
                </c:pt>
                <c:pt idx="26">
                  <c:v>-6.2688108289999975E-2</c:v>
                </c:pt>
                <c:pt idx="27">
                  <c:v>-4.6567023769999979E-2</c:v>
                </c:pt>
                <c:pt idx="28">
                  <c:v>-4.0193847689999979E-2</c:v>
                </c:pt>
                <c:pt idx="29">
                  <c:v>-2.7362395169999977E-2</c:v>
                </c:pt>
                <c:pt idx="30">
                  <c:v>-2.5323235889999976E-2</c:v>
                </c:pt>
                <c:pt idx="31">
                  <c:v>-1.8332639799999977E-2</c:v>
                </c:pt>
                <c:pt idx="32">
                  <c:v>-2.2843990529999976E-2</c:v>
                </c:pt>
                <c:pt idx="33">
                  <c:v>-1.7950423319999978E-2</c:v>
                </c:pt>
                <c:pt idx="34">
                  <c:v>-3.0385438209999976E-2</c:v>
                </c:pt>
                <c:pt idx="35">
                  <c:v>-2.5399012619999977E-2</c:v>
                </c:pt>
                <c:pt idx="36">
                  <c:v>-3.0480037679999974E-2</c:v>
                </c:pt>
                <c:pt idx="37">
                  <c:v>-3.6685813569999975E-2</c:v>
                </c:pt>
                <c:pt idx="38">
                  <c:v>-4.2881753649999979E-2</c:v>
                </c:pt>
                <c:pt idx="39">
                  <c:v>-3.1801827669999977E-2</c:v>
                </c:pt>
                <c:pt idx="40">
                  <c:v>-2.1842407159999976E-2</c:v>
                </c:pt>
                <c:pt idx="41">
                  <c:v>-2.1768338599999975E-2</c:v>
                </c:pt>
                <c:pt idx="42">
                  <c:v>-3.3672861599999979E-2</c:v>
                </c:pt>
                <c:pt idx="43">
                  <c:v>-3.4871017419999976E-2</c:v>
                </c:pt>
                <c:pt idx="44">
                  <c:v>-3.2889095499999979E-2</c:v>
                </c:pt>
                <c:pt idx="45">
                  <c:v>-4.6599440699999981E-2</c:v>
                </c:pt>
                <c:pt idx="46">
                  <c:v>-3.0804212769999981E-2</c:v>
                </c:pt>
                <c:pt idx="47">
                  <c:v>-2.058594272999998E-2</c:v>
                </c:pt>
                <c:pt idx="48">
                  <c:v>-1.428958329999998E-2</c:v>
                </c:pt>
                <c:pt idx="49">
                  <c:v>-8.189849709999978E-3</c:v>
                </c:pt>
                <c:pt idx="50">
                  <c:v>-1.7333276599999781E-3</c:v>
                </c:pt>
                <c:pt idx="51">
                  <c:v>4.2847725000002201E-4</c:v>
                </c:pt>
                <c:pt idx="52">
                  <c:v>4.5743221800000223E-3</c:v>
                </c:pt>
                <c:pt idx="53">
                  <c:v>1.2229130600000223E-3</c:v>
                </c:pt>
                <c:pt idx="54">
                  <c:v>1.4177375080000023E-2</c:v>
                </c:pt>
                <c:pt idx="55">
                  <c:v>1.1697051300000023E-2</c:v>
                </c:pt>
                <c:pt idx="56">
                  <c:v>1.8771482230000022E-2</c:v>
                </c:pt>
                <c:pt idx="57">
                  <c:v>1.5057744340000021E-2</c:v>
                </c:pt>
                <c:pt idx="58">
                  <c:v>2.1645691800000019E-2</c:v>
                </c:pt>
                <c:pt idx="59">
                  <c:v>2.6951190020000019E-2</c:v>
                </c:pt>
                <c:pt idx="60">
                  <c:v>3.285373807000002E-2</c:v>
                </c:pt>
                <c:pt idx="61">
                  <c:v>3.6101413050000017E-2</c:v>
                </c:pt>
                <c:pt idx="62">
                  <c:v>2.6235810170000019E-2</c:v>
                </c:pt>
                <c:pt idx="63">
                  <c:v>2.4209356470000019E-2</c:v>
                </c:pt>
                <c:pt idx="64">
                  <c:v>2.530354863000002E-2</c:v>
                </c:pt>
                <c:pt idx="65">
                  <c:v>3.7563235530000016E-2</c:v>
                </c:pt>
                <c:pt idx="66">
                  <c:v>3.0218316220000017E-2</c:v>
                </c:pt>
                <c:pt idx="67">
                  <c:v>3.9527052220000018E-2</c:v>
                </c:pt>
                <c:pt idx="68">
                  <c:v>4.7973160030000017E-2</c:v>
                </c:pt>
                <c:pt idx="69">
                  <c:v>4.8843366450000016E-2</c:v>
                </c:pt>
                <c:pt idx="70">
                  <c:v>3.1788949270000019E-2</c:v>
                </c:pt>
                <c:pt idx="71">
                  <c:v>2.7932419900000019E-2</c:v>
                </c:pt>
                <c:pt idx="72">
                  <c:v>2.3641508230000018E-2</c:v>
                </c:pt>
                <c:pt idx="73">
                  <c:v>2.9230520620000019E-2</c:v>
                </c:pt>
                <c:pt idx="74">
                  <c:v>2.6540440460000019E-2</c:v>
                </c:pt>
                <c:pt idx="75">
                  <c:v>2.429649535000002E-2</c:v>
                </c:pt>
                <c:pt idx="76">
                  <c:v>9.3753197100000206E-3</c:v>
                </c:pt>
                <c:pt idx="77">
                  <c:v>7.5132026600000209E-3</c:v>
                </c:pt>
                <c:pt idx="78">
                  <c:v>-9.0940688999999811E-3</c:v>
                </c:pt>
                <c:pt idx="79">
                  <c:v>0.16111903762000002</c:v>
                </c:pt>
                <c:pt idx="80">
                  <c:v>0.16516473814000002</c:v>
                </c:pt>
                <c:pt idx="81">
                  <c:v>0.16115577003000001</c:v>
                </c:pt>
                <c:pt idx="82">
                  <c:v>0.15828423448000001</c:v>
                </c:pt>
                <c:pt idx="83">
                  <c:v>0.15225238761000001</c:v>
                </c:pt>
                <c:pt idx="84">
                  <c:v>0.13618386122000001</c:v>
                </c:pt>
                <c:pt idx="85">
                  <c:v>0.13998483175000001</c:v>
                </c:pt>
                <c:pt idx="86">
                  <c:v>0.13478004053000001</c:v>
                </c:pt>
                <c:pt idx="87">
                  <c:v>0.15881961514000001</c:v>
                </c:pt>
                <c:pt idx="88">
                  <c:v>0.20089969197000002</c:v>
                </c:pt>
                <c:pt idx="89">
                  <c:v>0.20646583767000001</c:v>
                </c:pt>
                <c:pt idx="90">
                  <c:v>0.22465014957000001</c:v>
                </c:pt>
                <c:pt idx="91">
                  <c:v>0.24594879079000001</c:v>
                </c:pt>
                <c:pt idx="92">
                  <c:v>0.22780473931</c:v>
                </c:pt>
                <c:pt idx="93">
                  <c:v>0.23151563448000001</c:v>
                </c:pt>
                <c:pt idx="94">
                  <c:v>0.22667295507000002</c:v>
                </c:pt>
                <c:pt idx="95">
                  <c:v>0.24022452950000001</c:v>
                </c:pt>
                <c:pt idx="96">
                  <c:v>0.22410824506000002</c:v>
                </c:pt>
                <c:pt idx="97">
                  <c:v>0.22359205382000003</c:v>
                </c:pt>
                <c:pt idx="98">
                  <c:v>0.22100387871000002</c:v>
                </c:pt>
                <c:pt idx="99">
                  <c:v>0.22030207981000002</c:v>
                </c:pt>
                <c:pt idx="100">
                  <c:v>0.24051276184000003</c:v>
                </c:pt>
                <c:pt idx="101">
                  <c:v>0.24922891835000002</c:v>
                </c:pt>
                <c:pt idx="102">
                  <c:v>0.24387563031000004</c:v>
                </c:pt>
                <c:pt idx="103">
                  <c:v>0.24061658986000004</c:v>
                </c:pt>
                <c:pt idx="104">
                  <c:v>0.23982285229000003</c:v>
                </c:pt>
                <c:pt idx="105">
                  <c:v>0.23232695194000003</c:v>
                </c:pt>
                <c:pt idx="106">
                  <c:v>0.26012058132000004</c:v>
                </c:pt>
                <c:pt idx="107">
                  <c:v>0.26076279916000006</c:v>
                </c:pt>
                <c:pt idx="108">
                  <c:v>0.25875988284000007</c:v>
                </c:pt>
                <c:pt idx="109">
                  <c:v>0.29224173609000004</c:v>
                </c:pt>
                <c:pt idx="110">
                  <c:v>0.30189787560000003</c:v>
                </c:pt>
                <c:pt idx="111">
                  <c:v>0.29162406690000003</c:v>
                </c:pt>
                <c:pt idx="112">
                  <c:v>0.28070085927000005</c:v>
                </c:pt>
                <c:pt idx="113">
                  <c:v>0.29974300575000007</c:v>
                </c:pt>
                <c:pt idx="114">
                  <c:v>0.29753154003000004</c:v>
                </c:pt>
                <c:pt idx="115">
                  <c:v>0.31233017052000006</c:v>
                </c:pt>
                <c:pt idx="116">
                  <c:v>0.31709220732000004</c:v>
                </c:pt>
                <c:pt idx="117">
                  <c:v>0.30863810419000004</c:v>
                </c:pt>
                <c:pt idx="118">
                  <c:v>0.29303580248000005</c:v>
                </c:pt>
                <c:pt idx="119">
                  <c:v>0.31034244752000006</c:v>
                </c:pt>
                <c:pt idx="120">
                  <c:v>0.41638528123000007</c:v>
                </c:pt>
                <c:pt idx="121">
                  <c:v>0.32389673275000008</c:v>
                </c:pt>
                <c:pt idx="122">
                  <c:v>0.3549967327500001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44B-8150-6CBA6FCB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38847"/>
        <c:axId val="592832607"/>
      </c:lineChart>
      <c:dateAx>
        <c:axId val="5928388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2607"/>
        <c:crosses val="autoZero"/>
        <c:auto val="1"/>
        <c:lblOffset val="100"/>
        <c:baseTimeUnit val="days"/>
      </c:dateAx>
      <c:valAx>
        <c:axId val="5928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609600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B1152D-6221-4446-96D1-66116FB17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190500</xdr:colOff>
      <xdr:row>3</xdr:row>
      <xdr:rowOff>76200</xdr:rowOff>
    </xdr:from>
    <xdr:to>
      <xdr:col>14</xdr:col>
      <xdr:colOff>571500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D1298-6F1F-4199-A6F6-BBDFA3495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140</xdr:row>
      <xdr:rowOff>23811</xdr:rowOff>
    </xdr:from>
    <xdr:to>
      <xdr:col>20</xdr:col>
      <xdr:colOff>514350</xdr:colOff>
      <xdr:row>166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F7B83-9BA1-3F54-BABE-312EF52E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P\Downloads\Charting%20Excel%20Export%20-%20Dec%2024th%202024%201_36_24%20pm.xls" TargetMode="External"/><Relationship Id="rId1" Type="http://schemas.openxmlformats.org/officeDocument/2006/relationships/externalLinkPath" Target="/Users/JP/Downloads/Charting%20Excel%20Export%20-%20Dec%2024th%202024%201_36_24%20p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ne 1"/>
      <sheetName val="Raw"/>
      <sheetName val="Attributions"/>
    </sheetNames>
    <sheetDataSet>
      <sheetData sheetId="0">
        <row r="37">
          <cell r="A37">
            <v>45293</v>
          </cell>
          <cell r="B37">
            <v>4742.8294880402382</v>
          </cell>
        </row>
        <row r="38">
          <cell r="A38">
            <v>45294</v>
          </cell>
          <cell r="B38">
            <v>4704.8110888577003</v>
          </cell>
        </row>
        <row r="39">
          <cell r="A39">
            <v>45295</v>
          </cell>
          <cell r="B39">
            <v>4688.6760108348471</v>
          </cell>
        </row>
        <row r="40">
          <cell r="A40">
            <v>45296</v>
          </cell>
          <cell r="B40">
            <v>4697.2449398036624</v>
          </cell>
        </row>
        <row r="41">
          <cell r="A41">
            <v>45299</v>
          </cell>
          <cell r="B41">
            <v>4763.537277262496</v>
          </cell>
        </row>
        <row r="42">
          <cell r="A42">
            <v>45300</v>
          </cell>
          <cell r="B42">
            <v>4756.4965389315794</v>
          </cell>
        </row>
        <row r="43">
          <cell r="A43">
            <v>45301</v>
          </cell>
          <cell r="B43">
            <v>4783.449117045353</v>
          </cell>
        </row>
        <row r="44">
          <cell r="A44">
            <v>45302</v>
          </cell>
          <cell r="B44">
            <v>4780.2424677809413</v>
          </cell>
        </row>
        <row r="45">
          <cell r="A45">
            <v>45303</v>
          </cell>
          <cell r="B45">
            <v>4783.8310670611654</v>
          </cell>
        </row>
        <row r="46">
          <cell r="A46">
            <v>45307</v>
          </cell>
          <cell r="B46">
            <v>4765.976022277302</v>
          </cell>
        </row>
        <row r="47">
          <cell r="A47">
            <v>45308</v>
          </cell>
          <cell r="B47">
            <v>4739.2081413548094</v>
          </cell>
        </row>
        <row r="48">
          <cell r="A48">
            <v>45309</v>
          </cell>
          <cell r="B48">
            <v>4780.9376476179714</v>
          </cell>
        </row>
        <row r="49">
          <cell r="A49">
            <v>45310</v>
          </cell>
          <cell r="B49">
            <v>4839.8114244436701</v>
          </cell>
        </row>
        <row r="50">
          <cell r="A50">
            <v>45313</v>
          </cell>
          <cell r="B50">
            <v>4850.425674274632</v>
          </cell>
        </row>
        <row r="51">
          <cell r="A51">
            <v>45314</v>
          </cell>
          <cell r="B51">
            <v>4864.5967176626255</v>
          </cell>
        </row>
        <row r="52">
          <cell r="A52">
            <v>45315</v>
          </cell>
          <cell r="B52">
            <v>4868.5539214366272</v>
          </cell>
        </row>
        <row r="53">
          <cell r="A53">
            <v>45316</v>
          </cell>
          <cell r="B53">
            <v>4894.1555779838409</v>
          </cell>
        </row>
        <row r="54">
          <cell r="A54">
            <v>45317</v>
          </cell>
          <cell r="B54">
            <v>4890.9705128691512</v>
          </cell>
        </row>
        <row r="55">
          <cell r="A55">
            <v>45320</v>
          </cell>
          <cell r="B55">
            <v>4927.9288153602647</v>
          </cell>
        </row>
        <row r="56">
          <cell r="A56">
            <v>45321</v>
          </cell>
          <cell r="B56">
            <v>4924.9738925085421</v>
          </cell>
        </row>
        <row r="57">
          <cell r="A57">
            <v>45322</v>
          </cell>
          <cell r="B57">
            <v>4845.6471757314484</v>
          </cell>
        </row>
        <row r="58">
          <cell r="A58">
            <v>45323</v>
          </cell>
          <cell r="B58">
            <v>4906.1940441065299</v>
          </cell>
        </row>
        <row r="59">
          <cell r="A59">
            <v>45324</v>
          </cell>
          <cell r="B59">
            <v>4958.6138919602408</v>
          </cell>
        </row>
        <row r="60">
          <cell r="A60">
            <v>45327</v>
          </cell>
          <cell r="B60">
            <v>4942.8058830421141</v>
          </cell>
        </row>
        <row r="61">
          <cell r="A61">
            <v>45328</v>
          </cell>
          <cell r="B61">
            <v>4954.2305052198371</v>
          </cell>
        </row>
        <row r="62">
          <cell r="A62">
            <v>45329</v>
          </cell>
          <cell r="B62">
            <v>4995.055846954072</v>
          </cell>
        </row>
        <row r="63">
          <cell r="A63">
            <v>45330</v>
          </cell>
          <cell r="B63">
            <v>4997.9053684670998</v>
          </cell>
        </row>
        <row r="64">
          <cell r="A64">
            <v>45331</v>
          </cell>
          <cell r="B64">
            <v>5026.6085751821765</v>
          </cell>
        </row>
        <row r="65">
          <cell r="A65">
            <v>45334</v>
          </cell>
          <cell r="B65">
            <v>5021.8444757133111</v>
          </cell>
        </row>
        <row r="66">
          <cell r="A66">
            <v>45335</v>
          </cell>
          <cell r="B66">
            <v>4953.167954978433</v>
          </cell>
        </row>
        <row r="67">
          <cell r="A67">
            <v>45336</v>
          </cell>
          <cell r="B67">
            <v>5000.6200732683583</v>
          </cell>
        </row>
        <row r="68">
          <cell r="A68">
            <v>45337</v>
          </cell>
          <cell r="B68">
            <v>5029.7347126006644</v>
          </cell>
        </row>
        <row r="69">
          <cell r="A69">
            <v>45338</v>
          </cell>
          <cell r="B69">
            <v>5005.5684507405713</v>
          </cell>
        </row>
        <row r="70">
          <cell r="A70">
            <v>45342</v>
          </cell>
          <cell r="B70">
            <v>4975.5112669051032</v>
          </cell>
        </row>
        <row r="71">
          <cell r="A71">
            <v>45343</v>
          </cell>
          <cell r="B71">
            <v>4981.79699776705</v>
          </cell>
        </row>
        <row r="72">
          <cell r="A72">
            <v>45344</v>
          </cell>
          <cell r="B72">
            <v>5087.0324326465743</v>
          </cell>
        </row>
        <row r="73">
          <cell r="A73">
            <v>45345</v>
          </cell>
          <cell r="B73">
            <v>5088.7999476130053</v>
          </cell>
        </row>
        <row r="74">
          <cell r="A74">
            <v>45348</v>
          </cell>
          <cell r="B74">
            <v>5069.5305137828564</v>
          </cell>
        </row>
        <row r="75">
          <cell r="A75">
            <v>45349</v>
          </cell>
          <cell r="B75">
            <v>5078.1825178558247</v>
          </cell>
        </row>
        <row r="76">
          <cell r="A76">
            <v>45350</v>
          </cell>
          <cell r="B76">
            <v>5069.7565058603332</v>
          </cell>
        </row>
        <row r="77">
          <cell r="A77">
            <v>45351</v>
          </cell>
          <cell r="B77">
            <v>5096.2694998622383</v>
          </cell>
        </row>
        <row r="78">
          <cell r="A78">
            <v>45352</v>
          </cell>
          <cell r="B78">
            <v>5137.0837991006165</v>
          </cell>
        </row>
        <row r="79">
          <cell r="A79">
            <v>45355</v>
          </cell>
          <cell r="B79">
            <v>5130.9491526837828</v>
          </cell>
        </row>
        <row r="80">
          <cell r="A80">
            <v>45356</v>
          </cell>
          <cell r="B80">
            <v>5078.6539959789334</v>
          </cell>
        </row>
        <row r="81">
          <cell r="A81">
            <v>45357</v>
          </cell>
          <cell r="B81">
            <v>5104.7571586187159</v>
          </cell>
        </row>
        <row r="82">
          <cell r="A82">
            <v>45358</v>
          </cell>
          <cell r="B82">
            <v>5157.3592826691947</v>
          </cell>
        </row>
        <row r="83">
          <cell r="A83">
            <v>45359</v>
          </cell>
          <cell r="B83">
            <v>5123.6910918567291</v>
          </cell>
        </row>
        <row r="84">
          <cell r="A84">
            <v>45362</v>
          </cell>
          <cell r="B84">
            <v>5117.9367554076562</v>
          </cell>
        </row>
        <row r="85">
          <cell r="A85">
            <v>45363</v>
          </cell>
          <cell r="B85">
            <v>5175.2676170120058</v>
          </cell>
        </row>
        <row r="86">
          <cell r="A86">
            <v>45364</v>
          </cell>
          <cell r="B86">
            <v>5165.3118531468745</v>
          </cell>
        </row>
        <row r="87">
          <cell r="A87">
            <v>45365</v>
          </cell>
          <cell r="B87">
            <v>5150.4799190936383</v>
          </cell>
        </row>
        <row r="88">
          <cell r="A88">
            <v>45366</v>
          </cell>
          <cell r="B88">
            <v>5117.0882169453225</v>
          </cell>
        </row>
        <row r="89">
          <cell r="A89">
            <v>45369</v>
          </cell>
          <cell r="B89">
            <v>5149.417466575379</v>
          </cell>
        </row>
        <row r="90">
          <cell r="A90">
            <v>45370</v>
          </cell>
          <cell r="B90">
            <v>5178.5092562553054</v>
          </cell>
        </row>
        <row r="91">
          <cell r="A91">
            <v>45371</v>
          </cell>
          <cell r="B91">
            <v>5224.6232357872696</v>
          </cell>
        </row>
        <row r="92">
          <cell r="A92">
            <v>45372</v>
          </cell>
          <cell r="B92">
            <v>5241.5327972169853</v>
          </cell>
        </row>
        <row r="93">
          <cell r="A93">
            <v>45373</v>
          </cell>
          <cell r="B93">
            <v>5234.1800595895993</v>
          </cell>
        </row>
        <row r="94">
          <cell r="A94">
            <v>45376</v>
          </cell>
          <cell r="B94">
            <v>5218.1866247476219</v>
          </cell>
        </row>
        <row r="95">
          <cell r="A95">
            <v>45377</v>
          </cell>
          <cell r="B95">
            <v>5203.584203049053</v>
          </cell>
        </row>
        <row r="96">
          <cell r="A96">
            <v>45378</v>
          </cell>
          <cell r="B96">
            <v>5248.4931328915573</v>
          </cell>
        </row>
        <row r="97">
          <cell r="A97">
            <v>45379</v>
          </cell>
          <cell r="B97">
            <v>5254.3544012624097</v>
          </cell>
        </row>
        <row r="98">
          <cell r="A98">
            <v>45383</v>
          </cell>
          <cell r="B98">
            <v>5243.7729469946889</v>
          </cell>
        </row>
        <row r="99">
          <cell r="A99">
            <v>45384</v>
          </cell>
          <cell r="B99">
            <v>5205.8110863120937</v>
          </cell>
        </row>
        <row r="100">
          <cell r="A100">
            <v>45385</v>
          </cell>
          <cell r="B100">
            <v>5211.4860910525194</v>
          </cell>
        </row>
        <row r="101">
          <cell r="A101">
            <v>45386</v>
          </cell>
          <cell r="B101">
            <v>5147.208980395425</v>
          </cell>
        </row>
        <row r="102">
          <cell r="A102">
            <v>45387</v>
          </cell>
          <cell r="B102">
            <v>5204.3351372246871</v>
          </cell>
        </row>
        <row r="103">
          <cell r="A103">
            <v>45390</v>
          </cell>
          <cell r="B103">
            <v>5202.3919297952089</v>
          </cell>
        </row>
        <row r="104">
          <cell r="A104">
            <v>45391</v>
          </cell>
          <cell r="B104">
            <v>5209.9108373773934</v>
          </cell>
        </row>
        <row r="105">
          <cell r="A105">
            <v>45392</v>
          </cell>
          <cell r="B105">
            <v>5160.6397866004309</v>
          </cell>
        </row>
        <row r="106">
          <cell r="A106">
            <v>45393</v>
          </cell>
          <cell r="B106">
            <v>5199.0567729857212</v>
          </cell>
        </row>
        <row r="107">
          <cell r="A107">
            <v>45394</v>
          </cell>
          <cell r="B107">
            <v>5123.4068221088473</v>
          </cell>
        </row>
        <row r="108">
          <cell r="A108">
            <v>45397</v>
          </cell>
          <cell r="B108">
            <v>5061.8155254482899</v>
          </cell>
        </row>
        <row r="109">
          <cell r="A109">
            <v>45398</v>
          </cell>
          <cell r="B109">
            <v>5051.4139452405643</v>
          </cell>
        </row>
        <row r="110">
          <cell r="A110">
            <v>45399</v>
          </cell>
          <cell r="B110">
            <v>5022.2080384481606</v>
          </cell>
        </row>
        <row r="111">
          <cell r="A111">
            <v>45400</v>
          </cell>
          <cell r="B111">
            <v>5011.1227546139689</v>
          </cell>
        </row>
        <row r="112">
          <cell r="A112">
            <v>45401</v>
          </cell>
          <cell r="B112">
            <v>4967.2348955350662</v>
          </cell>
        </row>
        <row r="113">
          <cell r="A113">
            <v>45404</v>
          </cell>
          <cell r="B113">
            <v>5010.6046445485172</v>
          </cell>
        </row>
        <row r="114">
          <cell r="A114">
            <v>45405</v>
          </cell>
          <cell r="B114">
            <v>5070.5512270472764</v>
          </cell>
        </row>
        <row r="115">
          <cell r="A115">
            <v>45406</v>
          </cell>
          <cell r="B115">
            <v>5071.6284712286233</v>
          </cell>
        </row>
        <row r="116">
          <cell r="A116">
            <v>45407</v>
          </cell>
          <cell r="B116">
            <v>5048.4157118818266</v>
          </cell>
        </row>
        <row r="117">
          <cell r="A117">
            <v>45408</v>
          </cell>
          <cell r="B117">
            <v>5099.9624508582201</v>
          </cell>
        </row>
        <row r="118">
          <cell r="A118">
            <v>45411</v>
          </cell>
          <cell r="B118">
            <v>5116.1675577642709</v>
          </cell>
        </row>
        <row r="119">
          <cell r="A119">
            <v>45412</v>
          </cell>
          <cell r="B119">
            <v>5035.6916784595214</v>
          </cell>
        </row>
        <row r="120">
          <cell r="A120">
            <v>45413</v>
          </cell>
          <cell r="B120">
            <v>5018.3850004034366</v>
          </cell>
        </row>
        <row r="121">
          <cell r="A121">
            <v>45414</v>
          </cell>
          <cell r="B121">
            <v>5064.1952700812617</v>
          </cell>
        </row>
        <row r="122">
          <cell r="A122">
            <v>45415</v>
          </cell>
          <cell r="B122">
            <v>5127.7866265809271</v>
          </cell>
        </row>
        <row r="123">
          <cell r="A123">
            <v>45418</v>
          </cell>
          <cell r="B123">
            <v>5180.7406917738326</v>
          </cell>
        </row>
        <row r="124">
          <cell r="A124">
            <v>45419</v>
          </cell>
          <cell r="B124">
            <v>5187.6978617447812</v>
          </cell>
        </row>
        <row r="125">
          <cell r="A125">
            <v>45420</v>
          </cell>
          <cell r="B125">
            <v>5187.6707375496189</v>
          </cell>
        </row>
        <row r="126">
          <cell r="A126">
            <v>45421</v>
          </cell>
          <cell r="B126">
            <v>5214.081425226248</v>
          </cell>
        </row>
        <row r="127">
          <cell r="A127">
            <v>45422</v>
          </cell>
          <cell r="B127">
            <v>5222.6753657485215</v>
          </cell>
        </row>
        <row r="128">
          <cell r="A128">
            <v>45425</v>
          </cell>
          <cell r="B128">
            <v>5221.415635080074</v>
          </cell>
        </row>
        <row r="129">
          <cell r="A129">
            <v>45426</v>
          </cell>
          <cell r="B129">
            <v>5246.680518433569</v>
          </cell>
        </row>
        <row r="130">
          <cell r="A130">
            <v>45427</v>
          </cell>
          <cell r="B130">
            <v>5308.1495922095846</v>
          </cell>
        </row>
        <row r="131">
          <cell r="A131">
            <v>45428</v>
          </cell>
          <cell r="B131">
            <v>5297.0984545693382</v>
          </cell>
        </row>
        <row r="132">
          <cell r="A132">
            <v>45429</v>
          </cell>
          <cell r="B132">
            <v>5303.2696610133498</v>
          </cell>
        </row>
        <row r="133">
          <cell r="A133">
            <v>45432</v>
          </cell>
          <cell r="B133">
            <v>5308.1322665233156</v>
          </cell>
        </row>
        <row r="134">
          <cell r="A134">
            <v>45433</v>
          </cell>
          <cell r="B134">
            <v>5321.4120186800492</v>
          </cell>
        </row>
        <row r="135">
          <cell r="A135">
            <v>45434</v>
          </cell>
          <cell r="B135">
            <v>5307.0052226766975</v>
          </cell>
        </row>
        <row r="136">
          <cell r="A136">
            <v>45435</v>
          </cell>
          <cell r="B136">
            <v>5267.8380657021053</v>
          </cell>
        </row>
        <row r="137">
          <cell r="A137">
            <v>45436</v>
          </cell>
          <cell r="B137">
            <v>5304.7176020309726</v>
          </cell>
        </row>
        <row r="138">
          <cell r="A138">
            <v>45440</v>
          </cell>
          <cell r="B138">
            <v>5306.0444746230924</v>
          </cell>
        </row>
        <row r="139">
          <cell r="A139">
            <v>45441</v>
          </cell>
          <cell r="B139">
            <v>5266.9493584791735</v>
          </cell>
        </row>
        <row r="140">
          <cell r="A140">
            <v>45442</v>
          </cell>
          <cell r="B140">
            <v>5235.4772615558049</v>
          </cell>
        </row>
        <row r="141">
          <cell r="A141">
            <v>45443</v>
          </cell>
          <cell r="B141">
            <v>5277.5073452655834</v>
          </cell>
        </row>
        <row r="142">
          <cell r="A142">
            <v>45446</v>
          </cell>
          <cell r="B142">
            <v>5283.396866949679</v>
          </cell>
        </row>
        <row r="143">
          <cell r="A143">
            <v>45447</v>
          </cell>
          <cell r="B143">
            <v>5291.3354055301952</v>
          </cell>
        </row>
        <row r="144">
          <cell r="A144">
            <v>45448</v>
          </cell>
          <cell r="B144">
            <v>5354.028646169545</v>
          </cell>
        </row>
        <row r="145">
          <cell r="A145">
            <v>45449</v>
          </cell>
          <cell r="B145">
            <v>5352.962238661833</v>
          </cell>
        </row>
        <row r="146">
          <cell r="A146">
            <v>45450</v>
          </cell>
          <cell r="B146">
            <v>5346.9880684757891</v>
          </cell>
        </row>
        <row r="147">
          <cell r="A147">
            <v>45453</v>
          </cell>
          <cell r="B147">
            <v>5360.7884919206399</v>
          </cell>
        </row>
        <row r="148">
          <cell r="A148">
            <v>45454</v>
          </cell>
          <cell r="B148">
            <v>5375.3161846498533</v>
          </cell>
        </row>
        <row r="149">
          <cell r="A149">
            <v>45455</v>
          </cell>
          <cell r="B149">
            <v>5421.0258491655077</v>
          </cell>
        </row>
        <row r="150">
          <cell r="A150">
            <v>45456</v>
          </cell>
          <cell r="B150">
            <v>5433.7431957041135</v>
          </cell>
        </row>
        <row r="151">
          <cell r="A151">
            <v>45457</v>
          </cell>
          <cell r="B151">
            <v>5431.6016503513156</v>
          </cell>
        </row>
        <row r="152">
          <cell r="A152">
            <v>45460</v>
          </cell>
          <cell r="B152">
            <v>5473.2331496370471</v>
          </cell>
        </row>
        <row r="153">
          <cell r="A153">
            <v>45461</v>
          </cell>
          <cell r="B153">
            <v>5487.0264911670465</v>
          </cell>
        </row>
        <row r="154">
          <cell r="A154">
            <v>45463</v>
          </cell>
          <cell r="B154">
            <v>5473.1687935536356</v>
          </cell>
        </row>
        <row r="155">
          <cell r="A155">
            <v>45464</v>
          </cell>
          <cell r="B155">
            <v>5464.6213407954974</v>
          </cell>
        </row>
        <row r="156">
          <cell r="A156">
            <v>45467</v>
          </cell>
          <cell r="B156">
            <v>5447.8726504712949</v>
          </cell>
        </row>
        <row r="157">
          <cell r="A157">
            <v>45468</v>
          </cell>
          <cell r="B157">
            <v>5469.2974301766444</v>
          </cell>
        </row>
        <row r="158">
          <cell r="A158">
            <v>45469</v>
          </cell>
          <cell r="B158">
            <v>5477.9036195439949</v>
          </cell>
        </row>
        <row r="159">
          <cell r="A159">
            <v>45470</v>
          </cell>
          <cell r="B159">
            <v>5482.8717848427568</v>
          </cell>
        </row>
        <row r="160">
          <cell r="A160">
            <v>45471</v>
          </cell>
          <cell r="B160">
            <v>5460.4826211495183</v>
          </cell>
        </row>
        <row r="161">
          <cell r="A161">
            <v>45474</v>
          </cell>
          <cell r="B161">
            <v>5475.0883503167561</v>
          </cell>
        </row>
        <row r="162">
          <cell r="A162">
            <v>45475</v>
          </cell>
          <cell r="B162">
            <v>5509.0111084323107</v>
          </cell>
        </row>
        <row r="163">
          <cell r="A163">
            <v>45476</v>
          </cell>
          <cell r="B163">
            <v>5537.01913315808</v>
          </cell>
        </row>
        <row r="164">
          <cell r="A164">
            <v>45478</v>
          </cell>
          <cell r="B164">
            <v>5567.1903917073705</v>
          </cell>
        </row>
        <row r="165">
          <cell r="A165">
            <v>45481</v>
          </cell>
          <cell r="B165">
            <v>5572.8502040151707</v>
          </cell>
        </row>
        <row r="166">
          <cell r="A166">
            <v>45482</v>
          </cell>
          <cell r="B166">
            <v>5576.9845002186103</v>
          </cell>
        </row>
        <row r="167">
          <cell r="A167">
            <v>45483</v>
          </cell>
          <cell r="B167">
            <v>5633.9122126169732</v>
          </cell>
        </row>
        <row r="168">
          <cell r="A168">
            <v>45484</v>
          </cell>
          <cell r="B168">
            <v>5584.5443343648576</v>
          </cell>
        </row>
        <row r="169">
          <cell r="A169">
            <v>45485</v>
          </cell>
          <cell r="B169">
            <v>5615.3487593644868</v>
          </cell>
        </row>
        <row r="170">
          <cell r="A170">
            <v>45488</v>
          </cell>
          <cell r="B170">
            <v>5631.2160415574608</v>
          </cell>
        </row>
        <row r="171">
          <cell r="A171">
            <v>45489</v>
          </cell>
          <cell r="B171">
            <v>5667.1976919786084</v>
          </cell>
        </row>
        <row r="172">
          <cell r="A172">
            <v>45490</v>
          </cell>
          <cell r="B172">
            <v>5588.2716904257422</v>
          </cell>
        </row>
        <row r="173">
          <cell r="A173">
            <v>45491</v>
          </cell>
          <cell r="B173">
            <v>5544.5932373904143</v>
          </cell>
        </row>
        <row r="174">
          <cell r="A174">
            <v>45492</v>
          </cell>
          <cell r="B174">
            <v>5505.0030938643431</v>
          </cell>
        </row>
        <row r="175">
          <cell r="A175">
            <v>45495</v>
          </cell>
          <cell r="B175">
            <v>5564.4128859979928</v>
          </cell>
        </row>
        <row r="176">
          <cell r="A176">
            <v>45496</v>
          </cell>
          <cell r="B176">
            <v>5555.7436711205919</v>
          </cell>
        </row>
        <row r="177">
          <cell r="A177">
            <v>45497</v>
          </cell>
          <cell r="B177">
            <v>5427.1276765306175</v>
          </cell>
        </row>
        <row r="178">
          <cell r="A178">
            <v>45498</v>
          </cell>
          <cell r="B178">
            <v>5399.2224787795631</v>
          </cell>
        </row>
        <row r="179">
          <cell r="A179">
            <v>45499</v>
          </cell>
          <cell r="B179">
            <v>5459.0973996404664</v>
          </cell>
        </row>
        <row r="180">
          <cell r="A180">
            <v>45502</v>
          </cell>
          <cell r="B180">
            <v>5463.5384743346121</v>
          </cell>
        </row>
        <row r="181">
          <cell r="A181">
            <v>45503</v>
          </cell>
          <cell r="B181">
            <v>5436.4441006309244</v>
          </cell>
        </row>
        <row r="182">
          <cell r="A182">
            <v>45504</v>
          </cell>
          <cell r="B182">
            <v>5522.3018368946596</v>
          </cell>
        </row>
        <row r="183">
          <cell r="A183">
            <v>45505</v>
          </cell>
          <cell r="B183">
            <v>5446.6843172968684</v>
          </cell>
        </row>
        <row r="184">
          <cell r="A184">
            <v>45506</v>
          </cell>
          <cell r="B184">
            <v>5346.5632580131814</v>
          </cell>
        </row>
        <row r="185">
          <cell r="A185">
            <v>45509</v>
          </cell>
          <cell r="B185">
            <v>5186.3304121152187</v>
          </cell>
        </row>
        <row r="186">
          <cell r="A186">
            <v>45510</v>
          </cell>
          <cell r="B186">
            <v>5240.0261473277378</v>
          </cell>
        </row>
        <row r="187">
          <cell r="A187">
            <v>45511</v>
          </cell>
          <cell r="B187">
            <v>5199.4999675370036</v>
          </cell>
        </row>
        <row r="188">
          <cell r="A188">
            <v>45512</v>
          </cell>
          <cell r="B188">
            <v>5319.3081197837137</v>
          </cell>
        </row>
        <row r="189">
          <cell r="A189">
            <v>45513</v>
          </cell>
          <cell r="B189">
            <v>5344.1643564235092</v>
          </cell>
        </row>
        <row r="190">
          <cell r="A190">
            <v>45516</v>
          </cell>
          <cell r="B190">
            <v>5344.3852042385524</v>
          </cell>
        </row>
        <row r="191">
          <cell r="A191">
            <v>45517</v>
          </cell>
          <cell r="B191">
            <v>5434.4328276991964</v>
          </cell>
        </row>
        <row r="192">
          <cell r="A192">
            <v>45518</v>
          </cell>
          <cell r="B192">
            <v>5455.2119965153888</v>
          </cell>
        </row>
        <row r="193">
          <cell r="A193">
            <v>45519</v>
          </cell>
          <cell r="B193">
            <v>5543.2182343406794</v>
          </cell>
        </row>
        <row r="194">
          <cell r="A194">
            <v>45520</v>
          </cell>
          <cell r="B194">
            <v>5554.2510628410355</v>
          </cell>
        </row>
        <row r="195">
          <cell r="A195">
            <v>45523</v>
          </cell>
          <cell r="B195">
            <v>5608.2472599333087</v>
          </cell>
        </row>
        <row r="196">
          <cell r="A196">
            <v>45524</v>
          </cell>
          <cell r="B196">
            <v>5597.1248167285994</v>
          </cell>
        </row>
        <row r="197">
          <cell r="A197">
            <v>45525</v>
          </cell>
          <cell r="B197">
            <v>5620.8527150485652</v>
          </cell>
        </row>
        <row r="198">
          <cell r="A198">
            <v>45526</v>
          </cell>
          <cell r="B198">
            <v>5570.6445742589631</v>
          </cell>
        </row>
        <row r="199">
          <cell r="A199">
            <v>45527</v>
          </cell>
          <cell r="B199">
            <v>5634.6058468096371</v>
          </cell>
        </row>
        <row r="200">
          <cell r="A200">
            <v>45530</v>
          </cell>
          <cell r="B200">
            <v>5616.8358532528746</v>
          </cell>
        </row>
        <row r="201">
          <cell r="A201">
            <v>45531</v>
          </cell>
          <cell r="B201">
            <v>5625.8019610086285</v>
          </cell>
        </row>
        <row r="202">
          <cell r="A202">
            <v>45532</v>
          </cell>
          <cell r="B202">
            <v>5592.177212105732</v>
          </cell>
        </row>
        <row r="203">
          <cell r="A203">
            <v>45533</v>
          </cell>
          <cell r="B203">
            <v>5591.9637221521843</v>
          </cell>
        </row>
        <row r="204">
          <cell r="A204">
            <v>45534</v>
          </cell>
          <cell r="B204">
            <v>5648.3972363167622</v>
          </cell>
        </row>
        <row r="205">
          <cell r="A205">
            <v>45538</v>
          </cell>
          <cell r="B205">
            <v>5528.9334031763019</v>
          </cell>
        </row>
        <row r="206">
          <cell r="A206">
            <v>45539</v>
          </cell>
          <cell r="B206">
            <v>5520.0678218515759</v>
          </cell>
        </row>
        <row r="207">
          <cell r="A207">
            <v>45540</v>
          </cell>
          <cell r="B207">
            <v>5503.4085691427963</v>
          </cell>
        </row>
        <row r="208">
          <cell r="A208">
            <v>45541</v>
          </cell>
          <cell r="B208">
            <v>5408.4221442035669</v>
          </cell>
        </row>
        <row r="209">
          <cell r="A209">
            <v>45544</v>
          </cell>
          <cell r="B209">
            <v>5471.051446914651</v>
          </cell>
        </row>
        <row r="210">
          <cell r="A210">
            <v>45545</v>
          </cell>
          <cell r="B210">
            <v>5495.5194097788562</v>
          </cell>
        </row>
        <row r="211">
          <cell r="A211">
            <v>45546</v>
          </cell>
          <cell r="B211">
            <v>5554.1324219370917</v>
          </cell>
        </row>
        <row r="212">
          <cell r="A212">
            <v>45547</v>
          </cell>
          <cell r="B212">
            <v>5595.7634891240168</v>
          </cell>
        </row>
        <row r="213">
          <cell r="A213">
            <v>45548</v>
          </cell>
          <cell r="B213">
            <v>5626.0186005450223</v>
          </cell>
        </row>
        <row r="214">
          <cell r="A214">
            <v>45551</v>
          </cell>
          <cell r="B214">
            <v>5633.0877760467392</v>
          </cell>
        </row>
        <row r="215">
          <cell r="A215">
            <v>45552</v>
          </cell>
          <cell r="B215">
            <v>5634.5804439049243</v>
          </cell>
        </row>
        <row r="216">
          <cell r="A216">
            <v>45553</v>
          </cell>
          <cell r="B216">
            <v>5618.2590253691133</v>
          </cell>
        </row>
        <row r="217">
          <cell r="A217">
            <v>45554</v>
          </cell>
          <cell r="B217">
            <v>5713.6410876469954</v>
          </cell>
        </row>
        <row r="218">
          <cell r="A218">
            <v>45555</v>
          </cell>
          <cell r="B218">
            <v>5702.5476198431943</v>
          </cell>
        </row>
        <row r="219">
          <cell r="A219">
            <v>45558</v>
          </cell>
          <cell r="B219">
            <v>5718.5664886711429</v>
          </cell>
        </row>
        <row r="220">
          <cell r="A220">
            <v>45559</v>
          </cell>
          <cell r="B220">
            <v>5732.9273451765093</v>
          </cell>
        </row>
        <row r="221">
          <cell r="A221">
            <v>45560</v>
          </cell>
          <cell r="B221">
            <v>5722.2606030796151</v>
          </cell>
        </row>
        <row r="222">
          <cell r="A222">
            <v>45561</v>
          </cell>
          <cell r="B222">
            <v>5745.3660889178818</v>
          </cell>
        </row>
        <row r="223">
          <cell r="A223">
            <v>45562</v>
          </cell>
          <cell r="B223">
            <v>5738.1717831542483</v>
          </cell>
        </row>
        <row r="224">
          <cell r="A224">
            <v>45565</v>
          </cell>
          <cell r="B224">
            <v>5762.484883369124</v>
          </cell>
        </row>
        <row r="225">
          <cell r="A225">
            <v>45566</v>
          </cell>
          <cell r="B225">
            <v>5708.751477920775</v>
          </cell>
        </row>
        <row r="226">
          <cell r="A226">
            <v>45567</v>
          </cell>
          <cell r="B226">
            <v>5709.539442573453</v>
          </cell>
        </row>
        <row r="227">
          <cell r="A227">
            <v>45568</v>
          </cell>
          <cell r="B227">
            <v>5699.9417541689181</v>
          </cell>
        </row>
        <row r="228">
          <cell r="A228">
            <v>45569</v>
          </cell>
          <cell r="B228">
            <v>5751.0681956477883</v>
          </cell>
        </row>
        <row r="229">
          <cell r="A229">
            <v>45572</v>
          </cell>
          <cell r="B229">
            <v>5695.9434191313658</v>
          </cell>
        </row>
        <row r="230">
          <cell r="A230">
            <v>45573</v>
          </cell>
          <cell r="B230">
            <v>5751.1328911486489</v>
          </cell>
        </row>
        <row r="231">
          <cell r="A231">
            <v>45574</v>
          </cell>
          <cell r="B231">
            <v>5792.0414820886372</v>
          </cell>
        </row>
        <row r="232">
          <cell r="A232">
            <v>45575</v>
          </cell>
          <cell r="B232">
            <v>5780.0512912493095</v>
          </cell>
        </row>
        <row r="233">
          <cell r="A233">
            <v>45576</v>
          </cell>
          <cell r="B233">
            <v>5815.0334094488653</v>
          </cell>
        </row>
        <row r="234">
          <cell r="A234">
            <v>45579</v>
          </cell>
          <cell r="B234">
            <v>5859.8501495994178</v>
          </cell>
        </row>
        <row r="235">
          <cell r="A235">
            <v>45580</v>
          </cell>
          <cell r="B235">
            <v>5815.2599354312388</v>
          </cell>
        </row>
        <row r="236">
          <cell r="A236">
            <v>45581</v>
          </cell>
          <cell r="B236">
            <v>5842.4745236300632</v>
          </cell>
        </row>
        <row r="237">
          <cell r="A237">
            <v>45582</v>
          </cell>
          <cell r="B237">
            <v>5841.4724118366275</v>
          </cell>
        </row>
        <row r="238">
          <cell r="A238">
            <v>45583</v>
          </cell>
          <cell r="B238">
            <v>5864.6679134148808</v>
          </cell>
        </row>
        <row r="239">
          <cell r="A239">
            <v>45586</v>
          </cell>
          <cell r="B239">
            <v>5853.9822316310292</v>
          </cell>
        </row>
        <row r="240">
          <cell r="A240">
            <v>45587</v>
          </cell>
          <cell r="B240">
            <v>5851.2023629531204</v>
          </cell>
        </row>
        <row r="241">
          <cell r="A241">
            <v>45588</v>
          </cell>
          <cell r="B241">
            <v>5797.4225881483344</v>
          </cell>
        </row>
        <row r="242">
          <cell r="A242">
            <v>45589</v>
          </cell>
          <cell r="B242">
            <v>5809.8592175860867</v>
          </cell>
        </row>
        <row r="243">
          <cell r="A243">
            <v>45590</v>
          </cell>
          <cell r="B243">
            <v>5808.1170057960981</v>
          </cell>
        </row>
        <row r="244">
          <cell r="A244">
            <v>45593</v>
          </cell>
          <cell r="B244">
            <v>5823.5177494061336</v>
          </cell>
        </row>
        <row r="245">
          <cell r="A245">
            <v>45594</v>
          </cell>
          <cell r="B245">
            <v>5832.9170476638665</v>
          </cell>
        </row>
        <row r="246">
          <cell r="A246">
            <v>45595</v>
          </cell>
          <cell r="B246">
            <v>5813.6697019265848</v>
          </cell>
        </row>
        <row r="247">
          <cell r="A247">
            <v>45596</v>
          </cell>
          <cell r="B247">
            <v>5705.4479206697306</v>
          </cell>
        </row>
        <row r="248">
          <cell r="A248">
            <v>45597</v>
          </cell>
          <cell r="B248">
            <v>5728.8013614946012</v>
          </cell>
        </row>
        <row r="249">
          <cell r="A249">
            <v>45600</v>
          </cell>
          <cell r="B249">
            <v>5712.688336236999</v>
          </cell>
        </row>
        <row r="250">
          <cell r="A250">
            <v>45601</v>
          </cell>
          <cell r="B250">
            <v>5782.7558098145082</v>
          </cell>
        </row>
        <row r="251">
          <cell r="A251">
            <v>45602</v>
          </cell>
          <cell r="B251">
            <v>5929.0442383650516</v>
          </cell>
        </row>
        <row r="252">
          <cell r="A252">
            <v>45603</v>
          </cell>
          <cell r="B252">
            <v>5973.1031588624273</v>
          </cell>
        </row>
        <row r="253">
          <cell r="A253">
            <v>45604</v>
          </cell>
          <cell r="B253">
            <v>5995.5373433787181</v>
          </cell>
        </row>
        <row r="254">
          <cell r="A254">
            <v>45607</v>
          </cell>
          <cell r="B254">
            <v>6001.3469907814406</v>
          </cell>
        </row>
        <row r="255">
          <cell r="A255">
            <v>45608</v>
          </cell>
          <cell r="B255">
            <v>5983.9898635649461</v>
          </cell>
        </row>
        <row r="256">
          <cell r="A256">
            <v>45609</v>
          </cell>
          <cell r="B256">
            <v>5985.3780136363703</v>
          </cell>
        </row>
        <row r="257">
          <cell r="A257">
            <v>45610</v>
          </cell>
          <cell r="B257">
            <v>5949.1709216807303</v>
          </cell>
        </row>
        <row r="258">
          <cell r="A258">
            <v>45611</v>
          </cell>
          <cell r="B258">
            <v>5870.6164082237747</v>
          </cell>
        </row>
        <row r="259">
          <cell r="A259">
            <v>45614</v>
          </cell>
          <cell r="B259">
            <v>5893.6234522861459</v>
          </cell>
        </row>
        <row r="260">
          <cell r="A260">
            <v>45615</v>
          </cell>
          <cell r="B260">
            <v>5916.9773503163342</v>
          </cell>
        </row>
        <row r="261">
          <cell r="A261">
            <v>45616</v>
          </cell>
          <cell r="B261">
            <v>5917.1110523405941</v>
          </cell>
        </row>
        <row r="262">
          <cell r="A262">
            <v>45617</v>
          </cell>
          <cell r="B262">
            <v>5948.7072197459274</v>
          </cell>
        </row>
        <row r="263">
          <cell r="A263">
            <v>45618</v>
          </cell>
          <cell r="B263">
            <v>5969.343084545093</v>
          </cell>
        </row>
        <row r="264">
          <cell r="A264">
            <v>45621</v>
          </cell>
          <cell r="B264">
            <v>5987.3663532740911</v>
          </cell>
        </row>
        <row r="265">
          <cell r="A265">
            <v>45622</v>
          </cell>
          <cell r="B265">
            <v>6021.6325934405158</v>
          </cell>
        </row>
        <row r="266">
          <cell r="A266">
            <v>45623</v>
          </cell>
          <cell r="B266">
            <v>5998.738053248806</v>
          </cell>
        </row>
        <row r="267">
          <cell r="A267">
            <v>45625</v>
          </cell>
          <cell r="B267">
            <v>6032.3844122739174</v>
          </cell>
        </row>
        <row r="268">
          <cell r="A268">
            <v>45628</v>
          </cell>
          <cell r="B268">
            <v>6047.1458442198755</v>
          </cell>
        </row>
        <row r="269">
          <cell r="A269">
            <v>45629</v>
          </cell>
          <cell r="B269">
            <v>6049.8817538753538</v>
          </cell>
        </row>
        <row r="270">
          <cell r="A270">
            <v>45630</v>
          </cell>
          <cell r="B270">
            <v>6086.4872554347694</v>
          </cell>
        </row>
        <row r="271">
          <cell r="A271">
            <v>45631</v>
          </cell>
          <cell r="B271">
            <v>6075.1070703518799</v>
          </cell>
        </row>
        <row r="272">
          <cell r="A272">
            <v>45632</v>
          </cell>
          <cell r="B272">
            <v>6090.2704692538919</v>
          </cell>
        </row>
        <row r="273">
          <cell r="A273">
            <v>45635</v>
          </cell>
          <cell r="B273">
            <v>6052.848556099374</v>
          </cell>
        </row>
        <row r="274">
          <cell r="A274">
            <v>45636</v>
          </cell>
          <cell r="B274">
            <v>6034.9122808597594</v>
          </cell>
        </row>
        <row r="275">
          <cell r="A275">
            <v>45637</v>
          </cell>
          <cell r="B275">
            <v>6084.1894871278573</v>
          </cell>
        </row>
        <row r="276">
          <cell r="A276">
            <v>45638</v>
          </cell>
          <cell r="B276">
            <v>6051.247300792661</v>
          </cell>
        </row>
        <row r="277">
          <cell r="A277">
            <v>45639</v>
          </cell>
          <cell r="B277">
            <v>6051.092023881004</v>
          </cell>
        </row>
        <row r="278">
          <cell r="A278">
            <v>45642</v>
          </cell>
          <cell r="B278">
            <v>6074.0834657536088</v>
          </cell>
        </row>
        <row r="279">
          <cell r="A279">
            <v>45643</v>
          </cell>
          <cell r="B279">
            <v>6050.6105430877733</v>
          </cell>
        </row>
        <row r="280">
          <cell r="A280">
            <v>45644</v>
          </cell>
          <cell r="B280">
            <v>5872.1598489972812</v>
          </cell>
        </row>
        <row r="281">
          <cell r="A281">
            <v>45645</v>
          </cell>
          <cell r="B281">
            <v>5867.0769942117549</v>
          </cell>
        </row>
        <row r="282">
          <cell r="A282">
            <v>45646</v>
          </cell>
          <cell r="B282">
            <v>5930.8501369938804</v>
          </cell>
        </row>
        <row r="283">
          <cell r="A283">
            <v>45649</v>
          </cell>
          <cell r="B283">
            <v>5974.0730688764288</v>
          </cell>
        </row>
        <row r="284">
          <cell r="A284">
            <v>45650</v>
          </cell>
          <cell r="B284">
            <v>6040.04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2E84-7D59-4B5A-8892-0F40CEB67F6B}">
  <dimension ref="A1:C512"/>
  <sheetViews>
    <sheetView workbookViewId="0">
      <selection activeCell="K21" sqref="K21"/>
    </sheetView>
  </sheetViews>
  <sheetFormatPr defaultRowHeight="15" x14ac:dyDescent="0.25"/>
  <cols>
    <col min="1" max="2" width="10.140625" customWidth="1"/>
    <col min="3" max="3" width="10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s="1">
        <v>45292</v>
      </c>
      <c r="C2" s="1"/>
    </row>
    <row r="3" spans="1:3" x14ac:dyDescent="0.25">
      <c r="A3" t="s">
        <v>0</v>
      </c>
      <c r="B3" t="s">
        <v>1</v>
      </c>
    </row>
    <row r="4" spans="1:3" x14ac:dyDescent="0.25">
      <c r="A4">
        <v>0</v>
      </c>
      <c r="B4" s="1">
        <v>45293</v>
      </c>
    </row>
    <row r="5" spans="1:3" x14ac:dyDescent="0.25">
      <c r="A5" t="s">
        <v>0</v>
      </c>
      <c r="B5" t="s">
        <v>1</v>
      </c>
    </row>
    <row r="6" spans="1:3" x14ac:dyDescent="0.25">
      <c r="A6">
        <v>0</v>
      </c>
      <c r="B6" s="1">
        <v>45294</v>
      </c>
    </row>
    <row r="7" spans="1:3" x14ac:dyDescent="0.25">
      <c r="A7" t="s">
        <v>0</v>
      </c>
      <c r="B7" t="s">
        <v>1</v>
      </c>
    </row>
    <row r="8" spans="1:3" x14ac:dyDescent="0.25">
      <c r="A8">
        <v>0</v>
      </c>
      <c r="B8" s="1">
        <v>45295</v>
      </c>
    </row>
    <row r="9" spans="1:3" x14ac:dyDescent="0.25">
      <c r="A9" t="s">
        <v>0</v>
      </c>
      <c r="B9" t="s">
        <v>1</v>
      </c>
    </row>
    <row r="10" spans="1:3" x14ac:dyDescent="0.25">
      <c r="A10">
        <v>0</v>
      </c>
      <c r="B10" s="1">
        <v>45296</v>
      </c>
    </row>
    <row r="11" spans="1:3" x14ac:dyDescent="0.25">
      <c r="A11" t="s">
        <v>0</v>
      </c>
      <c r="B11" t="s">
        <v>1</v>
      </c>
    </row>
    <row r="12" spans="1:3" x14ac:dyDescent="0.25">
      <c r="A12">
        <v>0</v>
      </c>
      <c r="B12" s="1">
        <v>45299</v>
      </c>
    </row>
    <row r="13" spans="1:3" x14ac:dyDescent="0.25">
      <c r="A13" t="s">
        <v>0</v>
      </c>
      <c r="B13" t="s">
        <v>1</v>
      </c>
    </row>
    <row r="14" spans="1:3" x14ac:dyDescent="0.25">
      <c r="A14">
        <v>0</v>
      </c>
      <c r="B14" s="1">
        <v>45300</v>
      </c>
    </row>
    <row r="15" spans="1:3" x14ac:dyDescent="0.25">
      <c r="A15" t="s">
        <v>0</v>
      </c>
      <c r="B15" t="s">
        <v>1</v>
      </c>
    </row>
    <row r="16" spans="1:3" x14ac:dyDescent="0.25">
      <c r="A16">
        <v>0</v>
      </c>
      <c r="B16" s="1">
        <v>45301</v>
      </c>
    </row>
    <row r="17" spans="1:2" x14ac:dyDescent="0.25">
      <c r="A17" t="s">
        <v>0</v>
      </c>
      <c r="B17" t="s">
        <v>1</v>
      </c>
    </row>
    <row r="18" spans="1:2" x14ac:dyDescent="0.25">
      <c r="A18">
        <v>0</v>
      </c>
      <c r="B18" s="1">
        <v>45302</v>
      </c>
    </row>
    <row r="19" spans="1:2" x14ac:dyDescent="0.25">
      <c r="A19" t="s">
        <v>0</v>
      </c>
      <c r="B19" t="s">
        <v>1</v>
      </c>
    </row>
    <row r="20" spans="1:2" x14ac:dyDescent="0.25">
      <c r="A20">
        <v>0</v>
      </c>
      <c r="B20" s="1">
        <v>45303</v>
      </c>
    </row>
    <row r="21" spans="1:2" x14ac:dyDescent="0.25">
      <c r="A21" t="s">
        <v>0</v>
      </c>
      <c r="B21" t="s">
        <v>1</v>
      </c>
    </row>
    <row r="22" spans="1:2" x14ac:dyDescent="0.25">
      <c r="A22">
        <v>0</v>
      </c>
      <c r="B22" s="1">
        <v>45306</v>
      </c>
    </row>
    <row r="23" spans="1:2" x14ac:dyDescent="0.25">
      <c r="A23" t="s">
        <v>0</v>
      </c>
      <c r="B23" t="s">
        <v>1</v>
      </c>
    </row>
    <row r="24" spans="1:2" x14ac:dyDescent="0.25">
      <c r="A24">
        <v>0</v>
      </c>
      <c r="B24" s="1">
        <v>45307</v>
      </c>
    </row>
    <row r="25" spans="1:2" x14ac:dyDescent="0.25">
      <c r="A25" t="s">
        <v>0</v>
      </c>
      <c r="B25" t="s">
        <v>1</v>
      </c>
    </row>
    <row r="26" spans="1:2" x14ac:dyDescent="0.25">
      <c r="A26">
        <v>0</v>
      </c>
      <c r="B26" s="1">
        <v>45308</v>
      </c>
    </row>
    <row r="27" spans="1:2" x14ac:dyDescent="0.25">
      <c r="A27" t="s">
        <v>0</v>
      </c>
      <c r="B27" t="s">
        <v>1</v>
      </c>
    </row>
    <row r="28" spans="1:2" x14ac:dyDescent="0.25">
      <c r="A28">
        <v>0</v>
      </c>
      <c r="B28" s="1">
        <v>45309</v>
      </c>
    </row>
    <row r="29" spans="1:2" x14ac:dyDescent="0.25">
      <c r="A29" t="s">
        <v>0</v>
      </c>
      <c r="B29" t="s">
        <v>1</v>
      </c>
    </row>
    <row r="30" spans="1:2" x14ac:dyDescent="0.25">
      <c r="A30">
        <v>0</v>
      </c>
      <c r="B30" s="1">
        <v>45310</v>
      </c>
    </row>
    <row r="31" spans="1:2" x14ac:dyDescent="0.25">
      <c r="A31" t="s">
        <v>0</v>
      </c>
      <c r="B31" t="s">
        <v>1</v>
      </c>
    </row>
    <row r="32" spans="1:2" x14ac:dyDescent="0.25">
      <c r="A32">
        <v>0</v>
      </c>
      <c r="B32" s="1">
        <v>45313</v>
      </c>
    </row>
    <row r="33" spans="1:2" x14ac:dyDescent="0.25">
      <c r="A33" t="s">
        <v>0</v>
      </c>
      <c r="B33" t="s">
        <v>1</v>
      </c>
    </row>
    <row r="34" spans="1:2" x14ac:dyDescent="0.25">
      <c r="A34">
        <v>0</v>
      </c>
      <c r="B34" s="1">
        <v>45314</v>
      </c>
    </row>
    <row r="35" spans="1:2" x14ac:dyDescent="0.25">
      <c r="A35" t="s">
        <v>0</v>
      </c>
      <c r="B35" t="s">
        <v>1</v>
      </c>
    </row>
    <row r="36" spans="1:2" x14ac:dyDescent="0.25">
      <c r="A36">
        <v>0</v>
      </c>
      <c r="B36" s="1">
        <v>45315</v>
      </c>
    </row>
    <row r="37" spans="1:2" x14ac:dyDescent="0.25">
      <c r="A37" t="s">
        <v>0</v>
      </c>
      <c r="B37" t="s">
        <v>1</v>
      </c>
    </row>
    <row r="38" spans="1:2" x14ac:dyDescent="0.25">
      <c r="A38">
        <v>0</v>
      </c>
      <c r="B38" s="1">
        <v>45316</v>
      </c>
    </row>
    <row r="39" spans="1:2" x14ac:dyDescent="0.25">
      <c r="A39" t="s">
        <v>0</v>
      </c>
      <c r="B39" t="s">
        <v>1</v>
      </c>
    </row>
    <row r="40" spans="1:2" x14ac:dyDescent="0.25">
      <c r="A40">
        <v>0</v>
      </c>
      <c r="B40" s="1">
        <v>45317</v>
      </c>
    </row>
    <row r="41" spans="1:2" x14ac:dyDescent="0.25">
      <c r="A41" t="s">
        <v>0</v>
      </c>
      <c r="B41" t="s">
        <v>1</v>
      </c>
    </row>
    <row r="42" spans="1:2" x14ac:dyDescent="0.25">
      <c r="A42">
        <v>0</v>
      </c>
      <c r="B42" s="1">
        <v>45320</v>
      </c>
    </row>
    <row r="43" spans="1:2" x14ac:dyDescent="0.25">
      <c r="A43" t="s">
        <v>0</v>
      </c>
      <c r="B43" t="s">
        <v>1</v>
      </c>
    </row>
    <row r="44" spans="1:2" x14ac:dyDescent="0.25">
      <c r="A44">
        <v>0</v>
      </c>
      <c r="B44" s="1">
        <v>45321</v>
      </c>
    </row>
    <row r="45" spans="1:2" x14ac:dyDescent="0.25">
      <c r="A45" t="s">
        <v>0</v>
      </c>
      <c r="B45" t="s">
        <v>1</v>
      </c>
    </row>
    <row r="46" spans="1:2" x14ac:dyDescent="0.25">
      <c r="A46">
        <v>0</v>
      </c>
      <c r="B46" s="1">
        <v>45322</v>
      </c>
    </row>
    <row r="47" spans="1:2" x14ac:dyDescent="0.25">
      <c r="A47" t="s">
        <v>0</v>
      </c>
      <c r="B47" t="s">
        <v>1</v>
      </c>
    </row>
    <row r="48" spans="1:2" x14ac:dyDescent="0.25">
      <c r="A48">
        <v>0</v>
      </c>
      <c r="B48" s="1">
        <v>45323</v>
      </c>
    </row>
    <row r="49" spans="1:2" x14ac:dyDescent="0.25">
      <c r="A49" t="s">
        <v>0</v>
      </c>
      <c r="B49" t="s">
        <v>1</v>
      </c>
    </row>
    <row r="50" spans="1:2" x14ac:dyDescent="0.25">
      <c r="A50">
        <v>0</v>
      </c>
      <c r="B50" s="1">
        <v>45324</v>
      </c>
    </row>
    <row r="51" spans="1:2" x14ac:dyDescent="0.25">
      <c r="A51" t="s">
        <v>0</v>
      </c>
      <c r="B51" t="s">
        <v>1</v>
      </c>
    </row>
    <row r="52" spans="1:2" x14ac:dyDescent="0.25">
      <c r="A52">
        <v>0</v>
      </c>
      <c r="B52" s="1">
        <v>45327</v>
      </c>
    </row>
    <row r="53" spans="1:2" x14ac:dyDescent="0.25">
      <c r="A53" t="s">
        <v>0</v>
      </c>
      <c r="B53" t="s">
        <v>1</v>
      </c>
    </row>
    <row r="54" spans="1:2" x14ac:dyDescent="0.25">
      <c r="A54">
        <v>0</v>
      </c>
      <c r="B54" s="1">
        <v>45328</v>
      </c>
    </row>
    <row r="55" spans="1:2" x14ac:dyDescent="0.25">
      <c r="A55" t="s">
        <v>0</v>
      </c>
      <c r="B55" t="s">
        <v>1</v>
      </c>
    </row>
    <row r="56" spans="1:2" x14ac:dyDescent="0.25">
      <c r="A56">
        <v>0</v>
      </c>
      <c r="B56" s="1">
        <v>45329</v>
      </c>
    </row>
    <row r="57" spans="1:2" x14ac:dyDescent="0.25">
      <c r="A57" t="s">
        <v>0</v>
      </c>
      <c r="B57" t="s">
        <v>1</v>
      </c>
    </row>
    <row r="58" spans="1:2" x14ac:dyDescent="0.25">
      <c r="A58">
        <v>0</v>
      </c>
      <c r="B58" s="1">
        <v>45330</v>
      </c>
    </row>
    <row r="59" spans="1:2" x14ac:dyDescent="0.25">
      <c r="A59" t="s">
        <v>0</v>
      </c>
      <c r="B59" t="s">
        <v>1</v>
      </c>
    </row>
    <row r="60" spans="1:2" x14ac:dyDescent="0.25">
      <c r="A60">
        <v>0</v>
      </c>
      <c r="B60" s="1">
        <v>45331</v>
      </c>
    </row>
    <row r="61" spans="1:2" x14ac:dyDescent="0.25">
      <c r="A61" t="s">
        <v>0</v>
      </c>
      <c r="B61" t="s">
        <v>1</v>
      </c>
    </row>
    <row r="62" spans="1:2" x14ac:dyDescent="0.25">
      <c r="A62">
        <v>0</v>
      </c>
      <c r="B62" s="1">
        <v>45334</v>
      </c>
    </row>
    <row r="63" spans="1:2" x14ac:dyDescent="0.25">
      <c r="A63" t="s">
        <v>0</v>
      </c>
      <c r="B63" t="s">
        <v>1</v>
      </c>
    </row>
    <row r="64" spans="1:2" x14ac:dyDescent="0.25">
      <c r="A64">
        <v>0</v>
      </c>
      <c r="B64" s="1">
        <v>45335</v>
      </c>
    </row>
    <row r="65" spans="1:2" x14ac:dyDescent="0.25">
      <c r="A65" t="s">
        <v>0</v>
      </c>
      <c r="B65" t="s">
        <v>1</v>
      </c>
    </row>
    <row r="66" spans="1:2" x14ac:dyDescent="0.25">
      <c r="A66">
        <v>0</v>
      </c>
      <c r="B66" s="1">
        <v>45336</v>
      </c>
    </row>
    <row r="67" spans="1:2" x14ac:dyDescent="0.25">
      <c r="A67" t="s">
        <v>0</v>
      </c>
      <c r="B67" t="s">
        <v>1</v>
      </c>
    </row>
    <row r="68" spans="1:2" x14ac:dyDescent="0.25">
      <c r="A68">
        <v>0</v>
      </c>
      <c r="B68" s="1">
        <v>45337</v>
      </c>
    </row>
    <row r="69" spans="1:2" x14ac:dyDescent="0.25">
      <c r="A69" t="s">
        <v>0</v>
      </c>
      <c r="B69" t="s">
        <v>1</v>
      </c>
    </row>
    <row r="70" spans="1:2" x14ac:dyDescent="0.25">
      <c r="A70">
        <v>0</v>
      </c>
      <c r="B70" s="1">
        <v>45338</v>
      </c>
    </row>
    <row r="71" spans="1:2" x14ac:dyDescent="0.25">
      <c r="A71" t="s">
        <v>0</v>
      </c>
      <c r="B71" t="s">
        <v>1</v>
      </c>
    </row>
    <row r="72" spans="1:2" x14ac:dyDescent="0.25">
      <c r="A72">
        <v>0</v>
      </c>
      <c r="B72" s="1">
        <v>45341</v>
      </c>
    </row>
    <row r="73" spans="1:2" x14ac:dyDescent="0.25">
      <c r="A73" t="s">
        <v>0</v>
      </c>
      <c r="B73" t="s">
        <v>1</v>
      </c>
    </row>
    <row r="74" spans="1:2" x14ac:dyDescent="0.25">
      <c r="A74">
        <v>0</v>
      </c>
      <c r="B74" s="1">
        <v>45342</v>
      </c>
    </row>
    <row r="75" spans="1:2" x14ac:dyDescent="0.25">
      <c r="A75" t="s">
        <v>0</v>
      </c>
      <c r="B75" t="s">
        <v>1</v>
      </c>
    </row>
    <row r="76" spans="1:2" x14ac:dyDescent="0.25">
      <c r="A76">
        <v>0</v>
      </c>
      <c r="B76" s="1">
        <v>45343</v>
      </c>
    </row>
    <row r="77" spans="1:2" x14ac:dyDescent="0.25">
      <c r="A77" t="s">
        <v>0</v>
      </c>
      <c r="B77" t="s">
        <v>1</v>
      </c>
    </row>
    <row r="78" spans="1:2" x14ac:dyDescent="0.25">
      <c r="A78">
        <v>0</v>
      </c>
      <c r="B78" s="1">
        <v>45344</v>
      </c>
    </row>
    <row r="79" spans="1:2" x14ac:dyDescent="0.25">
      <c r="A79" t="s">
        <v>0</v>
      </c>
      <c r="B79" t="s">
        <v>1</v>
      </c>
    </row>
    <row r="80" spans="1:2" x14ac:dyDescent="0.25">
      <c r="A80">
        <v>0</v>
      </c>
      <c r="B80" s="1">
        <v>45345</v>
      </c>
    </row>
    <row r="81" spans="1:2" x14ac:dyDescent="0.25">
      <c r="A81" t="s">
        <v>0</v>
      </c>
      <c r="B81" t="s">
        <v>1</v>
      </c>
    </row>
    <row r="82" spans="1:2" x14ac:dyDescent="0.25">
      <c r="A82">
        <v>0</v>
      </c>
      <c r="B82" s="1">
        <v>45348</v>
      </c>
    </row>
    <row r="83" spans="1:2" x14ac:dyDescent="0.25">
      <c r="A83" t="s">
        <v>0</v>
      </c>
      <c r="B83" t="s">
        <v>1</v>
      </c>
    </row>
    <row r="84" spans="1:2" x14ac:dyDescent="0.25">
      <c r="A84">
        <v>0</v>
      </c>
      <c r="B84" s="1">
        <v>45349</v>
      </c>
    </row>
    <row r="85" spans="1:2" x14ac:dyDescent="0.25">
      <c r="A85" t="s">
        <v>0</v>
      </c>
      <c r="B85" t="s">
        <v>1</v>
      </c>
    </row>
    <row r="86" spans="1:2" x14ac:dyDescent="0.25">
      <c r="A86">
        <v>0</v>
      </c>
      <c r="B86" s="1">
        <v>45350</v>
      </c>
    </row>
    <row r="87" spans="1:2" x14ac:dyDescent="0.25">
      <c r="A87" t="s">
        <v>0</v>
      </c>
      <c r="B87" t="s">
        <v>1</v>
      </c>
    </row>
    <row r="88" spans="1:2" x14ac:dyDescent="0.25">
      <c r="A88">
        <v>0</v>
      </c>
      <c r="B88" s="1">
        <v>45351</v>
      </c>
    </row>
    <row r="89" spans="1:2" x14ac:dyDescent="0.25">
      <c r="A89" t="s">
        <v>0</v>
      </c>
      <c r="B89" t="s">
        <v>1</v>
      </c>
    </row>
    <row r="90" spans="1:2" x14ac:dyDescent="0.25">
      <c r="A90">
        <v>0</v>
      </c>
      <c r="B90" s="1">
        <v>45352</v>
      </c>
    </row>
    <row r="91" spans="1:2" x14ac:dyDescent="0.25">
      <c r="A91" t="s">
        <v>0</v>
      </c>
      <c r="B91" t="s">
        <v>1</v>
      </c>
    </row>
    <row r="92" spans="1:2" x14ac:dyDescent="0.25">
      <c r="A92">
        <v>0</v>
      </c>
      <c r="B92" s="1">
        <v>45355</v>
      </c>
    </row>
    <row r="93" spans="1:2" x14ac:dyDescent="0.25">
      <c r="A93" t="s">
        <v>0</v>
      </c>
      <c r="B93" t="s">
        <v>1</v>
      </c>
    </row>
    <row r="94" spans="1:2" x14ac:dyDescent="0.25">
      <c r="A94">
        <v>0</v>
      </c>
      <c r="B94" s="1">
        <v>45356</v>
      </c>
    </row>
    <row r="95" spans="1:2" x14ac:dyDescent="0.25">
      <c r="A95" t="s">
        <v>0</v>
      </c>
      <c r="B95" t="s">
        <v>1</v>
      </c>
    </row>
    <row r="96" spans="1:2" x14ac:dyDescent="0.25">
      <c r="A96">
        <v>0</v>
      </c>
      <c r="B96" s="1">
        <v>45357</v>
      </c>
    </row>
    <row r="97" spans="1:2" x14ac:dyDescent="0.25">
      <c r="A97" t="s">
        <v>0</v>
      </c>
      <c r="B97" t="s">
        <v>1</v>
      </c>
    </row>
    <row r="98" spans="1:2" x14ac:dyDescent="0.25">
      <c r="A98">
        <v>0</v>
      </c>
      <c r="B98" s="1">
        <v>45358</v>
      </c>
    </row>
    <row r="99" spans="1:2" x14ac:dyDescent="0.25">
      <c r="A99" t="s">
        <v>0</v>
      </c>
      <c r="B99" t="s">
        <v>1</v>
      </c>
    </row>
    <row r="100" spans="1:2" x14ac:dyDescent="0.25">
      <c r="A100">
        <v>0</v>
      </c>
      <c r="B100" s="1">
        <v>45359</v>
      </c>
    </row>
    <row r="101" spans="1:2" x14ac:dyDescent="0.25">
      <c r="A101" t="s">
        <v>0</v>
      </c>
      <c r="B101" t="s">
        <v>1</v>
      </c>
    </row>
    <row r="102" spans="1:2" x14ac:dyDescent="0.25">
      <c r="A102">
        <v>0</v>
      </c>
      <c r="B102" s="1">
        <v>45362</v>
      </c>
    </row>
    <row r="103" spans="1:2" x14ac:dyDescent="0.25">
      <c r="A103" t="s">
        <v>0</v>
      </c>
      <c r="B103" t="s">
        <v>1</v>
      </c>
    </row>
    <row r="104" spans="1:2" x14ac:dyDescent="0.25">
      <c r="A104">
        <v>0</v>
      </c>
      <c r="B104" s="1">
        <v>45363</v>
      </c>
    </row>
    <row r="105" spans="1:2" x14ac:dyDescent="0.25">
      <c r="A105" t="s">
        <v>0</v>
      </c>
      <c r="B105" t="s">
        <v>1</v>
      </c>
    </row>
    <row r="106" spans="1:2" x14ac:dyDescent="0.25">
      <c r="A106">
        <v>0</v>
      </c>
      <c r="B106" s="1">
        <v>45364</v>
      </c>
    </row>
    <row r="107" spans="1:2" x14ac:dyDescent="0.25">
      <c r="A107" t="s">
        <v>0</v>
      </c>
      <c r="B107" t="s">
        <v>1</v>
      </c>
    </row>
    <row r="108" spans="1:2" x14ac:dyDescent="0.25">
      <c r="A108">
        <v>0</v>
      </c>
      <c r="B108" s="1">
        <v>45365</v>
      </c>
    </row>
    <row r="109" spans="1:2" x14ac:dyDescent="0.25">
      <c r="A109" t="s">
        <v>0</v>
      </c>
      <c r="B109" t="s">
        <v>1</v>
      </c>
    </row>
    <row r="110" spans="1:2" x14ac:dyDescent="0.25">
      <c r="A110">
        <v>0</v>
      </c>
      <c r="B110" s="1">
        <v>45366</v>
      </c>
    </row>
    <row r="111" spans="1:2" x14ac:dyDescent="0.25">
      <c r="A111" t="s">
        <v>0</v>
      </c>
      <c r="B111" t="s">
        <v>1</v>
      </c>
    </row>
    <row r="112" spans="1:2" x14ac:dyDescent="0.25">
      <c r="A112">
        <v>0</v>
      </c>
      <c r="B112" s="1">
        <v>45369</v>
      </c>
    </row>
    <row r="113" spans="1:2" x14ac:dyDescent="0.25">
      <c r="A113" t="s">
        <v>0</v>
      </c>
      <c r="B113" t="s">
        <v>1</v>
      </c>
    </row>
    <row r="114" spans="1:2" x14ac:dyDescent="0.25">
      <c r="A114">
        <v>0</v>
      </c>
      <c r="B114" s="1">
        <v>45370</v>
      </c>
    </row>
    <row r="115" spans="1:2" x14ac:dyDescent="0.25">
      <c r="A115" t="s">
        <v>0</v>
      </c>
      <c r="B115" t="s">
        <v>1</v>
      </c>
    </row>
    <row r="116" spans="1:2" x14ac:dyDescent="0.25">
      <c r="A116">
        <v>0</v>
      </c>
      <c r="B116" s="1">
        <v>45371</v>
      </c>
    </row>
    <row r="117" spans="1:2" x14ac:dyDescent="0.25">
      <c r="A117" t="s">
        <v>0</v>
      </c>
      <c r="B117" t="s">
        <v>1</v>
      </c>
    </row>
    <row r="118" spans="1:2" x14ac:dyDescent="0.25">
      <c r="A118">
        <v>0</v>
      </c>
      <c r="B118" s="1">
        <v>45372</v>
      </c>
    </row>
    <row r="119" spans="1:2" x14ac:dyDescent="0.25">
      <c r="A119" t="s">
        <v>0</v>
      </c>
      <c r="B119" t="s">
        <v>1</v>
      </c>
    </row>
    <row r="120" spans="1:2" x14ac:dyDescent="0.25">
      <c r="A120">
        <v>0</v>
      </c>
      <c r="B120" s="1">
        <v>45373</v>
      </c>
    </row>
    <row r="121" spans="1:2" x14ac:dyDescent="0.25">
      <c r="A121" t="s">
        <v>0</v>
      </c>
      <c r="B121" t="s">
        <v>1</v>
      </c>
    </row>
    <row r="122" spans="1:2" x14ac:dyDescent="0.25">
      <c r="A122">
        <v>0</v>
      </c>
      <c r="B122" s="1">
        <v>45376</v>
      </c>
    </row>
    <row r="123" spans="1:2" x14ac:dyDescent="0.25">
      <c r="A123" t="s">
        <v>0</v>
      </c>
      <c r="B123" t="s">
        <v>1</v>
      </c>
    </row>
    <row r="124" spans="1:2" x14ac:dyDescent="0.25">
      <c r="A124">
        <v>0</v>
      </c>
      <c r="B124" s="1">
        <v>45377</v>
      </c>
    </row>
    <row r="125" spans="1:2" x14ac:dyDescent="0.25">
      <c r="A125" t="s">
        <v>0</v>
      </c>
      <c r="B125" t="s">
        <v>1</v>
      </c>
    </row>
    <row r="126" spans="1:2" x14ac:dyDescent="0.25">
      <c r="A126">
        <v>0</v>
      </c>
      <c r="B126" s="1">
        <v>45378</v>
      </c>
    </row>
    <row r="127" spans="1:2" x14ac:dyDescent="0.25">
      <c r="A127" t="s">
        <v>0</v>
      </c>
      <c r="B127" t="s">
        <v>1</v>
      </c>
    </row>
    <row r="128" spans="1:2" x14ac:dyDescent="0.25">
      <c r="A128">
        <v>0</v>
      </c>
      <c r="B128" s="1">
        <v>45379</v>
      </c>
    </row>
    <row r="129" spans="1:2" x14ac:dyDescent="0.25">
      <c r="A129" t="s">
        <v>0</v>
      </c>
      <c r="B129" t="s">
        <v>1</v>
      </c>
    </row>
    <row r="130" spans="1:2" x14ac:dyDescent="0.25">
      <c r="A130">
        <v>0</v>
      </c>
      <c r="B130" s="1">
        <v>45380</v>
      </c>
    </row>
    <row r="131" spans="1:2" x14ac:dyDescent="0.25">
      <c r="A131" t="s">
        <v>0</v>
      </c>
      <c r="B131" t="s">
        <v>1</v>
      </c>
    </row>
    <row r="132" spans="1:2" x14ac:dyDescent="0.25">
      <c r="A132">
        <v>0</v>
      </c>
      <c r="B132" s="1">
        <v>45383</v>
      </c>
    </row>
    <row r="133" spans="1:2" x14ac:dyDescent="0.25">
      <c r="A133" t="s">
        <v>0</v>
      </c>
      <c r="B133" t="s">
        <v>1</v>
      </c>
    </row>
    <row r="134" spans="1:2" x14ac:dyDescent="0.25">
      <c r="A134">
        <v>0</v>
      </c>
      <c r="B134" s="1">
        <v>45384</v>
      </c>
    </row>
    <row r="135" spans="1:2" x14ac:dyDescent="0.25">
      <c r="A135" t="s">
        <v>0</v>
      </c>
      <c r="B135" t="s">
        <v>1</v>
      </c>
    </row>
    <row r="136" spans="1:2" x14ac:dyDescent="0.25">
      <c r="A136">
        <v>0</v>
      </c>
      <c r="B136" s="1">
        <v>45385</v>
      </c>
    </row>
    <row r="137" spans="1:2" x14ac:dyDescent="0.25">
      <c r="A137" t="s">
        <v>0</v>
      </c>
      <c r="B137" t="s">
        <v>1</v>
      </c>
    </row>
    <row r="138" spans="1:2" x14ac:dyDescent="0.25">
      <c r="A138">
        <v>0</v>
      </c>
      <c r="B138" s="1">
        <v>45386</v>
      </c>
    </row>
    <row r="139" spans="1:2" x14ac:dyDescent="0.25">
      <c r="A139" t="s">
        <v>0</v>
      </c>
      <c r="B139" t="s">
        <v>1</v>
      </c>
    </row>
    <row r="140" spans="1:2" x14ac:dyDescent="0.25">
      <c r="A140">
        <v>0</v>
      </c>
      <c r="B140" s="1">
        <v>45387</v>
      </c>
    </row>
    <row r="141" spans="1:2" x14ac:dyDescent="0.25">
      <c r="A141" t="s">
        <v>0</v>
      </c>
      <c r="B141" t="s">
        <v>1</v>
      </c>
    </row>
    <row r="142" spans="1:2" x14ac:dyDescent="0.25">
      <c r="A142">
        <v>0</v>
      </c>
      <c r="B142" s="1">
        <v>45390</v>
      </c>
    </row>
    <row r="143" spans="1:2" x14ac:dyDescent="0.25">
      <c r="A143" t="s">
        <v>0</v>
      </c>
      <c r="B143" t="s">
        <v>1</v>
      </c>
    </row>
    <row r="144" spans="1:2" x14ac:dyDescent="0.25">
      <c r="A144">
        <v>0</v>
      </c>
      <c r="B144" s="1">
        <v>45391</v>
      </c>
    </row>
    <row r="145" spans="1:2" x14ac:dyDescent="0.25">
      <c r="A145" t="s">
        <v>0</v>
      </c>
      <c r="B145" t="s">
        <v>1</v>
      </c>
    </row>
    <row r="146" spans="1:2" x14ac:dyDescent="0.25">
      <c r="A146">
        <v>0</v>
      </c>
      <c r="B146" s="1">
        <v>45392</v>
      </c>
    </row>
    <row r="147" spans="1:2" x14ac:dyDescent="0.25">
      <c r="A147" t="s">
        <v>0</v>
      </c>
      <c r="B147" t="s">
        <v>1</v>
      </c>
    </row>
    <row r="148" spans="1:2" x14ac:dyDescent="0.25">
      <c r="A148">
        <v>0</v>
      </c>
      <c r="B148" s="1">
        <v>45393</v>
      </c>
    </row>
    <row r="149" spans="1:2" x14ac:dyDescent="0.25">
      <c r="A149" t="s">
        <v>0</v>
      </c>
      <c r="B149" t="s">
        <v>1</v>
      </c>
    </row>
    <row r="150" spans="1:2" x14ac:dyDescent="0.25">
      <c r="A150">
        <v>0</v>
      </c>
      <c r="B150" s="1">
        <v>45394</v>
      </c>
    </row>
    <row r="151" spans="1:2" x14ac:dyDescent="0.25">
      <c r="A151" t="s">
        <v>0</v>
      </c>
      <c r="B151" t="s">
        <v>1</v>
      </c>
    </row>
    <row r="152" spans="1:2" x14ac:dyDescent="0.25">
      <c r="A152">
        <v>0</v>
      </c>
      <c r="B152" s="1">
        <v>45397</v>
      </c>
    </row>
    <row r="153" spans="1:2" x14ac:dyDescent="0.25">
      <c r="A153" t="s">
        <v>0</v>
      </c>
      <c r="B153" t="s">
        <v>1</v>
      </c>
    </row>
    <row r="154" spans="1:2" x14ac:dyDescent="0.25">
      <c r="A154">
        <v>0</v>
      </c>
      <c r="B154" s="1">
        <v>45398</v>
      </c>
    </row>
    <row r="155" spans="1:2" x14ac:dyDescent="0.25">
      <c r="A155" t="s">
        <v>0</v>
      </c>
      <c r="B155" t="s">
        <v>1</v>
      </c>
    </row>
    <row r="156" spans="1:2" x14ac:dyDescent="0.25">
      <c r="A156">
        <v>0</v>
      </c>
      <c r="B156" s="1">
        <v>45399</v>
      </c>
    </row>
    <row r="157" spans="1:2" x14ac:dyDescent="0.25">
      <c r="A157" t="s">
        <v>0</v>
      </c>
      <c r="B157" t="s">
        <v>1</v>
      </c>
    </row>
    <row r="158" spans="1:2" x14ac:dyDescent="0.25">
      <c r="A158">
        <v>0</v>
      </c>
      <c r="B158" s="1">
        <v>45400</v>
      </c>
    </row>
    <row r="159" spans="1:2" x14ac:dyDescent="0.25">
      <c r="A159" t="s">
        <v>0</v>
      </c>
      <c r="B159" t="s">
        <v>1</v>
      </c>
    </row>
    <row r="160" spans="1:2" x14ac:dyDescent="0.25">
      <c r="A160">
        <v>0</v>
      </c>
      <c r="B160" s="1">
        <v>45401</v>
      </c>
    </row>
    <row r="161" spans="1:2" x14ac:dyDescent="0.25">
      <c r="A161" t="s">
        <v>0</v>
      </c>
      <c r="B161" t="s">
        <v>1</v>
      </c>
    </row>
    <row r="162" spans="1:2" x14ac:dyDescent="0.25">
      <c r="A162">
        <v>0</v>
      </c>
      <c r="B162" s="1">
        <v>45404</v>
      </c>
    </row>
    <row r="163" spans="1:2" x14ac:dyDescent="0.25">
      <c r="A163" t="s">
        <v>0</v>
      </c>
      <c r="B163" t="s">
        <v>1</v>
      </c>
    </row>
    <row r="164" spans="1:2" x14ac:dyDescent="0.25">
      <c r="A164">
        <v>0</v>
      </c>
      <c r="B164" s="1">
        <v>45405</v>
      </c>
    </row>
    <row r="165" spans="1:2" x14ac:dyDescent="0.25">
      <c r="A165" t="s">
        <v>0</v>
      </c>
      <c r="B165" t="s">
        <v>1</v>
      </c>
    </row>
    <row r="166" spans="1:2" x14ac:dyDescent="0.25">
      <c r="A166">
        <v>0</v>
      </c>
      <c r="B166" s="1">
        <v>45406</v>
      </c>
    </row>
    <row r="167" spans="1:2" x14ac:dyDescent="0.25">
      <c r="A167" t="s">
        <v>0</v>
      </c>
      <c r="B167" t="s">
        <v>1</v>
      </c>
    </row>
    <row r="168" spans="1:2" x14ac:dyDescent="0.25">
      <c r="A168">
        <v>0</v>
      </c>
      <c r="B168" s="1">
        <v>45407</v>
      </c>
    </row>
    <row r="169" spans="1:2" x14ac:dyDescent="0.25">
      <c r="A169" t="s">
        <v>0</v>
      </c>
      <c r="B169" t="s">
        <v>1</v>
      </c>
    </row>
    <row r="170" spans="1:2" x14ac:dyDescent="0.25">
      <c r="A170">
        <v>0</v>
      </c>
      <c r="B170" s="1">
        <v>45408</v>
      </c>
    </row>
    <row r="171" spans="1:2" x14ac:dyDescent="0.25">
      <c r="A171" t="s">
        <v>0</v>
      </c>
      <c r="B171" t="s">
        <v>1</v>
      </c>
    </row>
    <row r="172" spans="1:2" x14ac:dyDescent="0.25">
      <c r="A172">
        <v>0</v>
      </c>
      <c r="B172" s="1">
        <v>45411</v>
      </c>
    </row>
    <row r="173" spans="1:2" x14ac:dyDescent="0.25">
      <c r="A173" t="s">
        <v>0</v>
      </c>
      <c r="B173" t="s">
        <v>1</v>
      </c>
    </row>
    <row r="174" spans="1:2" x14ac:dyDescent="0.25">
      <c r="A174">
        <v>0</v>
      </c>
      <c r="B174" s="1">
        <v>45412</v>
      </c>
    </row>
    <row r="175" spans="1:2" x14ac:dyDescent="0.25">
      <c r="A175" t="s">
        <v>0</v>
      </c>
      <c r="B175" t="s">
        <v>1</v>
      </c>
    </row>
    <row r="176" spans="1:2" x14ac:dyDescent="0.25">
      <c r="A176">
        <v>0</v>
      </c>
      <c r="B176" s="1">
        <v>45413</v>
      </c>
    </row>
    <row r="177" spans="1:2" x14ac:dyDescent="0.25">
      <c r="A177" t="s">
        <v>0</v>
      </c>
      <c r="B177" t="s">
        <v>1</v>
      </c>
    </row>
    <row r="178" spans="1:2" x14ac:dyDescent="0.25">
      <c r="A178">
        <v>0</v>
      </c>
      <c r="B178" s="1">
        <v>45414</v>
      </c>
    </row>
    <row r="179" spans="1:2" x14ac:dyDescent="0.25">
      <c r="A179" t="s">
        <v>0</v>
      </c>
      <c r="B179" t="s">
        <v>1</v>
      </c>
    </row>
    <row r="180" spans="1:2" x14ac:dyDescent="0.25">
      <c r="A180">
        <v>0</v>
      </c>
      <c r="B180" s="1">
        <v>45415</v>
      </c>
    </row>
    <row r="181" spans="1:2" x14ac:dyDescent="0.25">
      <c r="A181" t="s">
        <v>0</v>
      </c>
      <c r="B181" t="s">
        <v>1</v>
      </c>
    </row>
    <row r="182" spans="1:2" x14ac:dyDescent="0.25">
      <c r="A182">
        <v>0</v>
      </c>
      <c r="B182" s="1">
        <v>45418</v>
      </c>
    </row>
    <row r="183" spans="1:2" x14ac:dyDescent="0.25">
      <c r="A183" t="s">
        <v>0</v>
      </c>
      <c r="B183" t="s">
        <v>1</v>
      </c>
    </row>
    <row r="184" spans="1:2" x14ac:dyDescent="0.25">
      <c r="A184">
        <v>0</v>
      </c>
      <c r="B184" s="1">
        <v>45419</v>
      </c>
    </row>
    <row r="185" spans="1:2" x14ac:dyDescent="0.25">
      <c r="A185" t="s">
        <v>0</v>
      </c>
      <c r="B185" t="s">
        <v>1</v>
      </c>
    </row>
    <row r="186" spans="1:2" x14ac:dyDescent="0.25">
      <c r="A186">
        <v>0</v>
      </c>
      <c r="B186" s="1">
        <v>45420</v>
      </c>
    </row>
    <row r="187" spans="1:2" x14ac:dyDescent="0.25">
      <c r="A187" t="s">
        <v>0</v>
      </c>
      <c r="B187" t="s">
        <v>1</v>
      </c>
    </row>
    <row r="188" spans="1:2" x14ac:dyDescent="0.25">
      <c r="A188">
        <v>0</v>
      </c>
      <c r="B188" s="1">
        <v>45421</v>
      </c>
    </row>
    <row r="189" spans="1:2" x14ac:dyDescent="0.25">
      <c r="A189" t="s">
        <v>0</v>
      </c>
      <c r="B189" t="s">
        <v>1</v>
      </c>
    </row>
    <row r="190" spans="1:2" x14ac:dyDescent="0.25">
      <c r="A190">
        <v>0</v>
      </c>
      <c r="B190" s="1">
        <v>45422</v>
      </c>
    </row>
    <row r="191" spans="1:2" x14ac:dyDescent="0.25">
      <c r="A191" t="s">
        <v>0</v>
      </c>
      <c r="B191" t="s">
        <v>1</v>
      </c>
    </row>
    <row r="192" spans="1:2" x14ac:dyDescent="0.25">
      <c r="A192">
        <v>0</v>
      </c>
      <c r="B192" s="1">
        <v>45425</v>
      </c>
    </row>
    <row r="193" spans="1:2" x14ac:dyDescent="0.25">
      <c r="A193" t="s">
        <v>0</v>
      </c>
      <c r="B193" t="s">
        <v>1</v>
      </c>
    </row>
    <row r="194" spans="1:2" x14ac:dyDescent="0.25">
      <c r="A194">
        <v>0</v>
      </c>
      <c r="B194" s="1">
        <v>45426</v>
      </c>
    </row>
    <row r="195" spans="1:2" x14ac:dyDescent="0.25">
      <c r="A195" t="s">
        <v>0</v>
      </c>
      <c r="B195" t="s">
        <v>1</v>
      </c>
    </row>
    <row r="196" spans="1:2" x14ac:dyDescent="0.25">
      <c r="A196">
        <v>0</v>
      </c>
      <c r="B196" s="1">
        <v>45427</v>
      </c>
    </row>
    <row r="197" spans="1:2" x14ac:dyDescent="0.25">
      <c r="A197" t="s">
        <v>0</v>
      </c>
      <c r="B197" t="s">
        <v>1</v>
      </c>
    </row>
    <row r="198" spans="1:2" x14ac:dyDescent="0.25">
      <c r="A198">
        <v>0</v>
      </c>
      <c r="B198" s="1">
        <v>45428</v>
      </c>
    </row>
    <row r="199" spans="1:2" x14ac:dyDescent="0.25">
      <c r="A199" t="s">
        <v>0</v>
      </c>
      <c r="B199" t="s">
        <v>1</v>
      </c>
    </row>
    <row r="200" spans="1:2" x14ac:dyDescent="0.25">
      <c r="A200">
        <v>0</v>
      </c>
      <c r="B200" s="1">
        <v>45429</v>
      </c>
    </row>
    <row r="201" spans="1:2" x14ac:dyDescent="0.25">
      <c r="A201" t="s">
        <v>0</v>
      </c>
      <c r="B201" t="s">
        <v>1</v>
      </c>
    </row>
    <row r="202" spans="1:2" x14ac:dyDescent="0.25">
      <c r="A202">
        <v>0</v>
      </c>
      <c r="B202" s="1">
        <v>45432</v>
      </c>
    </row>
    <row r="203" spans="1:2" x14ac:dyDescent="0.25">
      <c r="A203" t="s">
        <v>0</v>
      </c>
      <c r="B203" t="s">
        <v>1</v>
      </c>
    </row>
    <row r="204" spans="1:2" x14ac:dyDescent="0.25">
      <c r="A204">
        <v>0</v>
      </c>
      <c r="B204" s="1">
        <v>45433</v>
      </c>
    </row>
    <row r="205" spans="1:2" x14ac:dyDescent="0.25">
      <c r="A205" t="s">
        <v>0</v>
      </c>
      <c r="B205" t="s">
        <v>1</v>
      </c>
    </row>
    <row r="206" spans="1:2" x14ac:dyDescent="0.25">
      <c r="A206">
        <v>0</v>
      </c>
      <c r="B206" s="1">
        <v>45434</v>
      </c>
    </row>
    <row r="207" spans="1:2" x14ac:dyDescent="0.25">
      <c r="A207" t="s">
        <v>0</v>
      </c>
      <c r="B207" t="s">
        <v>1</v>
      </c>
    </row>
    <row r="208" spans="1:2" x14ac:dyDescent="0.25">
      <c r="A208">
        <v>0</v>
      </c>
      <c r="B208" s="1">
        <v>45435</v>
      </c>
    </row>
    <row r="209" spans="1:2" x14ac:dyDescent="0.25">
      <c r="A209" t="s">
        <v>0</v>
      </c>
      <c r="B209" t="s">
        <v>1</v>
      </c>
    </row>
    <row r="210" spans="1:2" x14ac:dyDescent="0.25">
      <c r="A210">
        <v>0</v>
      </c>
      <c r="B210" s="1">
        <v>45436</v>
      </c>
    </row>
    <row r="211" spans="1:2" x14ac:dyDescent="0.25">
      <c r="A211" t="s">
        <v>0</v>
      </c>
      <c r="B211" t="s">
        <v>1</v>
      </c>
    </row>
    <row r="212" spans="1:2" x14ac:dyDescent="0.25">
      <c r="A212">
        <v>0</v>
      </c>
      <c r="B212" s="1">
        <v>45439</v>
      </c>
    </row>
    <row r="213" spans="1:2" x14ac:dyDescent="0.25">
      <c r="A213" t="s">
        <v>0</v>
      </c>
      <c r="B213" t="s">
        <v>1</v>
      </c>
    </row>
    <row r="214" spans="1:2" x14ac:dyDescent="0.25">
      <c r="A214">
        <v>0</v>
      </c>
      <c r="B214" s="1">
        <v>45440</v>
      </c>
    </row>
    <row r="215" spans="1:2" x14ac:dyDescent="0.25">
      <c r="A215" t="s">
        <v>0</v>
      </c>
      <c r="B215" t="s">
        <v>1</v>
      </c>
    </row>
    <row r="216" spans="1:2" x14ac:dyDescent="0.25">
      <c r="A216">
        <v>0</v>
      </c>
      <c r="B216" s="1">
        <v>45441</v>
      </c>
    </row>
    <row r="217" spans="1:2" x14ac:dyDescent="0.25">
      <c r="A217" t="s">
        <v>0</v>
      </c>
      <c r="B217" t="s">
        <v>1</v>
      </c>
    </row>
    <row r="218" spans="1:2" x14ac:dyDescent="0.25">
      <c r="A218">
        <v>0</v>
      </c>
      <c r="B218" s="1">
        <v>45442</v>
      </c>
    </row>
    <row r="219" spans="1:2" x14ac:dyDescent="0.25">
      <c r="A219" t="s">
        <v>0</v>
      </c>
      <c r="B219" t="s">
        <v>1</v>
      </c>
    </row>
    <row r="220" spans="1:2" x14ac:dyDescent="0.25">
      <c r="A220">
        <v>0</v>
      </c>
      <c r="B220" s="1">
        <v>45443</v>
      </c>
    </row>
    <row r="221" spans="1:2" x14ac:dyDescent="0.25">
      <c r="A221" t="s">
        <v>0</v>
      </c>
      <c r="B221" t="s">
        <v>1</v>
      </c>
    </row>
    <row r="222" spans="1:2" x14ac:dyDescent="0.25">
      <c r="A222">
        <v>0</v>
      </c>
      <c r="B222" s="1">
        <v>45446</v>
      </c>
    </row>
    <row r="223" spans="1:2" x14ac:dyDescent="0.25">
      <c r="A223" t="s">
        <v>0</v>
      </c>
      <c r="B223" t="s">
        <v>1</v>
      </c>
    </row>
    <row r="224" spans="1:2" x14ac:dyDescent="0.25">
      <c r="A224">
        <v>0</v>
      </c>
      <c r="B224" s="1">
        <v>45447</v>
      </c>
    </row>
    <row r="225" spans="1:2" x14ac:dyDescent="0.25">
      <c r="A225" t="s">
        <v>0</v>
      </c>
      <c r="B225" t="s">
        <v>1</v>
      </c>
    </row>
    <row r="226" spans="1:2" x14ac:dyDescent="0.25">
      <c r="A226">
        <v>0</v>
      </c>
      <c r="B226" s="1">
        <v>45448</v>
      </c>
    </row>
    <row r="227" spans="1:2" x14ac:dyDescent="0.25">
      <c r="A227" t="s">
        <v>0</v>
      </c>
      <c r="B227" t="s">
        <v>1</v>
      </c>
    </row>
    <row r="228" spans="1:2" x14ac:dyDescent="0.25">
      <c r="A228">
        <v>0</v>
      </c>
      <c r="B228" s="1">
        <v>45449</v>
      </c>
    </row>
    <row r="229" spans="1:2" x14ac:dyDescent="0.25">
      <c r="A229" t="s">
        <v>0</v>
      </c>
      <c r="B229" t="s">
        <v>1</v>
      </c>
    </row>
    <row r="230" spans="1:2" x14ac:dyDescent="0.25">
      <c r="A230">
        <v>0</v>
      </c>
      <c r="B230" s="1">
        <v>45450</v>
      </c>
    </row>
    <row r="231" spans="1:2" x14ac:dyDescent="0.25">
      <c r="A231" t="s">
        <v>0</v>
      </c>
      <c r="B231" t="s">
        <v>1</v>
      </c>
    </row>
    <row r="232" spans="1:2" x14ac:dyDescent="0.25">
      <c r="A232">
        <v>0</v>
      </c>
      <c r="B232" s="1">
        <v>45453</v>
      </c>
    </row>
    <row r="233" spans="1:2" x14ac:dyDescent="0.25">
      <c r="A233" t="s">
        <v>0</v>
      </c>
      <c r="B233" t="s">
        <v>1</v>
      </c>
    </row>
    <row r="234" spans="1:2" x14ac:dyDescent="0.25">
      <c r="A234">
        <v>0</v>
      </c>
      <c r="B234" s="1">
        <v>45454</v>
      </c>
    </row>
    <row r="235" spans="1:2" x14ac:dyDescent="0.25">
      <c r="A235" t="s">
        <v>0</v>
      </c>
      <c r="B235" t="s">
        <v>1</v>
      </c>
    </row>
    <row r="236" spans="1:2" x14ac:dyDescent="0.25">
      <c r="A236">
        <v>0</v>
      </c>
      <c r="B236" s="1">
        <v>45455</v>
      </c>
    </row>
    <row r="237" spans="1:2" x14ac:dyDescent="0.25">
      <c r="A237" t="s">
        <v>0</v>
      </c>
      <c r="B237" t="s">
        <v>1</v>
      </c>
    </row>
    <row r="238" spans="1:2" x14ac:dyDescent="0.25">
      <c r="A238">
        <v>0</v>
      </c>
      <c r="B238" s="1">
        <v>45456</v>
      </c>
    </row>
    <row r="239" spans="1:2" x14ac:dyDescent="0.25">
      <c r="A239" t="s">
        <v>0</v>
      </c>
      <c r="B239" t="s">
        <v>1</v>
      </c>
    </row>
    <row r="240" spans="1:2" x14ac:dyDescent="0.25">
      <c r="A240">
        <v>0</v>
      </c>
      <c r="B240" s="1">
        <v>45457</v>
      </c>
    </row>
    <row r="241" spans="1:2" x14ac:dyDescent="0.25">
      <c r="A241" t="s">
        <v>0</v>
      </c>
      <c r="B241" t="s">
        <v>1</v>
      </c>
    </row>
    <row r="242" spans="1:2" x14ac:dyDescent="0.25">
      <c r="A242">
        <v>0</v>
      </c>
      <c r="B242" s="1">
        <v>45460</v>
      </c>
    </row>
    <row r="243" spans="1:2" x14ac:dyDescent="0.25">
      <c r="A243" t="s">
        <v>0</v>
      </c>
      <c r="B243" t="s">
        <v>1</v>
      </c>
    </row>
    <row r="244" spans="1:2" x14ac:dyDescent="0.25">
      <c r="A244">
        <v>0</v>
      </c>
      <c r="B244" s="1">
        <v>45461</v>
      </c>
    </row>
    <row r="245" spans="1:2" x14ac:dyDescent="0.25">
      <c r="A245" t="s">
        <v>0</v>
      </c>
      <c r="B245" t="s">
        <v>1</v>
      </c>
    </row>
    <row r="246" spans="1:2" x14ac:dyDescent="0.25">
      <c r="A246">
        <v>0</v>
      </c>
      <c r="B246" s="1">
        <v>45462</v>
      </c>
    </row>
    <row r="247" spans="1:2" x14ac:dyDescent="0.25">
      <c r="A247" t="s">
        <v>0</v>
      </c>
      <c r="B247" t="s">
        <v>1</v>
      </c>
    </row>
    <row r="248" spans="1:2" x14ac:dyDescent="0.25">
      <c r="A248">
        <v>0</v>
      </c>
      <c r="B248" s="1">
        <v>45463</v>
      </c>
    </row>
    <row r="249" spans="1:2" x14ac:dyDescent="0.25">
      <c r="A249" t="s">
        <v>0</v>
      </c>
      <c r="B249" t="s">
        <v>1</v>
      </c>
    </row>
    <row r="250" spans="1:2" x14ac:dyDescent="0.25">
      <c r="A250">
        <v>0</v>
      </c>
      <c r="B250" s="1">
        <v>45464</v>
      </c>
    </row>
    <row r="251" spans="1:2" x14ac:dyDescent="0.25">
      <c r="A251" t="s">
        <v>0</v>
      </c>
      <c r="B251" t="s">
        <v>1</v>
      </c>
    </row>
    <row r="252" spans="1:2" x14ac:dyDescent="0.25">
      <c r="A252">
        <v>0</v>
      </c>
      <c r="B252" s="1">
        <v>45467</v>
      </c>
    </row>
    <row r="253" spans="1:2" x14ac:dyDescent="0.25">
      <c r="A253" t="s">
        <v>0</v>
      </c>
      <c r="B253" t="s">
        <v>1</v>
      </c>
    </row>
    <row r="254" spans="1:2" x14ac:dyDescent="0.25">
      <c r="A254">
        <v>0</v>
      </c>
      <c r="B254" s="1">
        <v>45468</v>
      </c>
    </row>
    <row r="255" spans="1:2" x14ac:dyDescent="0.25">
      <c r="A255" t="s">
        <v>0</v>
      </c>
      <c r="B255" t="s">
        <v>1</v>
      </c>
    </row>
    <row r="256" spans="1:2" x14ac:dyDescent="0.25">
      <c r="A256">
        <v>0</v>
      </c>
      <c r="B256" s="1">
        <v>45469</v>
      </c>
    </row>
    <row r="257" spans="1:2" x14ac:dyDescent="0.25">
      <c r="A257" t="s">
        <v>0</v>
      </c>
      <c r="B257" t="s">
        <v>1</v>
      </c>
    </row>
    <row r="258" spans="1:2" x14ac:dyDescent="0.25">
      <c r="A258">
        <v>0</v>
      </c>
      <c r="B258" s="1">
        <v>45470</v>
      </c>
    </row>
    <row r="259" spans="1:2" x14ac:dyDescent="0.25">
      <c r="A259" t="s">
        <v>0</v>
      </c>
      <c r="B259" t="s">
        <v>1</v>
      </c>
    </row>
    <row r="260" spans="1:2" x14ac:dyDescent="0.25">
      <c r="A260">
        <v>0</v>
      </c>
      <c r="B260" s="1">
        <v>45471</v>
      </c>
    </row>
    <row r="261" spans="1:2" x14ac:dyDescent="0.25">
      <c r="A261" t="s">
        <v>0</v>
      </c>
      <c r="B261" t="s">
        <v>1</v>
      </c>
    </row>
    <row r="262" spans="1:2" x14ac:dyDescent="0.25">
      <c r="A262">
        <v>0</v>
      </c>
      <c r="B262" s="1">
        <v>45474</v>
      </c>
    </row>
    <row r="263" spans="1:2" x14ac:dyDescent="0.25">
      <c r="A263" t="s">
        <v>0</v>
      </c>
      <c r="B263" t="s">
        <v>1</v>
      </c>
    </row>
    <row r="264" spans="1:2" x14ac:dyDescent="0.25">
      <c r="A264">
        <v>0</v>
      </c>
      <c r="B264" s="1">
        <v>45475</v>
      </c>
    </row>
    <row r="265" spans="1:2" x14ac:dyDescent="0.25">
      <c r="A265" t="s">
        <v>0</v>
      </c>
      <c r="B265" t="s">
        <v>1</v>
      </c>
    </row>
    <row r="266" spans="1:2" x14ac:dyDescent="0.25">
      <c r="A266">
        <v>0</v>
      </c>
      <c r="B266" s="1">
        <v>45476</v>
      </c>
    </row>
    <row r="267" spans="1:2" x14ac:dyDescent="0.25">
      <c r="A267" t="s">
        <v>0</v>
      </c>
      <c r="B267" t="s">
        <v>1</v>
      </c>
    </row>
    <row r="268" spans="1:2" x14ac:dyDescent="0.25">
      <c r="A268">
        <v>0</v>
      </c>
      <c r="B268" s="1">
        <v>45477</v>
      </c>
    </row>
    <row r="269" spans="1:2" x14ac:dyDescent="0.25">
      <c r="A269" t="s">
        <v>0</v>
      </c>
      <c r="B269" t="s">
        <v>1</v>
      </c>
    </row>
    <row r="270" spans="1:2" x14ac:dyDescent="0.25">
      <c r="A270">
        <v>1.0389435000000001E-2</v>
      </c>
      <c r="B270" s="1">
        <v>45478</v>
      </c>
    </row>
    <row r="271" spans="1:2" x14ac:dyDescent="0.25">
      <c r="A271" t="s">
        <v>0</v>
      </c>
      <c r="B271" t="s">
        <v>1</v>
      </c>
    </row>
    <row r="272" spans="1:2" x14ac:dyDescent="0.25">
      <c r="A272">
        <v>0.73928241299999997</v>
      </c>
      <c r="B272" s="1">
        <v>45481</v>
      </c>
    </row>
    <row r="273" spans="1:2" x14ac:dyDescent="0.25">
      <c r="A273" t="s">
        <v>0</v>
      </c>
      <c r="B273" t="s">
        <v>1</v>
      </c>
    </row>
    <row r="274" spans="1:2" x14ac:dyDescent="0.25">
      <c r="A274">
        <v>1.051104359</v>
      </c>
      <c r="B274" s="1">
        <v>45482</v>
      </c>
    </row>
    <row r="275" spans="1:2" x14ac:dyDescent="0.25">
      <c r="A275" t="s">
        <v>0</v>
      </c>
      <c r="B275" t="s">
        <v>1</v>
      </c>
    </row>
    <row r="276" spans="1:2" x14ac:dyDescent="0.25">
      <c r="A276">
        <v>1.50980662</v>
      </c>
      <c r="B276" s="1">
        <v>45483</v>
      </c>
    </row>
    <row r="277" spans="1:2" x14ac:dyDescent="0.25">
      <c r="A277" t="s">
        <v>0</v>
      </c>
      <c r="B277" t="s">
        <v>1</v>
      </c>
    </row>
    <row r="278" spans="1:2" x14ac:dyDescent="0.25">
      <c r="A278">
        <v>-4.6276718399999996</v>
      </c>
      <c r="B278" s="1">
        <v>45484</v>
      </c>
    </row>
    <row r="279" spans="1:2" x14ac:dyDescent="0.25">
      <c r="A279" t="s">
        <v>0</v>
      </c>
      <c r="B279" t="s">
        <v>1</v>
      </c>
    </row>
    <row r="280" spans="1:2" x14ac:dyDescent="0.25">
      <c r="A280">
        <v>1.8595283979999999</v>
      </c>
      <c r="B280" s="1">
        <v>45485</v>
      </c>
    </row>
    <row r="281" spans="1:2" x14ac:dyDescent="0.25">
      <c r="A281" t="s">
        <v>0</v>
      </c>
      <c r="B281" t="s">
        <v>1</v>
      </c>
    </row>
    <row r="282" spans="1:2" x14ac:dyDescent="0.25">
      <c r="A282">
        <v>1.5051469479999999</v>
      </c>
      <c r="B282" s="1">
        <v>45488</v>
      </c>
    </row>
    <row r="283" spans="1:2" x14ac:dyDescent="0.25">
      <c r="A283" t="s">
        <v>0</v>
      </c>
      <c r="B283" t="s">
        <v>1</v>
      </c>
    </row>
    <row r="284" spans="1:2" x14ac:dyDescent="0.25">
      <c r="A284">
        <v>1.1163472999999999</v>
      </c>
      <c r="B284" s="1">
        <v>45489</v>
      </c>
    </row>
    <row r="285" spans="1:2" x14ac:dyDescent="0.25">
      <c r="A285" t="s">
        <v>0</v>
      </c>
      <c r="B285" t="s">
        <v>1</v>
      </c>
    </row>
    <row r="286" spans="1:2" x14ac:dyDescent="0.25">
      <c r="A286">
        <v>-1.9916334440000001</v>
      </c>
      <c r="B286" s="1">
        <v>45490</v>
      </c>
    </row>
    <row r="287" spans="1:2" x14ac:dyDescent="0.25">
      <c r="A287" t="s">
        <v>0</v>
      </c>
      <c r="B287" t="s">
        <v>1</v>
      </c>
    </row>
    <row r="288" spans="1:2" x14ac:dyDescent="0.25">
      <c r="A288">
        <v>-0.33449749200000001</v>
      </c>
      <c r="B288" s="1">
        <v>45491</v>
      </c>
    </row>
    <row r="289" spans="1:2" x14ac:dyDescent="0.25">
      <c r="A289" t="s">
        <v>0</v>
      </c>
      <c r="B289" t="s">
        <v>1</v>
      </c>
    </row>
    <row r="290" spans="1:2" x14ac:dyDescent="0.25">
      <c r="A290">
        <v>-1.35560831</v>
      </c>
      <c r="B290" s="1">
        <v>45492</v>
      </c>
    </row>
    <row r="291" spans="1:2" x14ac:dyDescent="0.25">
      <c r="A291" t="s">
        <v>0</v>
      </c>
      <c r="B291" t="s">
        <v>1</v>
      </c>
    </row>
    <row r="292" spans="1:2" x14ac:dyDescent="0.25">
      <c r="A292">
        <v>-1.5412842E-2</v>
      </c>
      <c r="B292" s="1">
        <v>45495</v>
      </c>
    </row>
    <row r="293" spans="1:2" x14ac:dyDescent="0.25">
      <c r="A293" t="s">
        <v>0</v>
      </c>
      <c r="B293" t="s">
        <v>1</v>
      </c>
    </row>
    <row r="294" spans="1:2" x14ac:dyDescent="0.25">
      <c r="A294">
        <v>0.58990667500000005</v>
      </c>
      <c r="B294" s="1">
        <v>45496</v>
      </c>
    </row>
    <row r="295" spans="1:2" x14ac:dyDescent="0.25">
      <c r="A295" t="s">
        <v>0</v>
      </c>
      <c r="B295" t="s">
        <v>1</v>
      </c>
    </row>
    <row r="296" spans="1:2" x14ac:dyDescent="0.25">
      <c r="A296">
        <v>-4.6492379619999999</v>
      </c>
      <c r="B296" s="1">
        <v>45497</v>
      </c>
    </row>
    <row r="297" spans="1:2" x14ac:dyDescent="0.25">
      <c r="A297" t="s">
        <v>0</v>
      </c>
      <c r="B297" t="s">
        <v>1</v>
      </c>
    </row>
    <row r="298" spans="1:2" x14ac:dyDescent="0.25">
      <c r="A298">
        <v>-0.77134804700000004</v>
      </c>
      <c r="B298" s="1">
        <v>45498</v>
      </c>
    </row>
    <row r="299" spans="1:2" x14ac:dyDescent="0.25">
      <c r="A299" t="s">
        <v>0</v>
      </c>
      <c r="B299" t="s">
        <v>1</v>
      </c>
    </row>
    <row r="300" spans="1:2" x14ac:dyDescent="0.25">
      <c r="A300">
        <v>1.9061513139999999</v>
      </c>
      <c r="B300" s="1">
        <v>45499</v>
      </c>
    </row>
    <row r="301" spans="1:2" x14ac:dyDescent="0.25">
      <c r="A301" t="s">
        <v>0</v>
      </c>
      <c r="B301" t="s">
        <v>1</v>
      </c>
    </row>
    <row r="302" spans="1:2" x14ac:dyDescent="0.25">
      <c r="A302">
        <v>0.568206981</v>
      </c>
      <c r="B302" s="1">
        <v>45502</v>
      </c>
    </row>
    <row r="303" spans="1:2" x14ac:dyDescent="0.25">
      <c r="A303" t="s">
        <v>0</v>
      </c>
      <c r="B303" t="s">
        <v>1</v>
      </c>
    </row>
    <row r="304" spans="1:2" x14ac:dyDescent="0.25">
      <c r="A304">
        <v>-1.4375501829999999</v>
      </c>
      <c r="B304" s="1">
        <v>45503</v>
      </c>
    </row>
    <row r="305" spans="1:2" x14ac:dyDescent="0.25">
      <c r="A305" t="s">
        <v>0</v>
      </c>
      <c r="B305" t="s">
        <v>1</v>
      </c>
    </row>
    <row r="306" spans="1:2" x14ac:dyDescent="0.25">
      <c r="A306">
        <v>1.22923263</v>
      </c>
      <c r="B306" s="1">
        <v>45504</v>
      </c>
    </row>
    <row r="307" spans="1:2" x14ac:dyDescent="0.25">
      <c r="A307" t="s">
        <v>0</v>
      </c>
      <c r="B307" t="s">
        <v>1</v>
      </c>
    </row>
    <row r="308" spans="1:2" x14ac:dyDescent="0.25">
      <c r="A308">
        <v>-2.1459786439999999</v>
      </c>
      <c r="B308" s="1">
        <v>45505</v>
      </c>
    </row>
    <row r="309" spans="1:2" x14ac:dyDescent="0.25">
      <c r="A309" t="s">
        <v>0</v>
      </c>
      <c r="B309" t="s">
        <v>1</v>
      </c>
    </row>
    <row r="310" spans="1:2" x14ac:dyDescent="0.25">
      <c r="A310">
        <v>-2.111374058</v>
      </c>
      <c r="B310" s="1">
        <v>45506</v>
      </c>
    </row>
    <row r="311" spans="1:2" x14ac:dyDescent="0.25">
      <c r="A311" t="s">
        <v>0</v>
      </c>
      <c r="B311" t="s">
        <v>1</v>
      </c>
    </row>
    <row r="312" spans="1:2" x14ac:dyDescent="0.25">
      <c r="A312">
        <v>-2.3267959239999998</v>
      </c>
      <c r="B312" s="1">
        <v>45509</v>
      </c>
    </row>
    <row r="313" spans="1:2" x14ac:dyDescent="0.25">
      <c r="A313" t="s">
        <v>0</v>
      </c>
      <c r="B313" t="s">
        <v>1</v>
      </c>
    </row>
    <row r="314" spans="1:2" x14ac:dyDescent="0.25">
      <c r="A314">
        <v>1.1554128610000001</v>
      </c>
      <c r="B314" s="1">
        <v>45510</v>
      </c>
    </row>
    <row r="315" spans="1:2" x14ac:dyDescent="0.25">
      <c r="A315" t="s">
        <v>0</v>
      </c>
      <c r="B315" t="s">
        <v>1</v>
      </c>
    </row>
    <row r="316" spans="1:2" x14ac:dyDescent="0.25">
      <c r="A316">
        <v>-1.321997332</v>
      </c>
      <c r="B316" s="1">
        <v>45511</v>
      </c>
    </row>
    <row r="317" spans="1:2" x14ac:dyDescent="0.25">
      <c r="A317" t="s">
        <v>0</v>
      </c>
      <c r="B317" t="s">
        <v>1</v>
      </c>
    </row>
    <row r="318" spans="1:2" x14ac:dyDescent="0.25">
      <c r="A318">
        <v>2.7682346980000001</v>
      </c>
      <c r="B318" s="1">
        <v>45512</v>
      </c>
    </row>
    <row r="319" spans="1:2" x14ac:dyDescent="0.25">
      <c r="A319" t="s">
        <v>0</v>
      </c>
      <c r="B319" t="s">
        <v>1</v>
      </c>
    </row>
    <row r="320" spans="1:2" x14ac:dyDescent="0.25">
      <c r="A320">
        <v>0.56096661000000003</v>
      </c>
      <c r="B320" s="1">
        <v>45513</v>
      </c>
    </row>
    <row r="321" spans="1:2" x14ac:dyDescent="0.25">
      <c r="A321" t="s">
        <v>0</v>
      </c>
      <c r="B321" t="s">
        <v>1</v>
      </c>
    </row>
    <row r="322" spans="1:2" x14ac:dyDescent="0.25">
      <c r="A322">
        <v>0.25057800699999999</v>
      </c>
      <c r="B322" s="1">
        <v>45516</v>
      </c>
    </row>
    <row r="323" spans="1:2" x14ac:dyDescent="0.25">
      <c r="A323" t="s">
        <v>0</v>
      </c>
      <c r="B323" t="s">
        <v>1</v>
      </c>
    </row>
    <row r="324" spans="1:2" x14ac:dyDescent="0.25">
      <c r="A324">
        <v>1.612108452</v>
      </c>
      <c r="B324" s="1">
        <v>45517</v>
      </c>
    </row>
    <row r="325" spans="1:2" x14ac:dyDescent="0.25">
      <c r="A325" t="s">
        <v>0</v>
      </c>
      <c r="B325" t="s">
        <v>1</v>
      </c>
    </row>
    <row r="326" spans="1:2" x14ac:dyDescent="0.25">
      <c r="A326">
        <v>0.63731760800000004</v>
      </c>
      <c r="B326" s="1">
        <v>45518</v>
      </c>
    </row>
    <row r="327" spans="1:2" x14ac:dyDescent="0.25">
      <c r="A327" t="s">
        <v>0</v>
      </c>
      <c r="B327" t="s">
        <v>1</v>
      </c>
    </row>
    <row r="328" spans="1:2" x14ac:dyDescent="0.25">
      <c r="A328">
        <v>1.283145252</v>
      </c>
      <c r="B328" s="1">
        <v>45519</v>
      </c>
    </row>
    <row r="329" spans="1:2" x14ac:dyDescent="0.25">
      <c r="A329" t="s">
        <v>0</v>
      </c>
      <c r="B329" t="s">
        <v>1</v>
      </c>
    </row>
    <row r="330" spans="1:2" x14ac:dyDescent="0.25">
      <c r="A330">
        <v>0.203915928</v>
      </c>
      <c r="B330" s="1">
        <v>45520</v>
      </c>
    </row>
    <row r="331" spans="1:2" x14ac:dyDescent="0.25">
      <c r="A331" t="s">
        <v>0</v>
      </c>
      <c r="B331" t="s">
        <v>1</v>
      </c>
    </row>
    <row r="332" spans="1:2" x14ac:dyDescent="0.25">
      <c r="A332">
        <v>0.69905960899999997</v>
      </c>
      <c r="B332" s="1">
        <v>45523</v>
      </c>
    </row>
    <row r="333" spans="1:2" x14ac:dyDescent="0.25">
      <c r="A333" t="s">
        <v>0</v>
      </c>
      <c r="B333" t="s">
        <v>1</v>
      </c>
    </row>
    <row r="334" spans="1:2" x14ac:dyDescent="0.25">
      <c r="A334">
        <v>-0.451135073</v>
      </c>
      <c r="B334" s="1">
        <v>45524</v>
      </c>
    </row>
    <row r="335" spans="1:2" x14ac:dyDescent="0.25">
      <c r="A335" t="s">
        <v>0</v>
      </c>
      <c r="B335" t="s">
        <v>1</v>
      </c>
    </row>
    <row r="336" spans="1:2" x14ac:dyDescent="0.25">
      <c r="A336">
        <v>0.48935672099999999</v>
      </c>
      <c r="B336" s="1">
        <v>45525</v>
      </c>
    </row>
    <row r="337" spans="1:2" x14ac:dyDescent="0.25">
      <c r="A337" t="s">
        <v>0</v>
      </c>
      <c r="B337" t="s">
        <v>1</v>
      </c>
    </row>
    <row r="338" spans="1:2" x14ac:dyDescent="0.25">
      <c r="A338">
        <v>-1.243501489</v>
      </c>
      <c r="B338" s="1">
        <v>45526</v>
      </c>
    </row>
    <row r="339" spans="1:2" x14ac:dyDescent="0.25">
      <c r="A339" t="s">
        <v>0</v>
      </c>
      <c r="B339" t="s">
        <v>1</v>
      </c>
    </row>
    <row r="340" spans="1:2" x14ac:dyDescent="0.25">
      <c r="A340">
        <v>0.49864255899999999</v>
      </c>
      <c r="B340" s="1">
        <v>45527</v>
      </c>
    </row>
    <row r="341" spans="1:2" x14ac:dyDescent="0.25">
      <c r="A341" t="s">
        <v>0</v>
      </c>
      <c r="B341" t="s">
        <v>1</v>
      </c>
    </row>
    <row r="342" spans="1:2" x14ac:dyDescent="0.25">
      <c r="A342">
        <v>-0.50810250599999995</v>
      </c>
      <c r="B342" s="1">
        <v>45530</v>
      </c>
    </row>
    <row r="343" spans="1:2" x14ac:dyDescent="0.25">
      <c r="A343" t="s">
        <v>0</v>
      </c>
      <c r="B343" t="s">
        <v>1</v>
      </c>
    </row>
    <row r="344" spans="1:2" x14ac:dyDescent="0.25">
      <c r="A344">
        <v>-0.62057758900000004</v>
      </c>
      <c r="B344" s="1">
        <v>45531</v>
      </c>
    </row>
    <row r="345" spans="1:2" x14ac:dyDescent="0.25">
      <c r="A345" t="s">
        <v>0</v>
      </c>
      <c r="B345" t="s">
        <v>1</v>
      </c>
    </row>
    <row r="346" spans="1:2" x14ac:dyDescent="0.25">
      <c r="A346">
        <v>-0.61959400799999997</v>
      </c>
      <c r="B346" s="1">
        <v>45532</v>
      </c>
    </row>
    <row r="347" spans="1:2" x14ac:dyDescent="0.25">
      <c r="A347" t="s">
        <v>0</v>
      </c>
      <c r="B347" t="s">
        <v>1</v>
      </c>
    </row>
    <row r="348" spans="1:2" x14ac:dyDescent="0.25">
      <c r="A348">
        <v>1.1079925980000001</v>
      </c>
      <c r="B348" s="1">
        <v>45533</v>
      </c>
    </row>
    <row r="349" spans="1:2" x14ac:dyDescent="0.25">
      <c r="A349" t="s">
        <v>0</v>
      </c>
      <c r="B349" t="s">
        <v>1</v>
      </c>
    </row>
    <row r="350" spans="1:2" x14ac:dyDescent="0.25">
      <c r="A350">
        <v>0.99594205099999999</v>
      </c>
      <c r="B350" s="1">
        <v>45534</v>
      </c>
    </row>
    <row r="351" spans="1:2" x14ac:dyDescent="0.25">
      <c r="A351" t="s">
        <v>0</v>
      </c>
      <c r="B351" t="s">
        <v>1</v>
      </c>
    </row>
    <row r="352" spans="1:2" x14ac:dyDescent="0.25">
      <c r="A352">
        <v>7.4068559999999999E-3</v>
      </c>
      <c r="B352" s="1">
        <v>45537</v>
      </c>
    </row>
    <row r="353" spans="1:2" x14ac:dyDescent="0.25">
      <c r="A353" t="s">
        <v>0</v>
      </c>
      <c r="B353" t="s">
        <v>1</v>
      </c>
    </row>
    <row r="354" spans="1:2" x14ac:dyDescent="0.25">
      <c r="A354">
        <v>-1.1904523</v>
      </c>
      <c r="B354" s="1">
        <v>45538</v>
      </c>
    </row>
    <row r="355" spans="1:2" x14ac:dyDescent="0.25">
      <c r="A355" t="s">
        <v>0</v>
      </c>
      <c r="B355" t="s">
        <v>1</v>
      </c>
    </row>
    <row r="356" spans="1:2" x14ac:dyDescent="0.25">
      <c r="A356">
        <v>-0.119815582</v>
      </c>
      <c r="B356" s="1">
        <v>45539</v>
      </c>
    </row>
    <row r="357" spans="1:2" x14ac:dyDescent="0.25">
      <c r="A357" t="s">
        <v>0</v>
      </c>
      <c r="B357" t="s">
        <v>1</v>
      </c>
    </row>
    <row r="358" spans="1:2" x14ac:dyDescent="0.25">
      <c r="A358">
        <v>0.19819219199999999</v>
      </c>
      <c r="B358" s="1">
        <v>45540</v>
      </c>
    </row>
    <row r="359" spans="1:2" x14ac:dyDescent="0.25">
      <c r="A359" t="s">
        <v>0</v>
      </c>
      <c r="B359" t="s">
        <v>1</v>
      </c>
    </row>
    <row r="360" spans="1:2" x14ac:dyDescent="0.25">
      <c r="A360">
        <v>-1.37103452</v>
      </c>
      <c r="B360" s="1">
        <v>45541</v>
      </c>
    </row>
    <row r="361" spans="1:2" x14ac:dyDescent="0.25">
      <c r="A361" t="s">
        <v>0</v>
      </c>
      <c r="B361" t="s">
        <v>1</v>
      </c>
    </row>
    <row r="362" spans="1:2" x14ac:dyDescent="0.25">
      <c r="A362">
        <v>1.579522793</v>
      </c>
      <c r="B362" s="1">
        <v>45544</v>
      </c>
    </row>
    <row r="363" spans="1:2" x14ac:dyDescent="0.25">
      <c r="A363" t="s">
        <v>0</v>
      </c>
      <c r="B363" t="s">
        <v>1</v>
      </c>
    </row>
    <row r="364" spans="1:2" x14ac:dyDescent="0.25">
      <c r="A364">
        <v>1.0218270039999999</v>
      </c>
      <c r="B364" s="1">
        <v>45545</v>
      </c>
    </row>
    <row r="365" spans="1:2" x14ac:dyDescent="0.25">
      <c r="A365" t="s">
        <v>0</v>
      </c>
      <c r="B365" t="s">
        <v>1</v>
      </c>
    </row>
    <row r="366" spans="1:2" x14ac:dyDescent="0.25">
      <c r="A366">
        <v>0.62963594300000003</v>
      </c>
      <c r="B366" s="1">
        <v>45546</v>
      </c>
    </row>
    <row r="367" spans="1:2" x14ac:dyDescent="0.25">
      <c r="A367" t="s">
        <v>0</v>
      </c>
      <c r="B367" t="s">
        <v>1</v>
      </c>
    </row>
    <row r="368" spans="1:2" x14ac:dyDescent="0.25">
      <c r="A368">
        <v>0.60997335900000005</v>
      </c>
      <c r="B368" s="1">
        <v>45547</v>
      </c>
    </row>
    <row r="369" spans="1:2" x14ac:dyDescent="0.25">
      <c r="A369" t="s">
        <v>0</v>
      </c>
      <c r="B369" t="s">
        <v>1</v>
      </c>
    </row>
    <row r="370" spans="1:2" x14ac:dyDescent="0.25">
      <c r="A370">
        <v>0.64565220499999998</v>
      </c>
      <c r="B370" s="1">
        <v>45548</v>
      </c>
    </row>
    <row r="371" spans="1:2" x14ac:dyDescent="0.25">
      <c r="A371" t="s">
        <v>0</v>
      </c>
      <c r="B371" t="s">
        <v>1</v>
      </c>
    </row>
    <row r="372" spans="1:2" x14ac:dyDescent="0.25">
      <c r="A372">
        <v>0.216180491</v>
      </c>
      <c r="B372" s="1">
        <v>45551</v>
      </c>
    </row>
    <row r="373" spans="1:2" x14ac:dyDescent="0.25">
      <c r="A373" t="s">
        <v>0</v>
      </c>
      <c r="B373" t="s">
        <v>1</v>
      </c>
    </row>
    <row r="374" spans="1:2" x14ac:dyDescent="0.25">
      <c r="A374">
        <v>0.414584493</v>
      </c>
      <c r="B374" s="1">
        <v>45552</v>
      </c>
    </row>
    <row r="375" spans="1:2" x14ac:dyDescent="0.25">
      <c r="A375" t="s">
        <v>0</v>
      </c>
      <c r="B375" t="s">
        <v>1</v>
      </c>
    </row>
    <row r="376" spans="1:2" x14ac:dyDescent="0.25">
      <c r="A376">
        <v>-0.33514091200000001</v>
      </c>
      <c r="B376" s="1">
        <v>45553</v>
      </c>
    </row>
    <row r="377" spans="1:2" x14ac:dyDescent="0.25">
      <c r="A377" t="s">
        <v>0</v>
      </c>
      <c r="B377" t="s">
        <v>1</v>
      </c>
    </row>
    <row r="378" spans="1:2" x14ac:dyDescent="0.25">
      <c r="A378">
        <v>1.2954462019999999</v>
      </c>
      <c r="B378" s="1">
        <v>45554</v>
      </c>
    </row>
    <row r="379" spans="1:2" x14ac:dyDescent="0.25">
      <c r="A379" t="s">
        <v>0</v>
      </c>
      <c r="B379" t="s">
        <v>1</v>
      </c>
    </row>
    <row r="380" spans="1:2" x14ac:dyDescent="0.25">
      <c r="A380">
        <v>-0.248032378</v>
      </c>
      <c r="B380" s="1">
        <v>45555</v>
      </c>
    </row>
    <row r="381" spans="1:2" x14ac:dyDescent="0.25">
      <c r="A381" t="s">
        <v>0</v>
      </c>
      <c r="B381" t="s">
        <v>1</v>
      </c>
    </row>
    <row r="382" spans="1:2" x14ac:dyDescent="0.25">
      <c r="A382">
        <v>0.70744309299999997</v>
      </c>
      <c r="B382" s="1">
        <v>45558</v>
      </c>
    </row>
    <row r="383" spans="1:2" x14ac:dyDescent="0.25">
      <c r="A383" t="s">
        <v>0</v>
      </c>
      <c r="B383" t="s">
        <v>1</v>
      </c>
    </row>
    <row r="384" spans="1:2" x14ac:dyDescent="0.25">
      <c r="A384">
        <v>-0.37137378900000001</v>
      </c>
      <c r="B384" s="1">
        <v>45559</v>
      </c>
    </row>
    <row r="385" spans="1:2" x14ac:dyDescent="0.25">
      <c r="A385" t="s">
        <v>0</v>
      </c>
      <c r="B385" t="s">
        <v>1</v>
      </c>
    </row>
    <row r="386" spans="1:2" x14ac:dyDescent="0.25">
      <c r="A386">
        <v>0.65879474599999999</v>
      </c>
      <c r="B386" s="1">
        <v>45560</v>
      </c>
    </row>
    <row r="387" spans="1:2" x14ac:dyDescent="0.25">
      <c r="A387" t="s">
        <v>0</v>
      </c>
      <c r="B387" t="s">
        <v>1</v>
      </c>
    </row>
    <row r="388" spans="1:2" x14ac:dyDescent="0.25">
      <c r="A388">
        <v>0.530549822</v>
      </c>
      <c r="B388" s="1">
        <v>45561</v>
      </c>
    </row>
    <row r="389" spans="1:2" x14ac:dyDescent="0.25">
      <c r="A389" t="s">
        <v>0</v>
      </c>
      <c r="B389" t="s">
        <v>1</v>
      </c>
    </row>
    <row r="390" spans="1:2" x14ac:dyDescent="0.25">
      <c r="A390">
        <v>0.59025480500000005</v>
      </c>
      <c r="B390" s="1">
        <v>45562</v>
      </c>
    </row>
    <row r="391" spans="1:2" x14ac:dyDescent="0.25">
      <c r="A391" t="s">
        <v>0</v>
      </c>
      <c r="B391" t="s">
        <v>1</v>
      </c>
    </row>
    <row r="392" spans="1:2" x14ac:dyDescent="0.25">
      <c r="A392">
        <v>0.32476749799999999</v>
      </c>
      <c r="B392" s="1">
        <v>45565</v>
      </c>
    </row>
    <row r="393" spans="1:2" x14ac:dyDescent="0.25">
      <c r="A393" t="s">
        <v>0</v>
      </c>
      <c r="B393" t="s">
        <v>1</v>
      </c>
    </row>
    <row r="394" spans="1:2" x14ac:dyDescent="0.25">
      <c r="A394">
        <v>-0.98656028799999995</v>
      </c>
      <c r="B394" s="1">
        <v>45566</v>
      </c>
    </row>
    <row r="395" spans="1:2" x14ac:dyDescent="0.25">
      <c r="A395" t="s">
        <v>0</v>
      </c>
      <c r="B395" t="s">
        <v>1</v>
      </c>
    </row>
    <row r="396" spans="1:2" x14ac:dyDescent="0.25">
      <c r="A396">
        <v>-0.20264536999999999</v>
      </c>
      <c r="B396" s="1">
        <v>45567</v>
      </c>
    </row>
    <row r="397" spans="1:2" x14ac:dyDescent="0.25">
      <c r="A397" t="s">
        <v>0</v>
      </c>
      <c r="B397" t="s">
        <v>1</v>
      </c>
    </row>
    <row r="398" spans="1:2" x14ac:dyDescent="0.25">
      <c r="A398">
        <v>0.109419216</v>
      </c>
      <c r="B398" s="1">
        <v>45568</v>
      </c>
    </row>
    <row r="399" spans="1:2" x14ac:dyDescent="0.25">
      <c r="A399" t="s">
        <v>0</v>
      </c>
      <c r="B399" t="s">
        <v>1</v>
      </c>
    </row>
    <row r="400" spans="1:2" x14ac:dyDescent="0.25">
      <c r="A400">
        <v>1.22596869</v>
      </c>
      <c r="B400" s="1">
        <v>45569</v>
      </c>
    </row>
    <row r="401" spans="1:2" x14ac:dyDescent="0.25">
      <c r="A401" t="s">
        <v>0</v>
      </c>
      <c r="B401" t="s">
        <v>1</v>
      </c>
    </row>
    <row r="402" spans="1:2" x14ac:dyDescent="0.25">
      <c r="A402">
        <v>-0.73449193099999999</v>
      </c>
      <c r="B402" s="1">
        <v>45572</v>
      </c>
    </row>
    <row r="403" spans="1:2" x14ac:dyDescent="0.25">
      <c r="A403" t="s">
        <v>0</v>
      </c>
      <c r="B403" t="s">
        <v>1</v>
      </c>
    </row>
    <row r="404" spans="1:2" x14ac:dyDescent="0.25">
      <c r="A404">
        <v>0.93087359999999997</v>
      </c>
      <c r="B404" s="1">
        <v>45573</v>
      </c>
    </row>
    <row r="405" spans="1:2" x14ac:dyDescent="0.25">
      <c r="A405" t="s">
        <v>0</v>
      </c>
      <c r="B405" t="s">
        <v>1</v>
      </c>
    </row>
    <row r="406" spans="1:2" x14ac:dyDescent="0.25">
      <c r="A406">
        <v>0.84461078099999998</v>
      </c>
      <c r="B406" s="1">
        <v>45574</v>
      </c>
    </row>
    <row r="407" spans="1:2" x14ac:dyDescent="0.25">
      <c r="A407" t="s">
        <v>0</v>
      </c>
      <c r="B407" t="s">
        <v>1</v>
      </c>
    </row>
    <row r="408" spans="1:2" x14ac:dyDescent="0.25">
      <c r="A408">
        <v>8.7020641999999995E-2</v>
      </c>
      <c r="B408" s="1">
        <v>45575</v>
      </c>
    </row>
    <row r="409" spans="1:2" x14ac:dyDescent="0.25">
      <c r="A409" t="s">
        <v>0</v>
      </c>
      <c r="B409" t="s">
        <v>1</v>
      </c>
    </row>
    <row r="410" spans="1:2" x14ac:dyDescent="0.25">
      <c r="A410">
        <v>-1.7054417180000001</v>
      </c>
      <c r="B410" s="1">
        <v>45576</v>
      </c>
    </row>
    <row r="411" spans="1:2" x14ac:dyDescent="0.25">
      <c r="A411" t="s">
        <v>0</v>
      </c>
      <c r="B411" t="s">
        <v>1</v>
      </c>
    </row>
    <row r="412" spans="1:2" x14ac:dyDescent="0.25">
      <c r="A412">
        <v>-0.38565293699999997</v>
      </c>
      <c r="B412" s="1">
        <v>45579</v>
      </c>
    </row>
    <row r="413" spans="1:2" x14ac:dyDescent="0.25">
      <c r="A413" t="s">
        <v>0</v>
      </c>
      <c r="B413" t="s">
        <v>1</v>
      </c>
    </row>
    <row r="414" spans="1:2" x14ac:dyDescent="0.25">
      <c r="A414">
        <v>-0.429091167</v>
      </c>
      <c r="B414" s="1">
        <v>45580</v>
      </c>
    </row>
    <row r="415" spans="1:2" x14ac:dyDescent="0.25">
      <c r="A415" t="s">
        <v>0</v>
      </c>
      <c r="B415" t="s">
        <v>1</v>
      </c>
    </row>
    <row r="416" spans="1:2" x14ac:dyDescent="0.25">
      <c r="A416">
        <v>0.55890123899999999</v>
      </c>
      <c r="B416" s="1">
        <v>45581</v>
      </c>
    </row>
    <row r="417" spans="1:2" x14ac:dyDescent="0.25">
      <c r="A417" t="s">
        <v>0</v>
      </c>
      <c r="B417" t="s">
        <v>1</v>
      </c>
    </row>
    <row r="418" spans="1:2" x14ac:dyDescent="0.25">
      <c r="A418">
        <v>-0.26900801600000002</v>
      </c>
      <c r="B418" s="1">
        <v>45582</v>
      </c>
    </row>
    <row r="419" spans="1:2" x14ac:dyDescent="0.25">
      <c r="A419" t="s">
        <v>0</v>
      </c>
      <c r="B419" t="s">
        <v>1</v>
      </c>
    </row>
    <row r="420" spans="1:2" x14ac:dyDescent="0.25">
      <c r="A420">
        <v>-0.22439451099999999</v>
      </c>
      <c r="B420" s="1">
        <v>45583</v>
      </c>
    </row>
    <row r="421" spans="1:2" x14ac:dyDescent="0.25">
      <c r="A421" t="s">
        <v>0</v>
      </c>
      <c r="B421" t="s">
        <v>1</v>
      </c>
    </row>
    <row r="422" spans="1:2" x14ac:dyDescent="0.25">
      <c r="A422">
        <v>-1.492117564</v>
      </c>
      <c r="B422" s="1">
        <v>45586</v>
      </c>
    </row>
    <row r="423" spans="1:2" x14ac:dyDescent="0.25">
      <c r="A423" t="s">
        <v>0</v>
      </c>
      <c r="B423" t="s">
        <v>1</v>
      </c>
    </row>
    <row r="424" spans="1:2" x14ac:dyDescent="0.25">
      <c r="A424">
        <v>-0.18621170500000001</v>
      </c>
      <c r="B424" s="1">
        <v>45587</v>
      </c>
    </row>
    <row r="425" spans="1:2" x14ac:dyDescent="0.25">
      <c r="A425" t="s">
        <v>0</v>
      </c>
      <c r="B425" t="s">
        <v>1</v>
      </c>
    </row>
    <row r="426" spans="1:2" x14ac:dyDescent="0.25">
      <c r="A426">
        <v>-1.6607271560000001</v>
      </c>
      <c r="B426" s="1">
        <v>45588</v>
      </c>
    </row>
    <row r="427" spans="1:2" x14ac:dyDescent="0.25">
      <c r="A427" t="s">
        <v>0</v>
      </c>
      <c r="B427" t="s">
        <v>1</v>
      </c>
    </row>
    <row r="428" spans="1:2" x14ac:dyDescent="0.25">
      <c r="A428">
        <v>17.021310652</v>
      </c>
      <c r="B428" s="1">
        <v>45589</v>
      </c>
    </row>
    <row r="429" spans="1:2" x14ac:dyDescent="0.25">
      <c r="A429" t="s">
        <v>0</v>
      </c>
      <c r="B429" t="s">
        <v>1</v>
      </c>
    </row>
    <row r="430" spans="1:2" x14ac:dyDescent="0.25">
      <c r="A430">
        <v>0.40457005200000001</v>
      </c>
      <c r="B430" s="1">
        <v>45590</v>
      </c>
    </row>
    <row r="431" spans="1:2" x14ac:dyDescent="0.25">
      <c r="A431" t="s">
        <v>0</v>
      </c>
      <c r="B431" t="s">
        <v>1</v>
      </c>
    </row>
    <row r="432" spans="1:2" x14ac:dyDescent="0.25">
      <c r="A432">
        <v>-0.40089681100000002</v>
      </c>
      <c r="B432" s="1">
        <v>45593</v>
      </c>
    </row>
    <row r="433" spans="1:2" x14ac:dyDescent="0.25">
      <c r="A433" t="s">
        <v>0</v>
      </c>
      <c r="B433" t="s">
        <v>1</v>
      </c>
    </row>
    <row r="434" spans="1:2" x14ac:dyDescent="0.25">
      <c r="A434">
        <v>-0.287153555</v>
      </c>
      <c r="B434" s="1">
        <v>45594</v>
      </c>
    </row>
    <row r="435" spans="1:2" x14ac:dyDescent="0.25">
      <c r="A435" t="s">
        <v>0</v>
      </c>
      <c r="B435" t="s">
        <v>1</v>
      </c>
    </row>
    <row r="436" spans="1:2" x14ac:dyDescent="0.25">
      <c r="A436">
        <v>-0.60318468700000005</v>
      </c>
      <c r="B436" s="1">
        <v>45595</v>
      </c>
    </row>
    <row r="437" spans="1:2" x14ac:dyDescent="0.25">
      <c r="A437" t="s">
        <v>0</v>
      </c>
      <c r="B437" t="s">
        <v>1</v>
      </c>
    </row>
    <row r="438" spans="1:2" x14ac:dyDescent="0.25">
      <c r="A438">
        <v>-1.606852639</v>
      </c>
      <c r="B438" s="1">
        <v>45596</v>
      </c>
    </row>
    <row r="439" spans="1:2" x14ac:dyDescent="0.25">
      <c r="A439" t="s">
        <v>0</v>
      </c>
      <c r="B439" t="s">
        <v>1</v>
      </c>
    </row>
    <row r="440" spans="1:2" x14ac:dyDescent="0.25">
      <c r="A440">
        <v>0.38009705300000002</v>
      </c>
      <c r="B440" s="1">
        <v>45597</v>
      </c>
    </row>
    <row r="441" spans="1:2" x14ac:dyDescent="0.25">
      <c r="A441" t="s">
        <v>0</v>
      </c>
      <c r="B441" t="s">
        <v>1</v>
      </c>
    </row>
    <row r="442" spans="1:2" x14ac:dyDescent="0.25">
      <c r="A442">
        <v>-0.52047912200000002</v>
      </c>
      <c r="B442" s="1">
        <v>45600</v>
      </c>
    </row>
    <row r="443" spans="1:2" x14ac:dyDescent="0.25">
      <c r="A443" t="s">
        <v>0</v>
      </c>
      <c r="B443" t="s">
        <v>1</v>
      </c>
    </row>
    <row r="444" spans="1:2" x14ac:dyDescent="0.25">
      <c r="A444">
        <v>2.4039574610000001</v>
      </c>
      <c r="B444" s="1">
        <v>45601</v>
      </c>
    </row>
    <row r="445" spans="1:2" x14ac:dyDescent="0.25">
      <c r="A445" t="s">
        <v>0</v>
      </c>
      <c r="B445" t="s">
        <v>1</v>
      </c>
    </row>
    <row r="446" spans="1:2" x14ac:dyDescent="0.25">
      <c r="A446">
        <v>4.2080076829999999</v>
      </c>
      <c r="B446" s="1">
        <v>45602</v>
      </c>
    </row>
    <row r="447" spans="1:2" x14ac:dyDescent="0.25">
      <c r="A447" t="s">
        <v>0</v>
      </c>
      <c r="B447" t="s">
        <v>1</v>
      </c>
    </row>
    <row r="448" spans="1:2" x14ac:dyDescent="0.25">
      <c r="A448">
        <v>0.55661457000000003</v>
      </c>
      <c r="B448" s="1">
        <v>45603</v>
      </c>
    </row>
    <row r="449" spans="1:2" x14ac:dyDescent="0.25">
      <c r="A449" t="s">
        <v>0</v>
      </c>
      <c r="B449" t="s">
        <v>1</v>
      </c>
    </row>
    <row r="450" spans="1:2" x14ac:dyDescent="0.25">
      <c r="A450">
        <v>1.8184311900000001</v>
      </c>
      <c r="B450" s="1">
        <v>45604</v>
      </c>
    </row>
    <row r="451" spans="1:2" x14ac:dyDescent="0.25">
      <c r="A451" t="s">
        <v>0</v>
      </c>
      <c r="B451" t="s">
        <v>1</v>
      </c>
    </row>
    <row r="452" spans="1:2" x14ac:dyDescent="0.25">
      <c r="A452">
        <v>2.1298641219999999</v>
      </c>
      <c r="B452" s="1">
        <v>45607</v>
      </c>
    </row>
    <row r="453" spans="1:2" x14ac:dyDescent="0.25">
      <c r="A453" t="s">
        <v>0</v>
      </c>
      <c r="B453" t="s">
        <v>1</v>
      </c>
    </row>
    <row r="454" spans="1:2" x14ac:dyDescent="0.25">
      <c r="A454">
        <v>-1.8144051480000001</v>
      </c>
      <c r="B454" s="1">
        <v>45608</v>
      </c>
    </row>
    <row r="455" spans="1:2" x14ac:dyDescent="0.25">
      <c r="A455" t="s">
        <v>0</v>
      </c>
      <c r="B455" t="s">
        <v>1</v>
      </c>
    </row>
    <row r="456" spans="1:2" x14ac:dyDescent="0.25">
      <c r="A456">
        <v>0.37108951699999998</v>
      </c>
      <c r="B456" s="1">
        <v>45609</v>
      </c>
    </row>
    <row r="457" spans="1:2" x14ac:dyDescent="0.25">
      <c r="A457" t="s">
        <v>0</v>
      </c>
      <c r="B457" t="s">
        <v>1</v>
      </c>
    </row>
    <row r="458" spans="1:2" x14ac:dyDescent="0.25">
      <c r="A458">
        <v>-0.48426794099999998</v>
      </c>
      <c r="B458" s="1">
        <v>45610</v>
      </c>
    </row>
    <row r="459" spans="1:2" x14ac:dyDescent="0.25">
      <c r="A459" t="s">
        <v>0</v>
      </c>
      <c r="B459" t="s">
        <v>1</v>
      </c>
    </row>
    <row r="460" spans="1:2" x14ac:dyDescent="0.25">
      <c r="A460">
        <v>1.355157443</v>
      </c>
      <c r="B460" s="1">
        <v>45611</v>
      </c>
    </row>
    <row r="461" spans="1:2" x14ac:dyDescent="0.25">
      <c r="A461" t="s">
        <v>0</v>
      </c>
      <c r="B461" t="s">
        <v>1</v>
      </c>
    </row>
    <row r="462" spans="1:2" x14ac:dyDescent="0.25">
      <c r="A462">
        <v>-1.6116284439999999</v>
      </c>
      <c r="B462" s="1">
        <v>45614</v>
      </c>
    </row>
    <row r="463" spans="1:2" x14ac:dyDescent="0.25">
      <c r="A463" t="s">
        <v>0</v>
      </c>
      <c r="B463" t="s">
        <v>1</v>
      </c>
    </row>
    <row r="464" spans="1:2" x14ac:dyDescent="0.25">
      <c r="A464">
        <v>-5.1619124000000002E-2</v>
      </c>
      <c r="B464" s="1">
        <v>45615</v>
      </c>
    </row>
    <row r="465" spans="1:2" x14ac:dyDescent="0.25">
      <c r="A465" t="s">
        <v>0</v>
      </c>
      <c r="B465" t="s">
        <v>1</v>
      </c>
    </row>
    <row r="466" spans="1:2" x14ac:dyDescent="0.25">
      <c r="A466">
        <v>-0.258817511</v>
      </c>
      <c r="B466" s="1">
        <v>45616</v>
      </c>
    </row>
    <row r="467" spans="1:2" x14ac:dyDescent="0.25">
      <c r="A467" t="s">
        <v>0</v>
      </c>
      <c r="B467" t="s">
        <v>1</v>
      </c>
    </row>
    <row r="468" spans="1:2" x14ac:dyDescent="0.25">
      <c r="A468">
        <v>-7.0179889999999995E-2</v>
      </c>
      <c r="B468" s="1">
        <v>45617</v>
      </c>
    </row>
    <row r="469" spans="1:2" x14ac:dyDescent="0.25">
      <c r="A469" t="s">
        <v>0</v>
      </c>
      <c r="B469" t="s">
        <v>1</v>
      </c>
    </row>
    <row r="470" spans="1:2" x14ac:dyDescent="0.25">
      <c r="A470">
        <v>2.021068203</v>
      </c>
      <c r="B470" s="1">
        <v>45618</v>
      </c>
    </row>
    <row r="471" spans="1:2" x14ac:dyDescent="0.25">
      <c r="A471" t="s">
        <v>0</v>
      </c>
      <c r="B471" t="s">
        <v>1</v>
      </c>
    </row>
    <row r="472" spans="1:2" x14ac:dyDescent="0.25">
      <c r="A472">
        <v>0.87161565100000005</v>
      </c>
      <c r="B472" s="1">
        <v>45621</v>
      </c>
    </row>
    <row r="473" spans="1:2" x14ac:dyDescent="0.25">
      <c r="A473" t="s">
        <v>0</v>
      </c>
      <c r="B473" t="s">
        <v>1</v>
      </c>
    </row>
    <row r="474" spans="1:2" x14ac:dyDescent="0.25">
      <c r="A474">
        <v>-0.53532880400000005</v>
      </c>
      <c r="B474" s="1">
        <v>45622</v>
      </c>
    </row>
    <row r="475" spans="1:2" x14ac:dyDescent="0.25">
      <c r="A475" t="s">
        <v>0</v>
      </c>
      <c r="B475" t="s">
        <v>1</v>
      </c>
    </row>
    <row r="476" spans="1:2" x14ac:dyDescent="0.25">
      <c r="A476">
        <v>-0.32590404499999998</v>
      </c>
      <c r="B476" s="1">
        <v>45623</v>
      </c>
    </row>
    <row r="477" spans="1:2" x14ac:dyDescent="0.25">
      <c r="A477" t="s">
        <v>0</v>
      </c>
      <c r="B477" t="s">
        <v>1</v>
      </c>
    </row>
    <row r="478" spans="1:2" x14ac:dyDescent="0.25">
      <c r="A478">
        <v>-7.9373757000000003E-2</v>
      </c>
      <c r="B478" s="1">
        <v>45624</v>
      </c>
    </row>
    <row r="479" spans="1:2" x14ac:dyDescent="0.25">
      <c r="A479" t="s">
        <v>0</v>
      </c>
      <c r="B479" t="s">
        <v>1</v>
      </c>
    </row>
    <row r="480" spans="1:2" x14ac:dyDescent="0.25">
      <c r="A480">
        <v>-0.74959003499999999</v>
      </c>
      <c r="B480" s="1">
        <v>45625</v>
      </c>
    </row>
    <row r="481" spans="1:2" x14ac:dyDescent="0.25">
      <c r="A481" t="s">
        <v>0</v>
      </c>
      <c r="B481" t="s">
        <v>1</v>
      </c>
    </row>
    <row r="482" spans="1:2" x14ac:dyDescent="0.25">
      <c r="A482">
        <v>2.7793629379999998</v>
      </c>
      <c r="B482" s="1">
        <v>45628</v>
      </c>
    </row>
    <row r="483" spans="1:2" x14ac:dyDescent="0.25">
      <c r="A483" t="s">
        <v>0</v>
      </c>
      <c r="B483" t="s">
        <v>1</v>
      </c>
    </row>
    <row r="484" spans="1:2" x14ac:dyDescent="0.25">
      <c r="A484">
        <v>6.4221784000000004E-2</v>
      </c>
      <c r="B484" s="1">
        <v>45629</v>
      </c>
    </row>
    <row r="485" spans="1:2" x14ac:dyDescent="0.25">
      <c r="A485" t="s">
        <v>0</v>
      </c>
      <c r="B485" t="s">
        <v>1</v>
      </c>
    </row>
    <row r="486" spans="1:2" x14ac:dyDescent="0.25">
      <c r="A486">
        <v>-0.200291632</v>
      </c>
      <c r="B486" s="1">
        <v>45630</v>
      </c>
    </row>
    <row r="487" spans="1:2" x14ac:dyDescent="0.25">
      <c r="A487" t="s">
        <v>0</v>
      </c>
      <c r="B487" t="s">
        <v>1</v>
      </c>
    </row>
    <row r="488" spans="1:2" x14ac:dyDescent="0.25">
      <c r="A488">
        <v>3.3481853250000002</v>
      </c>
      <c r="B488" s="1">
        <v>45631</v>
      </c>
    </row>
    <row r="489" spans="1:2" x14ac:dyDescent="0.25">
      <c r="A489" t="s">
        <v>0</v>
      </c>
      <c r="B489" t="s">
        <v>1</v>
      </c>
    </row>
    <row r="490" spans="1:2" x14ac:dyDescent="0.25">
      <c r="A490">
        <v>0.96561395100000003</v>
      </c>
      <c r="B490" s="1">
        <v>45632</v>
      </c>
    </row>
    <row r="491" spans="1:2" x14ac:dyDescent="0.25">
      <c r="A491" t="s">
        <v>0</v>
      </c>
      <c r="B491" t="s">
        <v>1</v>
      </c>
    </row>
    <row r="492" spans="1:2" x14ac:dyDescent="0.25">
      <c r="A492">
        <v>-1.02738087</v>
      </c>
      <c r="B492" s="1">
        <v>45635</v>
      </c>
    </row>
    <row r="493" spans="1:2" x14ac:dyDescent="0.25">
      <c r="A493" t="s">
        <v>0</v>
      </c>
      <c r="B493" t="s">
        <v>1</v>
      </c>
    </row>
    <row r="494" spans="1:2" x14ac:dyDescent="0.25">
      <c r="A494">
        <v>-1.092320763</v>
      </c>
      <c r="B494" s="1">
        <v>45636</v>
      </c>
    </row>
    <row r="495" spans="1:2" x14ac:dyDescent="0.25">
      <c r="A495" t="s">
        <v>0</v>
      </c>
      <c r="B495" t="s">
        <v>1</v>
      </c>
    </row>
    <row r="496" spans="1:2" x14ac:dyDescent="0.25">
      <c r="A496">
        <v>1.904214648</v>
      </c>
      <c r="B496" s="1">
        <v>45637</v>
      </c>
    </row>
    <row r="497" spans="1:2" x14ac:dyDescent="0.25">
      <c r="A497" t="s">
        <v>0</v>
      </c>
      <c r="B497" t="s">
        <v>1</v>
      </c>
    </row>
    <row r="498" spans="1:2" x14ac:dyDescent="0.25">
      <c r="A498">
        <v>-0.22114657200000001</v>
      </c>
      <c r="B498" s="1">
        <v>45638</v>
      </c>
    </row>
    <row r="499" spans="1:2" x14ac:dyDescent="0.25">
      <c r="A499" t="s">
        <v>0</v>
      </c>
      <c r="B499" t="s">
        <v>1</v>
      </c>
    </row>
    <row r="500" spans="1:2" x14ac:dyDescent="0.25">
      <c r="A500">
        <v>1.479863049</v>
      </c>
      <c r="B500" s="1">
        <v>45639</v>
      </c>
    </row>
    <row r="501" spans="1:2" x14ac:dyDescent="0.25">
      <c r="A501" t="s">
        <v>0</v>
      </c>
      <c r="B501" t="s">
        <v>1</v>
      </c>
    </row>
    <row r="502" spans="1:2" x14ac:dyDescent="0.25">
      <c r="A502">
        <v>0.47620368000000002</v>
      </c>
      <c r="B502" s="1">
        <v>45642</v>
      </c>
    </row>
    <row r="503" spans="1:2" x14ac:dyDescent="0.25">
      <c r="A503" t="s">
        <v>0</v>
      </c>
      <c r="B503" t="s">
        <v>1</v>
      </c>
    </row>
    <row r="504" spans="1:2" x14ac:dyDescent="0.25">
      <c r="A504">
        <v>-0.84541031300000002</v>
      </c>
      <c r="B504" s="1">
        <v>45643</v>
      </c>
    </row>
    <row r="505" spans="1:2" x14ac:dyDescent="0.25">
      <c r="A505" t="s">
        <v>0</v>
      </c>
      <c r="B505" t="s">
        <v>1</v>
      </c>
    </row>
    <row r="506" spans="1:2" x14ac:dyDescent="0.25">
      <c r="A506">
        <v>-1.5602301709999999</v>
      </c>
      <c r="B506" s="1">
        <v>45644</v>
      </c>
    </row>
    <row r="507" spans="1:2" x14ac:dyDescent="0.25">
      <c r="A507" t="s">
        <v>0</v>
      </c>
      <c r="B507" t="s">
        <v>1</v>
      </c>
    </row>
    <row r="508" spans="1:2" x14ac:dyDescent="0.25">
      <c r="A508">
        <v>1.7306645039999999</v>
      </c>
      <c r="B508" s="1">
        <v>45645</v>
      </c>
    </row>
    <row r="509" spans="1:2" x14ac:dyDescent="0.25">
      <c r="A509" t="s">
        <v>0</v>
      </c>
      <c r="B509" t="s">
        <v>1</v>
      </c>
    </row>
    <row r="510" spans="1:2" x14ac:dyDescent="0.25">
      <c r="A510">
        <v>10.604283370999999</v>
      </c>
      <c r="B510" s="1">
        <v>45646</v>
      </c>
    </row>
    <row r="511" spans="1:2" x14ac:dyDescent="0.25">
      <c r="A511" t="s">
        <v>0</v>
      </c>
      <c r="B511" t="s">
        <v>1</v>
      </c>
    </row>
    <row r="512" spans="1:2" x14ac:dyDescent="0.25">
      <c r="A512">
        <v>-9.2488548480000006</v>
      </c>
      <c r="B512" s="1">
        <v>45649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2FC0-2D9E-4C70-AD2A-F4B832EF20DA}">
  <dimension ref="A36:B284"/>
  <sheetViews>
    <sheetView topLeftCell="A4" zoomScaleNormal="100" workbookViewId="0">
      <selection activeCell="S11" sqref="S11"/>
    </sheetView>
  </sheetViews>
  <sheetFormatPr defaultRowHeight="12.75" x14ac:dyDescent="0.25"/>
  <cols>
    <col min="1" max="1" width="15.5703125" style="4" customWidth="1"/>
    <col min="2" max="2" width="26.140625" style="4" bestFit="1" customWidth="1"/>
    <col min="3" max="256" width="9.140625" style="4"/>
    <col min="257" max="257" width="11.28515625" style="4" bestFit="1" customWidth="1"/>
    <col min="258" max="258" width="26.140625" style="4" bestFit="1" customWidth="1"/>
    <col min="259" max="512" width="9.140625" style="4"/>
    <col min="513" max="513" width="11.28515625" style="4" bestFit="1" customWidth="1"/>
    <col min="514" max="514" width="26.140625" style="4" bestFit="1" customWidth="1"/>
    <col min="515" max="768" width="9.140625" style="4"/>
    <col min="769" max="769" width="11.28515625" style="4" bestFit="1" customWidth="1"/>
    <col min="770" max="770" width="26.140625" style="4" bestFit="1" customWidth="1"/>
    <col min="771" max="1024" width="9.140625" style="4"/>
    <col min="1025" max="1025" width="11.28515625" style="4" bestFit="1" customWidth="1"/>
    <col min="1026" max="1026" width="26.140625" style="4" bestFit="1" customWidth="1"/>
    <col min="1027" max="1280" width="9.140625" style="4"/>
    <col min="1281" max="1281" width="11.28515625" style="4" bestFit="1" customWidth="1"/>
    <col min="1282" max="1282" width="26.140625" style="4" bestFit="1" customWidth="1"/>
    <col min="1283" max="1536" width="9.140625" style="4"/>
    <col min="1537" max="1537" width="11.28515625" style="4" bestFit="1" customWidth="1"/>
    <col min="1538" max="1538" width="26.140625" style="4" bestFit="1" customWidth="1"/>
    <col min="1539" max="1792" width="9.140625" style="4"/>
    <col min="1793" max="1793" width="11.28515625" style="4" bestFit="1" customWidth="1"/>
    <col min="1794" max="1794" width="26.140625" style="4" bestFit="1" customWidth="1"/>
    <col min="1795" max="2048" width="9.140625" style="4"/>
    <col min="2049" max="2049" width="11.28515625" style="4" bestFit="1" customWidth="1"/>
    <col min="2050" max="2050" width="26.140625" style="4" bestFit="1" customWidth="1"/>
    <col min="2051" max="2304" width="9.140625" style="4"/>
    <col min="2305" max="2305" width="11.28515625" style="4" bestFit="1" customWidth="1"/>
    <col min="2306" max="2306" width="26.140625" style="4" bestFit="1" customWidth="1"/>
    <col min="2307" max="2560" width="9.140625" style="4"/>
    <col min="2561" max="2561" width="11.28515625" style="4" bestFit="1" customWidth="1"/>
    <col min="2562" max="2562" width="26.140625" style="4" bestFit="1" customWidth="1"/>
    <col min="2563" max="2816" width="9.140625" style="4"/>
    <col min="2817" max="2817" width="11.28515625" style="4" bestFit="1" customWidth="1"/>
    <col min="2818" max="2818" width="26.140625" style="4" bestFit="1" customWidth="1"/>
    <col min="2819" max="3072" width="9.140625" style="4"/>
    <col min="3073" max="3073" width="11.28515625" style="4" bestFit="1" customWidth="1"/>
    <col min="3074" max="3074" width="26.140625" style="4" bestFit="1" customWidth="1"/>
    <col min="3075" max="3328" width="9.140625" style="4"/>
    <col min="3329" max="3329" width="11.28515625" style="4" bestFit="1" customWidth="1"/>
    <col min="3330" max="3330" width="26.140625" style="4" bestFit="1" customWidth="1"/>
    <col min="3331" max="3584" width="9.140625" style="4"/>
    <col min="3585" max="3585" width="11.28515625" style="4" bestFit="1" customWidth="1"/>
    <col min="3586" max="3586" width="26.140625" style="4" bestFit="1" customWidth="1"/>
    <col min="3587" max="3840" width="9.140625" style="4"/>
    <col min="3841" max="3841" width="11.28515625" style="4" bestFit="1" customWidth="1"/>
    <col min="3842" max="3842" width="26.140625" style="4" bestFit="1" customWidth="1"/>
    <col min="3843" max="4096" width="9.140625" style="4"/>
    <col min="4097" max="4097" width="11.28515625" style="4" bestFit="1" customWidth="1"/>
    <col min="4098" max="4098" width="26.140625" style="4" bestFit="1" customWidth="1"/>
    <col min="4099" max="4352" width="9.140625" style="4"/>
    <col min="4353" max="4353" width="11.28515625" style="4" bestFit="1" customWidth="1"/>
    <col min="4354" max="4354" width="26.140625" style="4" bestFit="1" customWidth="1"/>
    <col min="4355" max="4608" width="9.140625" style="4"/>
    <col min="4609" max="4609" width="11.28515625" style="4" bestFit="1" customWidth="1"/>
    <col min="4610" max="4610" width="26.140625" style="4" bestFit="1" customWidth="1"/>
    <col min="4611" max="4864" width="9.140625" style="4"/>
    <col min="4865" max="4865" width="11.28515625" style="4" bestFit="1" customWidth="1"/>
    <col min="4866" max="4866" width="26.140625" style="4" bestFit="1" customWidth="1"/>
    <col min="4867" max="5120" width="9.140625" style="4"/>
    <col min="5121" max="5121" width="11.28515625" style="4" bestFit="1" customWidth="1"/>
    <col min="5122" max="5122" width="26.140625" style="4" bestFit="1" customWidth="1"/>
    <col min="5123" max="5376" width="9.140625" style="4"/>
    <col min="5377" max="5377" width="11.28515625" style="4" bestFit="1" customWidth="1"/>
    <col min="5378" max="5378" width="26.140625" style="4" bestFit="1" customWidth="1"/>
    <col min="5379" max="5632" width="9.140625" style="4"/>
    <col min="5633" max="5633" width="11.28515625" style="4" bestFit="1" customWidth="1"/>
    <col min="5634" max="5634" width="26.140625" style="4" bestFit="1" customWidth="1"/>
    <col min="5635" max="5888" width="9.140625" style="4"/>
    <col min="5889" max="5889" width="11.28515625" style="4" bestFit="1" customWidth="1"/>
    <col min="5890" max="5890" width="26.140625" style="4" bestFit="1" customWidth="1"/>
    <col min="5891" max="6144" width="9.140625" style="4"/>
    <col min="6145" max="6145" width="11.28515625" style="4" bestFit="1" customWidth="1"/>
    <col min="6146" max="6146" width="26.140625" style="4" bestFit="1" customWidth="1"/>
    <col min="6147" max="6400" width="9.140625" style="4"/>
    <col min="6401" max="6401" width="11.28515625" style="4" bestFit="1" customWidth="1"/>
    <col min="6402" max="6402" width="26.140625" style="4" bestFit="1" customWidth="1"/>
    <col min="6403" max="6656" width="9.140625" style="4"/>
    <col min="6657" max="6657" width="11.28515625" style="4" bestFit="1" customWidth="1"/>
    <col min="6658" max="6658" width="26.140625" style="4" bestFit="1" customWidth="1"/>
    <col min="6659" max="6912" width="9.140625" style="4"/>
    <col min="6913" max="6913" width="11.28515625" style="4" bestFit="1" customWidth="1"/>
    <col min="6914" max="6914" width="26.140625" style="4" bestFit="1" customWidth="1"/>
    <col min="6915" max="7168" width="9.140625" style="4"/>
    <col min="7169" max="7169" width="11.28515625" style="4" bestFit="1" customWidth="1"/>
    <col min="7170" max="7170" width="26.140625" style="4" bestFit="1" customWidth="1"/>
    <col min="7171" max="7424" width="9.140625" style="4"/>
    <col min="7425" max="7425" width="11.28515625" style="4" bestFit="1" customWidth="1"/>
    <col min="7426" max="7426" width="26.140625" style="4" bestFit="1" customWidth="1"/>
    <col min="7427" max="7680" width="9.140625" style="4"/>
    <col min="7681" max="7681" width="11.28515625" style="4" bestFit="1" customWidth="1"/>
    <col min="7682" max="7682" width="26.140625" style="4" bestFit="1" customWidth="1"/>
    <col min="7683" max="7936" width="9.140625" style="4"/>
    <col min="7937" max="7937" width="11.28515625" style="4" bestFit="1" customWidth="1"/>
    <col min="7938" max="7938" width="26.140625" style="4" bestFit="1" customWidth="1"/>
    <col min="7939" max="8192" width="9.140625" style="4"/>
    <col min="8193" max="8193" width="11.28515625" style="4" bestFit="1" customWidth="1"/>
    <col min="8194" max="8194" width="26.140625" style="4" bestFit="1" customWidth="1"/>
    <col min="8195" max="8448" width="9.140625" style="4"/>
    <col min="8449" max="8449" width="11.28515625" style="4" bestFit="1" customWidth="1"/>
    <col min="8450" max="8450" width="26.140625" style="4" bestFit="1" customWidth="1"/>
    <col min="8451" max="8704" width="9.140625" style="4"/>
    <col min="8705" max="8705" width="11.28515625" style="4" bestFit="1" customWidth="1"/>
    <col min="8706" max="8706" width="26.140625" style="4" bestFit="1" customWidth="1"/>
    <col min="8707" max="8960" width="9.140625" style="4"/>
    <col min="8961" max="8961" width="11.28515625" style="4" bestFit="1" customWidth="1"/>
    <col min="8962" max="8962" width="26.140625" style="4" bestFit="1" customWidth="1"/>
    <col min="8963" max="9216" width="9.140625" style="4"/>
    <col min="9217" max="9217" width="11.28515625" style="4" bestFit="1" customWidth="1"/>
    <col min="9218" max="9218" width="26.140625" style="4" bestFit="1" customWidth="1"/>
    <col min="9219" max="9472" width="9.140625" style="4"/>
    <col min="9473" max="9473" width="11.28515625" style="4" bestFit="1" customWidth="1"/>
    <col min="9474" max="9474" width="26.140625" style="4" bestFit="1" customWidth="1"/>
    <col min="9475" max="9728" width="9.140625" style="4"/>
    <col min="9729" max="9729" width="11.28515625" style="4" bestFit="1" customWidth="1"/>
    <col min="9730" max="9730" width="26.140625" style="4" bestFit="1" customWidth="1"/>
    <col min="9731" max="9984" width="9.140625" style="4"/>
    <col min="9985" max="9985" width="11.28515625" style="4" bestFit="1" customWidth="1"/>
    <col min="9986" max="9986" width="26.140625" style="4" bestFit="1" customWidth="1"/>
    <col min="9987" max="10240" width="9.140625" style="4"/>
    <col min="10241" max="10241" width="11.28515625" style="4" bestFit="1" customWidth="1"/>
    <col min="10242" max="10242" width="26.140625" style="4" bestFit="1" customWidth="1"/>
    <col min="10243" max="10496" width="9.140625" style="4"/>
    <col min="10497" max="10497" width="11.28515625" style="4" bestFit="1" customWidth="1"/>
    <col min="10498" max="10498" width="26.140625" style="4" bestFit="1" customWidth="1"/>
    <col min="10499" max="10752" width="9.140625" style="4"/>
    <col min="10753" max="10753" width="11.28515625" style="4" bestFit="1" customWidth="1"/>
    <col min="10754" max="10754" width="26.140625" style="4" bestFit="1" customWidth="1"/>
    <col min="10755" max="11008" width="9.140625" style="4"/>
    <col min="11009" max="11009" width="11.28515625" style="4" bestFit="1" customWidth="1"/>
    <col min="11010" max="11010" width="26.140625" style="4" bestFit="1" customWidth="1"/>
    <col min="11011" max="11264" width="9.140625" style="4"/>
    <col min="11265" max="11265" width="11.28515625" style="4" bestFit="1" customWidth="1"/>
    <col min="11266" max="11266" width="26.140625" style="4" bestFit="1" customWidth="1"/>
    <col min="11267" max="11520" width="9.140625" style="4"/>
    <col min="11521" max="11521" width="11.28515625" style="4" bestFit="1" customWidth="1"/>
    <col min="11522" max="11522" width="26.140625" style="4" bestFit="1" customWidth="1"/>
    <col min="11523" max="11776" width="9.140625" style="4"/>
    <col min="11777" max="11777" width="11.28515625" style="4" bestFit="1" customWidth="1"/>
    <col min="11778" max="11778" width="26.140625" style="4" bestFit="1" customWidth="1"/>
    <col min="11779" max="12032" width="9.140625" style="4"/>
    <col min="12033" max="12033" width="11.28515625" style="4" bestFit="1" customWidth="1"/>
    <col min="12034" max="12034" width="26.140625" style="4" bestFit="1" customWidth="1"/>
    <col min="12035" max="12288" width="9.140625" style="4"/>
    <col min="12289" max="12289" width="11.28515625" style="4" bestFit="1" customWidth="1"/>
    <col min="12290" max="12290" width="26.140625" style="4" bestFit="1" customWidth="1"/>
    <col min="12291" max="12544" width="9.140625" style="4"/>
    <col min="12545" max="12545" width="11.28515625" style="4" bestFit="1" customWidth="1"/>
    <col min="12546" max="12546" width="26.140625" style="4" bestFit="1" customWidth="1"/>
    <col min="12547" max="12800" width="9.140625" style="4"/>
    <col min="12801" max="12801" width="11.28515625" style="4" bestFit="1" customWidth="1"/>
    <col min="12802" max="12802" width="26.140625" style="4" bestFit="1" customWidth="1"/>
    <col min="12803" max="13056" width="9.140625" style="4"/>
    <col min="13057" max="13057" width="11.28515625" style="4" bestFit="1" customWidth="1"/>
    <col min="13058" max="13058" width="26.140625" style="4" bestFit="1" customWidth="1"/>
    <col min="13059" max="13312" width="9.140625" style="4"/>
    <col min="13313" max="13313" width="11.28515625" style="4" bestFit="1" customWidth="1"/>
    <col min="13314" max="13314" width="26.140625" style="4" bestFit="1" customWidth="1"/>
    <col min="13315" max="13568" width="9.140625" style="4"/>
    <col min="13569" max="13569" width="11.28515625" style="4" bestFit="1" customWidth="1"/>
    <col min="13570" max="13570" width="26.140625" style="4" bestFit="1" customWidth="1"/>
    <col min="13571" max="13824" width="9.140625" style="4"/>
    <col min="13825" max="13825" width="11.28515625" style="4" bestFit="1" customWidth="1"/>
    <col min="13826" max="13826" width="26.140625" style="4" bestFit="1" customWidth="1"/>
    <col min="13827" max="14080" width="9.140625" style="4"/>
    <col min="14081" max="14081" width="11.28515625" style="4" bestFit="1" customWidth="1"/>
    <col min="14082" max="14082" width="26.140625" style="4" bestFit="1" customWidth="1"/>
    <col min="14083" max="14336" width="9.140625" style="4"/>
    <col min="14337" max="14337" width="11.28515625" style="4" bestFit="1" customWidth="1"/>
    <col min="14338" max="14338" width="26.140625" style="4" bestFit="1" customWidth="1"/>
    <col min="14339" max="14592" width="9.140625" style="4"/>
    <col min="14593" max="14593" width="11.28515625" style="4" bestFit="1" customWidth="1"/>
    <col min="14594" max="14594" width="26.140625" style="4" bestFit="1" customWidth="1"/>
    <col min="14595" max="14848" width="9.140625" style="4"/>
    <col min="14849" max="14849" width="11.28515625" style="4" bestFit="1" customWidth="1"/>
    <col min="14850" max="14850" width="26.140625" style="4" bestFit="1" customWidth="1"/>
    <col min="14851" max="15104" width="9.140625" style="4"/>
    <col min="15105" max="15105" width="11.28515625" style="4" bestFit="1" customWidth="1"/>
    <col min="15106" max="15106" width="26.140625" style="4" bestFit="1" customWidth="1"/>
    <col min="15107" max="15360" width="9.140625" style="4"/>
    <col min="15361" max="15361" width="11.28515625" style="4" bestFit="1" customWidth="1"/>
    <col min="15362" max="15362" width="26.140625" style="4" bestFit="1" customWidth="1"/>
    <col min="15363" max="15616" width="9.140625" style="4"/>
    <col min="15617" max="15617" width="11.28515625" style="4" bestFit="1" customWidth="1"/>
    <col min="15618" max="15618" width="26.140625" style="4" bestFit="1" customWidth="1"/>
    <col min="15619" max="15872" width="9.140625" style="4"/>
    <col min="15873" max="15873" width="11.28515625" style="4" bestFit="1" customWidth="1"/>
    <col min="15874" max="15874" width="26.140625" style="4" bestFit="1" customWidth="1"/>
    <col min="15875" max="16128" width="9.140625" style="4"/>
    <col min="16129" max="16129" width="11.28515625" style="4" bestFit="1" customWidth="1"/>
    <col min="16130" max="16130" width="26.140625" style="4" bestFit="1" customWidth="1"/>
    <col min="16131" max="16384" width="9.140625" style="4"/>
  </cols>
  <sheetData>
    <row r="36" spans="1:2" ht="15" x14ac:dyDescent="0.25">
      <c r="A36" s="4" t="s">
        <v>13</v>
      </c>
      <c r="B36" s="4" t="s">
        <v>14</v>
      </c>
    </row>
    <row r="37" spans="1:2" x14ac:dyDescent="0.25">
      <c r="A37" s="5">
        <v>45293</v>
      </c>
      <c r="B37" s="6">
        <v>4742.8294880402382</v>
      </c>
    </row>
    <row r="38" spans="1:2" x14ac:dyDescent="0.25">
      <c r="A38" s="5">
        <v>45294</v>
      </c>
      <c r="B38" s="6">
        <v>4704.8110888577003</v>
      </c>
    </row>
    <row r="39" spans="1:2" x14ac:dyDescent="0.25">
      <c r="A39" s="5">
        <v>45295</v>
      </c>
      <c r="B39" s="6">
        <v>4688.6760108348471</v>
      </c>
    </row>
    <row r="40" spans="1:2" x14ac:dyDescent="0.25">
      <c r="A40" s="5">
        <v>45296</v>
      </c>
      <c r="B40" s="6">
        <v>4697.2449398036624</v>
      </c>
    </row>
    <row r="41" spans="1:2" x14ac:dyDescent="0.25">
      <c r="A41" s="5">
        <v>45299</v>
      </c>
      <c r="B41" s="6">
        <v>4763.537277262496</v>
      </c>
    </row>
    <row r="42" spans="1:2" x14ac:dyDescent="0.25">
      <c r="A42" s="5">
        <v>45300</v>
      </c>
      <c r="B42" s="6">
        <v>4756.4965389315794</v>
      </c>
    </row>
    <row r="43" spans="1:2" x14ac:dyDescent="0.25">
      <c r="A43" s="5">
        <v>45301</v>
      </c>
      <c r="B43" s="6">
        <v>4783.449117045353</v>
      </c>
    </row>
    <row r="44" spans="1:2" x14ac:dyDescent="0.25">
      <c r="A44" s="5">
        <v>45302</v>
      </c>
      <c r="B44" s="6">
        <v>4780.2424677809413</v>
      </c>
    </row>
    <row r="45" spans="1:2" x14ac:dyDescent="0.25">
      <c r="A45" s="5">
        <v>45303</v>
      </c>
      <c r="B45" s="6">
        <v>4783.8310670611654</v>
      </c>
    </row>
    <row r="46" spans="1:2" x14ac:dyDescent="0.25">
      <c r="A46" s="5">
        <v>45307</v>
      </c>
      <c r="B46" s="6">
        <v>4765.976022277302</v>
      </c>
    </row>
    <row r="47" spans="1:2" x14ac:dyDescent="0.25">
      <c r="A47" s="5">
        <v>45308</v>
      </c>
      <c r="B47" s="6">
        <v>4739.2081413548094</v>
      </c>
    </row>
    <row r="48" spans="1:2" x14ac:dyDescent="0.25">
      <c r="A48" s="5">
        <v>45309</v>
      </c>
      <c r="B48" s="6">
        <v>4780.9376476179714</v>
      </c>
    </row>
    <row r="49" spans="1:2" x14ac:dyDescent="0.25">
      <c r="A49" s="5">
        <v>45310</v>
      </c>
      <c r="B49" s="6">
        <v>4839.8114244436701</v>
      </c>
    </row>
    <row r="50" spans="1:2" x14ac:dyDescent="0.25">
      <c r="A50" s="5">
        <v>45313</v>
      </c>
      <c r="B50" s="6">
        <v>4850.425674274632</v>
      </c>
    </row>
    <row r="51" spans="1:2" x14ac:dyDescent="0.25">
      <c r="A51" s="5">
        <v>45314</v>
      </c>
      <c r="B51" s="6">
        <v>4864.5967176626255</v>
      </c>
    </row>
    <row r="52" spans="1:2" x14ac:dyDescent="0.25">
      <c r="A52" s="5">
        <v>45315</v>
      </c>
      <c r="B52" s="6">
        <v>4868.5539214366272</v>
      </c>
    </row>
    <row r="53" spans="1:2" x14ac:dyDescent="0.25">
      <c r="A53" s="5">
        <v>45316</v>
      </c>
      <c r="B53" s="6">
        <v>4894.1555779838409</v>
      </c>
    </row>
    <row r="54" spans="1:2" x14ac:dyDescent="0.25">
      <c r="A54" s="5">
        <v>45317</v>
      </c>
      <c r="B54" s="6">
        <v>4890.9705128691512</v>
      </c>
    </row>
    <row r="55" spans="1:2" x14ac:dyDescent="0.25">
      <c r="A55" s="5">
        <v>45320</v>
      </c>
      <c r="B55" s="6">
        <v>4927.9288153602647</v>
      </c>
    </row>
    <row r="56" spans="1:2" x14ac:dyDescent="0.25">
      <c r="A56" s="5">
        <v>45321</v>
      </c>
      <c r="B56" s="6">
        <v>4924.9738925085421</v>
      </c>
    </row>
    <row r="57" spans="1:2" x14ac:dyDescent="0.25">
      <c r="A57" s="5">
        <v>45322</v>
      </c>
      <c r="B57" s="6">
        <v>4845.6471757314484</v>
      </c>
    </row>
    <row r="58" spans="1:2" x14ac:dyDescent="0.25">
      <c r="A58" s="5">
        <v>45323</v>
      </c>
      <c r="B58" s="6">
        <v>4906.1940441065299</v>
      </c>
    </row>
    <row r="59" spans="1:2" x14ac:dyDescent="0.25">
      <c r="A59" s="5">
        <v>45324</v>
      </c>
      <c r="B59" s="6">
        <v>4958.6138919602408</v>
      </c>
    </row>
    <row r="60" spans="1:2" x14ac:dyDescent="0.25">
      <c r="A60" s="5">
        <v>45327</v>
      </c>
      <c r="B60" s="6">
        <v>4942.8058830421141</v>
      </c>
    </row>
    <row r="61" spans="1:2" x14ac:dyDescent="0.25">
      <c r="A61" s="5">
        <v>45328</v>
      </c>
      <c r="B61" s="6">
        <v>4954.2305052198371</v>
      </c>
    </row>
    <row r="62" spans="1:2" x14ac:dyDescent="0.25">
      <c r="A62" s="5">
        <v>45329</v>
      </c>
      <c r="B62" s="6">
        <v>4995.055846954072</v>
      </c>
    </row>
    <row r="63" spans="1:2" x14ac:dyDescent="0.25">
      <c r="A63" s="5">
        <v>45330</v>
      </c>
      <c r="B63" s="6">
        <v>4997.9053684670998</v>
      </c>
    </row>
    <row r="64" spans="1:2" x14ac:dyDescent="0.25">
      <c r="A64" s="5">
        <v>45331</v>
      </c>
      <c r="B64" s="6">
        <v>5026.6085751821765</v>
      </c>
    </row>
    <row r="65" spans="1:2" x14ac:dyDescent="0.25">
      <c r="A65" s="5">
        <v>45334</v>
      </c>
      <c r="B65" s="6">
        <v>5021.8444757133111</v>
      </c>
    </row>
    <row r="66" spans="1:2" x14ac:dyDescent="0.25">
      <c r="A66" s="5">
        <v>45335</v>
      </c>
      <c r="B66" s="6">
        <v>4953.167954978433</v>
      </c>
    </row>
    <row r="67" spans="1:2" x14ac:dyDescent="0.25">
      <c r="A67" s="5">
        <v>45336</v>
      </c>
      <c r="B67" s="6">
        <v>5000.6200732683583</v>
      </c>
    </row>
    <row r="68" spans="1:2" x14ac:dyDescent="0.25">
      <c r="A68" s="5">
        <v>45337</v>
      </c>
      <c r="B68" s="6">
        <v>5029.7347126006644</v>
      </c>
    </row>
    <row r="69" spans="1:2" x14ac:dyDescent="0.25">
      <c r="A69" s="5">
        <v>45338</v>
      </c>
      <c r="B69" s="6">
        <v>5005.5684507405713</v>
      </c>
    </row>
    <row r="70" spans="1:2" x14ac:dyDescent="0.25">
      <c r="A70" s="5">
        <v>45342</v>
      </c>
      <c r="B70" s="6">
        <v>4975.5112669051032</v>
      </c>
    </row>
    <row r="71" spans="1:2" x14ac:dyDescent="0.25">
      <c r="A71" s="5">
        <v>45343</v>
      </c>
      <c r="B71" s="6">
        <v>4981.79699776705</v>
      </c>
    </row>
    <row r="72" spans="1:2" x14ac:dyDescent="0.25">
      <c r="A72" s="5">
        <v>45344</v>
      </c>
      <c r="B72" s="6">
        <v>5087.0324326465743</v>
      </c>
    </row>
    <row r="73" spans="1:2" x14ac:dyDescent="0.25">
      <c r="A73" s="5">
        <v>45345</v>
      </c>
      <c r="B73" s="6">
        <v>5088.7999476130053</v>
      </c>
    </row>
    <row r="74" spans="1:2" x14ac:dyDescent="0.25">
      <c r="A74" s="5">
        <v>45348</v>
      </c>
      <c r="B74" s="6">
        <v>5069.5305137828564</v>
      </c>
    </row>
    <row r="75" spans="1:2" x14ac:dyDescent="0.25">
      <c r="A75" s="5">
        <v>45349</v>
      </c>
      <c r="B75" s="6">
        <v>5078.1825178558247</v>
      </c>
    </row>
    <row r="76" spans="1:2" x14ac:dyDescent="0.25">
      <c r="A76" s="5">
        <v>45350</v>
      </c>
      <c r="B76" s="6">
        <v>5069.7565058603332</v>
      </c>
    </row>
    <row r="77" spans="1:2" x14ac:dyDescent="0.25">
      <c r="A77" s="5">
        <v>45351</v>
      </c>
      <c r="B77" s="6">
        <v>5096.2694998622383</v>
      </c>
    </row>
    <row r="78" spans="1:2" x14ac:dyDescent="0.25">
      <c r="A78" s="5">
        <v>45352</v>
      </c>
      <c r="B78" s="6">
        <v>5137.0837991006165</v>
      </c>
    </row>
    <row r="79" spans="1:2" x14ac:dyDescent="0.25">
      <c r="A79" s="5">
        <v>45355</v>
      </c>
      <c r="B79" s="6">
        <v>5130.9491526837828</v>
      </c>
    </row>
    <row r="80" spans="1:2" x14ac:dyDescent="0.25">
      <c r="A80" s="5">
        <v>45356</v>
      </c>
      <c r="B80" s="6">
        <v>5078.6539959789334</v>
      </c>
    </row>
    <row r="81" spans="1:2" x14ac:dyDescent="0.25">
      <c r="A81" s="5">
        <v>45357</v>
      </c>
      <c r="B81" s="6">
        <v>5104.7571586187159</v>
      </c>
    </row>
    <row r="82" spans="1:2" x14ac:dyDescent="0.25">
      <c r="A82" s="5">
        <v>45358</v>
      </c>
      <c r="B82" s="6">
        <v>5157.3592826691947</v>
      </c>
    </row>
    <row r="83" spans="1:2" x14ac:dyDescent="0.25">
      <c r="A83" s="5">
        <v>45359</v>
      </c>
      <c r="B83" s="6">
        <v>5123.6910918567291</v>
      </c>
    </row>
    <row r="84" spans="1:2" x14ac:dyDescent="0.25">
      <c r="A84" s="5">
        <v>45362</v>
      </c>
      <c r="B84" s="6">
        <v>5117.9367554076562</v>
      </c>
    </row>
    <row r="85" spans="1:2" x14ac:dyDescent="0.25">
      <c r="A85" s="5">
        <v>45363</v>
      </c>
      <c r="B85" s="6">
        <v>5175.2676170120058</v>
      </c>
    </row>
    <row r="86" spans="1:2" x14ac:dyDescent="0.25">
      <c r="A86" s="5">
        <v>45364</v>
      </c>
      <c r="B86" s="6">
        <v>5165.3118531468745</v>
      </c>
    </row>
    <row r="87" spans="1:2" x14ac:dyDescent="0.25">
      <c r="A87" s="5">
        <v>45365</v>
      </c>
      <c r="B87" s="6">
        <v>5150.4799190936383</v>
      </c>
    </row>
    <row r="88" spans="1:2" x14ac:dyDescent="0.25">
      <c r="A88" s="5">
        <v>45366</v>
      </c>
      <c r="B88" s="6">
        <v>5117.0882169453225</v>
      </c>
    </row>
    <row r="89" spans="1:2" x14ac:dyDescent="0.25">
      <c r="A89" s="5">
        <v>45369</v>
      </c>
      <c r="B89" s="6">
        <v>5149.417466575379</v>
      </c>
    </row>
    <row r="90" spans="1:2" x14ac:dyDescent="0.25">
      <c r="A90" s="5">
        <v>45370</v>
      </c>
      <c r="B90" s="6">
        <v>5178.5092562553054</v>
      </c>
    </row>
    <row r="91" spans="1:2" x14ac:dyDescent="0.25">
      <c r="A91" s="5">
        <v>45371</v>
      </c>
      <c r="B91" s="6">
        <v>5224.6232357872696</v>
      </c>
    </row>
    <row r="92" spans="1:2" x14ac:dyDescent="0.25">
      <c r="A92" s="5">
        <v>45372</v>
      </c>
      <c r="B92" s="6">
        <v>5241.5327972169853</v>
      </c>
    </row>
    <row r="93" spans="1:2" x14ac:dyDescent="0.25">
      <c r="A93" s="5">
        <v>45373</v>
      </c>
      <c r="B93" s="6">
        <v>5234.1800595895993</v>
      </c>
    </row>
    <row r="94" spans="1:2" x14ac:dyDescent="0.25">
      <c r="A94" s="5">
        <v>45376</v>
      </c>
      <c r="B94" s="6">
        <v>5218.1866247476219</v>
      </c>
    </row>
    <row r="95" spans="1:2" x14ac:dyDescent="0.25">
      <c r="A95" s="5">
        <v>45377</v>
      </c>
      <c r="B95" s="6">
        <v>5203.584203049053</v>
      </c>
    </row>
    <row r="96" spans="1:2" x14ac:dyDescent="0.25">
      <c r="A96" s="5">
        <v>45378</v>
      </c>
      <c r="B96" s="6">
        <v>5248.4931328915573</v>
      </c>
    </row>
    <row r="97" spans="1:2" x14ac:dyDescent="0.25">
      <c r="A97" s="5">
        <v>45379</v>
      </c>
      <c r="B97" s="6">
        <v>5254.3544012624097</v>
      </c>
    </row>
    <row r="98" spans="1:2" x14ac:dyDescent="0.25">
      <c r="A98" s="5">
        <v>45383</v>
      </c>
      <c r="B98" s="6">
        <v>5243.7729469946889</v>
      </c>
    </row>
    <row r="99" spans="1:2" x14ac:dyDescent="0.25">
      <c r="A99" s="5">
        <v>45384</v>
      </c>
      <c r="B99" s="6">
        <v>5205.8110863120937</v>
      </c>
    </row>
    <row r="100" spans="1:2" x14ac:dyDescent="0.25">
      <c r="A100" s="5">
        <v>45385</v>
      </c>
      <c r="B100" s="6">
        <v>5211.4860910525194</v>
      </c>
    </row>
    <row r="101" spans="1:2" x14ac:dyDescent="0.25">
      <c r="A101" s="5">
        <v>45386</v>
      </c>
      <c r="B101" s="6">
        <v>5147.208980395425</v>
      </c>
    </row>
    <row r="102" spans="1:2" x14ac:dyDescent="0.25">
      <c r="A102" s="5">
        <v>45387</v>
      </c>
      <c r="B102" s="6">
        <v>5204.3351372246871</v>
      </c>
    </row>
    <row r="103" spans="1:2" x14ac:dyDescent="0.25">
      <c r="A103" s="5">
        <v>45390</v>
      </c>
      <c r="B103" s="6">
        <v>5202.3919297952089</v>
      </c>
    </row>
    <row r="104" spans="1:2" x14ac:dyDescent="0.25">
      <c r="A104" s="5">
        <v>45391</v>
      </c>
      <c r="B104" s="6">
        <v>5209.9108373773934</v>
      </c>
    </row>
    <row r="105" spans="1:2" x14ac:dyDescent="0.25">
      <c r="A105" s="5">
        <v>45392</v>
      </c>
      <c r="B105" s="6">
        <v>5160.6397866004309</v>
      </c>
    </row>
    <row r="106" spans="1:2" x14ac:dyDescent="0.25">
      <c r="A106" s="5">
        <v>45393</v>
      </c>
      <c r="B106" s="6">
        <v>5199.0567729857212</v>
      </c>
    </row>
    <row r="107" spans="1:2" x14ac:dyDescent="0.25">
      <c r="A107" s="5">
        <v>45394</v>
      </c>
      <c r="B107" s="6">
        <v>5123.4068221088473</v>
      </c>
    </row>
    <row r="108" spans="1:2" x14ac:dyDescent="0.25">
      <c r="A108" s="5">
        <v>45397</v>
      </c>
      <c r="B108" s="6">
        <v>5061.8155254482899</v>
      </c>
    </row>
    <row r="109" spans="1:2" x14ac:dyDescent="0.25">
      <c r="A109" s="5">
        <v>45398</v>
      </c>
      <c r="B109" s="6">
        <v>5051.4139452405643</v>
      </c>
    </row>
    <row r="110" spans="1:2" x14ac:dyDescent="0.25">
      <c r="A110" s="5">
        <v>45399</v>
      </c>
      <c r="B110" s="6">
        <v>5022.2080384481606</v>
      </c>
    </row>
    <row r="111" spans="1:2" x14ac:dyDescent="0.25">
      <c r="A111" s="5">
        <v>45400</v>
      </c>
      <c r="B111" s="6">
        <v>5011.1227546139689</v>
      </c>
    </row>
    <row r="112" spans="1:2" x14ac:dyDescent="0.25">
      <c r="A112" s="5">
        <v>45401</v>
      </c>
      <c r="B112" s="6">
        <v>4967.2348955350662</v>
      </c>
    </row>
    <row r="113" spans="1:2" x14ac:dyDescent="0.25">
      <c r="A113" s="5">
        <v>45404</v>
      </c>
      <c r="B113" s="6">
        <v>5010.6046445485172</v>
      </c>
    </row>
    <row r="114" spans="1:2" x14ac:dyDescent="0.25">
      <c r="A114" s="5">
        <v>45405</v>
      </c>
      <c r="B114" s="6">
        <v>5070.5512270472764</v>
      </c>
    </row>
    <row r="115" spans="1:2" x14ac:dyDescent="0.25">
      <c r="A115" s="5">
        <v>45406</v>
      </c>
      <c r="B115" s="6">
        <v>5071.6284712286233</v>
      </c>
    </row>
    <row r="116" spans="1:2" x14ac:dyDescent="0.25">
      <c r="A116" s="5">
        <v>45407</v>
      </c>
      <c r="B116" s="6">
        <v>5048.4157118818266</v>
      </c>
    </row>
    <row r="117" spans="1:2" x14ac:dyDescent="0.25">
      <c r="A117" s="5">
        <v>45408</v>
      </c>
      <c r="B117" s="6">
        <v>5099.9624508582201</v>
      </c>
    </row>
    <row r="118" spans="1:2" x14ac:dyDescent="0.25">
      <c r="A118" s="5">
        <v>45411</v>
      </c>
      <c r="B118" s="6">
        <v>5116.1675577642709</v>
      </c>
    </row>
    <row r="119" spans="1:2" x14ac:dyDescent="0.25">
      <c r="A119" s="5">
        <v>45412</v>
      </c>
      <c r="B119" s="6">
        <v>5035.6916784595214</v>
      </c>
    </row>
    <row r="120" spans="1:2" x14ac:dyDescent="0.25">
      <c r="A120" s="5">
        <v>45413</v>
      </c>
      <c r="B120" s="6">
        <v>5018.3850004034366</v>
      </c>
    </row>
    <row r="121" spans="1:2" x14ac:dyDescent="0.25">
      <c r="A121" s="5">
        <v>45414</v>
      </c>
      <c r="B121" s="6">
        <v>5064.1952700812617</v>
      </c>
    </row>
    <row r="122" spans="1:2" x14ac:dyDescent="0.25">
      <c r="A122" s="5">
        <v>45415</v>
      </c>
      <c r="B122" s="6">
        <v>5127.7866265809271</v>
      </c>
    </row>
    <row r="123" spans="1:2" x14ac:dyDescent="0.25">
      <c r="A123" s="5">
        <v>45418</v>
      </c>
      <c r="B123" s="6">
        <v>5180.7406917738326</v>
      </c>
    </row>
    <row r="124" spans="1:2" x14ac:dyDescent="0.25">
      <c r="A124" s="5">
        <v>45419</v>
      </c>
      <c r="B124" s="6">
        <v>5187.6978617447812</v>
      </c>
    </row>
    <row r="125" spans="1:2" x14ac:dyDescent="0.25">
      <c r="A125" s="5">
        <v>45420</v>
      </c>
      <c r="B125" s="6">
        <v>5187.6707375496189</v>
      </c>
    </row>
    <row r="126" spans="1:2" x14ac:dyDescent="0.25">
      <c r="A126" s="5">
        <v>45421</v>
      </c>
      <c r="B126" s="6">
        <v>5214.081425226248</v>
      </c>
    </row>
    <row r="127" spans="1:2" x14ac:dyDescent="0.25">
      <c r="A127" s="5">
        <v>45422</v>
      </c>
      <c r="B127" s="6">
        <v>5222.6753657485215</v>
      </c>
    </row>
    <row r="128" spans="1:2" x14ac:dyDescent="0.25">
      <c r="A128" s="5">
        <v>45425</v>
      </c>
      <c r="B128" s="6">
        <v>5221.415635080074</v>
      </c>
    </row>
    <row r="129" spans="1:2" x14ac:dyDescent="0.25">
      <c r="A129" s="5">
        <v>45426</v>
      </c>
      <c r="B129" s="6">
        <v>5246.680518433569</v>
      </c>
    </row>
    <row r="130" spans="1:2" x14ac:dyDescent="0.25">
      <c r="A130" s="5">
        <v>45427</v>
      </c>
      <c r="B130" s="6">
        <v>5308.1495922095846</v>
      </c>
    </row>
    <row r="131" spans="1:2" x14ac:dyDescent="0.25">
      <c r="A131" s="5">
        <v>45428</v>
      </c>
      <c r="B131" s="6">
        <v>5297.0984545693382</v>
      </c>
    </row>
    <row r="132" spans="1:2" x14ac:dyDescent="0.25">
      <c r="A132" s="5">
        <v>45429</v>
      </c>
      <c r="B132" s="6">
        <v>5303.2696610133498</v>
      </c>
    </row>
    <row r="133" spans="1:2" x14ac:dyDescent="0.25">
      <c r="A133" s="5">
        <v>45432</v>
      </c>
      <c r="B133" s="6">
        <v>5308.1322665233156</v>
      </c>
    </row>
    <row r="134" spans="1:2" x14ac:dyDescent="0.25">
      <c r="A134" s="5">
        <v>45433</v>
      </c>
      <c r="B134" s="6">
        <v>5321.4120186800492</v>
      </c>
    </row>
    <row r="135" spans="1:2" x14ac:dyDescent="0.25">
      <c r="A135" s="5">
        <v>45434</v>
      </c>
      <c r="B135" s="6">
        <v>5307.0052226766975</v>
      </c>
    </row>
    <row r="136" spans="1:2" x14ac:dyDescent="0.25">
      <c r="A136" s="5">
        <v>45435</v>
      </c>
      <c r="B136" s="6">
        <v>5267.8380657021053</v>
      </c>
    </row>
    <row r="137" spans="1:2" x14ac:dyDescent="0.25">
      <c r="A137" s="5">
        <v>45436</v>
      </c>
      <c r="B137" s="6">
        <v>5304.7176020309726</v>
      </c>
    </row>
    <row r="138" spans="1:2" x14ac:dyDescent="0.25">
      <c r="A138" s="5">
        <v>45440</v>
      </c>
      <c r="B138" s="6">
        <v>5306.0444746230924</v>
      </c>
    </row>
    <row r="139" spans="1:2" x14ac:dyDescent="0.25">
      <c r="A139" s="5">
        <v>45441</v>
      </c>
      <c r="B139" s="6">
        <v>5266.9493584791735</v>
      </c>
    </row>
    <row r="140" spans="1:2" x14ac:dyDescent="0.25">
      <c r="A140" s="5">
        <v>45442</v>
      </c>
      <c r="B140" s="6">
        <v>5235.4772615558049</v>
      </c>
    </row>
    <row r="141" spans="1:2" x14ac:dyDescent="0.25">
      <c r="A141" s="5">
        <v>45443</v>
      </c>
      <c r="B141" s="6">
        <v>5277.5073452655834</v>
      </c>
    </row>
    <row r="142" spans="1:2" x14ac:dyDescent="0.25">
      <c r="A142" s="5">
        <v>45446</v>
      </c>
      <c r="B142" s="6">
        <v>5283.396866949679</v>
      </c>
    </row>
    <row r="143" spans="1:2" x14ac:dyDescent="0.25">
      <c r="A143" s="5">
        <v>45447</v>
      </c>
      <c r="B143" s="6">
        <v>5291.3354055301952</v>
      </c>
    </row>
    <row r="144" spans="1:2" x14ac:dyDescent="0.25">
      <c r="A144" s="5">
        <v>45448</v>
      </c>
      <c r="B144" s="6">
        <v>5354.028646169545</v>
      </c>
    </row>
    <row r="145" spans="1:2" x14ac:dyDescent="0.25">
      <c r="A145" s="5">
        <v>45449</v>
      </c>
      <c r="B145" s="6">
        <v>5352.962238661833</v>
      </c>
    </row>
    <row r="146" spans="1:2" x14ac:dyDescent="0.25">
      <c r="A146" s="5">
        <v>45450</v>
      </c>
      <c r="B146" s="6">
        <v>5346.9880684757891</v>
      </c>
    </row>
    <row r="147" spans="1:2" x14ac:dyDescent="0.25">
      <c r="A147" s="5">
        <v>45453</v>
      </c>
      <c r="B147" s="6">
        <v>5360.7884919206399</v>
      </c>
    </row>
    <row r="148" spans="1:2" x14ac:dyDescent="0.25">
      <c r="A148" s="5">
        <v>45454</v>
      </c>
      <c r="B148" s="6">
        <v>5375.3161846498533</v>
      </c>
    </row>
    <row r="149" spans="1:2" x14ac:dyDescent="0.25">
      <c r="A149" s="5">
        <v>45455</v>
      </c>
      <c r="B149" s="6">
        <v>5421.0258491655077</v>
      </c>
    </row>
    <row r="150" spans="1:2" x14ac:dyDescent="0.25">
      <c r="A150" s="5">
        <v>45456</v>
      </c>
      <c r="B150" s="6">
        <v>5433.7431957041135</v>
      </c>
    </row>
    <row r="151" spans="1:2" x14ac:dyDescent="0.25">
      <c r="A151" s="5">
        <v>45457</v>
      </c>
      <c r="B151" s="6">
        <v>5431.6016503513156</v>
      </c>
    </row>
    <row r="152" spans="1:2" x14ac:dyDescent="0.25">
      <c r="A152" s="5">
        <v>45460</v>
      </c>
      <c r="B152" s="6">
        <v>5473.2331496370471</v>
      </c>
    </row>
    <row r="153" spans="1:2" x14ac:dyDescent="0.25">
      <c r="A153" s="5">
        <v>45461</v>
      </c>
      <c r="B153" s="6">
        <v>5487.0264911670465</v>
      </c>
    </row>
    <row r="154" spans="1:2" x14ac:dyDescent="0.25">
      <c r="A154" s="5">
        <v>45463</v>
      </c>
      <c r="B154" s="6">
        <v>5473.1687935536356</v>
      </c>
    </row>
    <row r="155" spans="1:2" x14ac:dyDescent="0.25">
      <c r="A155" s="5">
        <v>45464</v>
      </c>
      <c r="B155" s="6">
        <v>5464.6213407954974</v>
      </c>
    </row>
    <row r="156" spans="1:2" x14ac:dyDescent="0.25">
      <c r="A156" s="5">
        <v>45467</v>
      </c>
      <c r="B156" s="6">
        <v>5447.8726504712949</v>
      </c>
    </row>
    <row r="157" spans="1:2" x14ac:dyDescent="0.25">
      <c r="A157" s="5">
        <v>45468</v>
      </c>
      <c r="B157" s="6">
        <v>5469.2974301766444</v>
      </c>
    </row>
    <row r="158" spans="1:2" x14ac:dyDescent="0.25">
      <c r="A158" s="5">
        <v>45469</v>
      </c>
      <c r="B158" s="6">
        <v>5477.9036195439949</v>
      </c>
    </row>
    <row r="159" spans="1:2" x14ac:dyDescent="0.25">
      <c r="A159" s="5">
        <v>45470</v>
      </c>
      <c r="B159" s="6">
        <v>5482.8717848427568</v>
      </c>
    </row>
    <row r="160" spans="1:2" x14ac:dyDescent="0.25">
      <c r="A160" s="5">
        <v>45471</v>
      </c>
      <c r="B160" s="6">
        <v>5460.4826211495183</v>
      </c>
    </row>
    <row r="161" spans="1:2" x14ac:dyDescent="0.25">
      <c r="A161" s="5">
        <v>45474</v>
      </c>
      <c r="B161" s="6">
        <v>5475.0883503167561</v>
      </c>
    </row>
    <row r="162" spans="1:2" x14ac:dyDescent="0.25">
      <c r="A162" s="5">
        <v>45475</v>
      </c>
      <c r="B162" s="6">
        <v>5509.0111084323107</v>
      </c>
    </row>
    <row r="163" spans="1:2" x14ac:dyDescent="0.25">
      <c r="A163" s="5">
        <v>45476</v>
      </c>
      <c r="B163" s="6">
        <v>5537.01913315808</v>
      </c>
    </row>
    <row r="164" spans="1:2" x14ac:dyDescent="0.25">
      <c r="A164" s="5">
        <v>45478</v>
      </c>
      <c r="B164" s="6">
        <v>5567.1903917073705</v>
      </c>
    </row>
    <row r="165" spans="1:2" x14ac:dyDescent="0.25">
      <c r="A165" s="5">
        <v>45481</v>
      </c>
      <c r="B165" s="6">
        <v>5572.8502040151707</v>
      </c>
    </row>
    <row r="166" spans="1:2" x14ac:dyDescent="0.25">
      <c r="A166" s="5">
        <v>45482</v>
      </c>
      <c r="B166" s="6">
        <v>5576.9845002186103</v>
      </c>
    </row>
    <row r="167" spans="1:2" x14ac:dyDescent="0.25">
      <c r="A167" s="5">
        <v>45483</v>
      </c>
      <c r="B167" s="6">
        <v>5633.9122126169732</v>
      </c>
    </row>
    <row r="168" spans="1:2" x14ac:dyDescent="0.25">
      <c r="A168" s="5">
        <v>45484</v>
      </c>
      <c r="B168" s="6">
        <v>5584.5443343648576</v>
      </c>
    </row>
    <row r="169" spans="1:2" x14ac:dyDescent="0.25">
      <c r="A169" s="5">
        <v>45485</v>
      </c>
      <c r="B169" s="6">
        <v>5615.3487593644868</v>
      </c>
    </row>
    <row r="170" spans="1:2" x14ac:dyDescent="0.25">
      <c r="A170" s="5">
        <v>45488</v>
      </c>
      <c r="B170" s="6">
        <v>5631.2160415574608</v>
      </c>
    </row>
    <row r="171" spans="1:2" x14ac:dyDescent="0.25">
      <c r="A171" s="5">
        <v>45489</v>
      </c>
      <c r="B171" s="6">
        <v>5667.1976919786084</v>
      </c>
    </row>
    <row r="172" spans="1:2" x14ac:dyDescent="0.25">
      <c r="A172" s="5">
        <v>45490</v>
      </c>
      <c r="B172" s="6">
        <v>5588.2716904257422</v>
      </c>
    </row>
    <row r="173" spans="1:2" x14ac:dyDescent="0.25">
      <c r="A173" s="5">
        <v>45491</v>
      </c>
      <c r="B173" s="6">
        <v>5544.5932373904143</v>
      </c>
    </row>
    <row r="174" spans="1:2" x14ac:dyDescent="0.25">
      <c r="A174" s="5">
        <v>45492</v>
      </c>
      <c r="B174" s="6">
        <v>5505.0030938643431</v>
      </c>
    </row>
    <row r="175" spans="1:2" x14ac:dyDescent="0.25">
      <c r="A175" s="5">
        <v>45495</v>
      </c>
      <c r="B175" s="6">
        <v>5564.4128859979928</v>
      </c>
    </row>
    <row r="176" spans="1:2" x14ac:dyDescent="0.25">
      <c r="A176" s="5">
        <v>45496</v>
      </c>
      <c r="B176" s="6">
        <v>5555.7436711205919</v>
      </c>
    </row>
    <row r="177" spans="1:2" x14ac:dyDescent="0.25">
      <c r="A177" s="5">
        <v>45497</v>
      </c>
      <c r="B177" s="6">
        <v>5427.1276765306175</v>
      </c>
    </row>
    <row r="178" spans="1:2" x14ac:dyDescent="0.25">
      <c r="A178" s="5">
        <v>45498</v>
      </c>
      <c r="B178" s="6">
        <v>5399.2224787795631</v>
      </c>
    </row>
    <row r="179" spans="1:2" x14ac:dyDescent="0.25">
      <c r="A179" s="5">
        <v>45499</v>
      </c>
      <c r="B179" s="6">
        <v>5459.0973996404664</v>
      </c>
    </row>
    <row r="180" spans="1:2" x14ac:dyDescent="0.25">
      <c r="A180" s="5">
        <v>45502</v>
      </c>
      <c r="B180" s="6">
        <v>5463.5384743346121</v>
      </c>
    </row>
    <row r="181" spans="1:2" x14ac:dyDescent="0.25">
      <c r="A181" s="5">
        <v>45503</v>
      </c>
      <c r="B181" s="6">
        <v>5436.4441006309244</v>
      </c>
    </row>
    <row r="182" spans="1:2" x14ac:dyDescent="0.25">
      <c r="A182" s="5">
        <v>45504</v>
      </c>
      <c r="B182" s="6">
        <v>5522.3018368946596</v>
      </c>
    </row>
    <row r="183" spans="1:2" x14ac:dyDescent="0.25">
      <c r="A183" s="5">
        <v>45505</v>
      </c>
      <c r="B183" s="6">
        <v>5446.6843172968684</v>
      </c>
    </row>
    <row r="184" spans="1:2" x14ac:dyDescent="0.25">
      <c r="A184" s="5">
        <v>45506</v>
      </c>
      <c r="B184" s="6">
        <v>5346.5632580131814</v>
      </c>
    </row>
    <row r="185" spans="1:2" x14ac:dyDescent="0.25">
      <c r="A185" s="5">
        <v>45509</v>
      </c>
      <c r="B185" s="6">
        <v>5186.3304121152187</v>
      </c>
    </row>
    <row r="186" spans="1:2" x14ac:dyDescent="0.25">
      <c r="A186" s="5">
        <v>45510</v>
      </c>
      <c r="B186" s="6">
        <v>5240.0261473277378</v>
      </c>
    </row>
    <row r="187" spans="1:2" x14ac:dyDescent="0.25">
      <c r="A187" s="5">
        <v>45511</v>
      </c>
      <c r="B187" s="6">
        <v>5199.4999675370036</v>
      </c>
    </row>
    <row r="188" spans="1:2" x14ac:dyDescent="0.25">
      <c r="A188" s="5">
        <v>45512</v>
      </c>
      <c r="B188" s="6">
        <v>5319.3081197837137</v>
      </c>
    </row>
    <row r="189" spans="1:2" x14ac:dyDescent="0.25">
      <c r="A189" s="5">
        <v>45513</v>
      </c>
      <c r="B189" s="6">
        <v>5344.1643564235092</v>
      </c>
    </row>
    <row r="190" spans="1:2" x14ac:dyDescent="0.25">
      <c r="A190" s="5">
        <v>45516</v>
      </c>
      <c r="B190" s="6">
        <v>5344.3852042385524</v>
      </c>
    </row>
    <row r="191" spans="1:2" x14ac:dyDescent="0.25">
      <c r="A191" s="5">
        <v>45517</v>
      </c>
      <c r="B191" s="6">
        <v>5434.4328276991964</v>
      </c>
    </row>
    <row r="192" spans="1:2" x14ac:dyDescent="0.25">
      <c r="A192" s="5">
        <v>45518</v>
      </c>
      <c r="B192" s="6">
        <v>5455.2119965153888</v>
      </c>
    </row>
    <row r="193" spans="1:2" x14ac:dyDescent="0.25">
      <c r="A193" s="5">
        <v>45519</v>
      </c>
      <c r="B193" s="6">
        <v>5543.2182343406794</v>
      </c>
    </row>
    <row r="194" spans="1:2" x14ac:dyDescent="0.25">
      <c r="A194" s="5">
        <v>45520</v>
      </c>
      <c r="B194" s="6">
        <v>5554.2510628410355</v>
      </c>
    </row>
    <row r="195" spans="1:2" x14ac:dyDescent="0.25">
      <c r="A195" s="5">
        <v>45523</v>
      </c>
      <c r="B195" s="6">
        <v>5608.2472599333087</v>
      </c>
    </row>
    <row r="196" spans="1:2" x14ac:dyDescent="0.25">
      <c r="A196" s="5">
        <v>45524</v>
      </c>
      <c r="B196" s="6">
        <v>5597.1248167285994</v>
      </c>
    </row>
    <row r="197" spans="1:2" x14ac:dyDescent="0.25">
      <c r="A197" s="5">
        <v>45525</v>
      </c>
      <c r="B197" s="6">
        <v>5620.8527150485652</v>
      </c>
    </row>
    <row r="198" spans="1:2" x14ac:dyDescent="0.25">
      <c r="A198" s="5">
        <v>45526</v>
      </c>
      <c r="B198" s="6">
        <v>5570.6445742589631</v>
      </c>
    </row>
    <row r="199" spans="1:2" x14ac:dyDescent="0.25">
      <c r="A199" s="5">
        <v>45527</v>
      </c>
      <c r="B199" s="6">
        <v>5634.6058468096371</v>
      </c>
    </row>
    <row r="200" spans="1:2" x14ac:dyDescent="0.25">
      <c r="A200" s="5">
        <v>45530</v>
      </c>
      <c r="B200" s="6">
        <v>5616.8358532528746</v>
      </c>
    </row>
    <row r="201" spans="1:2" x14ac:dyDescent="0.25">
      <c r="A201" s="5">
        <v>45531</v>
      </c>
      <c r="B201" s="6">
        <v>5625.8019610086285</v>
      </c>
    </row>
    <row r="202" spans="1:2" x14ac:dyDescent="0.25">
      <c r="A202" s="5">
        <v>45532</v>
      </c>
      <c r="B202" s="6">
        <v>5592.177212105732</v>
      </c>
    </row>
    <row r="203" spans="1:2" x14ac:dyDescent="0.25">
      <c r="A203" s="5">
        <v>45533</v>
      </c>
      <c r="B203" s="6">
        <v>5591.9637221521843</v>
      </c>
    </row>
    <row r="204" spans="1:2" x14ac:dyDescent="0.25">
      <c r="A204" s="5">
        <v>45534</v>
      </c>
      <c r="B204" s="6">
        <v>5648.3972363167622</v>
      </c>
    </row>
    <row r="205" spans="1:2" x14ac:dyDescent="0.25">
      <c r="A205" s="5">
        <v>45538</v>
      </c>
      <c r="B205" s="6">
        <v>5528.9334031763019</v>
      </c>
    </row>
    <row r="206" spans="1:2" x14ac:dyDescent="0.25">
      <c r="A206" s="5">
        <v>45539</v>
      </c>
      <c r="B206" s="6">
        <v>5520.0678218515759</v>
      </c>
    </row>
    <row r="207" spans="1:2" x14ac:dyDescent="0.25">
      <c r="A207" s="5">
        <v>45540</v>
      </c>
      <c r="B207" s="6">
        <v>5503.4085691427963</v>
      </c>
    </row>
    <row r="208" spans="1:2" x14ac:dyDescent="0.25">
      <c r="A208" s="5">
        <v>45541</v>
      </c>
      <c r="B208" s="6">
        <v>5408.4221442035669</v>
      </c>
    </row>
    <row r="209" spans="1:2" x14ac:dyDescent="0.25">
      <c r="A209" s="5">
        <v>45544</v>
      </c>
      <c r="B209" s="6">
        <v>5471.051446914651</v>
      </c>
    </row>
    <row r="210" spans="1:2" x14ac:dyDescent="0.25">
      <c r="A210" s="5">
        <v>45545</v>
      </c>
      <c r="B210" s="6">
        <v>5495.5194097788562</v>
      </c>
    </row>
    <row r="211" spans="1:2" x14ac:dyDescent="0.25">
      <c r="A211" s="5">
        <v>45546</v>
      </c>
      <c r="B211" s="6">
        <v>5554.1324219370917</v>
      </c>
    </row>
    <row r="212" spans="1:2" x14ac:dyDescent="0.25">
      <c r="A212" s="5">
        <v>45547</v>
      </c>
      <c r="B212" s="6">
        <v>5595.7634891240168</v>
      </c>
    </row>
    <row r="213" spans="1:2" x14ac:dyDescent="0.25">
      <c r="A213" s="5">
        <v>45548</v>
      </c>
      <c r="B213" s="6">
        <v>5626.0186005450223</v>
      </c>
    </row>
    <row r="214" spans="1:2" x14ac:dyDescent="0.25">
      <c r="A214" s="5">
        <v>45551</v>
      </c>
      <c r="B214" s="6">
        <v>5633.0877760467392</v>
      </c>
    </row>
    <row r="215" spans="1:2" x14ac:dyDescent="0.25">
      <c r="A215" s="5">
        <v>45552</v>
      </c>
      <c r="B215" s="6">
        <v>5634.5804439049243</v>
      </c>
    </row>
    <row r="216" spans="1:2" x14ac:dyDescent="0.25">
      <c r="A216" s="5">
        <v>45553</v>
      </c>
      <c r="B216" s="6">
        <v>5618.2590253691133</v>
      </c>
    </row>
    <row r="217" spans="1:2" x14ac:dyDescent="0.25">
      <c r="A217" s="5">
        <v>45554</v>
      </c>
      <c r="B217" s="6">
        <v>5713.6410876469954</v>
      </c>
    </row>
    <row r="218" spans="1:2" x14ac:dyDescent="0.25">
      <c r="A218" s="5">
        <v>45555</v>
      </c>
      <c r="B218" s="6">
        <v>5702.5476198431943</v>
      </c>
    </row>
    <row r="219" spans="1:2" x14ac:dyDescent="0.25">
      <c r="A219" s="5">
        <v>45558</v>
      </c>
      <c r="B219" s="6">
        <v>5718.5664886711429</v>
      </c>
    </row>
    <row r="220" spans="1:2" x14ac:dyDescent="0.25">
      <c r="A220" s="5">
        <v>45559</v>
      </c>
      <c r="B220" s="6">
        <v>5732.9273451765093</v>
      </c>
    </row>
    <row r="221" spans="1:2" x14ac:dyDescent="0.25">
      <c r="A221" s="5">
        <v>45560</v>
      </c>
      <c r="B221" s="6">
        <v>5722.2606030796151</v>
      </c>
    </row>
    <row r="222" spans="1:2" x14ac:dyDescent="0.25">
      <c r="A222" s="5">
        <v>45561</v>
      </c>
      <c r="B222" s="6">
        <v>5745.3660889178818</v>
      </c>
    </row>
    <row r="223" spans="1:2" x14ac:dyDescent="0.25">
      <c r="A223" s="5">
        <v>45562</v>
      </c>
      <c r="B223" s="6">
        <v>5738.1717831542483</v>
      </c>
    </row>
    <row r="224" spans="1:2" x14ac:dyDescent="0.25">
      <c r="A224" s="5">
        <v>45565</v>
      </c>
      <c r="B224" s="6">
        <v>5762.484883369124</v>
      </c>
    </row>
    <row r="225" spans="1:2" x14ac:dyDescent="0.25">
      <c r="A225" s="5">
        <v>45566</v>
      </c>
      <c r="B225" s="6">
        <v>5708.751477920775</v>
      </c>
    </row>
    <row r="226" spans="1:2" x14ac:dyDescent="0.25">
      <c r="A226" s="5">
        <v>45567</v>
      </c>
      <c r="B226" s="6">
        <v>5709.539442573453</v>
      </c>
    </row>
    <row r="227" spans="1:2" x14ac:dyDescent="0.25">
      <c r="A227" s="5">
        <v>45568</v>
      </c>
      <c r="B227" s="6">
        <v>5699.9417541689181</v>
      </c>
    </row>
    <row r="228" spans="1:2" x14ac:dyDescent="0.25">
      <c r="A228" s="5">
        <v>45569</v>
      </c>
      <c r="B228" s="6">
        <v>5751.0681956477883</v>
      </c>
    </row>
    <row r="229" spans="1:2" x14ac:dyDescent="0.25">
      <c r="A229" s="5">
        <v>45572</v>
      </c>
      <c r="B229" s="6">
        <v>5695.9434191313658</v>
      </c>
    </row>
    <row r="230" spans="1:2" x14ac:dyDescent="0.25">
      <c r="A230" s="5">
        <v>45573</v>
      </c>
      <c r="B230" s="6">
        <v>5751.1328911486489</v>
      </c>
    </row>
    <row r="231" spans="1:2" x14ac:dyDescent="0.25">
      <c r="A231" s="5">
        <v>45574</v>
      </c>
      <c r="B231" s="6">
        <v>5792.0414820886372</v>
      </c>
    </row>
    <row r="232" spans="1:2" x14ac:dyDescent="0.25">
      <c r="A232" s="5">
        <v>45575</v>
      </c>
      <c r="B232" s="6">
        <v>5780.0512912493095</v>
      </c>
    </row>
    <row r="233" spans="1:2" x14ac:dyDescent="0.25">
      <c r="A233" s="5">
        <v>45576</v>
      </c>
      <c r="B233" s="6">
        <v>5815.0334094488653</v>
      </c>
    </row>
    <row r="234" spans="1:2" x14ac:dyDescent="0.25">
      <c r="A234" s="5">
        <v>45579</v>
      </c>
      <c r="B234" s="6">
        <v>5859.8501495994178</v>
      </c>
    </row>
    <row r="235" spans="1:2" x14ac:dyDescent="0.25">
      <c r="A235" s="5">
        <v>45580</v>
      </c>
      <c r="B235" s="6">
        <v>5815.2599354312388</v>
      </c>
    </row>
    <row r="236" spans="1:2" x14ac:dyDescent="0.25">
      <c r="A236" s="5">
        <v>45581</v>
      </c>
      <c r="B236" s="6">
        <v>5842.4745236300632</v>
      </c>
    </row>
    <row r="237" spans="1:2" x14ac:dyDescent="0.25">
      <c r="A237" s="5">
        <v>45582</v>
      </c>
      <c r="B237" s="6">
        <v>5841.4724118366275</v>
      </c>
    </row>
    <row r="238" spans="1:2" x14ac:dyDescent="0.25">
      <c r="A238" s="5">
        <v>45583</v>
      </c>
      <c r="B238" s="6">
        <v>5864.6679134148808</v>
      </c>
    </row>
    <row r="239" spans="1:2" x14ac:dyDescent="0.25">
      <c r="A239" s="5">
        <v>45586</v>
      </c>
      <c r="B239" s="6">
        <v>5853.9822316310292</v>
      </c>
    </row>
    <row r="240" spans="1:2" x14ac:dyDescent="0.25">
      <c r="A240" s="5">
        <v>45587</v>
      </c>
      <c r="B240" s="6">
        <v>5851.2023629531204</v>
      </c>
    </row>
    <row r="241" spans="1:2" x14ac:dyDescent="0.25">
      <c r="A241" s="5">
        <v>45588</v>
      </c>
      <c r="B241" s="6">
        <v>5797.4225881483344</v>
      </c>
    </row>
    <row r="242" spans="1:2" x14ac:dyDescent="0.25">
      <c r="A242" s="5">
        <v>45589</v>
      </c>
      <c r="B242" s="6">
        <v>5809.8592175860867</v>
      </c>
    </row>
    <row r="243" spans="1:2" x14ac:dyDescent="0.25">
      <c r="A243" s="5">
        <v>45590</v>
      </c>
      <c r="B243" s="6">
        <v>5808.1170057960981</v>
      </c>
    </row>
    <row r="244" spans="1:2" x14ac:dyDescent="0.25">
      <c r="A244" s="5">
        <v>45593</v>
      </c>
      <c r="B244" s="6">
        <v>5823.5177494061336</v>
      </c>
    </row>
    <row r="245" spans="1:2" x14ac:dyDescent="0.25">
      <c r="A245" s="5">
        <v>45594</v>
      </c>
      <c r="B245" s="6">
        <v>5832.9170476638665</v>
      </c>
    </row>
    <row r="246" spans="1:2" x14ac:dyDescent="0.25">
      <c r="A246" s="5">
        <v>45595</v>
      </c>
      <c r="B246" s="6">
        <v>5813.6697019265848</v>
      </c>
    </row>
    <row r="247" spans="1:2" x14ac:dyDescent="0.25">
      <c r="A247" s="5">
        <v>45596</v>
      </c>
      <c r="B247" s="6">
        <v>5705.4479206697306</v>
      </c>
    </row>
    <row r="248" spans="1:2" x14ac:dyDescent="0.25">
      <c r="A248" s="5">
        <v>45597</v>
      </c>
      <c r="B248" s="6">
        <v>5728.8013614946012</v>
      </c>
    </row>
    <row r="249" spans="1:2" x14ac:dyDescent="0.25">
      <c r="A249" s="5">
        <v>45600</v>
      </c>
      <c r="B249" s="6">
        <v>5712.688336236999</v>
      </c>
    </row>
    <row r="250" spans="1:2" x14ac:dyDescent="0.25">
      <c r="A250" s="5">
        <v>45601</v>
      </c>
      <c r="B250" s="6">
        <v>5782.7558098145082</v>
      </c>
    </row>
    <row r="251" spans="1:2" x14ac:dyDescent="0.25">
      <c r="A251" s="5">
        <v>45602</v>
      </c>
      <c r="B251" s="6">
        <v>5929.0442383650516</v>
      </c>
    </row>
    <row r="252" spans="1:2" x14ac:dyDescent="0.25">
      <c r="A252" s="5">
        <v>45603</v>
      </c>
      <c r="B252" s="6">
        <v>5973.1031588624273</v>
      </c>
    </row>
    <row r="253" spans="1:2" x14ac:dyDescent="0.25">
      <c r="A253" s="5">
        <v>45604</v>
      </c>
      <c r="B253" s="6">
        <v>5995.5373433787181</v>
      </c>
    </row>
    <row r="254" spans="1:2" x14ac:dyDescent="0.25">
      <c r="A254" s="5">
        <v>45607</v>
      </c>
      <c r="B254" s="6">
        <v>6001.3469907814406</v>
      </c>
    </row>
    <row r="255" spans="1:2" x14ac:dyDescent="0.25">
      <c r="A255" s="5">
        <v>45608</v>
      </c>
      <c r="B255" s="6">
        <v>5983.9898635649461</v>
      </c>
    </row>
    <row r="256" spans="1:2" x14ac:dyDescent="0.25">
      <c r="A256" s="5">
        <v>45609</v>
      </c>
      <c r="B256" s="6">
        <v>5985.3780136363703</v>
      </c>
    </row>
    <row r="257" spans="1:2" x14ac:dyDescent="0.25">
      <c r="A257" s="5">
        <v>45610</v>
      </c>
      <c r="B257" s="6">
        <v>5949.1709216807303</v>
      </c>
    </row>
    <row r="258" spans="1:2" x14ac:dyDescent="0.25">
      <c r="A258" s="5">
        <v>45611</v>
      </c>
      <c r="B258" s="6">
        <v>5870.6164082237747</v>
      </c>
    </row>
    <row r="259" spans="1:2" x14ac:dyDescent="0.25">
      <c r="A259" s="5">
        <v>45614</v>
      </c>
      <c r="B259" s="6">
        <v>5893.6234522861459</v>
      </c>
    </row>
    <row r="260" spans="1:2" x14ac:dyDescent="0.25">
      <c r="A260" s="5">
        <v>45615</v>
      </c>
      <c r="B260" s="6">
        <v>5916.9773503163342</v>
      </c>
    </row>
    <row r="261" spans="1:2" x14ac:dyDescent="0.25">
      <c r="A261" s="5">
        <v>45616</v>
      </c>
      <c r="B261" s="6">
        <v>5917.1110523405941</v>
      </c>
    </row>
    <row r="262" spans="1:2" x14ac:dyDescent="0.25">
      <c r="A262" s="5">
        <v>45617</v>
      </c>
      <c r="B262" s="6">
        <v>5948.7072197459274</v>
      </c>
    </row>
    <row r="263" spans="1:2" x14ac:dyDescent="0.25">
      <c r="A263" s="5">
        <v>45618</v>
      </c>
      <c r="B263" s="6">
        <v>5969.343084545093</v>
      </c>
    </row>
    <row r="264" spans="1:2" x14ac:dyDescent="0.25">
      <c r="A264" s="5">
        <v>45621</v>
      </c>
      <c r="B264" s="6">
        <v>5987.3663532740911</v>
      </c>
    </row>
    <row r="265" spans="1:2" x14ac:dyDescent="0.25">
      <c r="A265" s="5">
        <v>45622</v>
      </c>
      <c r="B265" s="6">
        <v>6021.6325934405158</v>
      </c>
    </row>
    <row r="266" spans="1:2" x14ac:dyDescent="0.25">
      <c r="A266" s="5">
        <v>45623</v>
      </c>
      <c r="B266" s="6">
        <v>5998.738053248806</v>
      </c>
    </row>
    <row r="267" spans="1:2" x14ac:dyDescent="0.25">
      <c r="A267" s="5">
        <v>45625</v>
      </c>
      <c r="B267" s="6">
        <v>6032.3844122739174</v>
      </c>
    </row>
    <row r="268" spans="1:2" x14ac:dyDescent="0.25">
      <c r="A268" s="5">
        <v>45628</v>
      </c>
      <c r="B268" s="6">
        <v>6047.1458442198755</v>
      </c>
    </row>
    <row r="269" spans="1:2" x14ac:dyDescent="0.25">
      <c r="A269" s="5">
        <v>45629</v>
      </c>
      <c r="B269" s="6">
        <v>6049.8817538753538</v>
      </c>
    </row>
    <row r="270" spans="1:2" x14ac:dyDescent="0.25">
      <c r="A270" s="5">
        <v>45630</v>
      </c>
      <c r="B270" s="6">
        <v>6086.4872554347694</v>
      </c>
    </row>
    <row r="271" spans="1:2" x14ac:dyDescent="0.25">
      <c r="A271" s="5">
        <v>45631</v>
      </c>
      <c r="B271" s="6">
        <v>6075.1070703518799</v>
      </c>
    </row>
    <row r="272" spans="1:2" x14ac:dyDescent="0.25">
      <c r="A272" s="5">
        <v>45632</v>
      </c>
      <c r="B272" s="6">
        <v>6090.2704692538919</v>
      </c>
    </row>
    <row r="273" spans="1:2" x14ac:dyDescent="0.25">
      <c r="A273" s="5">
        <v>45635</v>
      </c>
      <c r="B273" s="6">
        <v>6052.848556099374</v>
      </c>
    </row>
    <row r="274" spans="1:2" x14ac:dyDescent="0.25">
      <c r="A274" s="5">
        <v>45636</v>
      </c>
      <c r="B274" s="6">
        <v>6034.9122808597594</v>
      </c>
    </row>
    <row r="275" spans="1:2" x14ac:dyDescent="0.25">
      <c r="A275" s="5">
        <v>45637</v>
      </c>
      <c r="B275" s="6">
        <v>6084.1894871278573</v>
      </c>
    </row>
    <row r="276" spans="1:2" x14ac:dyDescent="0.25">
      <c r="A276" s="5">
        <v>45638</v>
      </c>
      <c r="B276" s="6">
        <v>6051.247300792661</v>
      </c>
    </row>
    <row r="277" spans="1:2" x14ac:dyDescent="0.25">
      <c r="A277" s="5">
        <v>45639</v>
      </c>
      <c r="B277" s="6">
        <v>6051.092023881004</v>
      </c>
    </row>
    <row r="278" spans="1:2" x14ac:dyDescent="0.25">
      <c r="A278" s="5">
        <v>45642</v>
      </c>
      <c r="B278" s="6">
        <v>6074.0834657536088</v>
      </c>
    </row>
    <row r="279" spans="1:2" x14ac:dyDescent="0.25">
      <c r="A279" s="5">
        <v>45643</v>
      </c>
      <c r="B279" s="6">
        <v>6050.6105430877733</v>
      </c>
    </row>
    <row r="280" spans="1:2" x14ac:dyDescent="0.25">
      <c r="A280" s="5">
        <v>45644</v>
      </c>
      <c r="B280" s="6">
        <v>5872.1598489972812</v>
      </c>
    </row>
    <row r="281" spans="1:2" x14ac:dyDescent="0.25">
      <c r="A281" s="5">
        <v>45645</v>
      </c>
      <c r="B281" s="6">
        <v>5867.0769942117549</v>
      </c>
    </row>
    <row r="282" spans="1:2" x14ac:dyDescent="0.25">
      <c r="A282" s="5">
        <v>45646</v>
      </c>
      <c r="B282" s="6">
        <v>5930.8501369938804</v>
      </c>
    </row>
    <row r="283" spans="1:2" x14ac:dyDescent="0.25">
      <c r="A283" s="5">
        <v>45649</v>
      </c>
      <c r="B283" s="6">
        <v>5974.0730688764288</v>
      </c>
    </row>
    <row r="284" spans="1:2" x14ac:dyDescent="0.25">
      <c r="A284" s="5">
        <v>45650</v>
      </c>
      <c r="B284" s="6">
        <v>6040.04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BC4E-A1ED-4C31-A2F6-40F3D53B992F}">
  <dimension ref="A1:AB263"/>
  <sheetViews>
    <sheetView showGridLines="0" tabSelected="1" workbookViewId="0">
      <selection activeCell="H141" sqref="H141"/>
    </sheetView>
  </sheetViews>
  <sheetFormatPr defaultRowHeight="15" outlineLevelCol="1" x14ac:dyDescent="0.25"/>
  <cols>
    <col min="1" max="1" width="11.85546875" customWidth="1"/>
    <col min="2" max="2" width="13.7109375" style="11" bestFit="1" customWidth="1"/>
    <col min="3" max="4" width="9.140625" hidden="1" customWidth="1"/>
    <col min="5" max="5" width="13.85546875" style="11" customWidth="1"/>
    <col min="6" max="6" width="9.140625" hidden="1" customWidth="1" outlineLevel="1"/>
    <col min="7" max="7" width="9.140625" style="9" collapsed="1"/>
    <col min="8" max="8" width="9.140625" style="9"/>
    <col min="9" max="9" width="11.5703125" bestFit="1" customWidth="1"/>
    <col min="22" max="22" width="12.28515625" customWidth="1"/>
  </cols>
  <sheetData>
    <row r="1" spans="1:8" ht="24" x14ac:dyDescent="0.45">
      <c r="A1" t="s">
        <v>2</v>
      </c>
      <c r="B1" s="10" t="s">
        <v>17</v>
      </c>
      <c r="C1" t="s">
        <v>11</v>
      </c>
      <c r="D1" t="s">
        <v>12</v>
      </c>
      <c r="E1" s="10" t="s">
        <v>18</v>
      </c>
      <c r="F1" t="s">
        <v>15</v>
      </c>
      <c r="G1" s="8" t="s">
        <v>16</v>
      </c>
      <c r="H1" s="8" t="s">
        <v>19</v>
      </c>
    </row>
    <row r="2" spans="1:8" hidden="1" x14ac:dyDescent="0.25">
      <c r="A2" s="1">
        <v>45292</v>
      </c>
      <c r="B2" s="13"/>
      <c r="C2" s="2">
        <v>2</v>
      </c>
      <c r="D2" t="str">
        <f>INDEX(KeyInputs!$C$4:$C$10,MATCH(C2,KeyInputs!$B$4:$B$10,0))</f>
        <v>Monday</v>
      </c>
    </row>
    <row r="3" spans="1:8" hidden="1" x14ac:dyDescent="0.25">
      <c r="A3" s="1">
        <v>45293</v>
      </c>
      <c r="B3" s="13"/>
      <c r="C3" s="2">
        <v>3</v>
      </c>
      <c r="D3" t="str">
        <f>INDEX(KeyInputs!$C$4:$C$10,MATCH(C3,KeyInputs!$B$4:$B$10,0))</f>
        <v>Tuesday</v>
      </c>
    </row>
    <row r="4" spans="1:8" hidden="1" x14ac:dyDescent="0.25">
      <c r="A4" s="1">
        <v>45294</v>
      </c>
      <c r="B4" s="13"/>
      <c r="C4" s="2">
        <v>4</v>
      </c>
      <c r="D4" t="str">
        <f>INDEX(KeyInputs!$C$4:$C$10,MATCH(C4,KeyInputs!$B$4:$B$10,0))</f>
        <v>Wednesday</v>
      </c>
    </row>
    <row r="5" spans="1:8" hidden="1" x14ac:dyDescent="0.25">
      <c r="A5" s="1">
        <v>45295</v>
      </c>
      <c r="B5" s="13"/>
      <c r="C5" s="2">
        <v>5</v>
      </c>
      <c r="D5" t="str">
        <f>INDEX(KeyInputs!$C$4:$C$10,MATCH(C5,KeyInputs!$B$4:$B$10,0))</f>
        <v>Thursday</v>
      </c>
    </row>
    <row r="6" spans="1:8" hidden="1" x14ac:dyDescent="0.25">
      <c r="A6" s="1">
        <v>45296</v>
      </c>
      <c r="B6" s="13"/>
      <c r="C6" s="2">
        <v>6</v>
      </c>
      <c r="D6" t="str">
        <f>INDEX(KeyInputs!$C$4:$C$10,MATCH(C6,KeyInputs!$B$4:$B$10,0))</f>
        <v>Friday</v>
      </c>
    </row>
    <row r="7" spans="1:8" hidden="1" x14ac:dyDescent="0.25">
      <c r="A7" s="1">
        <v>45299</v>
      </c>
      <c r="B7" s="13"/>
      <c r="C7" s="2">
        <v>2</v>
      </c>
      <c r="D7" t="str">
        <f>INDEX(KeyInputs!$C$4:$C$10,MATCH(C7,KeyInputs!$B$4:$B$10,0))</f>
        <v>Monday</v>
      </c>
    </row>
    <row r="8" spans="1:8" hidden="1" x14ac:dyDescent="0.25">
      <c r="A8" s="1">
        <v>45300</v>
      </c>
      <c r="B8" s="13"/>
      <c r="C8" s="2">
        <v>3</v>
      </c>
      <c r="D8" t="str">
        <f>INDEX(KeyInputs!$C$4:$C$10,MATCH(C8,KeyInputs!$B$4:$B$10,0))</f>
        <v>Tuesday</v>
      </c>
    </row>
    <row r="9" spans="1:8" hidden="1" x14ac:dyDescent="0.25">
      <c r="A9" s="1">
        <v>45301</v>
      </c>
      <c r="B9" s="13"/>
      <c r="C9" s="2">
        <v>4</v>
      </c>
      <c r="D9" t="str">
        <f>INDEX(KeyInputs!$C$4:$C$10,MATCH(C9,KeyInputs!$B$4:$B$10,0))</f>
        <v>Wednesday</v>
      </c>
    </row>
    <row r="10" spans="1:8" hidden="1" x14ac:dyDescent="0.25">
      <c r="A10" s="1">
        <v>45302</v>
      </c>
      <c r="B10" s="13"/>
      <c r="C10" s="2">
        <v>5</v>
      </c>
      <c r="D10" t="str">
        <f>INDEX(KeyInputs!$C$4:$C$10,MATCH(C10,KeyInputs!$B$4:$B$10,0))</f>
        <v>Thursday</v>
      </c>
    </row>
    <row r="11" spans="1:8" hidden="1" x14ac:dyDescent="0.25">
      <c r="A11" s="1">
        <v>45303</v>
      </c>
      <c r="B11" s="13"/>
      <c r="C11" s="2">
        <v>6</v>
      </c>
      <c r="D11" t="str">
        <f>INDEX(KeyInputs!$C$4:$C$10,MATCH(C11,KeyInputs!$B$4:$B$10,0))</f>
        <v>Friday</v>
      </c>
    </row>
    <row r="12" spans="1:8" hidden="1" x14ac:dyDescent="0.25">
      <c r="A12" s="1">
        <v>45306</v>
      </c>
      <c r="B12" s="13"/>
      <c r="C12" s="2">
        <v>2</v>
      </c>
      <c r="D12" t="str">
        <f>INDEX(KeyInputs!$C$4:$C$10,MATCH(C12,KeyInputs!$B$4:$B$10,0))</f>
        <v>Monday</v>
      </c>
    </row>
    <row r="13" spans="1:8" hidden="1" x14ac:dyDescent="0.25">
      <c r="A13" s="1">
        <v>45307</v>
      </c>
      <c r="B13" s="13"/>
      <c r="C13" s="2">
        <v>3</v>
      </c>
      <c r="D13" t="str">
        <f>INDEX(KeyInputs!$C$4:$C$10,MATCH(C13,KeyInputs!$B$4:$B$10,0))</f>
        <v>Tuesday</v>
      </c>
    </row>
    <row r="14" spans="1:8" hidden="1" x14ac:dyDescent="0.25">
      <c r="A14" s="1">
        <v>45308</v>
      </c>
      <c r="B14" s="13"/>
      <c r="C14" s="2">
        <v>4</v>
      </c>
      <c r="D14" t="str">
        <f>INDEX(KeyInputs!$C$4:$C$10,MATCH(C14,KeyInputs!$B$4:$B$10,0))</f>
        <v>Wednesday</v>
      </c>
    </row>
    <row r="15" spans="1:8" hidden="1" x14ac:dyDescent="0.25">
      <c r="A15" s="1">
        <v>45309</v>
      </c>
      <c r="B15" s="13"/>
      <c r="C15" s="2">
        <v>5</v>
      </c>
      <c r="D15" t="str">
        <f>INDEX(KeyInputs!$C$4:$C$10,MATCH(C15,KeyInputs!$B$4:$B$10,0))</f>
        <v>Thursday</v>
      </c>
    </row>
    <row r="16" spans="1:8" hidden="1" x14ac:dyDescent="0.25">
      <c r="A16" s="1">
        <v>45310</v>
      </c>
      <c r="B16" s="13"/>
      <c r="C16" s="2">
        <v>6</v>
      </c>
      <c r="D16" t="str">
        <f>INDEX(KeyInputs!$C$4:$C$10,MATCH(C16,KeyInputs!$B$4:$B$10,0))</f>
        <v>Friday</v>
      </c>
    </row>
    <row r="17" spans="1:4" hidden="1" x14ac:dyDescent="0.25">
      <c r="A17" s="1">
        <v>45313</v>
      </c>
      <c r="B17" s="13"/>
      <c r="C17" s="2">
        <v>2</v>
      </c>
      <c r="D17" t="str">
        <f>INDEX(KeyInputs!$C$4:$C$10,MATCH(C17,KeyInputs!$B$4:$B$10,0))</f>
        <v>Monday</v>
      </c>
    </row>
    <row r="18" spans="1:4" hidden="1" x14ac:dyDescent="0.25">
      <c r="A18" s="1">
        <v>45314</v>
      </c>
      <c r="B18" s="13"/>
      <c r="C18" s="2">
        <v>3</v>
      </c>
      <c r="D18" t="str">
        <f>INDEX(KeyInputs!$C$4:$C$10,MATCH(C18,KeyInputs!$B$4:$B$10,0))</f>
        <v>Tuesday</v>
      </c>
    </row>
    <row r="19" spans="1:4" hidden="1" x14ac:dyDescent="0.25">
      <c r="A19" s="1">
        <v>45315</v>
      </c>
      <c r="B19" s="13"/>
      <c r="C19" s="2">
        <v>4</v>
      </c>
      <c r="D19" t="str">
        <f>INDEX(KeyInputs!$C$4:$C$10,MATCH(C19,KeyInputs!$B$4:$B$10,0))</f>
        <v>Wednesday</v>
      </c>
    </row>
    <row r="20" spans="1:4" hidden="1" x14ac:dyDescent="0.25">
      <c r="A20" s="1">
        <v>45316</v>
      </c>
      <c r="B20" s="13"/>
      <c r="C20" s="2">
        <v>5</v>
      </c>
      <c r="D20" t="str">
        <f>INDEX(KeyInputs!$C$4:$C$10,MATCH(C20,KeyInputs!$B$4:$B$10,0))</f>
        <v>Thursday</v>
      </c>
    </row>
    <row r="21" spans="1:4" hidden="1" x14ac:dyDescent="0.25">
      <c r="A21" s="1">
        <v>45317</v>
      </c>
      <c r="B21" s="13"/>
      <c r="C21" s="2">
        <v>6</v>
      </c>
      <c r="D21" t="str">
        <f>INDEX(KeyInputs!$C$4:$C$10,MATCH(C21,KeyInputs!$B$4:$B$10,0))</f>
        <v>Friday</v>
      </c>
    </row>
    <row r="22" spans="1:4" hidden="1" x14ac:dyDescent="0.25">
      <c r="A22" s="1">
        <v>45320</v>
      </c>
      <c r="B22" s="13"/>
      <c r="C22" s="2">
        <v>2</v>
      </c>
      <c r="D22" t="str">
        <f>INDEX(KeyInputs!$C$4:$C$10,MATCH(C22,KeyInputs!$B$4:$B$10,0))</f>
        <v>Monday</v>
      </c>
    </row>
    <row r="23" spans="1:4" hidden="1" x14ac:dyDescent="0.25">
      <c r="A23" s="1">
        <v>45321</v>
      </c>
      <c r="B23" s="13"/>
      <c r="C23" s="2">
        <v>3</v>
      </c>
      <c r="D23" t="str">
        <f>INDEX(KeyInputs!$C$4:$C$10,MATCH(C23,KeyInputs!$B$4:$B$10,0))</f>
        <v>Tuesday</v>
      </c>
    </row>
    <row r="24" spans="1:4" hidden="1" x14ac:dyDescent="0.25">
      <c r="A24" s="1">
        <v>45322</v>
      </c>
      <c r="B24" s="13"/>
      <c r="C24" s="2">
        <v>4</v>
      </c>
      <c r="D24" t="str">
        <f>INDEX(KeyInputs!$C$4:$C$10,MATCH(C24,KeyInputs!$B$4:$B$10,0))</f>
        <v>Wednesday</v>
      </c>
    </row>
    <row r="25" spans="1:4" hidden="1" x14ac:dyDescent="0.25">
      <c r="A25" s="1">
        <v>45323</v>
      </c>
      <c r="B25" s="13"/>
      <c r="C25" s="2">
        <v>5</v>
      </c>
      <c r="D25" t="str">
        <f>INDEX(KeyInputs!$C$4:$C$10,MATCH(C25,KeyInputs!$B$4:$B$10,0))</f>
        <v>Thursday</v>
      </c>
    </row>
    <row r="26" spans="1:4" hidden="1" x14ac:dyDescent="0.25">
      <c r="A26" s="1">
        <v>45324</v>
      </c>
      <c r="B26" s="13"/>
      <c r="C26" s="2">
        <v>6</v>
      </c>
      <c r="D26" t="str">
        <f>INDEX(KeyInputs!$C$4:$C$10,MATCH(C26,KeyInputs!$B$4:$B$10,0))</f>
        <v>Friday</v>
      </c>
    </row>
    <row r="27" spans="1:4" hidden="1" x14ac:dyDescent="0.25">
      <c r="A27" s="1">
        <v>45327</v>
      </c>
      <c r="B27" s="13"/>
      <c r="C27" s="2">
        <v>2</v>
      </c>
      <c r="D27" t="str">
        <f>INDEX(KeyInputs!$C$4:$C$10,MATCH(C27,KeyInputs!$B$4:$B$10,0))</f>
        <v>Monday</v>
      </c>
    </row>
    <row r="28" spans="1:4" hidden="1" x14ac:dyDescent="0.25">
      <c r="A28" s="1">
        <v>45328</v>
      </c>
      <c r="B28" s="13"/>
      <c r="C28" s="2">
        <v>3</v>
      </c>
      <c r="D28" t="str">
        <f>INDEX(KeyInputs!$C$4:$C$10,MATCH(C28,KeyInputs!$B$4:$B$10,0))</f>
        <v>Tuesday</v>
      </c>
    </row>
    <row r="29" spans="1:4" hidden="1" x14ac:dyDescent="0.25">
      <c r="A29" s="1">
        <v>45329</v>
      </c>
      <c r="B29" s="13"/>
      <c r="C29" s="2">
        <v>4</v>
      </c>
      <c r="D29" t="str">
        <f>INDEX(KeyInputs!$C$4:$C$10,MATCH(C29,KeyInputs!$B$4:$B$10,0))</f>
        <v>Wednesday</v>
      </c>
    </row>
    <row r="30" spans="1:4" hidden="1" x14ac:dyDescent="0.25">
      <c r="A30" s="1">
        <v>45330</v>
      </c>
      <c r="B30" s="13"/>
      <c r="C30" s="2">
        <v>5</v>
      </c>
      <c r="D30" t="str">
        <f>INDEX(KeyInputs!$C$4:$C$10,MATCH(C30,KeyInputs!$B$4:$B$10,0))</f>
        <v>Thursday</v>
      </c>
    </row>
    <row r="31" spans="1:4" hidden="1" x14ac:dyDescent="0.25">
      <c r="A31" s="1">
        <v>45331</v>
      </c>
      <c r="B31" s="13"/>
      <c r="C31" s="2">
        <v>6</v>
      </c>
      <c r="D31" t="str">
        <f>INDEX(KeyInputs!$C$4:$C$10,MATCH(C31,KeyInputs!$B$4:$B$10,0))</f>
        <v>Friday</v>
      </c>
    </row>
    <row r="32" spans="1:4" hidden="1" x14ac:dyDescent="0.25">
      <c r="A32" s="1">
        <v>45334</v>
      </c>
      <c r="B32" s="13"/>
      <c r="C32" s="2">
        <v>2</v>
      </c>
      <c r="D32" t="str">
        <f>INDEX(KeyInputs!$C$4:$C$10,MATCH(C32,KeyInputs!$B$4:$B$10,0))</f>
        <v>Monday</v>
      </c>
    </row>
    <row r="33" spans="1:4" hidden="1" x14ac:dyDescent="0.25">
      <c r="A33" s="1">
        <v>45335</v>
      </c>
      <c r="B33" s="13"/>
      <c r="C33" s="2">
        <v>3</v>
      </c>
      <c r="D33" t="str">
        <f>INDEX(KeyInputs!$C$4:$C$10,MATCH(C33,KeyInputs!$B$4:$B$10,0))</f>
        <v>Tuesday</v>
      </c>
    </row>
    <row r="34" spans="1:4" hidden="1" x14ac:dyDescent="0.25">
      <c r="A34" s="1">
        <v>45336</v>
      </c>
      <c r="B34" s="13"/>
      <c r="C34" s="2">
        <v>4</v>
      </c>
      <c r="D34" t="str">
        <f>INDEX(KeyInputs!$C$4:$C$10,MATCH(C34,KeyInputs!$B$4:$B$10,0))</f>
        <v>Wednesday</v>
      </c>
    </row>
    <row r="35" spans="1:4" hidden="1" x14ac:dyDescent="0.25">
      <c r="A35" s="1">
        <v>45337</v>
      </c>
      <c r="B35" s="13"/>
      <c r="C35" s="2">
        <v>5</v>
      </c>
      <c r="D35" t="str">
        <f>INDEX(KeyInputs!$C$4:$C$10,MATCH(C35,KeyInputs!$B$4:$B$10,0))</f>
        <v>Thursday</v>
      </c>
    </row>
    <row r="36" spans="1:4" hidden="1" x14ac:dyDescent="0.25">
      <c r="A36" s="1">
        <v>45338</v>
      </c>
      <c r="B36" s="13"/>
      <c r="C36" s="2">
        <v>6</v>
      </c>
      <c r="D36" t="str">
        <f>INDEX(KeyInputs!$C$4:$C$10,MATCH(C36,KeyInputs!$B$4:$B$10,0))</f>
        <v>Friday</v>
      </c>
    </row>
    <row r="37" spans="1:4" hidden="1" x14ac:dyDescent="0.25">
      <c r="A37" s="1">
        <v>45341</v>
      </c>
      <c r="B37" s="13"/>
      <c r="C37" s="2">
        <v>2</v>
      </c>
      <c r="D37" t="str">
        <f>INDEX(KeyInputs!$C$4:$C$10,MATCH(C37,KeyInputs!$B$4:$B$10,0))</f>
        <v>Monday</v>
      </c>
    </row>
    <row r="38" spans="1:4" hidden="1" x14ac:dyDescent="0.25">
      <c r="A38" s="1">
        <v>45342</v>
      </c>
      <c r="B38" s="13"/>
      <c r="C38" s="2">
        <v>3</v>
      </c>
      <c r="D38" t="str">
        <f>INDEX(KeyInputs!$C$4:$C$10,MATCH(C38,KeyInputs!$B$4:$B$10,0))</f>
        <v>Tuesday</v>
      </c>
    </row>
    <row r="39" spans="1:4" hidden="1" x14ac:dyDescent="0.25">
      <c r="A39" s="1">
        <v>45343</v>
      </c>
      <c r="B39" s="13"/>
      <c r="C39" s="2">
        <v>4</v>
      </c>
      <c r="D39" t="str">
        <f>INDEX(KeyInputs!$C$4:$C$10,MATCH(C39,KeyInputs!$B$4:$B$10,0))</f>
        <v>Wednesday</v>
      </c>
    </row>
    <row r="40" spans="1:4" hidden="1" x14ac:dyDescent="0.25">
      <c r="A40" s="1">
        <v>45344</v>
      </c>
      <c r="B40" s="13"/>
      <c r="C40" s="2">
        <v>5</v>
      </c>
      <c r="D40" t="str">
        <f>INDEX(KeyInputs!$C$4:$C$10,MATCH(C40,KeyInputs!$B$4:$B$10,0))</f>
        <v>Thursday</v>
      </c>
    </row>
    <row r="41" spans="1:4" hidden="1" x14ac:dyDescent="0.25">
      <c r="A41" s="1">
        <v>45345</v>
      </c>
      <c r="B41" s="13"/>
      <c r="C41" s="2">
        <v>6</v>
      </c>
      <c r="D41" t="str">
        <f>INDEX(KeyInputs!$C$4:$C$10,MATCH(C41,KeyInputs!$B$4:$B$10,0))</f>
        <v>Friday</v>
      </c>
    </row>
    <row r="42" spans="1:4" hidden="1" x14ac:dyDescent="0.25">
      <c r="A42" s="1">
        <v>45348</v>
      </c>
      <c r="B42" s="13"/>
      <c r="C42" s="2">
        <v>2</v>
      </c>
      <c r="D42" t="str">
        <f>INDEX(KeyInputs!$C$4:$C$10,MATCH(C42,KeyInputs!$B$4:$B$10,0))</f>
        <v>Monday</v>
      </c>
    </row>
    <row r="43" spans="1:4" hidden="1" x14ac:dyDescent="0.25">
      <c r="A43" s="1">
        <v>45349</v>
      </c>
      <c r="B43" s="13"/>
      <c r="C43" s="2">
        <v>3</v>
      </c>
      <c r="D43" t="str">
        <f>INDEX(KeyInputs!$C$4:$C$10,MATCH(C43,KeyInputs!$B$4:$B$10,0))</f>
        <v>Tuesday</v>
      </c>
    </row>
    <row r="44" spans="1:4" hidden="1" x14ac:dyDescent="0.25">
      <c r="A44" s="1">
        <v>45350</v>
      </c>
      <c r="B44" s="13"/>
      <c r="C44" s="2">
        <v>4</v>
      </c>
      <c r="D44" t="str">
        <f>INDEX(KeyInputs!$C$4:$C$10,MATCH(C44,KeyInputs!$B$4:$B$10,0))</f>
        <v>Wednesday</v>
      </c>
    </row>
    <row r="45" spans="1:4" hidden="1" x14ac:dyDescent="0.25">
      <c r="A45" s="1">
        <v>45351</v>
      </c>
      <c r="B45" s="13"/>
      <c r="C45" s="2">
        <v>5</v>
      </c>
      <c r="D45" t="str">
        <f>INDEX(KeyInputs!$C$4:$C$10,MATCH(C45,KeyInputs!$B$4:$B$10,0))</f>
        <v>Thursday</v>
      </c>
    </row>
    <row r="46" spans="1:4" hidden="1" x14ac:dyDescent="0.25">
      <c r="A46" s="1">
        <v>45352</v>
      </c>
      <c r="B46" s="13"/>
      <c r="C46" s="2">
        <v>6</v>
      </c>
      <c r="D46" t="str">
        <f>INDEX(KeyInputs!$C$4:$C$10,MATCH(C46,KeyInputs!$B$4:$B$10,0))</f>
        <v>Friday</v>
      </c>
    </row>
    <row r="47" spans="1:4" hidden="1" x14ac:dyDescent="0.25">
      <c r="A47" s="1">
        <v>45355</v>
      </c>
      <c r="B47" s="13"/>
      <c r="C47" s="2">
        <v>2</v>
      </c>
      <c r="D47" t="str">
        <f>INDEX(KeyInputs!$C$4:$C$10,MATCH(C47,KeyInputs!$B$4:$B$10,0))</f>
        <v>Monday</v>
      </c>
    </row>
    <row r="48" spans="1:4" hidden="1" x14ac:dyDescent="0.25">
      <c r="A48" s="1">
        <v>45356</v>
      </c>
      <c r="B48" s="13"/>
      <c r="C48" s="2">
        <v>3</v>
      </c>
      <c r="D48" t="str">
        <f>INDEX(KeyInputs!$C$4:$C$10,MATCH(C48,KeyInputs!$B$4:$B$10,0))</f>
        <v>Tuesday</v>
      </c>
    </row>
    <row r="49" spans="1:4" hidden="1" x14ac:dyDescent="0.25">
      <c r="A49" s="1">
        <v>45357</v>
      </c>
      <c r="B49" s="13"/>
      <c r="C49" s="2">
        <v>4</v>
      </c>
      <c r="D49" t="str">
        <f>INDEX(KeyInputs!$C$4:$C$10,MATCH(C49,KeyInputs!$B$4:$B$10,0))</f>
        <v>Wednesday</v>
      </c>
    </row>
    <row r="50" spans="1:4" hidden="1" x14ac:dyDescent="0.25">
      <c r="A50" s="1">
        <v>45358</v>
      </c>
      <c r="B50" s="13"/>
      <c r="C50" s="2">
        <v>5</v>
      </c>
      <c r="D50" t="str">
        <f>INDEX(KeyInputs!$C$4:$C$10,MATCH(C50,KeyInputs!$B$4:$B$10,0))</f>
        <v>Thursday</v>
      </c>
    </row>
    <row r="51" spans="1:4" hidden="1" x14ac:dyDescent="0.25">
      <c r="A51" s="1">
        <v>45359</v>
      </c>
      <c r="B51" s="13"/>
      <c r="C51" s="2">
        <v>6</v>
      </c>
      <c r="D51" t="str">
        <f>INDEX(KeyInputs!$C$4:$C$10,MATCH(C51,KeyInputs!$B$4:$B$10,0))</f>
        <v>Friday</v>
      </c>
    </row>
    <row r="52" spans="1:4" hidden="1" x14ac:dyDescent="0.25">
      <c r="A52" s="1">
        <v>45362</v>
      </c>
      <c r="B52" s="13"/>
      <c r="C52" s="2">
        <v>2</v>
      </c>
      <c r="D52" t="str">
        <f>INDEX(KeyInputs!$C$4:$C$10,MATCH(C52,KeyInputs!$B$4:$B$10,0))</f>
        <v>Monday</v>
      </c>
    </row>
    <row r="53" spans="1:4" hidden="1" x14ac:dyDescent="0.25">
      <c r="A53" s="1">
        <v>45363</v>
      </c>
      <c r="B53" s="13"/>
      <c r="C53" s="2">
        <v>3</v>
      </c>
      <c r="D53" t="str">
        <f>INDEX(KeyInputs!$C$4:$C$10,MATCH(C53,KeyInputs!$B$4:$B$10,0))</f>
        <v>Tuesday</v>
      </c>
    </row>
    <row r="54" spans="1:4" hidden="1" x14ac:dyDescent="0.25">
      <c r="A54" s="1">
        <v>45364</v>
      </c>
      <c r="B54" s="13"/>
      <c r="C54" s="2">
        <v>4</v>
      </c>
      <c r="D54" t="str">
        <f>INDEX(KeyInputs!$C$4:$C$10,MATCH(C54,KeyInputs!$B$4:$B$10,0))</f>
        <v>Wednesday</v>
      </c>
    </row>
    <row r="55" spans="1:4" hidden="1" x14ac:dyDescent="0.25">
      <c r="A55" s="1">
        <v>45365</v>
      </c>
      <c r="B55" s="13"/>
      <c r="C55" s="2">
        <v>5</v>
      </c>
      <c r="D55" t="str">
        <f>INDEX(KeyInputs!$C$4:$C$10,MATCH(C55,KeyInputs!$B$4:$B$10,0))</f>
        <v>Thursday</v>
      </c>
    </row>
    <row r="56" spans="1:4" hidden="1" x14ac:dyDescent="0.25">
      <c r="A56" s="1">
        <v>45366</v>
      </c>
      <c r="B56" s="13"/>
      <c r="C56" s="2">
        <v>6</v>
      </c>
      <c r="D56" t="str">
        <f>INDEX(KeyInputs!$C$4:$C$10,MATCH(C56,KeyInputs!$B$4:$B$10,0))</f>
        <v>Friday</v>
      </c>
    </row>
    <row r="57" spans="1:4" hidden="1" x14ac:dyDescent="0.25">
      <c r="A57" s="1">
        <v>45369</v>
      </c>
      <c r="B57" s="13"/>
      <c r="C57" s="2">
        <v>2</v>
      </c>
      <c r="D57" t="str">
        <f>INDEX(KeyInputs!$C$4:$C$10,MATCH(C57,KeyInputs!$B$4:$B$10,0))</f>
        <v>Monday</v>
      </c>
    </row>
    <row r="58" spans="1:4" hidden="1" x14ac:dyDescent="0.25">
      <c r="A58" s="1">
        <v>45370</v>
      </c>
      <c r="B58" s="13"/>
      <c r="C58" s="2">
        <v>3</v>
      </c>
      <c r="D58" t="str">
        <f>INDEX(KeyInputs!$C$4:$C$10,MATCH(C58,KeyInputs!$B$4:$B$10,0))</f>
        <v>Tuesday</v>
      </c>
    </row>
    <row r="59" spans="1:4" hidden="1" x14ac:dyDescent="0.25">
      <c r="A59" s="1">
        <v>45371</v>
      </c>
      <c r="B59" s="13"/>
      <c r="C59" s="2">
        <v>4</v>
      </c>
      <c r="D59" t="str">
        <f>INDEX(KeyInputs!$C$4:$C$10,MATCH(C59,KeyInputs!$B$4:$B$10,0))</f>
        <v>Wednesday</v>
      </c>
    </row>
    <row r="60" spans="1:4" hidden="1" x14ac:dyDescent="0.25">
      <c r="A60" s="1">
        <v>45372</v>
      </c>
      <c r="B60" s="13"/>
      <c r="C60" s="2">
        <v>5</v>
      </c>
      <c r="D60" t="str">
        <f>INDEX(KeyInputs!$C$4:$C$10,MATCH(C60,KeyInputs!$B$4:$B$10,0))</f>
        <v>Thursday</v>
      </c>
    </row>
    <row r="61" spans="1:4" hidden="1" x14ac:dyDescent="0.25">
      <c r="A61" s="1">
        <v>45373</v>
      </c>
      <c r="B61" s="13"/>
      <c r="C61" s="2">
        <v>6</v>
      </c>
      <c r="D61" t="str">
        <f>INDEX(KeyInputs!$C$4:$C$10,MATCH(C61,KeyInputs!$B$4:$B$10,0))</f>
        <v>Friday</v>
      </c>
    </row>
    <row r="62" spans="1:4" hidden="1" x14ac:dyDescent="0.25">
      <c r="A62" s="1">
        <v>45376</v>
      </c>
      <c r="B62" s="13"/>
      <c r="C62" s="2">
        <v>2</v>
      </c>
      <c r="D62" t="str">
        <f>INDEX(KeyInputs!$C$4:$C$10,MATCH(C62,KeyInputs!$B$4:$B$10,0))</f>
        <v>Monday</v>
      </c>
    </row>
    <row r="63" spans="1:4" hidden="1" x14ac:dyDescent="0.25">
      <c r="A63" s="1">
        <v>45377</v>
      </c>
      <c r="B63" s="13"/>
      <c r="C63" s="2">
        <v>3</v>
      </c>
      <c r="D63" t="str">
        <f>INDEX(KeyInputs!$C$4:$C$10,MATCH(C63,KeyInputs!$B$4:$B$10,0))</f>
        <v>Tuesday</v>
      </c>
    </row>
    <row r="64" spans="1:4" hidden="1" x14ac:dyDescent="0.25">
      <c r="A64" s="1">
        <v>45378</v>
      </c>
      <c r="B64" s="13"/>
      <c r="C64" s="2">
        <v>4</v>
      </c>
      <c r="D64" t="str">
        <f>INDEX(KeyInputs!$C$4:$C$10,MATCH(C64,KeyInputs!$B$4:$B$10,0))</f>
        <v>Wednesday</v>
      </c>
    </row>
    <row r="65" spans="1:4" hidden="1" x14ac:dyDescent="0.25">
      <c r="A65" s="1">
        <v>45379</v>
      </c>
      <c r="B65" s="13"/>
      <c r="C65" s="2">
        <v>5</v>
      </c>
      <c r="D65" t="str">
        <f>INDEX(KeyInputs!$C$4:$C$10,MATCH(C65,KeyInputs!$B$4:$B$10,0))</f>
        <v>Thursday</v>
      </c>
    </row>
    <row r="66" spans="1:4" hidden="1" x14ac:dyDescent="0.25">
      <c r="A66" s="1">
        <v>45380</v>
      </c>
      <c r="B66" s="13"/>
      <c r="C66" s="2">
        <v>6</v>
      </c>
      <c r="D66" t="str">
        <f>INDEX(KeyInputs!$C$4:$C$10,MATCH(C66,KeyInputs!$B$4:$B$10,0))</f>
        <v>Friday</v>
      </c>
    </row>
    <row r="67" spans="1:4" hidden="1" x14ac:dyDescent="0.25">
      <c r="A67" s="1">
        <v>45383</v>
      </c>
      <c r="B67" s="13"/>
      <c r="C67" s="2">
        <v>2</v>
      </c>
      <c r="D67" t="str">
        <f>INDEX(KeyInputs!$C$4:$C$10,MATCH(C67,KeyInputs!$B$4:$B$10,0))</f>
        <v>Monday</v>
      </c>
    </row>
    <row r="68" spans="1:4" hidden="1" x14ac:dyDescent="0.25">
      <c r="A68" s="1">
        <v>45384</v>
      </c>
      <c r="B68" s="13"/>
      <c r="C68" s="2">
        <v>3</v>
      </c>
      <c r="D68" t="str">
        <f>INDEX(KeyInputs!$C$4:$C$10,MATCH(C68,KeyInputs!$B$4:$B$10,0))</f>
        <v>Tuesday</v>
      </c>
    </row>
    <row r="69" spans="1:4" hidden="1" x14ac:dyDescent="0.25">
      <c r="A69" s="1">
        <v>45385</v>
      </c>
      <c r="B69" s="13"/>
      <c r="C69" s="2">
        <v>4</v>
      </c>
      <c r="D69" t="str">
        <f>INDEX(KeyInputs!$C$4:$C$10,MATCH(C69,KeyInputs!$B$4:$B$10,0))</f>
        <v>Wednesday</v>
      </c>
    </row>
    <row r="70" spans="1:4" hidden="1" x14ac:dyDescent="0.25">
      <c r="A70" s="1">
        <v>45386</v>
      </c>
      <c r="B70" s="13"/>
      <c r="C70" s="2">
        <v>5</v>
      </c>
      <c r="D70" t="str">
        <f>INDEX(KeyInputs!$C$4:$C$10,MATCH(C70,KeyInputs!$B$4:$B$10,0))</f>
        <v>Thursday</v>
      </c>
    </row>
    <row r="71" spans="1:4" hidden="1" x14ac:dyDescent="0.25">
      <c r="A71" s="1">
        <v>45387</v>
      </c>
      <c r="B71" s="13"/>
      <c r="C71" s="2">
        <v>6</v>
      </c>
      <c r="D71" t="str">
        <f>INDEX(KeyInputs!$C$4:$C$10,MATCH(C71,KeyInputs!$B$4:$B$10,0))</f>
        <v>Friday</v>
      </c>
    </row>
    <row r="72" spans="1:4" hidden="1" x14ac:dyDescent="0.25">
      <c r="A72" s="1">
        <v>45390</v>
      </c>
      <c r="B72" s="13"/>
      <c r="C72" s="2">
        <v>2</v>
      </c>
      <c r="D72" t="str">
        <f>INDEX(KeyInputs!$C$4:$C$10,MATCH(C72,KeyInputs!$B$4:$B$10,0))</f>
        <v>Monday</v>
      </c>
    </row>
    <row r="73" spans="1:4" hidden="1" x14ac:dyDescent="0.25">
      <c r="A73" s="1">
        <v>45391</v>
      </c>
      <c r="B73" s="13"/>
      <c r="C73" s="2">
        <v>3</v>
      </c>
      <c r="D73" t="str">
        <f>INDEX(KeyInputs!$C$4:$C$10,MATCH(C73,KeyInputs!$B$4:$B$10,0))</f>
        <v>Tuesday</v>
      </c>
    </row>
    <row r="74" spans="1:4" hidden="1" x14ac:dyDescent="0.25">
      <c r="A74" s="1">
        <v>45392</v>
      </c>
      <c r="B74" s="13"/>
      <c r="C74" s="2">
        <v>4</v>
      </c>
      <c r="D74" t="str">
        <f>INDEX(KeyInputs!$C$4:$C$10,MATCH(C74,KeyInputs!$B$4:$B$10,0))</f>
        <v>Wednesday</v>
      </c>
    </row>
    <row r="75" spans="1:4" hidden="1" x14ac:dyDescent="0.25">
      <c r="A75" s="1">
        <v>45393</v>
      </c>
      <c r="B75" s="13"/>
      <c r="C75" s="2">
        <v>5</v>
      </c>
      <c r="D75" t="str">
        <f>INDEX(KeyInputs!$C$4:$C$10,MATCH(C75,KeyInputs!$B$4:$B$10,0))</f>
        <v>Thursday</v>
      </c>
    </row>
    <row r="76" spans="1:4" hidden="1" x14ac:dyDescent="0.25">
      <c r="A76" s="1">
        <v>45394</v>
      </c>
      <c r="B76" s="13"/>
      <c r="C76" s="2">
        <v>6</v>
      </c>
      <c r="D76" t="str">
        <f>INDEX(KeyInputs!$C$4:$C$10,MATCH(C76,KeyInputs!$B$4:$B$10,0))</f>
        <v>Friday</v>
      </c>
    </row>
    <row r="77" spans="1:4" hidden="1" x14ac:dyDescent="0.25">
      <c r="A77" s="1">
        <v>45397</v>
      </c>
      <c r="B77" s="13"/>
      <c r="C77" s="2">
        <v>2</v>
      </c>
      <c r="D77" t="str">
        <f>INDEX(KeyInputs!$C$4:$C$10,MATCH(C77,KeyInputs!$B$4:$B$10,0))</f>
        <v>Monday</v>
      </c>
    </row>
    <row r="78" spans="1:4" hidden="1" x14ac:dyDescent="0.25">
      <c r="A78" s="1">
        <v>45398</v>
      </c>
      <c r="B78" s="13"/>
      <c r="C78" s="2">
        <v>3</v>
      </c>
      <c r="D78" t="str">
        <f>INDEX(KeyInputs!$C$4:$C$10,MATCH(C78,KeyInputs!$B$4:$B$10,0))</f>
        <v>Tuesday</v>
      </c>
    </row>
    <row r="79" spans="1:4" hidden="1" x14ac:dyDescent="0.25">
      <c r="A79" s="1">
        <v>45399</v>
      </c>
      <c r="B79" s="13"/>
      <c r="C79" s="2">
        <v>4</v>
      </c>
      <c r="D79" t="str">
        <f>INDEX(KeyInputs!$C$4:$C$10,MATCH(C79,KeyInputs!$B$4:$B$10,0))</f>
        <v>Wednesday</v>
      </c>
    </row>
    <row r="80" spans="1:4" hidden="1" x14ac:dyDescent="0.25">
      <c r="A80" s="1">
        <v>45400</v>
      </c>
      <c r="B80" s="13"/>
      <c r="C80" s="2">
        <v>5</v>
      </c>
      <c r="D80" t="str">
        <f>INDEX(KeyInputs!$C$4:$C$10,MATCH(C80,KeyInputs!$B$4:$B$10,0))</f>
        <v>Thursday</v>
      </c>
    </row>
    <row r="81" spans="1:4" hidden="1" x14ac:dyDescent="0.25">
      <c r="A81" s="1">
        <v>45401</v>
      </c>
      <c r="B81" s="13"/>
      <c r="C81" s="2">
        <v>6</v>
      </c>
      <c r="D81" t="str">
        <f>INDEX(KeyInputs!$C$4:$C$10,MATCH(C81,KeyInputs!$B$4:$B$10,0))</f>
        <v>Friday</v>
      </c>
    </row>
    <row r="82" spans="1:4" hidden="1" x14ac:dyDescent="0.25">
      <c r="A82" s="1">
        <v>45404</v>
      </c>
      <c r="B82" s="13"/>
      <c r="C82" s="2">
        <v>2</v>
      </c>
      <c r="D82" t="str">
        <f>INDEX(KeyInputs!$C$4:$C$10,MATCH(C82,KeyInputs!$B$4:$B$10,0))</f>
        <v>Monday</v>
      </c>
    </row>
    <row r="83" spans="1:4" hidden="1" x14ac:dyDescent="0.25">
      <c r="A83" s="1">
        <v>45405</v>
      </c>
      <c r="B83" s="13"/>
      <c r="C83" s="2">
        <v>3</v>
      </c>
      <c r="D83" t="str">
        <f>INDEX(KeyInputs!$C$4:$C$10,MATCH(C83,KeyInputs!$B$4:$B$10,0))</f>
        <v>Tuesday</v>
      </c>
    </row>
    <row r="84" spans="1:4" hidden="1" x14ac:dyDescent="0.25">
      <c r="A84" s="1">
        <v>45406</v>
      </c>
      <c r="B84" s="13"/>
      <c r="C84" s="2">
        <v>4</v>
      </c>
      <c r="D84" t="str">
        <f>INDEX(KeyInputs!$C$4:$C$10,MATCH(C84,KeyInputs!$B$4:$B$10,0))</f>
        <v>Wednesday</v>
      </c>
    </row>
    <row r="85" spans="1:4" hidden="1" x14ac:dyDescent="0.25">
      <c r="A85" s="1">
        <v>45407</v>
      </c>
      <c r="B85" s="13"/>
      <c r="C85" s="2">
        <v>5</v>
      </c>
      <c r="D85" t="str">
        <f>INDEX(KeyInputs!$C$4:$C$10,MATCH(C85,KeyInputs!$B$4:$B$10,0))</f>
        <v>Thursday</v>
      </c>
    </row>
    <row r="86" spans="1:4" hidden="1" x14ac:dyDescent="0.25">
      <c r="A86" s="1">
        <v>45408</v>
      </c>
      <c r="B86" s="13"/>
      <c r="C86" s="2">
        <v>6</v>
      </c>
      <c r="D86" t="str">
        <f>INDEX(KeyInputs!$C$4:$C$10,MATCH(C86,KeyInputs!$B$4:$B$10,0))</f>
        <v>Friday</v>
      </c>
    </row>
    <row r="87" spans="1:4" hidden="1" x14ac:dyDescent="0.25">
      <c r="A87" s="1">
        <v>45411</v>
      </c>
      <c r="B87" s="13"/>
      <c r="C87" s="2">
        <v>2</v>
      </c>
      <c r="D87" t="str">
        <f>INDEX(KeyInputs!$C$4:$C$10,MATCH(C87,KeyInputs!$B$4:$B$10,0))</f>
        <v>Monday</v>
      </c>
    </row>
    <row r="88" spans="1:4" hidden="1" x14ac:dyDescent="0.25">
      <c r="A88" s="1">
        <v>45412</v>
      </c>
      <c r="B88" s="13"/>
      <c r="C88" s="2">
        <v>3</v>
      </c>
      <c r="D88" t="str">
        <f>INDEX(KeyInputs!$C$4:$C$10,MATCH(C88,KeyInputs!$B$4:$B$10,0))</f>
        <v>Tuesday</v>
      </c>
    </row>
    <row r="89" spans="1:4" hidden="1" x14ac:dyDescent="0.25">
      <c r="A89" s="1">
        <v>45413</v>
      </c>
      <c r="B89" s="13"/>
      <c r="C89" s="2">
        <v>4</v>
      </c>
      <c r="D89" t="str">
        <f>INDEX(KeyInputs!$C$4:$C$10,MATCH(C89,KeyInputs!$B$4:$B$10,0))</f>
        <v>Wednesday</v>
      </c>
    </row>
    <row r="90" spans="1:4" hidden="1" x14ac:dyDescent="0.25">
      <c r="A90" s="1">
        <v>45414</v>
      </c>
      <c r="B90" s="13"/>
      <c r="C90" s="2">
        <v>5</v>
      </c>
      <c r="D90" t="str">
        <f>INDEX(KeyInputs!$C$4:$C$10,MATCH(C90,KeyInputs!$B$4:$B$10,0))</f>
        <v>Thursday</v>
      </c>
    </row>
    <row r="91" spans="1:4" hidden="1" x14ac:dyDescent="0.25">
      <c r="A91" s="1">
        <v>45415</v>
      </c>
      <c r="B91" s="13"/>
      <c r="C91" s="2">
        <v>6</v>
      </c>
      <c r="D91" t="str">
        <f>INDEX(KeyInputs!$C$4:$C$10,MATCH(C91,KeyInputs!$B$4:$B$10,0))</f>
        <v>Friday</v>
      </c>
    </row>
    <row r="92" spans="1:4" hidden="1" x14ac:dyDescent="0.25">
      <c r="A92" s="1">
        <v>45418</v>
      </c>
      <c r="B92" s="13"/>
      <c r="C92" s="2">
        <v>2</v>
      </c>
      <c r="D92" t="str">
        <f>INDEX(KeyInputs!$C$4:$C$10,MATCH(C92,KeyInputs!$B$4:$B$10,0))</f>
        <v>Monday</v>
      </c>
    </row>
    <row r="93" spans="1:4" hidden="1" x14ac:dyDescent="0.25">
      <c r="A93" s="1">
        <v>45419</v>
      </c>
      <c r="B93" s="13"/>
      <c r="C93" s="2">
        <v>3</v>
      </c>
      <c r="D93" t="str">
        <f>INDEX(KeyInputs!$C$4:$C$10,MATCH(C93,KeyInputs!$B$4:$B$10,0))</f>
        <v>Tuesday</v>
      </c>
    </row>
    <row r="94" spans="1:4" hidden="1" x14ac:dyDescent="0.25">
      <c r="A94" s="1">
        <v>45420</v>
      </c>
      <c r="B94" s="13"/>
      <c r="C94" s="2">
        <v>4</v>
      </c>
      <c r="D94" t="str">
        <f>INDEX(KeyInputs!$C$4:$C$10,MATCH(C94,KeyInputs!$B$4:$B$10,0))</f>
        <v>Wednesday</v>
      </c>
    </row>
    <row r="95" spans="1:4" hidden="1" x14ac:dyDescent="0.25">
      <c r="A95" s="1">
        <v>45421</v>
      </c>
      <c r="B95" s="13"/>
      <c r="C95" s="2">
        <v>5</v>
      </c>
      <c r="D95" t="str">
        <f>INDEX(KeyInputs!$C$4:$C$10,MATCH(C95,KeyInputs!$B$4:$B$10,0))</f>
        <v>Thursday</v>
      </c>
    </row>
    <row r="96" spans="1:4" hidden="1" x14ac:dyDescent="0.25">
      <c r="A96" s="1">
        <v>45422</v>
      </c>
      <c r="B96" s="13"/>
      <c r="C96" s="2">
        <v>6</v>
      </c>
      <c r="D96" t="str">
        <f>INDEX(KeyInputs!$C$4:$C$10,MATCH(C96,KeyInputs!$B$4:$B$10,0))</f>
        <v>Friday</v>
      </c>
    </row>
    <row r="97" spans="1:4" hidden="1" x14ac:dyDescent="0.25">
      <c r="A97" s="1">
        <v>45425</v>
      </c>
      <c r="B97" s="13"/>
      <c r="C97" s="2">
        <v>2</v>
      </c>
      <c r="D97" t="str">
        <f>INDEX(KeyInputs!$C$4:$C$10,MATCH(C97,KeyInputs!$B$4:$B$10,0))</f>
        <v>Monday</v>
      </c>
    </row>
    <row r="98" spans="1:4" hidden="1" x14ac:dyDescent="0.25">
      <c r="A98" s="1">
        <v>45426</v>
      </c>
      <c r="B98" s="13"/>
      <c r="C98" s="2">
        <v>3</v>
      </c>
      <c r="D98" t="str">
        <f>INDEX(KeyInputs!$C$4:$C$10,MATCH(C98,KeyInputs!$B$4:$B$10,0))</f>
        <v>Tuesday</v>
      </c>
    </row>
    <row r="99" spans="1:4" hidden="1" x14ac:dyDescent="0.25">
      <c r="A99" s="1">
        <v>45427</v>
      </c>
      <c r="B99" s="13"/>
      <c r="C99" s="2">
        <v>4</v>
      </c>
      <c r="D99" t="str">
        <f>INDEX(KeyInputs!$C$4:$C$10,MATCH(C99,KeyInputs!$B$4:$B$10,0))</f>
        <v>Wednesday</v>
      </c>
    </row>
    <row r="100" spans="1:4" hidden="1" x14ac:dyDescent="0.25">
      <c r="A100" s="1">
        <v>45428</v>
      </c>
      <c r="B100" s="13"/>
      <c r="C100" s="2">
        <v>5</v>
      </c>
      <c r="D100" t="str">
        <f>INDEX(KeyInputs!$C$4:$C$10,MATCH(C100,KeyInputs!$B$4:$B$10,0))</f>
        <v>Thursday</v>
      </c>
    </row>
    <row r="101" spans="1:4" hidden="1" x14ac:dyDescent="0.25">
      <c r="A101" s="1">
        <v>45429</v>
      </c>
      <c r="B101" s="13"/>
      <c r="C101" s="2">
        <v>6</v>
      </c>
      <c r="D101" t="str">
        <f>INDEX(KeyInputs!$C$4:$C$10,MATCH(C101,KeyInputs!$B$4:$B$10,0))</f>
        <v>Friday</v>
      </c>
    </row>
    <row r="102" spans="1:4" hidden="1" x14ac:dyDescent="0.25">
      <c r="A102" s="1">
        <v>45432</v>
      </c>
      <c r="B102" s="13"/>
      <c r="C102" s="2">
        <v>2</v>
      </c>
      <c r="D102" t="str">
        <f>INDEX(KeyInputs!$C$4:$C$10,MATCH(C102,KeyInputs!$B$4:$B$10,0))</f>
        <v>Monday</v>
      </c>
    </row>
    <row r="103" spans="1:4" hidden="1" x14ac:dyDescent="0.25">
      <c r="A103" s="1">
        <v>45433</v>
      </c>
      <c r="B103" s="13"/>
      <c r="C103" s="2">
        <v>3</v>
      </c>
      <c r="D103" t="str">
        <f>INDEX(KeyInputs!$C$4:$C$10,MATCH(C103,KeyInputs!$B$4:$B$10,0))</f>
        <v>Tuesday</v>
      </c>
    </row>
    <row r="104" spans="1:4" hidden="1" x14ac:dyDescent="0.25">
      <c r="A104" s="1">
        <v>45434</v>
      </c>
      <c r="B104" s="13"/>
      <c r="C104" s="2">
        <v>4</v>
      </c>
      <c r="D104" t="str">
        <f>INDEX(KeyInputs!$C$4:$C$10,MATCH(C104,KeyInputs!$B$4:$B$10,0))</f>
        <v>Wednesday</v>
      </c>
    </row>
    <row r="105" spans="1:4" hidden="1" x14ac:dyDescent="0.25">
      <c r="A105" s="1">
        <v>45435</v>
      </c>
      <c r="B105" s="13"/>
      <c r="C105" s="2">
        <v>5</v>
      </c>
      <c r="D105" t="str">
        <f>INDEX(KeyInputs!$C$4:$C$10,MATCH(C105,KeyInputs!$B$4:$B$10,0))</f>
        <v>Thursday</v>
      </c>
    </row>
    <row r="106" spans="1:4" hidden="1" x14ac:dyDescent="0.25">
      <c r="A106" s="1">
        <v>45436</v>
      </c>
      <c r="B106" s="13"/>
      <c r="C106" s="2">
        <v>6</v>
      </c>
      <c r="D106" t="str">
        <f>INDEX(KeyInputs!$C$4:$C$10,MATCH(C106,KeyInputs!$B$4:$B$10,0))</f>
        <v>Friday</v>
      </c>
    </row>
    <row r="107" spans="1:4" hidden="1" x14ac:dyDescent="0.25">
      <c r="A107" s="1">
        <v>45439</v>
      </c>
      <c r="B107" s="13"/>
      <c r="C107" s="2">
        <v>2</v>
      </c>
      <c r="D107" t="str">
        <f>INDEX(KeyInputs!$C$4:$C$10,MATCH(C107,KeyInputs!$B$4:$B$10,0))</f>
        <v>Monday</v>
      </c>
    </row>
    <row r="108" spans="1:4" hidden="1" x14ac:dyDescent="0.25">
      <c r="A108" s="1">
        <v>45440</v>
      </c>
      <c r="B108" s="13"/>
      <c r="C108" s="2">
        <v>3</v>
      </c>
      <c r="D108" t="str">
        <f>INDEX(KeyInputs!$C$4:$C$10,MATCH(C108,KeyInputs!$B$4:$B$10,0))</f>
        <v>Tuesday</v>
      </c>
    </row>
    <row r="109" spans="1:4" hidden="1" x14ac:dyDescent="0.25">
      <c r="A109" s="1">
        <v>45441</v>
      </c>
      <c r="B109" s="13"/>
      <c r="C109" s="2">
        <v>4</v>
      </c>
      <c r="D109" t="str">
        <f>INDEX(KeyInputs!$C$4:$C$10,MATCH(C109,KeyInputs!$B$4:$B$10,0))</f>
        <v>Wednesday</v>
      </c>
    </row>
    <row r="110" spans="1:4" hidden="1" x14ac:dyDescent="0.25">
      <c r="A110" s="1">
        <v>45442</v>
      </c>
      <c r="B110" s="13"/>
      <c r="C110" s="2">
        <v>5</v>
      </c>
      <c r="D110" t="str">
        <f>INDEX(KeyInputs!$C$4:$C$10,MATCH(C110,KeyInputs!$B$4:$B$10,0))</f>
        <v>Thursday</v>
      </c>
    </row>
    <row r="111" spans="1:4" hidden="1" x14ac:dyDescent="0.25">
      <c r="A111" s="1">
        <v>45443</v>
      </c>
      <c r="B111" s="13"/>
      <c r="C111" s="2">
        <v>6</v>
      </c>
      <c r="D111" t="str">
        <f>INDEX(KeyInputs!$C$4:$C$10,MATCH(C111,KeyInputs!$B$4:$B$10,0))</f>
        <v>Friday</v>
      </c>
    </row>
    <row r="112" spans="1:4" hidden="1" x14ac:dyDescent="0.25">
      <c r="A112" s="1">
        <v>45446</v>
      </c>
      <c r="B112" s="13"/>
      <c r="C112" s="2">
        <v>2</v>
      </c>
      <c r="D112" t="str">
        <f>INDEX(KeyInputs!$C$4:$C$10,MATCH(C112,KeyInputs!$B$4:$B$10,0))</f>
        <v>Monday</v>
      </c>
    </row>
    <row r="113" spans="1:4" hidden="1" x14ac:dyDescent="0.25">
      <c r="A113" s="1">
        <v>45447</v>
      </c>
      <c r="B113" s="13"/>
      <c r="C113" s="2">
        <v>3</v>
      </c>
      <c r="D113" t="str">
        <f>INDEX(KeyInputs!$C$4:$C$10,MATCH(C113,KeyInputs!$B$4:$B$10,0))</f>
        <v>Tuesday</v>
      </c>
    </row>
    <row r="114" spans="1:4" hidden="1" x14ac:dyDescent="0.25">
      <c r="A114" s="1">
        <v>45448</v>
      </c>
      <c r="B114" s="13"/>
      <c r="C114" s="2">
        <v>4</v>
      </c>
      <c r="D114" t="str">
        <f>INDEX(KeyInputs!$C$4:$C$10,MATCH(C114,KeyInputs!$B$4:$B$10,0))</f>
        <v>Wednesday</v>
      </c>
    </row>
    <row r="115" spans="1:4" hidden="1" x14ac:dyDescent="0.25">
      <c r="A115" s="1">
        <v>45449</v>
      </c>
      <c r="B115" s="13"/>
      <c r="C115" s="2">
        <v>5</v>
      </c>
      <c r="D115" t="str">
        <f>INDEX(KeyInputs!$C$4:$C$10,MATCH(C115,KeyInputs!$B$4:$B$10,0))</f>
        <v>Thursday</v>
      </c>
    </row>
    <row r="116" spans="1:4" hidden="1" x14ac:dyDescent="0.25">
      <c r="A116" s="1">
        <v>45450</v>
      </c>
      <c r="B116" s="13"/>
      <c r="C116" s="2">
        <v>6</v>
      </c>
      <c r="D116" t="str">
        <f>INDEX(KeyInputs!$C$4:$C$10,MATCH(C116,KeyInputs!$B$4:$B$10,0))</f>
        <v>Friday</v>
      </c>
    </row>
    <row r="117" spans="1:4" hidden="1" x14ac:dyDescent="0.25">
      <c r="A117" s="1">
        <v>45453</v>
      </c>
      <c r="B117" s="13"/>
      <c r="C117" s="2">
        <v>2</v>
      </c>
      <c r="D117" t="str">
        <f>INDEX(KeyInputs!$C$4:$C$10,MATCH(C117,KeyInputs!$B$4:$B$10,0))</f>
        <v>Monday</v>
      </c>
    </row>
    <row r="118" spans="1:4" hidden="1" x14ac:dyDescent="0.25">
      <c r="A118" s="1">
        <v>45454</v>
      </c>
      <c r="B118" s="13"/>
      <c r="C118" s="2">
        <v>3</v>
      </c>
      <c r="D118" t="str">
        <f>INDEX(KeyInputs!$C$4:$C$10,MATCH(C118,KeyInputs!$B$4:$B$10,0))</f>
        <v>Tuesday</v>
      </c>
    </row>
    <row r="119" spans="1:4" hidden="1" x14ac:dyDescent="0.25">
      <c r="A119" s="1">
        <v>45455</v>
      </c>
      <c r="B119" s="13"/>
      <c r="C119" s="2">
        <v>4</v>
      </c>
      <c r="D119" t="str">
        <f>INDEX(KeyInputs!$C$4:$C$10,MATCH(C119,KeyInputs!$B$4:$B$10,0))</f>
        <v>Wednesday</v>
      </c>
    </row>
    <row r="120" spans="1:4" hidden="1" x14ac:dyDescent="0.25">
      <c r="A120" s="1">
        <v>45456</v>
      </c>
      <c r="B120" s="13"/>
      <c r="C120" s="2">
        <v>5</v>
      </c>
      <c r="D120" t="str">
        <f>INDEX(KeyInputs!$C$4:$C$10,MATCH(C120,KeyInputs!$B$4:$B$10,0))</f>
        <v>Thursday</v>
      </c>
    </row>
    <row r="121" spans="1:4" hidden="1" x14ac:dyDescent="0.25">
      <c r="A121" s="1">
        <v>45457</v>
      </c>
      <c r="B121" s="13"/>
      <c r="C121" s="2">
        <v>6</v>
      </c>
      <c r="D121" t="str">
        <f>INDEX(KeyInputs!$C$4:$C$10,MATCH(C121,KeyInputs!$B$4:$B$10,0))</f>
        <v>Friday</v>
      </c>
    </row>
    <row r="122" spans="1:4" hidden="1" x14ac:dyDescent="0.25">
      <c r="A122" s="1">
        <v>45460</v>
      </c>
      <c r="B122" s="13"/>
      <c r="C122" s="2">
        <v>2</v>
      </c>
      <c r="D122" t="str">
        <f>INDEX(KeyInputs!$C$4:$C$10,MATCH(C122,KeyInputs!$B$4:$B$10,0))</f>
        <v>Monday</v>
      </c>
    </row>
    <row r="123" spans="1:4" hidden="1" x14ac:dyDescent="0.25">
      <c r="A123" s="1">
        <v>45461</v>
      </c>
      <c r="B123" s="13"/>
      <c r="C123" s="2">
        <v>3</v>
      </c>
      <c r="D123" t="str">
        <f>INDEX(KeyInputs!$C$4:$C$10,MATCH(C123,KeyInputs!$B$4:$B$10,0))</f>
        <v>Tuesday</v>
      </c>
    </row>
    <row r="124" spans="1:4" hidden="1" x14ac:dyDescent="0.25">
      <c r="A124" s="1">
        <v>45462</v>
      </c>
      <c r="B124" s="13"/>
      <c r="C124" s="2">
        <v>4</v>
      </c>
      <c r="D124" t="str">
        <f>INDEX(KeyInputs!$C$4:$C$10,MATCH(C124,KeyInputs!$B$4:$B$10,0))</f>
        <v>Wednesday</v>
      </c>
    </row>
    <row r="125" spans="1:4" hidden="1" x14ac:dyDescent="0.25">
      <c r="A125" s="1">
        <v>45463</v>
      </c>
      <c r="B125" s="13"/>
      <c r="C125" s="2">
        <v>5</v>
      </c>
      <c r="D125" t="str">
        <f>INDEX(KeyInputs!$C$4:$C$10,MATCH(C125,KeyInputs!$B$4:$B$10,0))</f>
        <v>Thursday</v>
      </c>
    </row>
    <row r="126" spans="1:4" hidden="1" x14ac:dyDescent="0.25">
      <c r="A126" s="1">
        <v>45464</v>
      </c>
      <c r="B126" s="13"/>
      <c r="C126" s="2">
        <v>6</v>
      </c>
      <c r="D126" t="str">
        <f>INDEX(KeyInputs!$C$4:$C$10,MATCH(C126,KeyInputs!$B$4:$B$10,0))</f>
        <v>Friday</v>
      </c>
    </row>
    <row r="127" spans="1:4" hidden="1" x14ac:dyDescent="0.25">
      <c r="A127" s="1">
        <v>45467</v>
      </c>
      <c r="B127" s="13"/>
      <c r="C127" s="2">
        <v>2</v>
      </c>
      <c r="D127" t="str">
        <f>INDEX(KeyInputs!$C$4:$C$10,MATCH(C127,KeyInputs!$B$4:$B$10,0))</f>
        <v>Monday</v>
      </c>
    </row>
    <row r="128" spans="1:4" hidden="1" x14ac:dyDescent="0.25">
      <c r="A128" s="1">
        <v>45468</v>
      </c>
      <c r="B128" s="13"/>
      <c r="C128" s="2">
        <v>3</v>
      </c>
      <c r="D128" t="str">
        <f>INDEX(KeyInputs!$C$4:$C$10,MATCH(C128,KeyInputs!$B$4:$B$10,0))</f>
        <v>Tuesday</v>
      </c>
    </row>
    <row r="129" spans="1:28" hidden="1" x14ac:dyDescent="0.25">
      <c r="A129" s="1">
        <v>45469</v>
      </c>
      <c r="B129" s="13"/>
      <c r="C129" s="2">
        <v>4</v>
      </c>
      <c r="D129" t="str">
        <f>INDEX(KeyInputs!$C$4:$C$10,MATCH(C129,KeyInputs!$B$4:$B$10,0))</f>
        <v>Wednesday</v>
      </c>
    </row>
    <row r="130" spans="1:28" hidden="1" x14ac:dyDescent="0.25">
      <c r="A130" s="1">
        <v>45470</v>
      </c>
      <c r="B130" s="13"/>
      <c r="C130" s="2">
        <v>5</v>
      </c>
      <c r="D130" t="str">
        <f>INDEX(KeyInputs!$C$4:$C$10,MATCH(C130,KeyInputs!$B$4:$B$10,0))</f>
        <v>Thursday</v>
      </c>
    </row>
    <row r="131" spans="1:28" hidden="1" x14ac:dyDescent="0.25">
      <c r="A131" s="1">
        <v>45471</v>
      </c>
      <c r="B131" s="13"/>
      <c r="C131" s="2">
        <v>6</v>
      </c>
      <c r="D131" t="str">
        <f>INDEX(KeyInputs!$C$4:$C$10,MATCH(C131,KeyInputs!$B$4:$B$10,0))</f>
        <v>Friday</v>
      </c>
    </row>
    <row r="132" spans="1:28" hidden="1" x14ac:dyDescent="0.25">
      <c r="A132" s="1">
        <v>45474</v>
      </c>
      <c r="B132" s="13"/>
      <c r="C132" s="2">
        <v>2</v>
      </c>
      <c r="D132" t="str">
        <f>INDEX(KeyInputs!$C$4:$C$10,MATCH(C132,KeyInputs!$B$4:$B$10,0))</f>
        <v>Monday</v>
      </c>
    </row>
    <row r="133" spans="1:28" hidden="1" x14ac:dyDescent="0.25">
      <c r="A133" s="1">
        <v>45475</v>
      </c>
      <c r="B133" s="13"/>
      <c r="C133" s="2">
        <v>3</v>
      </c>
      <c r="D133" t="str">
        <f>INDEX(KeyInputs!$C$4:$C$10,MATCH(C133,KeyInputs!$B$4:$B$10,0))</f>
        <v>Tuesday</v>
      </c>
    </row>
    <row r="134" spans="1:28" hidden="1" x14ac:dyDescent="0.25">
      <c r="A134" s="1">
        <v>45476</v>
      </c>
      <c r="B134" s="13"/>
      <c r="C134" s="2">
        <v>4</v>
      </c>
      <c r="D134" t="str">
        <f>INDEX(KeyInputs!$C$4:$C$10,MATCH(C134,KeyInputs!$B$4:$B$10,0))</f>
        <v>Wednesday</v>
      </c>
      <c r="F134">
        <f>INDEX('SPX CapIQ'!$B:$B,MATCH(A134,'SPX CapIQ'!$A:$A,0))</f>
        <v>5537.01913315808</v>
      </c>
    </row>
    <row r="135" spans="1:28" hidden="1" x14ac:dyDescent="0.25">
      <c r="A135" s="1">
        <v>45477</v>
      </c>
      <c r="B135" s="13"/>
      <c r="C135" s="2">
        <v>5</v>
      </c>
      <c r="D135" t="str">
        <f>INDEX(KeyInputs!$C$4:$C$10,MATCH(C135,KeyInputs!$B$4:$B$10,0))</f>
        <v>Thursday</v>
      </c>
    </row>
    <row r="136" spans="1:28" x14ac:dyDescent="0.25">
      <c r="A136" s="1">
        <v>45478</v>
      </c>
      <c r="B136" s="13">
        <f>INDEX('IBKR Data'!$A:$A,MATCH(A136,'IBKR Data'!$B:$B,0))</f>
        <v>1.0389435000000001E-2</v>
      </c>
      <c r="C136" s="2">
        <v>6</v>
      </c>
      <c r="D136" t="str">
        <f>INDEX(KeyInputs!$C$4:$C$10,MATCH(C136,KeyInputs!$B$4:$B$10,0))</f>
        <v>Friday</v>
      </c>
      <c r="E136" s="12">
        <f>+B136/100</f>
        <v>1.0389435E-4</v>
      </c>
      <c r="F136">
        <f>INDEX('SPX CapIQ'!$B:$B,MATCH(A136,'SPX CapIQ'!$A:$A,0))</f>
        <v>5567.1903917073705</v>
      </c>
      <c r="G136" s="9">
        <f>IF(((F136-F134)/F134)="#N/A",0,((F136-F134)/F134))</f>
        <v>5.4490074575707925E-3</v>
      </c>
      <c r="H136" s="9">
        <f>+G136</f>
        <v>5.4490074575707925E-3</v>
      </c>
    </row>
    <row r="137" spans="1:28" x14ac:dyDescent="0.25">
      <c r="A137" s="1">
        <v>45481</v>
      </c>
      <c r="B137" s="13">
        <f>INDEX('IBKR Data'!$A:$A,MATCH(A137,'IBKR Data'!$B:$B,0))</f>
        <v>0.73928241299999997</v>
      </c>
      <c r="C137" s="2">
        <v>2</v>
      </c>
      <c r="D137" t="str">
        <f>INDEX(KeyInputs!$C$4:$C$10,MATCH(C137,KeyInputs!$B$4:$B$10,0))</f>
        <v>Monday</v>
      </c>
      <c r="E137" s="12">
        <f>+(E136+(B137/100))</f>
        <v>7.4967184799999993E-3</v>
      </c>
      <c r="F137">
        <f>INDEX('SPX CapIQ'!$B:$B,MATCH(A137,'SPX CapIQ'!$A:$A,0))</f>
        <v>5572.8502040151707</v>
      </c>
      <c r="G137" s="9">
        <f>IF(((F137-F136)/F136)="#N/A",0,((F137-F136)/F136))</f>
        <v>1.0166371023040206E-3</v>
      </c>
      <c r="H137" s="9">
        <f t="shared" ref="H137:H200" si="0">+H136+G137</f>
        <v>6.4656445598748127E-3</v>
      </c>
    </row>
    <row r="138" spans="1:28" x14ac:dyDescent="0.25">
      <c r="A138" s="1">
        <v>45482</v>
      </c>
      <c r="B138" s="13">
        <f>INDEX('IBKR Data'!$A:$A,MATCH(A138,'IBKR Data'!$B:$B,0))</f>
        <v>1.051104359</v>
      </c>
      <c r="C138" s="2">
        <v>3</v>
      </c>
      <c r="D138" t="str">
        <f>INDEX(KeyInputs!$C$4:$C$10,MATCH(C138,KeyInputs!$B$4:$B$10,0))</f>
        <v>Tuesday</v>
      </c>
      <c r="E138" s="12">
        <f t="shared" ref="E138:E201" si="1">+(E137+(B138/100))</f>
        <v>1.8007762069999999E-2</v>
      </c>
      <c r="F138">
        <f>INDEX('SPX CapIQ'!$B:$B,MATCH(A138,'SPX CapIQ'!$A:$A,0))</f>
        <v>5576.9845002186103</v>
      </c>
      <c r="G138" s="9">
        <f t="shared" ref="G138:G201" si="2">IF(((F138-F137)/F137)="#N/A",0,((F138-F137)/F137))</f>
        <v>7.4186386715739813E-4</v>
      </c>
      <c r="H138" s="9">
        <f t="shared" si="0"/>
        <v>7.2075084270322113E-3</v>
      </c>
    </row>
    <row r="139" spans="1:28" x14ac:dyDescent="0.25">
      <c r="A139" s="1">
        <v>45483</v>
      </c>
      <c r="B139" s="13">
        <f>INDEX('IBKR Data'!$A:$A,MATCH(A139,'IBKR Data'!$B:$B,0))</f>
        <v>1.50980662</v>
      </c>
      <c r="C139" s="2">
        <v>4</v>
      </c>
      <c r="D139" t="str">
        <f>INDEX(KeyInputs!$C$4:$C$10,MATCH(C139,KeyInputs!$B$4:$B$10,0))</f>
        <v>Wednesday</v>
      </c>
      <c r="E139" s="12">
        <f t="shared" si="1"/>
        <v>3.3105828269999998E-2</v>
      </c>
      <c r="F139">
        <f>INDEX('SPX CapIQ'!$B:$B,MATCH(A139,'SPX CapIQ'!$A:$A,0))</f>
        <v>5633.9122126169732</v>
      </c>
      <c r="G139" s="9">
        <f t="shared" si="2"/>
        <v>1.0207615315432818E-2</v>
      </c>
      <c r="H139" s="9">
        <f t="shared" si="0"/>
        <v>1.7415123742465032E-2</v>
      </c>
    </row>
    <row r="140" spans="1:28" x14ac:dyDescent="0.25">
      <c r="A140" s="1">
        <v>45484</v>
      </c>
      <c r="B140" s="13">
        <f>INDEX('IBKR Data'!$A:$A,MATCH(A140,'IBKR Data'!$B:$B,0))</f>
        <v>-4.6276718399999996</v>
      </c>
      <c r="C140" s="2">
        <v>5</v>
      </c>
      <c r="D140" t="str">
        <f>INDEX(KeyInputs!$C$4:$C$10,MATCH(C140,KeyInputs!$B$4:$B$10,0))</f>
        <v>Thursday</v>
      </c>
      <c r="E140" s="12">
        <f t="shared" si="1"/>
        <v>-1.3170890130000001E-2</v>
      </c>
      <c r="F140">
        <f>INDEX('SPX CapIQ'!$B:$B,MATCH(A140,'SPX CapIQ'!$A:$A,0))</f>
        <v>5584.5443343648576</v>
      </c>
      <c r="G140" s="9">
        <f t="shared" si="2"/>
        <v>-8.7626282393179194E-3</v>
      </c>
      <c r="H140" s="9">
        <f t="shared" si="0"/>
        <v>8.6524955031471121E-3</v>
      </c>
    </row>
    <row r="141" spans="1:28" x14ac:dyDescent="0.25">
      <c r="A141" s="1">
        <v>45485</v>
      </c>
      <c r="B141" s="13">
        <f>INDEX('IBKR Data'!$A:$A,MATCH(A141,'IBKR Data'!$B:$B,0))</f>
        <v>1.8595283979999999</v>
      </c>
      <c r="C141" s="2">
        <v>6</v>
      </c>
      <c r="D141" t="str">
        <f>INDEX(KeyInputs!$C$4:$C$10,MATCH(C141,KeyInputs!$B$4:$B$10,0))</f>
        <v>Friday</v>
      </c>
      <c r="E141" s="12">
        <f t="shared" si="1"/>
        <v>5.424393849999997E-3</v>
      </c>
      <c r="F141">
        <f>INDEX('SPX CapIQ'!$B:$B,MATCH(A141,'SPX CapIQ'!$A:$A,0))</f>
        <v>5615.3487593644868</v>
      </c>
      <c r="G141" s="9">
        <f t="shared" si="2"/>
        <v>5.5160140479272686E-3</v>
      </c>
      <c r="H141" s="9">
        <f t="shared" si="0"/>
        <v>1.416850955107438E-2</v>
      </c>
      <c r="V141" s="14" t="s">
        <v>20</v>
      </c>
    </row>
    <row r="142" spans="1:28" x14ac:dyDescent="0.25">
      <c r="A142" s="1">
        <v>45488</v>
      </c>
      <c r="B142" s="13">
        <f>INDEX('IBKR Data'!$A:$A,MATCH(A142,'IBKR Data'!$B:$B,0))</f>
        <v>1.5051469479999999</v>
      </c>
      <c r="C142" s="2">
        <v>2</v>
      </c>
      <c r="D142" t="str">
        <f>INDEX(KeyInputs!$C$4:$C$10,MATCH(C142,KeyInputs!$B$4:$B$10,0))</f>
        <v>Monday</v>
      </c>
      <c r="E142" s="12">
        <f t="shared" si="1"/>
        <v>2.0475863329999996E-2</v>
      </c>
      <c r="F142">
        <f>INDEX('SPX CapIQ'!$B:$B,MATCH(A142,'SPX CapIQ'!$A:$A,0))</f>
        <v>5631.2160415574608</v>
      </c>
      <c r="G142" s="9">
        <f t="shared" si="2"/>
        <v>2.8256984335145348E-3</v>
      </c>
      <c r="H142" s="9">
        <f t="shared" si="0"/>
        <v>1.6994207984588915E-2</v>
      </c>
      <c r="V142" s="16" t="s">
        <v>23</v>
      </c>
      <c r="W142" s="16"/>
      <c r="X142" s="16"/>
      <c r="Y142" s="16"/>
      <c r="Z142" s="16"/>
      <c r="AA142" s="16"/>
      <c r="AB142" s="16"/>
    </row>
    <row r="143" spans="1:28" x14ac:dyDescent="0.25">
      <c r="A143" s="1">
        <v>45489</v>
      </c>
      <c r="B143" s="13">
        <f>INDEX('IBKR Data'!$A:$A,MATCH(A143,'IBKR Data'!$B:$B,0))</f>
        <v>1.1163472999999999</v>
      </c>
      <c r="C143" s="2">
        <v>3</v>
      </c>
      <c r="D143" t="str">
        <f>INDEX(KeyInputs!$C$4:$C$10,MATCH(C143,KeyInputs!$B$4:$B$10,0))</f>
        <v>Tuesday</v>
      </c>
      <c r="E143" s="12">
        <f t="shared" si="1"/>
        <v>3.1639336329999997E-2</v>
      </c>
      <c r="F143">
        <f>INDEX('SPX CapIQ'!$B:$B,MATCH(A143,'SPX CapIQ'!$A:$A,0))</f>
        <v>5667.1976919786084</v>
      </c>
      <c r="G143" s="9">
        <f t="shared" si="2"/>
        <v>6.389676786613915E-3</v>
      </c>
      <c r="H143" s="9">
        <f t="shared" si="0"/>
        <v>2.3383884771202831E-2</v>
      </c>
      <c r="V143" s="16"/>
      <c r="W143" s="16"/>
      <c r="X143" s="16"/>
      <c r="Y143" s="16"/>
      <c r="Z143" s="16"/>
      <c r="AA143" s="16"/>
      <c r="AB143" s="16"/>
    </row>
    <row r="144" spans="1:28" x14ac:dyDescent="0.25">
      <c r="A144" s="1">
        <v>45490</v>
      </c>
      <c r="B144" s="13">
        <f>INDEX('IBKR Data'!$A:$A,MATCH(A144,'IBKR Data'!$B:$B,0))</f>
        <v>-1.9916334440000001</v>
      </c>
      <c r="C144" s="2">
        <v>4</v>
      </c>
      <c r="D144" t="str">
        <f>INDEX(KeyInputs!$C$4:$C$10,MATCH(C144,KeyInputs!$B$4:$B$10,0))</f>
        <v>Wednesday</v>
      </c>
      <c r="E144" s="12">
        <f t="shared" si="1"/>
        <v>1.1723001889999994E-2</v>
      </c>
      <c r="F144">
        <f>INDEX('SPX CapIQ'!$B:$B,MATCH(A144,'SPX CapIQ'!$A:$A,0))</f>
        <v>5588.2716904257422</v>
      </c>
      <c r="G144" s="9">
        <f t="shared" si="2"/>
        <v>-1.392681283460053E-2</v>
      </c>
      <c r="H144" s="9">
        <f t="shared" si="0"/>
        <v>9.4570719366023018E-3</v>
      </c>
      <c r="V144" s="15" t="s">
        <v>22</v>
      </c>
    </row>
    <row r="145" spans="1:23" x14ac:dyDescent="0.25">
      <c r="A145" s="1">
        <v>45491</v>
      </c>
      <c r="B145" s="13">
        <f>INDEX('IBKR Data'!$A:$A,MATCH(A145,'IBKR Data'!$B:$B,0))</f>
        <v>-0.33449749200000001</v>
      </c>
      <c r="C145" s="2">
        <v>5</v>
      </c>
      <c r="D145" t="str">
        <f>INDEX(KeyInputs!$C$4:$C$10,MATCH(C145,KeyInputs!$B$4:$B$10,0))</f>
        <v>Thursday</v>
      </c>
      <c r="E145" s="12">
        <f t="shared" si="1"/>
        <v>8.3780269699999937E-3</v>
      </c>
      <c r="F145">
        <f>INDEX('SPX CapIQ'!$B:$B,MATCH(A145,'SPX CapIQ'!$A:$A,0))</f>
        <v>5544.5932373904143</v>
      </c>
      <c r="G145" s="9">
        <f t="shared" si="2"/>
        <v>-7.8160933209745764E-3</v>
      </c>
      <c r="H145" s="9">
        <f t="shared" si="0"/>
        <v>1.6409786156277254E-3</v>
      </c>
    </row>
    <row r="146" spans="1:23" x14ac:dyDescent="0.25">
      <c r="A146" s="1">
        <v>45492</v>
      </c>
      <c r="B146" s="13">
        <f>INDEX('IBKR Data'!$A:$A,MATCH(A146,'IBKR Data'!$B:$B,0))</f>
        <v>-1.35560831</v>
      </c>
      <c r="C146" s="2">
        <v>6</v>
      </c>
      <c r="D146" t="str">
        <f>INDEX(KeyInputs!$C$4:$C$10,MATCH(C146,KeyInputs!$B$4:$B$10,0))</f>
        <v>Friday</v>
      </c>
      <c r="E146" s="12">
        <f t="shared" si="1"/>
        <v>-5.1780561300000059E-3</v>
      </c>
      <c r="F146">
        <f>INDEX('SPX CapIQ'!$B:$B,MATCH(A146,'SPX CapIQ'!$A:$A,0))</f>
        <v>5505.0030938643431</v>
      </c>
      <c r="G146" s="9">
        <f t="shared" si="2"/>
        <v>-7.1403152280120107E-3</v>
      </c>
      <c r="H146" s="9">
        <f t="shared" si="0"/>
        <v>-5.4993366123842853E-3</v>
      </c>
    </row>
    <row r="147" spans="1:23" x14ac:dyDescent="0.25">
      <c r="A147" s="1">
        <v>45495</v>
      </c>
      <c r="B147" s="13">
        <f>INDEX('IBKR Data'!$A:$A,MATCH(A147,'IBKR Data'!$B:$B,0))</f>
        <v>-1.5412842E-2</v>
      </c>
      <c r="C147" s="2">
        <v>2</v>
      </c>
      <c r="D147" t="str">
        <f>INDEX(KeyInputs!$C$4:$C$10,MATCH(C147,KeyInputs!$B$4:$B$10,0))</f>
        <v>Monday</v>
      </c>
      <c r="E147" s="12">
        <f t="shared" si="1"/>
        <v>-5.3321845500000058E-3</v>
      </c>
      <c r="F147">
        <f>INDEX('SPX CapIQ'!$B:$B,MATCH(A147,'SPX CapIQ'!$A:$A,0))</f>
        <v>5564.4128859979928</v>
      </c>
      <c r="G147" s="9">
        <f t="shared" si="2"/>
        <v>1.0791963441376718E-2</v>
      </c>
      <c r="H147" s="9">
        <f t="shared" si="0"/>
        <v>5.2926268289924328E-3</v>
      </c>
      <c r="V147" t="s">
        <v>21</v>
      </c>
    </row>
    <row r="148" spans="1:23" x14ac:dyDescent="0.25">
      <c r="A148" s="1">
        <v>45496</v>
      </c>
      <c r="B148" s="13">
        <f>INDEX('IBKR Data'!$A:$A,MATCH(A148,'IBKR Data'!$B:$B,0))</f>
        <v>0.58990667500000005</v>
      </c>
      <c r="C148" s="2">
        <v>3</v>
      </c>
      <c r="D148" t="str">
        <f>INDEX(KeyInputs!$C$4:$C$10,MATCH(C148,KeyInputs!$B$4:$B$10,0))</f>
        <v>Tuesday</v>
      </c>
      <c r="E148" s="12">
        <f t="shared" si="1"/>
        <v>5.6688219999999432E-4</v>
      </c>
      <c r="F148">
        <f>INDEX('SPX CapIQ'!$B:$B,MATCH(A148,'SPX CapIQ'!$A:$A,0))</f>
        <v>5555.7436711205919</v>
      </c>
      <c r="G148" s="9">
        <f t="shared" si="2"/>
        <v>-1.5579747684101035E-3</v>
      </c>
      <c r="H148" s="9">
        <f t="shared" si="0"/>
        <v>3.7346520605823293E-3</v>
      </c>
      <c r="V148" s="1">
        <f ca="1">TODAY()</f>
        <v>45650</v>
      </c>
      <c r="W148" s="3">
        <f ca="1">(INDEX(E:E,MATCH($V$148,A:A,0))-INDEX(H:H,MATCH($V$148,A:A,0)))</f>
        <v>0.26300833200394147</v>
      </c>
    </row>
    <row r="149" spans="1:23" x14ac:dyDescent="0.25">
      <c r="A149" s="1">
        <v>45497</v>
      </c>
      <c r="B149" s="13">
        <f>INDEX('IBKR Data'!$A:$A,MATCH(A149,'IBKR Data'!$B:$B,0))</f>
        <v>-4.6492379619999999</v>
      </c>
      <c r="C149" s="2">
        <v>4</v>
      </c>
      <c r="D149" t="str">
        <f>INDEX(KeyInputs!$C$4:$C$10,MATCH(C149,KeyInputs!$B$4:$B$10,0))</f>
        <v>Wednesday</v>
      </c>
      <c r="E149" s="12">
        <f t="shared" si="1"/>
        <v>-4.5925497420000003E-2</v>
      </c>
      <c r="F149">
        <f>INDEX('SPX CapIQ'!$B:$B,MATCH(A149,'SPX CapIQ'!$A:$A,0))</f>
        <v>5427.1276765306175</v>
      </c>
      <c r="G149" s="9">
        <f t="shared" si="2"/>
        <v>-2.315009514541419E-2</v>
      </c>
      <c r="H149" s="9">
        <f t="shared" si="0"/>
        <v>-1.9415443084831861E-2</v>
      </c>
    </row>
    <row r="150" spans="1:23" x14ac:dyDescent="0.25">
      <c r="A150" s="1">
        <v>45498</v>
      </c>
      <c r="B150" s="13">
        <f>INDEX('IBKR Data'!$A:$A,MATCH(A150,'IBKR Data'!$B:$B,0))</f>
        <v>-0.77134804700000004</v>
      </c>
      <c r="C150" s="2">
        <v>5</v>
      </c>
      <c r="D150" t="str">
        <f>INDEX(KeyInputs!$C$4:$C$10,MATCH(C150,KeyInputs!$B$4:$B$10,0))</f>
        <v>Thursday</v>
      </c>
      <c r="E150" s="12">
        <f t="shared" si="1"/>
        <v>-5.3638977890000002E-2</v>
      </c>
      <c r="F150">
        <f>INDEX('SPX CapIQ'!$B:$B,MATCH(A150,'SPX CapIQ'!$A:$A,0))</f>
        <v>5399.2224787795631</v>
      </c>
      <c r="G150" s="9">
        <f t="shared" si="2"/>
        <v>-5.141798648247993E-3</v>
      </c>
      <c r="H150" s="9">
        <f t="shared" si="0"/>
        <v>-2.4557241733079854E-2</v>
      </c>
    </row>
    <row r="151" spans="1:23" x14ac:dyDescent="0.25">
      <c r="A151" s="1">
        <v>45499</v>
      </c>
      <c r="B151" s="13">
        <f>INDEX('IBKR Data'!$A:$A,MATCH(A151,'IBKR Data'!$B:$B,0))</f>
        <v>1.9061513139999999</v>
      </c>
      <c r="C151" s="2">
        <v>6</v>
      </c>
      <c r="D151" t="str">
        <f>INDEX(KeyInputs!$C$4:$C$10,MATCH(C151,KeyInputs!$B$4:$B$10,0))</f>
        <v>Friday</v>
      </c>
      <c r="E151" s="12">
        <f t="shared" si="1"/>
        <v>-3.4577464750000002E-2</v>
      </c>
      <c r="F151">
        <f>INDEX('SPX CapIQ'!$B:$B,MATCH(A151,'SPX CapIQ'!$A:$A,0))</f>
        <v>5459.0973996404664</v>
      </c>
      <c r="G151" s="9">
        <f t="shared" si="2"/>
        <v>1.1089545040277248E-2</v>
      </c>
      <c r="H151" s="9">
        <f t="shared" si="0"/>
        <v>-1.3467696692802606E-2</v>
      </c>
    </row>
    <row r="152" spans="1:23" x14ac:dyDescent="0.25">
      <c r="A152" s="1">
        <v>45502</v>
      </c>
      <c r="B152" s="13">
        <f>INDEX('IBKR Data'!$A:$A,MATCH(A152,'IBKR Data'!$B:$B,0))</f>
        <v>0.568206981</v>
      </c>
      <c r="C152" s="2">
        <v>2</v>
      </c>
      <c r="D152" t="str">
        <f>INDEX(KeyInputs!$C$4:$C$10,MATCH(C152,KeyInputs!$B$4:$B$10,0))</f>
        <v>Monday</v>
      </c>
      <c r="E152" s="12">
        <f t="shared" si="1"/>
        <v>-2.8895394940000003E-2</v>
      </c>
      <c r="F152">
        <f>INDEX('SPX CapIQ'!$B:$B,MATCH(A152,'SPX CapIQ'!$A:$A,0))</f>
        <v>5463.5384743346121</v>
      </c>
      <c r="G152" s="9">
        <f t="shared" si="2"/>
        <v>8.1351812745422746E-4</v>
      </c>
      <c r="H152" s="9">
        <f t="shared" si="0"/>
        <v>-1.265417856534838E-2</v>
      </c>
    </row>
    <row r="153" spans="1:23" x14ac:dyDescent="0.25">
      <c r="A153" s="1">
        <v>45503</v>
      </c>
      <c r="B153" s="13">
        <f>INDEX('IBKR Data'!$A:$A,MATCH(A153,'IBKR Data'!$B:$B,0))</f>
        <v>-1.4375501829999999</v>
      </c>
      <c r="C153" s="2">
        <v>3</v>
      </c>
      <c r="D153" t="str">
        <f>INDEX(KeyInputs!$C$4:$C$10,MATCH(C153,KeyInputs!$B$4:$B$10,0))</f>
        <v>Tuesday</v>
      </c>
      <c r="E153" s="12">
        <f t="shared" si="1"/>
        <v>-4.3270896770000004E-2</v>
      </c>
      <c r="F153">
        <f>INDEX('SPX CapIQ'!$B:$B,MATCH(A153,'SPX CapIQ'!$A:$A,0))</f>
        <v>5436.4441006309244</v>
      </c>
      <c r="G153" s="9">
        <f t="shared" si="2"/>
        <v>-4.9591256345984684E-3</v>
      </c>
      <c r="H153" s="9">
        <f t="shared" si="0"/>
        <v>-1.7613304199946847E-2</v>
      </c>
    </row>
    <row r="154" spans="1:23" x14ac:dyDescent="0.25">
      <c r="A154" s="1">
        <v>45504</v>
      </c>
      <c r="B154" s="13">
        <f>INDEX('IBKR Data'!$A:$A,MATCH(A154,'IBKR Data'!$B:$B,0))</f>
        <v>1.22923263</v>
      </c>
      <c r="C154" s="2">
        <v>4</v>
      </c>
      <c r="D154" t="str">
        <f>INDEX(KeyInputs!$C$4:$C$10,MATCH(C154,KeyInputs!$B$4:$B$10,0))</f>
        <v>Wednesday</v>
      </c>
      <c r="E154" s="12">
        <f t="shared" si="1"/>
        <v>-3.0978570470000005E-2</v>
      </c>
      <c r="F154">
        <f>INDEX('SPX CapIQ'!$B:$B,MATCH(A154,'SPX CapIQ'!$A:$A,0))</f>
        <v>5522.3018368946596</v>
      </c>
      <c r="G154" s="9">
        <f t="shared" si="2"/>
        <v>1.5792995324604004E-2</v>
      </c>
      <c r="H154" s="9">
        <f t="shared" si="0"/>
        <v>-1.820308875342843E-3</v>
      </c>
    </row>
    <row r="155" spans="1:23" x14ac:dyDescent="0.25">
      <c r="A155" s="1">
        <v>45505</v>
      </c>
      <c r="B155" s="13">
        <f>INDEX('IBKR Data'!$A:$A,MATCH(A155,'IBKR Data'!$B:$B,0))</f>
        <v>-2.1459786439999999</v>
      </c>
      <c r="C155" s="2">
        <v>5</v>
      </c>
      <c r="D155" t="str">
        <f>INDEX(KeyInputs!$C$4:$C$10,MATCH(C155,KeyInputs!$B$4:$B$10,0))</f>
        <v>Thursday</v>
      </c>
      <c r="E155" s="12">
        <f t="shared" si="1"/>
        <v>-5.2438356910000004E-2</v>
      </c>
      <c r="F155">
        <f>INDEX('SPX CapIQ'!$B:$B,MATCH(A155,'SPX CapIQ'!$A:$A,0))</f>
        <v>5446.6843172968684</v>
      </c>
      <c r="G155" s="9">
        <f t="shared" si="2"/>
        <v>-1.3693115992426992E-2</v>
      </c>
      <c r="H155" s="9">
        <f t="shared" si="0"/>
        <v>-1.5513424867769835E-2</v>
      </c>
    </row>
    <row r="156" spans="1:23" x14ac:dyDescent="0.25">
      <c r="A156" s="1">
        <v>45506</v>
      </c>
      <c r="B156" s="13">
        <f>INDEX('IBKR Data'!$A:$A,MATCH(A156,'IBKR Data'!$B:$B,0))</f>
        <v>-2.111374058</v>
      </c>
      <c r="C156" s="2">
        <v>6</v>
      </c>
      <c r="D156" t="str">
        <f>INDEX(KeyInputs!$C$4:$C$10,MATCH(C156,KeyInputs!$B$4:$B$10,0))</f>
        <v>Friday</v>
      </c>
      <c r="E156" s="12">
        <f t="shared" si="1"/>
        <v>-7.3552097489999996E-2</v>
      </c>
      <c r="F156">
        <f>INDEX('SPX CapIQ'!$B:$B,MATCH(A156,'SPX CapIQ'!$A:$A,0))</f>
        <v>5346.5632580131814</v>
      </c>
      <c r="G156" s="9">
        <f t="shared" si="2"/>
        <v>-1.8382019858528525E-2</v>
      </c>
      <c r="H156" s="9">
        <f t="shared" si="0"/>
        <v>-3.3895444726298359E-2</v>
      </c>
    </row>
    <row r="157" spans="1:23" x14ac:dyDescent="0.25">
      <c r="A157" s="1">
        <v>45509</v>
      </c>
      <c r="B157" s="13">
        <f>INDEX('IBKR Data'!$A:$A,MATCH(A157,'IBKR Data'!$B:$B,0))</f>
        <v>-2.3267959239999998</v>
      </c>
      <c r="C157" s="2">
        <v>2</v>
      </c>
      <c r="D157" t="str">
        <f>INDEX(KeyInputs!$C$4:$C$10,MATCH(C157,KeyInputs!$B$4:$B$10,0))</f>
        <v>Monday</v>
      </c>
      <c r="E157" s="12">
        <f t="shared" si="1"/>
        <v>-9.6820056729999993E-2</v>
      </c>
      <c r="F157">
        <f>INDEX('SPX CapIQ'!$B:$B,MATCH(A157,'SPX CapIQ'!$A:$A,0))</f>
        <v>5186.3304121152187</v>
      </c>
      <c r="G157" s="9">
        <f t="shared" si="2"/>
        <v>-2.9969316393631588E-2</v>
      </c>
      <c r="H157" s="9">
        <f t="shared" si="0"/>
        <v>-6.3864761119929947E-2</v>
      </c>
    </row>
    <row r="158" spans="1:23" x14ac:dyDescent="0.25">
      <c r="A158" s="1">
        <v>45510</v>
      </c>
      <c r="B158" s="13">
        <f>INDEX('IBKR Data'!$A:$A,MATCH(A158,'IBKR Data'!$B:$B,0))</f>
        <v>1.1554128610000001</v>
      </c>
      <c r="C158" s="2">
        <v>3</v>
      </c>
      <c r="D158" t="str">
        <f>INDEX(KeyInputs!$C$4:$C$10,MATCH(C158,KeyInputs!$B$4:$B$10,0))</f>
        <v>Tuesday</v>
      </c>
      <c r="E158" s="12">
        <f t="shared" si="1"/>
        <v>-8.5265928119999987E-2</v>
      </c>
      <c r="F158">
        <f>INDEX('SPX CapIQ'!$B:$B,MATCH(A158,'SPX CapIQ'!$A:$A,0))</f>
        <v>5240.0261473277378</v>
      </c>
      <c r="G158" s="9">
        <f t="shared" si="2"/>
        <v>1.0353319388808397E-2</v>
      </c>
      <c r="H158" s="9">
        <f t="shared" si="0"/>
        <v>-5.3511441731121552E-2</v>
      </c>
    </row>
    <row r="159" spans="1:23" x14ac:dyDescent="0.25">
      <c r="A159" s="1">
        <v>45511</v>
      </c>
      <c r="B159" s="13">
        <f>INDEX('IBKR Data'!$A:$A,MATCH(A159,'IBKR Data'!$B:$B,0))</f>
        <v>-1.321997332</v>
      </c>
      <c r="C159" s="2">
        <v>4</v>
      </c>
      <c r="D159" t="str">
        <f>INDEX(KeyInputs!$C$4:$C$10,MATCH(C159,KeyInputs!$B$4:$B$10,0))</f>
        <v>Wednesday</v>
      </c>
      <c r="E159" s="12">
        <f t="shared" si="1"/>
        <v>-9.8485901439999982E-2</v>
      </c>
      <c r="F159">
        <f>INDEX('SPX CapIQ'!$B:$B,MATCH(A159,'SPX CapIQ'!$A:$A,0))</f>
        <v>5199.4999675370036</v>
      </c>
      <c r="G159" s="9">
        <f t="shared" si="2"/>
        <v>-7.7339651847732451E-3</v>
      </c>
      <c r="H159" s="9">
        <f t="shared" si="0"/>
        <v>-6.12454069158948E-2</v>
      </c>
    </row>
    <row r="160" spans="1:23" x14ac:dyDescent="0.25">
      <c r="A160" s="1">
        <v>45512</v>
      </c>
      <c r="B160" s="13">
        <f>INDEX('IBKR Data'!$A:$A,MATCH(A160,'IBKR Data'!$B:$B,0))</f>
        <v>2.7682346980000001</v>
      </c>
      <c r="C160" s="2">
        <v>5</v>
      </c>
      <c r="D160" t="str">
        <f>INDEX(KeyInputs!$C$4:$C$10,MATCH(C160,KeyInputs!$B$4:$B$10,0))</f>
        <v>Thursday</v>
      </c>
      <c r="E160" s="12">
        <f t="shared" si="1"/>
        <v>-7.0803554459999973E-2</v>
      </c>
      <c r="F160">
        <f>INDEX('SPX CapIQ'!$B:$B,MATCH(A160,'SPX CapIQ'!$A:$A,0))</f>
        <v>5319.3081197837137</v>
      </c>
      <c r="G160" s="9">
        <f t="shared" si="2"/>
        <v>2.3042245022546471E-2</v>
      </c>
      <c r="H160" s="9">
        <f t="shared" si="0"/>
        <v>-3.8203161893348325E-2</v>
      </c>
    </row>
    <row r="161" spans="1:8" x14ac:dyDescent="0.25">
      <c r="A161" s="1">
        <v>45513</v>
      </c>
      <c r="B161" s="13">
        <f>INDEX('IBKR Data'!$A:$A,MATCH(A161,'IBKR Data'!$B:$B,0))</f>
        <v>0.56096661000000003</v>
      </c>
      <c r="C161" s="2">
        <v>6</v>
      </c>
      <c r="D161" t="str">
        <f>INDEX(KeyInputs!$C$4:$C$10,MATCH(C161,KeyInputs!$B$4:$B$10,0))</f>
        <v>Friday</v>
      </c>
      <c r="E161" s="12">
        <f t="shared" si="1"/>
        <v>-6.519388835999998E-2</v>
      </c>
      <c r="F161">
        <f>INDEX('SPX CapIQ'!$B:$B,MATCH(A161,'SPX CapIQ'!$A:$A,0))</f>
        <v>5344.1643564235092</v>
      </c>
      <c r="G161" s="9">
        <f t="shared" si="2"/>
        <v>4.6728326466649889E-3</v>
      </c>
      <c r="H161" s="9">
        <f t="shared" si="0"/>
        <v>-3.3530329246683338E-2</v>
      </c>
    </row>
    <row r="162" spans="1:8" x14ac:dyDescent="0.25">
      <c r="A162" s="1">
        <v>45516</v>
      </c>
      <c r="B162" s="13">
        <f>INDEX('IBKR Data'!$A:$A,MATCH(A162,'IBKR Data'!$B:$B,0))</f>
        <v>0.25057800699999999</v>
      </c>
      <c r="C162" s="2">
        <v>2</v>
      </c>
      <c r="D162" t="str">
        <f>INDEX(KeyInputs!$C$4:$C$10,MATCH(C162,KeyInputs!$B$4:$B$10,0))</f>
        <v>Monday</v>
      </c>
      <c r="E162" s="12">
        <f t="shared" si="1"/>
        <v>-6.2688108289999975E-2</v>
      </c>
      <c r="F162">
        <f>INDEX('SPX CapIQ'!$B:$B,MATCH(A162,'SPX CapIQ'!$A:$A,0))</f>
        <v>5344.3852042385524</v>
      </c>
      <c r="G162" s="9">
        <f t="shared" si="2"/>
        <v>4.1325041730391266E-5</v>
      </c>
      <c r="H162" s="9">
        <f t="shared" si="0"/>
        <v>-3.3489004204952946E-2</v>
      </c>
    </row>
    <row r="163" spans="1:8" x14ac:dyDescent="0.25">
      <c r="A163" s="1">
        <v>45517</v>
      </c>
      <c r="B163" s="13">
        <f>INDEX('IBKR Data'!$A:$A,MATCH(A163,'IBKR Data'!$B:$B,0))</f>
        <v>1.612108452</v>
      </c>
      <c r="C163" s="2">
        <v>3</v>
      </c>
      <c r="D163" t="str">
        <f>INDEX(KeyInputs!$C$4:$C$10,MATCH(C163,KeyInputs!$B$4:$B$10,0))</f>
        <v>Tuesday</v>
      </c>
      <c r="E163" s="12">
        <f t="shared" si="1"/>
        <v>-4.6567023769999979E-2</v>
      </c>
      <c r="F163">
        <f>INDEX('SPX CapIQ'!$B:$B,MATCH(A163,'SPX CapIQ'!$A:$A,0))</f>
        <v>5434.4328276991964</v>
      </c>
      <c r="G163" s="9">
        <f t="shared" si="2"/>
        <v>1.6849014436539595E-2</v>
      </c>
      <c r="H163" s="9">
        <f t="shared" si="0"/>
        <v>-1.6639989768413351E-2</v>
      </c>
    </row>
    <row r="164" spans="1:8" x14ac:dyDescent="0.25">
      <c r="A164" s="1">
        <v>45518</v>
      </c>
      <c r="B164" s="13">
        <f>INDEX('IBKR Data'!$A:$A,MATCH(A164,'IBKR Data'!$B:$B,0))</f>
        <v>0.63731760800000004</v>
      </c>
      <c r="C164" s="2">
        <v>4</v>
      </c>
      <c r="D164" t="str">
        <f>INDEX(KeyInputs!$C$4:$C$10,MATCH(C164,KeyInputs!$B$4:$B$10,0))</f>
        <v>Wednesday</v>
      </c>
      <c r="E164" s="12">
        <f t="shared" si="1"/>
        <v>-4.0193847689999979E-2</v>
      </c>
      <c r="F164">
        <f>INDEX('SPX CapIQ'!$B:$B,MATCH(A164,'SPX CapIQ'!$A:$A,0))</f>
        <v>5455.2119965153888</v>
      </c>
      <c r="G164" s="9">
        <f t="shared" si="2"/>
        <v>3.8236131487873739E-3</v>
      </c>
      <c r="H164" s="9">
        <f t="shared" si="0"/>
        <v>-1.2816376619625976E-2</v>
      </c>
    </row>
    <row r="165" spans="1:8" x14ac:dyDescent="0.25">
      <c r="A165" s="1">
        <v>45519</v>
      </c>
      <c r="B165" s="13">
        <f>INDEX('IBKR Data'!$A:$A,MATCH(A165,'IBKR Data'!$B:$B,0))</f>
        <v>1.283145252</v>
      </c>
      <c r="C165" s="2">
        <v>5</v>
      </c>
      <c r="D165" t="str">
        <f>INDEX(KeyInputs!$C$4:$C$10,MATCH(C165,KeyInputs!$B$4:$B$10,0))</f>
        <v>Thursday</v>
      </c>
      <c r="E165" s="12">
        <f t="shared" si="1"/>
        <v>-2.7362395169999977E-2</v>
      </c>
      <c r="F165">
        <f>INDEX('SPX CapIQ'!$B:$B,MATCH(A165,'SPX CapIQ'!$A:$A,0))</f>
        <v>5543.2182343406794</v>
      </c>
      <c r="G165" s="9">
        <f t="shared" si="2"/>
        <v>1.6132505552764232E-2</v>
      </c>
      <c r="H165" s="9">
        <f t="shared" si="0"/>
        <v>3.3161289331382557E-3</v>
      </c>
    </row>
    <row r="166" spans="1:8" x14ac:dyDescent="0.25">
      <c r="A166" s="1">
        <v>45520</v>
      </c>
      <c r="B166" s="13">
        <f>INDEX('IBKR Data'!$A:$A,MATCH(A166,'IBKR Data'!$B:$B,0))</f>
        <v>0.203915928</v>
      </c>
      <c r="C166" s="2">
        <v>6</v>
      </c>
      <c r="D166" t="str">
        <f>INDEX(KeyInputs!$C$4:$C$10,MATCH(C166,KeyInputs!$B$4:$B$10,0))</f>
        <v>Friday</v>
      </c>
      <c r="E166" s="12">
        <f t="shared" si="1"/>
        <v>-2.5323235889999976E-2</v>
      </c>
      <c r="F166">
        <f>INDEX('SPX CapIQ'!$B:$B,MATCH(A166,'SPX CapIQ'!$A:$A,0))</f>
        <v>5554.2510628410355</v>
      </c>
      <c r="G166" s="9">
        <f t="shared" si="2"/>
        <v>1.9903290893378261E-3</v>
      </c>
      <c r="H166" s="9">
        <f t="shared" si="0"/>
        <v>5.3064580224760818E-3</v>
      </c>
    </row>
    <row r="167" spans="1:8" x14ac:dyDescent="0.25">
      <c r="A167" s="1">
        <v>45523</v>
      </c>
      <c r="B167" s="13">
        <f>INDEX('IBKR Data'!$A:$A,MATCH(A167,'IBKR Data'!$B:$B,0))</f>
        <v>0.69905960899999997</v>
      </c>
      <c r="C167" s="2">
        <v>2</v>
      </c>
      <c r="D167" t="str">
        <f>INDEX(KeyInputs!$C$4:$C$10,MATCH(C167,KeyInputs!$B$4:$B$10,0))</f>
        <v>Monday</v>
      </c>
      <c r="E167" s="12">
        <f t="shared" si="1"/>
        <v>-1.8332639799999977E-2</v>
      </c>
      <c r="F167">
        <f>INDEX('SPX CapIQ'!$B:$B,MATCH(A167,'SPX CapIQ'!$A:$A,0))</f>
        <v>5608.2472599333087</v>
      </c>
      <c r="G167" s="9">
        <f t="shared" si="2"/>
        <v>9.7215981923319417E-3</v>
      </c>
      <c r="H167" s="9">
        <f t="shared" si="0"/>
        <v>1.5028056214808024E-2</v>
      </c>
    </row>
    <row r="168" spans="1:8" x14ac:dyDescent="0.25">
      <c r="A168" s="1">
        <v>45524</v>
      </c>
      <c r="B168" s="13">
        <f>INDEX('IBKR Data'!$A:$A,MATCH(A168,'IBKR Data'!$B:$B,0))</f>
        <v>-0.451135073</v>
      </c>
      <c r="C168" s="2">
        <v>3</v>
      </c>
      <c r="D168" t="str">
        <f>INDEX(KeyInputs!$C$4:$C$10,MATCH(C168,KeyInputs!$B$4:$B$10,0))</f>
        <v>Tuesday</v>
      </c>
      <c r="E168" s="12">
        <f t="shared" si="1"/>
        <v>-2.2843990529999976E-2</v>
      </c>
      <c r="F168">
        <f>INDEX('SPX CapIQ'!$B:$B,MATCH(A168,'SPX CapIQ'!$A:$A,0))</f>
        <v>5597.1248167285994</v>
      </c>
      <c r="G168" s="9">
        <f t="shared" si="2"/>
        <v>-1.9832298201562415E-3</v>
      </c>
      <c r="H168" s="9">
        <f t="shared" si="0"/>
        <v>1.3044826394651782E-2</v>
      </c>
    </row>
    <row r="169" spans="1:8" x14ac:dyDescent="0.25">
      <c r="A169" s="1">
        <v>45525</v>
      </c>
      <c r="B169" s="13">
        <f>INDEX('IBKR Data'!$A:$A,MATCH(A169,'IBKR Data'!$B:$B,0))</f>
        <v>0.48935672099999999</v>
      </c>
      <c r="C169" s="2">
        <v>4</v>
      </c>
      <c r="D169" t="str">
        <f>INDEX(KeyInputs!$C$4:$C$10,MATCH(C169,KeyInputs!$B$4:$B$10,0))</f>
        <v>Wednesday</v>
      </c>
      <c r="E169" s="12">
        <f t="shared" si="1"/>
        <v>-1.7950423319999978E-2</v>
      </c>
      <c r="F169">
        <f>INDEX('SPX CapIQ'!$B:$B,MATCH(A169,'SPX CapIQ'!$A:$A,0))</f>
        <v>5620.8527150485652</v>
      </c>
      <c r="G169" s="9">
        <f t="shared" si="2"/>
        <v>4.2393012657227537E-3</v>
      </c>
      <c r="H169" s="9">
        <f t="shared" si="0"/>
        <v>1.7284127660374536E-2</v>
      </c>
    </row>
    <row r="170" spans="1:8" x14ac:dyDescent="0.25">
      <c r="A170" s="1">
        <v>45526</v>
      </c>
      <c r="B170" s="13">
        <f>INDEX('IBKR Data'!$A:$A,MATCH(A170,'IBKR Data'!$B:$B,0))</f>
        <v>-1.243501489</v>
      </c>
      <c r="C170" s="2">
        <v>5</v>
      </c>
      <c r="D170" t="str">
        <f>INDEX(KeyInputs!$C$4:$C$10,MATCH(C170,KeyInputs!$B$4:$B$10,0))</f>
        <v>Thursday</v>
      </c>
      <c r="E170" s="12">
        <f t="shared" si="1"/>
        <v>-3.0385438209999976E-2</v>
      </c>
      <c r="F170">
        <f>INDEX('SPX CapIQ'!$B:$B,MATCH(A170,'SPX CapIQ'!$A:$A,0))</f>
        <v>5570.6445742589631</v>
      </c>
      <c r="G170" s="9">
        <f t="shared" si="2"/>
        <v>-8.9324775678930601E-3</v>
      </c>
      <c r="H170" s="9">
        <f t="shared" si="0"/>
        <v>8.351650092481476E-3</v>
      </c>
    </row>
    <row r="171" spans="1:8" x14ac:dyDescent="0.25">
      <c r="A171" s="1">
        <v>45527</v>
      </c>
      <c r="B171" s="13">
        <f>INDEX('IBKR Data'!$A:$A,MATCH(A171,'IBKR Data'!$B:$B,0))</f>
        <v>0.49864255899999999</v>
      </c>
      <c r="C171" s="2">
        <v>6</v>
      </c>
      <c r="D171" t="str">
        <f>INDEX(KeyInputs!$C$4:$C$10,MATCH(C171,KeyInputs!$B$4:$B$10,0))</f>
        <v>Friday</v>
      </c>
      <c r="E171" s="12">
        <f t="shared" si="1"/>
        <v>-2.5399012619999977E-2</v>
      </c>
      <c r="F171">
        <f>INDEX('SPX CapIQ'!$B:$B,MATCH(A171,'SPX CapIQ'!$A:$A,0))</f>
        <v>5634.6058468096371</v>
      </c>
      <c r="G171" s="9">
        <f t="shared" si="2"/>
        <v>1.1481844102247811E-2</v>
      </c>
      <c r="H171" s="9">
        <f t="shared" si="0"/>
        <v>1.9833494194729288E-2</v>
      </c>
    </row>
    <row r="172" spans="1:8" x14ac:dyDescent="0.25">
      <c r="A172" s="1">
        <v>45530</v>
      </c>
      <c r="B172" s="13">
        <f>INDEX('IBKR Data'!$A:$A,MATCH(A172,'IBKR Data'!$B:$B,0))</f>
        <v>-0.50810250599999995</v>
      </c>
      <c r="C172" s="2">
        <v>2</v>
      </c>
      <c r="D172" t="str">
        <f>INDEX(KeyInputs!$C$4:$C$10,MATCH(C172,KeyInputs!$B$4:$B$10,0))</f>
        <v>Monday</v>
      </c>
      <c r="E172" s="12">
        <f t="shared" si="1"/>
        <v>-3.0480037679999974E-2</v>
      </c>
      <c r="F172">
        <f>INDEX('SPX CapIQ'!$B:$B,MATCH(A172,'SPX CapIQ'!$A:$A,0))</f>
        <v>5616.8358532528746</v>
      </c>
      <c r="G172" s="9">
        <f t="shared" si="2"/>
        <v>-3.1537243313698783E-3</v>
      </c>
      <c r="H172" s="9">
        <f t="shared" si="0"/>
        <v>1.6679769863359409E-2</v>
      </c>
    </row>
    <row r="173" spans="1:8" x14ac:dyDescent="0.25">
      <c r="A173" s="1">
        <v>45531</v>
      </c>
      <c r="B173" s="13">
        <f>INDEX('IBKR Data'!$A:$A,MATCH(A173,'IBKR Data'!$B:$B,0))</f>
        <v>-0.62057758900000004</v>
      </c>
      <c r="C173" s="2">
        <v>3</v>
      </c>
      <c r="D173" t="str">
        <f>INDEX(KeyInputs!$C$4:$C$10,MATCH(C173,KeyInputs!$B$4:$B$10,0))</f>
        <v>Tuesday</v>
      </c>
      <c r="E173" s="12">
        <f t="shared" si="1"/>
        <v>-3.6685813569999975E-2</v>
      </c>
      <c r="F173">
        <f>INDEX('SPX CapIQ'!$B:$B,MATCH(A173,'SPX CapIQ'!$A:$A,0))</f>
        <v>5625.8019610086285</v>
      </c>
      <c r="G173" s="9">
        <f t="shared" si="2"/>
        <v>1.5962915758987997E-3</v>
      </c>
      <c r="H173" s="9">
        <f t="shared" si="0"/>
        <v>1.8276061439258209E-2</v>
      </c>
    </row>
    <row r="174" spans="1:8" x14ac:dyDescent="0.25">
      <c r="A174" s="1">
        <v>45532</v>
      </c>
      <c r="B174" s="13">
        <f>INDEX('IBKR Data'!$A:$A,MATCH(A174,'IBKR Data'!$B:$B,0))</f>
        <v>-0.61959400799999997</v>
      </c>
      <c r="C174" s="2">
        <v>4</v>
      </c>
      <c r="D174" t="str">
        <f>INDEX(KeyInputs!$C$4:$C$10,MATCH(C174,KeyInputs!$B$4:$B$10,0))</f>
        <v>Wednesday</v>
      </c>
      <c r="E174" s="12">
        <f t="shared" si="1"/>
        <v>-4.2881753649999979E-2</v>
      </c>
      <c r="F174">
        <f>INDEX('SPX CapIQ'!$B:$B,MATCH(A174,'SPX CapIQ'!$A:$A,0))</f>
        <v>5592.177212105732</v>
      </c>
      <c r="G174" s="9">
        <f t="shared" si="2"/>
        <v>-5.9768810093109009E-3</v>
      </c>
      <c r="H174" s="9">
        <f t="shared" si="0"/>
        <v>1.2299180429947308E-2</v>
      </c>
    </row>
    <row r="175" spans="1:8" x14ac:dyDescent="0.25">
      <c r="A175" s="1">
        <v>45533</v>
      </c>
      <c r="B175" s="13">
        <f>INDEX('IBKR Data'!$A:$A,MATCH(A175,'IBKR Data'!$B:$B,0))</f>
        <v>1.1079925980000001</v>
      </c>
      <c r="C175" s="2">
        <v>5</v>
      </c>
      <c r="D175" t="str">
        <f>INDEX(KeyInputs!$C$4:$C$10,MATCH(C175,KeyInputs!$B$4:$B$10,0))</f>
        <v>Thursday</v>
      </c>
      <c r="E175" s="12">
        <f t="shared" si="1"/>
        <v>-3.1801827669999977E-2</v>
      </c>
      <c r="F175">
        <f>INDEX('SPX CapIQ'!$B:$B,MATCH(A175,'SPX CapIQ'!$A:$A,0))</f>
        <v>5591.9637221521843</v>
      </c>
      <c r="G175" s="9">
        <f t="shared" si="2"/>
        <v>-3.8176535801743863E-5</v>
      </c>
      <c r="H175" s="9">
        <f t="shared" si="0"/>
        <v>1.2261003894145564E-2</v>
      </c>
    </row>
    <row r="176" spans="1:8" x14ac:dyDescent="0.25">
      <c r="A176" s="1">
        <v>45534</v>
      </c>
      <c r="B176" s="13">
        <f>INDEX('IBKR Data'!$A:$A,MATCH(A176,'IBKR Data'!$B:$B,0))</f>
        <v>0.99594205099999999</v>
      </c>
      <c r="C176" s="2">
        <v>6</v>
      </c>
      <c r="D176" t="str">
        <f>INDEX(KeyInputs!$C$4:$C$10,MATCH(C176,KeyInputs!$B$4:$B$10,0))</f>
        <v>Friday</v>
      </c>
      <c r="E176" s="12">
        <f t="shared" si="1"/>
        <v>-2.1842407159999976E-2</v>
      </c>
      <c r="F176">
        <f>INDEX('SPX CapIQ'!$B:$B,MATCH(A176,'SPX CapIQ'!$A:$A,0))</f>
        <v>5648.3972363167622</v>
      </c>
      <c r="G176" s="9">
        <f t="shared" si="2"/>
        <v>1.009189561459785E-2</v>
      </c>
      <c r="H176" s="9">
        <f t="shared" si="0"/>
        <v>2.2352899508743414E-2</v>
      </c>
    </row>
    <row r="177" spans="1:8" x14ac:dyDescent="0.25">
      <c r="A177" s="1">
        <v>45537</v>
      </c>
      <c r="B177" s="13">
        <f>INDEX('IBKR Data'!$A:$A,MATCH(A177,'IBKR Data'!$B:$B,0))</f>
        <v>7.4068559999999999E-3</v>
      </c>
      <c r="C177" s="2">
        <v>2</v>
      </c>
      <c r="D177" t="str">
        <f>INDEX(KeyInputs!$C$4:$C$10,MATCH(C177,KeyInputs!$B$4:$B$10,0))</f>
        <v>Monday</v>
      </c>
      <c r="E177" s="12">
        <f t="shared" si="1"/>
        <v>-2.1768338599999975E-2</v>
      </c>
      <c r="F177">
        <f>+F176</f>
        <v>5648.3972363167622</v>
      </c>
      <c r="G177" s="9">
        <f t="shared" si="2"/>
        <v>0</v>
      </c>
      <c r="H177" s="9">
        <f t="shared" si="0"/>
        <v>2.2352899508743414E-2</v>
      </c>
    </row>
    <row r="178" spans="1:8" x14ac:dyDescent="0.25">
      <c r="A178" s="1">
        <v>45538</v>
      </c>
      <c r="B178" s="13">
        <f>INDEX('IBKR Data'!$A:$A,MATCH(A178,'IBKR Data'!$B:$B,0))</f>
        <v>-1.1904523</v>
      </c>
      <c r="C178" s="2">
        <v>3</v>
      </c>
      <c r="D178" t="str">
        <f>INDEX(KeyInputs!$C$4:$C$10,MATCH(C178,KeyInputs!$B$4:$B$10,0))</f>
        <v>Tuesday</v>
      </c>
      <c r="E178" s="12">
        <f t="shared" si="1"/>
        <v>-3.3672861599999979E-2</v>
      </c>
      <c r="F178">
        <f>INDEX('SPX CapIQ'!$B:$B,MATCH(A178,'SPX CapIQ'!$A:$A,0))</f>
        <v>5528.9334031763019</v>
      </c>
      <c r="G178" s="9">
        <f t="shared" si="2"/>
        <v>-2.1150041001429455E-2</v>
      </c>
      <c r="H178" s="9">
        <f t="shared" si="0"/>
        <v>1.2028585073139593E-3</v>
      </c>
    </row>
    <row r="179" spans="1:8" x14ac:dyDescent="0.25">
      <c r="A179" s="1">
        <v>45539</v>
      </c>
      <c r="B179" s="13">
        <f>INDEX('IBKR Data'!$A:$A,MATCH(A179,'IBKR Data'!$B:$B,0))</f>
        <v>-0.119815582</v>
      </c>
      <c r="C179" s="2">
        <v>4</v>
      </c>
      <c r="D179" t="str">
        <f>INDEX(KeyInputs!$C$4:$C$10,MATCH(C179,KeyInputs!$B$4:$B$10,0))</f>
        <v>Wednesday</v>
      </c>
      <c r="E179" s="12">
        <f t="shared" si="1"/>
        <v>-3.4871017419999976E-2</v>
      </c>
      <c r="F179">
        <f>INDEX('SPX CapIQ'!$B:$B,MATCH(A179,'SPX CapIQ'!$A:$A,0))</f>
        <v>5520.0678218515759</v>
      </c>
      <c r="G179" s="9">
        <f t="shared" si="2"/>
        <v>-1.6034885353534635E-3</v>
      </c>
      <c r="H179" s="9">
        <f t="shared" si="0"/>
        <v>-4.0063002803950422E-4</v>
      </c>
    </row>
    <row r="180" spans="1:8" x14ac:dyDescent="0.25">
      <c r="A180" s="1">
        <v>45540</v>
      </c>
      <c r="B180" s="13">
        <f>INDEX('IBKR Data'!$A:$A,MATCH(A180,'IBKR Data'!$B:$B,0))</f>
        <v>0.19819219199999999</v>
      </c>
      <c r="C180" s="2">
        <v>5</v>
      </c>
      <c r="D180" t="str">
        <f>INDEX(KeyInputs!$C$4:$C$10,MATCH(C180,KeyInputs!$B$4:$B$10,0))</f>
        <v>Thursday</v>
      </c>
      <c r="E180" s="12">
        <f t="shared" si="1"/>
        <v>-3.2889095499999979E-2</v>
      </c>
      <c r="F180">
        <f>INDEX('SPX CapIQ'!$B:$B,MATCH(A180,'SPX CapIQ'!$A:$A,0))</f>
        <v>5503.4085691427963</v>
      </c>
      <c r="G180" s="9">
        <f t="shared" si="2"/>
        <v>-3.0179434830189555E-3</v>
      </c>
      <c r="H180" s="9">
        <f t="shared" si="0"/>
        <v>-3.4185735110584597E-3</v>
      </c>
    </row>
    <row r="181" spans="1:8" x14ac:dyDescent="0.25">
      <c r="A181" s="1">
        <v>45541</v>
      </c>
      <c r="B181" s="13">
        <f>INDEX('IBKR Data'!$A:$A,MATCH(A181,'IBKR Data'!$B:$B,0))</f>
        <v>-1.37103452</v>
      </c>
      <c r="C181" s="2">
        <v>6</v>
      </c>
      <c r="D181" t="str">
        <f>INDEX(KeyInputs!$C$4:$C$10,MATCH(C181,KeyInputs!$B$4:$B$10,0))</f>
        <v>Friday</v>
      </c>
      <c r="E181" s="12">
        <f t="shared" si="1"/>
        <v>-4.6599440699999981E-2</v>
      </c>
      <c r="F181">
        <f>INDEX('SPX CapIQ'!$B:$B,MATCH(A181,'SPX CapIQ'!$A:$A,0))</f>
        <v>5408.4221442035669</v>
      </c>
      <c r="G181" s="9">
        <f t="shared" si="2"/>
        <v>-1.7259562641198635E-2</v>
      </c>
      <c r="H181" s="9">
        <f t="shared" si="0"/>
        <v>-2.0678136152257096E-2</v>
      </c>
    </row>
    <row r="182" spans="1:8" x14ac:dyDescent="0.25">
      <c r="A182" s="1">
        <v>45544</v>
      </c>
      <c r="B182" s="13">
        <f>INDEX('IBKR Data'!$A:$A,MATCH(A182,'IBKR Data'!$B:$B,0))</f>
        <v>1.579522793</v>
      </c>
      <c r="C182" s="2">
        <v>2</v>
      </c>
      <c r="D182" t="str">
        <f>INDEX(KeyInputs!$C$4:$C$10,MATCH(C182,KeyInputs!$B$4:$B$10,0))</f>
        <v>Monday</v>
      </c>
      <c r="E182" s="12">
        <f t="shared" si="1"/>
        <v>-3.0804212769999981E-2</v>
      </c>
      <c r="F182">
        <f>INDEX('SPX CapIQ'!$B:$B,MATCH(A182,'SPX CapIQ'!$A:$A,0))</f>
        <v>5471.051446914651</v>
      </c>
      <c r="G182" s="9">
        <f t="shared" si="2"/>
        <v>1.1579958265315259E-2</v>
      </c>
      <c r="H182" s="9">
        <f t="shared" si="0"/>
        <v>-9.0981778869418366E-3</v>
      </c>
    </row>
    <row r="183" spans="1:8" x14ac:dyDescent="0.25">
      <c r="A183" s="1">
        <v>45545</v>
      </c>
      <c r="B183" s="13">
        <f>INDEX('IBKR Data'!$A:$A,MATCH(A183,'IBKR Data'!$B:$B,0))</f>
        <v>1.0218270039999999</v>
      </c>
      <c r="C183" s="2">
        <v>3</v>
      </c>
      <c r="D183" t="str">
        <f>INDEX(KeyInputs!$C$4:$C$10,MATCH(C183,KeyInputs!$B$4:$B$10,0))</f>
        <v>Tuesday</v>
      </c>
      <c r="E183" s="12">
        <f t="shared" si="1"/>
        <v>-2.058594272999998E-2</v>
      </c>
      <c r="F183">
        <f>INDEX('SPX CapIQ'!$B:$B,MATCH(A183,'SPX CapIQ'!$A:$A,0))</f>
        <v>5495.5194097788562</v>
      </c>
      <c r="G183" s="9">
        <f t="shared" si="2"/>
        <v>4.4722596929706628E-3</v>
      </c>
      <c r="H183" s="9">
        <f t="shared" si="0"/>
        <v>-4.6259181939711739E-3</v>
      </c>
    </row>
    <row r="184" spans="1:8" x14ac:dyDescent="0.25">
      <c r="A184" s="1">
        <v>45546</v>
      </c>
      <c r="B184" s="13">
        <f>INDEX('IBKR Data'!$A:$A,MATCH(A184,'IBKR Data'!$B:$B,0))</f>
        <v>0.62963594300000003</v>
      </c>
      <c r="C184" s="2">
        <v>4</v>
      </c>
      <c r="D184" t="str">
        <f>INDEX(KeyInputs!$C$4:$C$10,MATCH(C184,KeyInputs!$B$4:$B$10,0))</f>
        <v>Wednesday</v>
      </c>
      <c r="E184" s="12">
        <f t="shared" si="1"/>
        <v>-1.428958329999998E-2</v>
      </c>
      <c r="F184">
        <f>INDEX('SPX CapIQ'!$B:$B,MATCH(A184,'SPX CapIQ'!$A:$A,0))</f>
        <v>5554.1324219370917</v>
      </c>
      <c r="G184" s="9">
        <f t="shared" si="2"/>
        <v>1.0665600062104801E-2</v>
      </c>
      <c r="H184" s="9">
        <f t="shared" si="0"/>
        <v>6.0396818681336274E-3</v>
      </c>
    </row>
    <row r="185" spans="1:8" x14ac:dyDescent="0.25">
      <c r="A185" s="1">
        <v>45547</v>
      </c>
      <c r="B185" s="13">
        <f>INDEX('IBKR Data'!$A:$A,MATCH(A185,'IBKR Data'!$B:$B,0))</f>
        <v>0.60997335900000005</v>
      </c>
      <c r="C185" s="2">
        <v>5</v>
      </c>
      <c r="D185" t="str">
        <f>INDEX(KeyInputs!$C$4:$C$10,MATCH(C185,KeyInputs!$B$4:$B$10,0))</f>
        <v>Thursday</v>
      </c>
      <c r="E185" s="12">
        <f t="shared" si="1"/>
        <v>-8.189849709999978E-3</v>
      </c>
      <c r="F185">
        <f>INDEX('SPX CapIQ'!$B:$B,MATCH(A185,'SPX CapIQ'!$A:$A,0))</f>
        <v>5595.7634891240168</v>
      </c>
      <c r="G185" s="9">
        <f t="shared" si="2"/>
        <v>7.4955121744118541E-3</v>
      </c>
      <c r="H185" s="9">
        <f t="shared" si="0"/>
        <v>1.3535194042545481E-2</v>
      </c>
    </row>
    <row r="186" spans="1:8" x14ac:dyDescent="0.25">
      <c r="A186" s="1">
        <v>45548</v>
      </c>
      <c r="B186" s="13">
        <f>INDEX('IBKR Data'!$A:$A,MATCH(A186,'IBKR Data'!$B:$B,0))</f>
        <v>0.64565220499999998</v>
      </c>
      <c r="C186" s="2">
        <v>6</v>
      </c>
      <c r="D186" t="str">
        <f>INDEX(KeyInputs!$C$4:$C$10,MATCH(C186,KeyInputs!$B$4:$B$10,0))</f>
        <v>Friday</v>
      </c>
      <c r="E186" s="12">
        <f t="shared" si="1"/>
        <v>-1.7333276599999781E-3</v>
      </c>
      <c r="F186">
        <f>INDEX('SPX CapIQ'!$B:$B,MATCH(A186,'SPX CapIQ'!$A:$A,0))</f>
        <v>5626.0186005450223</v>
      </c>
      <c r="G186" s="9">
        <f t="shared" si="2"/>
        <v>5.4067888108226226E-3</v>
      </c>
      <c r="H186" s="9">
        <f t="shared" si="0"/>
        <v>1.8941982853368105E-2</v>
      </c>
    </row>
    <row r="187" spans="1:8" x14ac:dyDescent="0.25">
      <c r="A187" s="1">
        <v>45551</v>
      </c>
      <c r="B187" s="13">
        <f>INDEX('IBKR Data'!$A:$A,MATCH(A187,'IBKR Data'!$B:$B,0))</f>
        <v>0.216180491</v>
      </c>
      <c r="C187" s="2">
        <v>2</v>
      </c>
      <c r="D187" t="str">
        <f>INDEX(KeyInputs!$C$4:$C$10,MATCH(C187,KeyInputs!$B$4:$B$10,0))</f>
        <v>Monday</v>
      </c>
      <c r="E187" s="12">
        <f t="shared" si="1"/>
        <v>4.2847725000002201E-4</v>
      </c>
      <c r="F187">
        <f>INDEX('SPX CapIQ'!$B:$B,MATCH(A187,'SPX CapIQ'!$A:$A,0))</f>
        <v>5633.0877760467392</v>
      </c>
      <c r="G187" s="9">
        <f t="shared" si="2"/>
        <v>1.2565147760144446E-3</v>
      </c>
      <c r="H187" s="9">
        <f t="shared" si="0"/>
        <v>2.0198497629382549E-2</v>
      </c>
    </row>
    <row r="188" spans="1:8" x14ac:dyDescent="0.25">
      <c r="A188" s="1">
        <v>45552</v>
      </c>
      <c r="B188" s="13">
        <f>INDEX('IBKR Data'!$A:$A,MATCH(A188,'IBKR Data'!$B:$B,0))</f>
        <v>0.414584493</v>
      </c>
      <c r="C188" s="2">
        <v>3</v>
      </c>
      <c r="D188" t="str">
        <f>INDEX(KeyInputs!$C$4:$C$10,MATCH(C188,KeyInputs!$B$4:$B$10,0))</f>
        <v>Tuesday</v>
      </c>
      <c r="E188" s="12">
        <f t="shared" si="1"/>
        <v>4.5743221800000223E-3</v>
      </c>
      <c r="F188">
        <f>INDEX('SPX CapIQ'!$B:$B,MATCH(A188,'SPX CapIQ'!$A:$A,0))</f>
        <v>5634.5804439049243</v>
      </c>
      <c r="G188" s="9">
        <f t="shared" si="2"/>
        <v>2.6498217629987474E-4</v>
      </c>
      <c r="H188" s="9">
        <f t="shared" si="0"/>
        <v>2.0463479805682423E-2</v>
      </c>
    </row>
    <row r="189" spans="1:8" x14ac:dyDescent="0.25">
      <c r="A189" s="1">
        <v>45553</v>
      </c>
      <c r="B189" s="13">
        <f>INDEX('IBKR Data'!$A:$A,MATCH(A189,'IBKR Data'!$B:$B,0))</f>
        <v>-0.33514091200000001</v>
      </c>
      <c r="C189" s="2">
        <v>4</v>
      </c>
      <c r="D189" t="str">
        <f>INDEX(KeyInputs!$C$4:$C$10,MATCH(C189,KeyInputs!$B$4:$B$10,0))</f>
        <v>Wednesday</v>
      </c>
      <c r="E189" s="12">
        <f t="shared" si="1"/>
        <v>1.2229130600000223E-3</v>
      </c>
      <c r="F189">
        <f>INDEX('SPX CapIQ'!$B:$B,MATCH(A189,'SPX CapIQ'!$A:$A,0))</f>
        <v>5618.2590253691133</v>
      </c>
      <c r="G189" s="9">
        <f t="shared" si="2"/>
        <v>-2.8966519687311193E-3</v>
      </c>
      <c r="H189" s="9">
        <f t="shared" si="0"/>
        <v>1.7566827836951304E-2</v>
      </c>
    </row>
    <row r="190" spans="1:8" x14ac:dyDescent="0.25">
      <c r="A190" s="1">
        <v>45554</v>
      </c>
      <c r="B190" s="13">
        <f>INDEX('IBKR Data'!$A:$A,MATCH(A190,'IBKR Data'!$B:$B,0))</f>
        <v>1.2954462019999999</v>
      </c>
      <c r="C190" s="2">
        <v>5</v>
      </c>
      <c r="D190" t="str">
        <f>INDEX(KeyInputs!$C$4:$C$10,MATCH(C190,KeyInputs!$B$4:$B$10,0))</f>
        <v>Thursday</v>
      </c>
      <c r="E190" s="12">
        <f t="shared" si="1"/>
        <v>1.4177375080000023E-2</v>
      </c>
      <c r="F190">
        <f>INDEX('SPX CapIQ'!$B:$B,MATCH(A190,'SPX CapIQ'!$A:$A,0))</f>
        <v>5713.6410876469954</v>
      </c>
      <c r="G190" s="9">
        <f t="shared" si="2"/>
        <v>1.6977156419308317E-2</v>
      </c>
      <c r="H190" s="9">
        <f t="shared" si="0"/>
        <v>3.4543984256259624E-2</v>
      </c>
    </row>
    <row r="191" spans="1:8" x14ac:dyDescent="0.25">
      <c r="A191" s="1">
        <v>45555</v>
      </c>
      <c r="B191" s="13">
        <f>INDEX('IBKR Data'!$A:$A,MATCH(A191,'IBKR Data'!$B:$B,0))</f>
        <v>-0.248032378</v>
      </c>
      <c r="C191" s="2">
        <v>6</v>
      </c>
      <c r="D191" t="str">
        <f>INDEX(KeyInputs!$C$4:$C$10,MATCH(C191,KeyInputs!$B$4:$B$10,0))</f>
        <v>Friday</v>
      </c>
      <c r="E191" s="12">
        <f t="shared" si="1"/>
        <v>1.1697051300000023E-2</v>
      </c>
      <c r="F191">
        <f>INDEX('SPX CapIQ'!$B:$B,MATCH(A191,'SPX CapIQ'!$A:$A,0))</f>
        <v>5702.5476198431943</v>
      </c>
      <c r="G191" s="9">
        <f t="shared" si="2"/>
        <v>-1.9415758941851284E-3</v>
      </c>
      <c r="H191" s="9">
        <f t="shared" si="0"/>
        <v>3.2602408362074495E-2</v>
      </c>
    </row>
    <row r="192" spans="1:8" x14ac:dyDescent="0.25">
      <c r="A192" s="1">
        <v>45558</v>
      </c>
      <c r="B192" s="13">
        <f>INDEX('IBKR Data'!$A:$A,MATCH(A192,'IBKR Data'!$B:$B,0))</f>
        <v>0.70744309299999997</v>
      </c>
      <c r="C192" s="2">
        <v>2</v>
      </c>
      <c r="D192" t="str">
        <f>INDEX(KeyInputs!$C$4:$C$10,MATCH(C192,KeyInputs!$B$4:$B$10,0))</f>
        <v>Monday</v>
      </c>
      <c r="E192" s="12">
        <f t="shared" si="1"/>
        <v>1.8771482230000022E-2</v>
      </c>
      <c r="F192">
        <f>INDEX('SPX CapIQ'!$B:$B,MATCH(A192,'SPX CapIQ'!$A:$A,0))</f>
        <v>5718.5664886711429</v>
      </c>
      <c r="G192" s="9">
        <f t="shared" si="2"/>
        <v>2.8090723472799493E-3</v>
      </c>
      <c r="H192" s="9">
        <f t="shared" si="0"/>
        <v>3.5411480709354445E-2</v>
      </c>
    </row>
    <row r="193" spans="1:8" x14ac:dyDescent="0.25">
      <c r="A193" s="1">
        <v>45559</v>
      </c>
      <c r="B193" s="13">
        <f>INDEX('IBKR Data'!$A:$A,MATCH(A193,'IBKR Data'!$B:$B,0))</f>
        <v>-0.37137378900000001</v>
      </c>
      <c r="C193" s="2">
        <v>3</v>
      </c>
      <c r="D193" t="str">
        <f>INDEX(KeyInputs!$C$4:$C$10,MATCH(C193,KeyInputs!$B$4:$B$10,0))</f>
        <v>Tuesday</v>
      </c>
      <c r="E193" s="12">
        <f t="shared" si="1"/>
        <v>1.5057744340000021E-2</v>
      </c>
      <c r="F193">
        <f>INDEX('SPX CapIQ'!$B:$B,MATCH(A193,'SPX CapIQ'!$A:$A,0))</f>
        <v>5732.9273451765093</v>
      </c>
      <c r="G193" s="9">
        <f t="shared" si="2"/>
        <v>2.5112686079310667E-3</v>
      </c>
      <c r="H193" s="9">
        <f t="shared" si="0"/>
        <v>3.7922749317285509E-2</v>
      </c>
    </row>
    <row r="194" spans="1:8" x14ac:dyDescent="0.25">
      <c r="A194" s="1">
        <v>45560</v>
      </c>
      <c r="B194" s="13">
        <f>INDEX('IBKR Data'!$A:$A,MATCH(A194,'IBKR Data'!$B:$B,0))</f>
        <v>0.65879474599999999</v>
      </c>
      <c r="C194" s="2">
        <v>4</v>
      </c>
      <c r="D194" t="str">
        <f>INDEX(KeyInputs!$C$4:$C$10,MATCH(C194,KeyInputs!$B$4:$B$10,0))</f>
        <v>Wednesday</v>
      </c>
      <c r="E194" s="12">
        <f t="shared" si="1"/>
        <v>2.1645691800000019E-2</v>
      </c>
      <c r="F194">
        <f>INDEX('SPX CapIQ'!$B:$B,MATCH(A194,'SPX CapIQ'!$A:$A,0))</f>
        <v>5722.2606030796151</v>
      </c>
      <c r="G194" s="9">
        <f t="shared" si="2"/>
        <v>-1.8606100260225526E-3</v>
      </c>
      <c r="H194" s="9">
        <f t="shared" si="0"/>
        <v>3.6062139291262958E-2</v>
      </c>
    </row>
    <row r="195" spans="1:8" x14ac:dyDescent="0.25">
      <c r="A195" s="1">
        <v>45561</v>
      </c>
      <c r="B195" s="13">
        <f>INDEX('IBKR Data'!$A:$A,MATCH(A195,'IBKR Data'!$B:$B,0))</f>
        <v>0.530549822</v>
      </c>
      <c r="C195" s="2">
        <v>5</v>
      </c>
      <c r="D195" t="str">
        <f>INDEX(KeyInputs!$C$4:$C$10,MATCH(C195,KeyInputs!$B$4:$B$10,0))</f>
        <v>Thursday</v>
      </c>
      <c r="E195" s="12">
        <f t="shared" si="1"/>
        <v>2.6951190020000019E-2</v>
      </c>
      <c r="F195">
        <f>INDEX('SPX CapIQ'!$B:$B,MATCH(A195,'SPX CapIQ'!$A:$A,0))</f>
        <v>5745.3660889178818</v>
      </c>
      <c r="G195" s="9">
        <f t="shared" si="2"/>
        <v>4.0378248110251765E-3</v>
      </c>
      <c r="H195" s="9">
        <f t="shared" si="0"/>
        <v>4.0099964102288138E-2</v>
      </c>
    </row>
    <row r="196" spans="1:8" x14ac:dyDescent="0.25">
      <c r="A196" s="1">
        <v>45562</v>
      </c>
      <c r="B196" s="13">
        <f>INDEX('IBKR Data'!$A:$A,MATCH(A196,'IBKR Data'!$B:$B,0))</f>
        <v>0.59025480500000005</v>
      </c>
      <c r="C196" s="2">
        <v>6</v>
      </c>
      <c r="D196" t="str">
        <f>INDEX(KeyInputs!$C$4:$C$10,MATCH(C196,KeyInputs!$B$4:$B$10,0))</f>
        <v>Friday</v>
      </c>
      <c r="E196" s="12">
        <f t="shared" si="1"/>
        <v>3.285373807000002E-2</v>
      </c>
      <c r="F196">
        <f>INDEX('SPX CapIQ'!$B:$B,MATCH(A196,'SPX CapIQ'!$A:$A,0))</f>
        <v>5738.1717831542483</v>
      </c>
      <c r="G196" s="9">
        <f t="shared" si="2"/>
        <v>-1.2521927501731374E-3</v>
      </c>
      <c r="H196" s="9">
        <f t="shared" si="0"/>
        <v>3.8847771352115E-2</v>
      </c>
    </row>
    <row r="197" spans="1:8" x14ac:dyDescent="0.25">
      <c r="A197" s="1">
        <v>45565</v>
      </c>
      <c r="B197" s="13">
        <f>INDEX('IBKR Data'!$A:$A,MATCH(A197,'IBKR Data'!$B:$B,0))</f>
        <v>0.32476749799999999</v>
      </c>
      <c r="C197" s="2">
        <v>2</v>
      </c>
      <c r="D197" t="str">
        <f>INDEX(KeyInputs!$C$4:$C$10,MATCH(C197,KeyInputs!$B$4:$B$10,0))</f>
        <v>Monday</v>
      </c>
      <c r="E197" s="12">
        <f t="shared" si="1"/>
        <v>3.6101413050000017E-2</v>
      </c>
      <c r="F197">
        <f>INDEX('SPX CapIQ'!$B:$B,MATCH(A197,'SPX CapIQ'!$A:$A,0))</f>
        <v>5762.484883369124</v>
      </c>
      <c r="G197" s="9">
        <f t="shared" si="2"/>
        <v>4.2370812749545983E-3</v>
      </c>
      <c r="H197" s="9">
        <f t="shared" si="0"/>
        <v>4.3084852627069598E-2</v>
      </c>
    </row>
    <row r="198" spans="1:8" x14ac:dyDescent="0.25">
      <c r="A198" s="1">
        <v>45566</v>
      </c>
      <c r="B198" s="13">
        <f>INDEX('IBKR Data'!$A:$A,MATCH(A198,'IBKR Data'!$B:$B,0))</f>
        <v>-0.98656028799999995</v>
      </c>
      <c r="C198" s="2">
        <v>3</v>
      </c>
      <c r="D198" t="str">
        <f>INDEX(KeyInputs!$C$4:$C$10,MATCH(C198,KeyInputs!$B$4:$B$10,0))</f>
        <v>Tuesday</v>
      </c>
      <c r="E198" s="12">
        <f t="shared" si="1"/>
        <v>2.6235810170000019E-2</v>
      </c>
      <c r="F198">
        <f>INDEX('SPX CapIQ'!$B:$B,MATCH(A198,'SPX CapIQ'!$A:$A,0))</f>
        <v>5708.751477920775</v>
      </c>
      <c r="G198" s="9">
        <f t="shared" si="2"/>
        <v>-9.3246935195312741E-3</v>
      </c>
      <c r="H198" s="9">
        <f t="shared" si="0"/>
        <v>3.3760159107538323E-2</v>
      </c>
    </row>
    <row r="199" spans="1:8" x14ac:dyDescent="0.25">
      <c r="A199" s="1">
        <v>45567</v>
      </c>
      <c r="B199" s="13">
        <f>INDEX('IBKR Data'!$A:$A,MATCH(A199,'IBKR Data'!$B:$B,0))</f>
        <v>-0.20264536999999999</v>
      </c>
      <c r="C199" s="2">
        <v>4</v>
      </c>
      <c r="D199" t="str">
        <f>INDEX(KeyInputs!$C$4:$C$10,MATCH(C199,KeyInputs!$B$4:$B$10,0))</f>
        <v>Wednesday</v>
      </c>
      <c r="E199" s="12">
        <f t="shared" si="1"/>
        <v>2.4209356470000019E-2</v>
      </c>
      <c r="F199">
        <f>INDEX('SPX CapIQ'!$B:$B,MATCH(A199,'SPX CapIQ'!$A:$A,0))</f>
        <v>5709.539442573453</v>
      </c>
      <c r="G199" s="9">
        <f t="shared" si="2"/>
        <v>1.3802749265327038E-4</v>
      </c>
      <c r="H199" s="9">
        <f t="shared" si="0"/>
        <v>3.3898186600191595E-2</v>
      </c>
    </row>
    <row r="200" spans="1:8" x14ac:dyDescent="0.25">
      <c r="A200" s="1">
        <v>45568</v>
      </c>
      <c r="B200" s="13">
        <f>INDEX('IBKR Data'!$A:$A,MATCH(A200,'IBKR Data'!$B:$B,0))</f>
        <v>0.109419216</v>
      </c>
      <c r="C200" s="2">
        <v>5</v>
      </c>
      <c r="D200" t="str">
        <f>INDEX(KeyInputs!$C$4:$C$10,MATCH(C200,KeyInputs!$B$4:$B$10,0))</f>
        <v>Thursday</v>
      </c>
      <c r="E200" s="12">
        <f t="shared" si="1"/>
        <v>2.530354863000002E-2</v>
      </c>
      <c r="F200">
        <f>INDEX('SPX CapIQ'!$B:$B,MATCH(A200,'SPX CapIQ'!$A:$A,0))</f>
        <v>5699.9417541689181</v>
      </c>
      <c r="G200" s="9">
        <f t="shared" si="2"/>
        <v>-1.6809916983792548E-3</v>
      </c>
      <c r="H200" s="9">
        <f t="shared" si="0"/>
        <v>3.2217194901812338E-2</v>
      </c>
    </row>
    <row r="201" spans="1:8" x14ac:dyDescent="0.25">
      <c r="A201" s="1">
        <v>45569</v>
      </c>
      <c r="B201" s="13">
        <f>INDEX('IBKR Data'!$A:$A,MATCH(A201,'IBKR Data'!$B:$B,0))</f>
        <v>1.22596869</v>
      </c>
      <c r="C201" s="2">
        <v>6</v>
      </c>
      <c r="D201" t="str">
        <f>INDEX(KeyInputs!$C$4:$C$10,MATCH(C201,KeyInputs!$B$4:$B$10,0))</f>
        <v>Friday</v>
      </c>
      <c r="E201" s="12">
        <f t="shared" si="1"/>
        <v>3.7563235530000016E-2</v>
      </c>
      <c r="F201">
        <f>INDEX('SPX CapIQ'!$B:$B,MATCH(A201,'SPX CapIQ'!$A:$A,0))</f>
        <v>5751.0681956477883</v>
      </c>
      <c r="G201" s="9">
        <f t="shared" si="2"/>
        <v>8.9696427935384623E-3</v>
      </c>
      <c r="H201" s="9">
        <f t="shared" ref="H201:H262" si="3">+H200+G201</f>
        <v>4.1186837695350802E-2</v>
      </c>
    </row>
    <row r="202" spans="1:8" x14ac:dyDescent="0.25">
      <c r="A202" s="1">
        <v>45572</v>
      </c>
      <c r="B202" s="13">
        <f>INDEX('IBKR Data'!$A:$A,MATCH(A202,'IBKR Data'!$B:$B,0))</f>
        <v>-0.73449193099999999</v>
      </c>
      <c r="C202" s="2">
        <v>2</v>
      </c>
      <c r="D202" t="str">
        <f>INDEX(KeyInputs!$C$4:$C$10,MATCH(C202,KeyInputs!$B$4:$B$10,0))</f>
        <v>Monday</v>
      </c>
      <c r="E202" s="12">
        <f t="shared" ref="E202:E263" si="4">+(E201+(B202/100))</f>
        <v>3.0218316220000017E-2</v>
      </c>
      <c r="F202">
        <f>INDEX('SPX CapIQ'!$B:$B,MATCH(A202,'SPX CapIQ'!$A:$A,0))</f>
        <v>5695.9434191313658</v>
      </c>
      <c r="G202" s="9">
        <f t="shared" ref="G202:G263" si="5">IF(((F202-F201)/F201)="#N/A",0,((F202-F201)/F201))</f>
        <v>-9.5851369938786523E-3</v>
      </c>
      <c r="H202" s="9">
        <f t="shared" si="3"/>
        <v>3.1601700701472148E-2</v>
      </c>
    </row>
    <row r="203" spans="1:8" x14ac:dyDescent="0.25">
      <c r="A203" s="1">
        <v>45573</v>
      </c>
      <c r="B203" s="13">
        <f>INDEX('IBKR Data'!$A:$A,MATCH(A203,'IBKR Data'!$B:$B,0))</f>
        <v>0.93087359999999997</v>
      </c>
      <c r="C203" s="2">
        <v>3</v>
      </c>
      <c r="D203" t="str">
        <f>INDEX(KeyInputs!$C$4:$C$10,MATCH(C203,KeyInputs!$B$4:$B$10,0))</f>
        <v>Tuesday</v>
      </c>
      <c r="E203" s="12">
        <f t="shared" si="4"/>
        <v>3.9527052220000018E-2</v>
      </c>
      <c r="F203">
        <f>INDEX('SPX CapIQ'!$B:$B,MATCH(A203,'SPX CapIQ'!$A:$A,0))</f>
        <v>5751.1328911486489</v>
      </c>
      <c r="G203" s="9">
        <f t="shared" si="5"/>
        <v>9.6892591720476699E-3</v>
      </c>
      <c r="H203" s="9">
        <f t="shared" si="3"/>
        <v>4.1290959873519814E-2</v>
      </c>
    </row>
    <row r="204" spans="1:8" x14ac:dyDescent="0.25">
      <c r="A204" s="1">
        <v>45574</v>
      </c>
      <c r="B204" s="13">
        <f>INDEX('IBKR Data'!$A:$A,MATCH(A204,'IBKR Data'!$B:$B,0))</f>
        <v>0.84461078099999998</v>
      </c>
      <c r="C204" s="2">
        <v>4</v>
      </c>
      <c r="D204" t="str">
        <f>INDEX(KeyInputs!$C$4:$C$10,MATCH(C204,KeyInputs!$B$4:$B$10,0))</f>
        <v>Wednesday</v>
      </c>
      <c r="E204" s="12">
        <f t="shared" si="4"/>
        <v>4.7973160030000017E-2</v>
      </c>
      <c r="F204">
        <f>INDEX('SPX CapIQ'!$B:$B,MATCH(A204,'SPX CapIQ'!$A:$A,0))</f>
        <v>5792.0414820886372</v>
      </c>
      <c r="G204" s="9">
        <f t="shared" si="5"/>
        <v>7.1131360923600128E-3</v>
      </c>
      <c r="H204" s="9">
        <f t="shared" si="3"/>
        <v>4.8404095965879829E-2</v>
      </c>
    </row>
    <row r="205" spans="1:8" x14ac:dyDescent="0.25">
      <c r="A205" s="1">
        <v>45575</v>
      </c>
      <c r="B205" s="13">
        <f>INDEX('IBKR Data'!$A:$A,MATCH(A205,'IBKR Data'!$B:$B,0))</f>
        <v>8.7020641999999995E-2</v>
      </c>
      <c r="C205" s="2">
        <v>5</v>
      </c>
      <c r="D205" t="str">
        <f>INDEX(KeyInputs!$C$4:$C$10,MATCH(C205,KeyInputs!$B$4:$B$10,0))</f>
        <v>Thursday</v>
      </c>
      <c r="E205" s="12">
        <f t="shared" si="4"/>
        <v>4.8843366450000016E-2</v>
      </c>
      <c r="F205">
        <f>INDEX('SPX CapIQ'!$B:$B,MATCH(A205,'SPX CapIQ'!$A:$A,0))</f>
        <v>5780.0512912493095</v>
      </c>
      <c r="G205" s="9">
        <f t="shared" si="5"/>
        <v>-2.0701148077765328E-3</v>
      </c>
      <c r="H205" s="9">
        <f t="shared" si="3"/>
        <v>4.6333981158103298E-2</v>
      </c>
    </row>
    <row r="206" spans="1:8" x14ac:dyDescent="0.25">
      <c r="A206" s="1">
        <v>45576</v>
      </c>
      <c r="B206" s="13">
        <f>INDEX('IBKR Data'!$A:$A,MATCH(A206,'IBKR Data'!$B:$B,0))</f>
        <v>-1.7054417180000001</v>
      </c>
      <c r="C206" s="2">
        <v>6</v>
      </c>
      <c r="D206" t="str">
        <f>INDEX(KeyInputs!$C$4:$C$10,MATCH(C206,KeyInputs!$B$4:$B$10,0))</f>
        <v>Friday</v>
      </c>
      <c r="E206" s="12">
        <f t="shared" si="4"/>
        <v>3.1788949270000019E-2</v>
      </c>
      <c r="F206">
        <f>INDEX('SPX CapIQ'!$B:$B,MATCH(A206,'SPX CapIQ'!$A:$A,0))</f>
        <v>5815.0334094488653</v>
      </c>
      <c r="G206" s="9">
        <f t="shared" si="5"/>
        <v>6.0522158778273886E-3</v>
      </c>
      <c r="H206" s="9">
        <f t="shared" si="3"/>
        <v>5.2386197035930684E-2</v>
      </c>
    </row>
    <row r="207" spans="1:8" x14ac:dyDescent="0.25">
      <c r="A207" s="1">
        <v>45579</v>
      </c>
      <c r="B207" s="13">
        <f>INDEX('IBKR Data'!$A:$A,MATCH(A207,'IBKR Data'!$B:$B,0))</f>
        <v>-0.38565293699999997</v>
      </c>
      <c r="C207" s="2">
        <v>2</v>
      </c>
      <c r="D207" t="str">
        <f>INDEX(KeyInputs!$C$4:$C$10,MATCH(C207,KeyInputs!$B$4:$B$10,0))</f>
        <v>Monday</v>
      </c>
      <c r="E207" s="12">
        <f t="shared" si="4"/>
        <v>2.7932419900000019E-2</v>
      </c>
      <c r="F207">
        <f>INDEX('SPX CapIQ'!$B:$B,MATCH(A207,'SPX CapIQ'!$A:$A,0))</f>
        <v>5859.8501495994178</v>
      </c>
      <c r="G207" s="9">
        <f t="shared" si="5"/>
        <v>7.7070477493267108E-3</v>
      </c>
      <c r="H207" s="9">
        <f t="shared" si="3"/>
        <v>6.0093244785257398E-2</v>
      </c>
    </row>
    <row r="208" spans="1:8" x14ac:dyDescent="0.25">
      <c r="A208" s="1">
        <v>45580</v>
      </c>
      <c r="B208" s="13">
        <f>INDEX('IBKR Data'!$A:$A,MATCH(A208,'IBKR Data'!$B:$B,0))</f>
        <v>-0.429091167</v>
      </c>
      <c r="C208" s="2">
        <v>3</v>
      </c>
      <c r="D208" t="str">
        <f>INDEX(KeyInputs!$C$4:$C$10,MATCH(C208,KeyInputs!$B$4:$B$10,0))</f>
        <v>Tuesday</v>
      </c>
      <c r="E208" s="12">
        <f t="shared" si="4"/>
        <v>2.3641508230000018E-2</v>
      </c>
      <c r="F208">
        <f>INDEX('SPX CapIQ'!$B:$B,MATCH(A208,'SPX CapIQ'!$A:$A,0))</f>
        <v>5815.2599354312388</v>
      </c>
      <c r="G208" s="9">
        <f t="shared" si="5"/>
        <v>-7.6094461513196293E-3</v>
      </c>
      <c r="H208" s="9">
        <f t="shared" si="3"/>
        <v>5.2483798633937769E-2</v>
      </c>
    </row>
    <row r="209" spans="1:8" x14ac:dyDescent="0.25">
      <c r="A209" s="1">
        <v>45581</v>
      </c>
      <c r="B209" s="13">
        <f>INDEX('IBKR Data'!$A:$A,MATCH(A209,'IBKR Data'!$B:$B,0))</f>
        <v>0.55890123899999999</v>
      </c>
      <c r="C209" s="2">
        <v>4</v>
      </c>
      <c r="D209" t="str">
        <f>INDEX(KeyInputs!$C$4:$C$10,MATCH(C209,KeyInputs!$B$4:$B$10,0))</f>
        <v>Wednesday</v>
      </c>
      <c r="E209" s="12">
        <f t="shared" si="4"/>
        <v>2.9230520620000019E-2</v>
      </c>
      <c r="F209">
        <f>INDEX('SPX CapIQ'!$B:$B,MATCH(A209,'SPX CapIQ'!$A:$A,0))</f>
        <v>5842.4745236300632</v>
      </c>
      <c r="G209" s="9">
        <f t="shared" si="5"/>
        <v>4.6798575645795827E-3</v>
      </c>
      <c r="H209" s="9">
        <f t="shared" si="3"/>
        <v>5.7163656198517349E-2</v>
      </c>
    </row>
    <row r="210" spans="1:8" x14ac:dyDescent="0.25">
      <c r="A210" s="1">
        <v>45582</v>
      </c>
      <c r="B210" s="13">
        <f>INDEX('IBKR Data'!$A:$A,MATCH(A210,'IBKR Data'!$B:$B,0))</f>
        <v>-0.26900801600000002</v>
      </c>
      <c r="C210" s="2">
        <v>5</v>
      </c>
      <c r="D210" t="str">
        <f>INDEX(KeyInputs!$C$4:$C$10,MATCH(C210,KeyInputs!$B$4:$B$10,0))</f>
        <v>Thursday</v>
      </c>
      <c r="E210" s="12">
        <f t="shared" si="4"/>
        <v>2.6540440460000019E-2</v>
      </c>
      <c r="F210">
        <f>INDEX('SPX CapIQ'!$B:$B,MATCH(A210,'SPX CapIQ'!$A:$A,0))</f>
        <v>5841.4724118366275</v>
      </c>
      <c r="G210" s="9">
        <f t="shared" si="5"/>
        <v>-1.7152180799122305E-4</v>
      </c>
      <c r="H210" s="9">
        <f t="shared" si="3"/>
        <v>5.6992134390526125E-2</v>
      </c>
    </row>
    <row r="211" spans="1:8" x14ac:dyDescent="0.25">
      <c r="A211" s="1">
        <v>45583</v>
      </c>
      <c r="B211" s="13">
        <f>INDEX('IBKR Data'!$A:$A,MATCH(A211,'IBKR Data'!$B:$B,0))</f>
        <v>-0.22439451099999999</v>
      </c>
      <c r="C211" s="2">
        <v>6</v>
      </c>
      <c r="D211" t="str">
        <f>INDEX(KeyInputs!$C$4:$C$10,MATCH(C211,KeyInputs!$B$4:$B$10,0))</f>
        <v>Friday</v>
      </c>
      <c r="E211" s="12">
        <f t="shared" si="4"/>
        <v>2.429649535000002E-2</v>
      </c>
      <c r="F211">
        <f>INDEX('SPX CapIQ'!$B:$B,MATCH(A211,'SPX CapIQ'!$A:$A,0))</f>
        <v>5864.6679134148808</v>
      </c>
      <c r="G211" s="9">
        <f t="shared" si="5"/>
        <v>3.970831314935596E-3</v>
      </c>
      <c r="H211" s="9">
        <f t="shared" si="3"/>
        <v>6.0962965705461725E-2</v>
      </c>
    </row>
    <row r="212" spans="1:8" x14ac:dyDescent="0.25">
      <c r="A212" s="1">
        <v>45586</v>
      </c>
      <c r="B212" s="13">
        <f>INDEX('IBKR Data'!$A:$A,MATCH(A212,'IBKR Data'!$B:$B,0))</f>
        <v>-1.492117564</v>
      </c>
      <c r="C212" s="2">
        <v>2</v>
      </c>
      <c r="D212" t="str">
        <f>INDEX(KeyInputs!$C$4:$C$10,MATCH(C212,KeyInputs!$B$4:$B$10,0))</f>
        <v>Monday</v>
      </c>
      <c r="E212" s="12">
        <f t="shared" si="4"/>
        <v>9.3753197100000206E-3</v>
      </c>
      <c r="F212">
        <f>INDEX('SPX CapIQ'!$B:$B,MATCH(A212,'SPX CapIQ'!$A:$A,0))</f>
        <v>5853.9822316310292</v>
      </c>
      <c r="G212" s="9">
        <f t="shared" si="5"/>
        <v>-1.822043795422598E-3</v>
      </c>
      <c r="H212" s="9">
        <f t="shared" si="3"/>
        <v>5.9140921910039126E-2</v>
      </c>
    </row>
    <row r="213" spans="1:8" x14ac:dyDescent="0.25">
      <c r="A213" s="1">
        <v>45587</v>
      </c>
      <c r="B213" s="13">
        <f>INDEX('IBKR Data'!$A:$A,MATCH(A213,'IBKR Data'!$B:$B,0))</f>
        <v>-0.18621170500000001</v>
      </c>
      <c r="C213" s="2">
        <v>3</v>
      </c>
      <c r="D213" t="str">
        <f>INDEX(KeyInputs!$C$4:$C$10,MATCH(C213,KeyInputs!$B$4:$B$10,0))</f>
        <v>Tuesday</v>
      </c>
      <c r="E213" s="12">
        <f t="shared" si="4"/>
        <v>7.5132026600000209E-3</v>
      </c>
      <c r="F213">
        <f>INDEX('SPX CapIQ'!$B:$B,MATCH(A213,'SPX CapIQ'!$A:$A,0))</f>
        <v>5851.2023629531204</v>
      </c>
      <c r="G213" s="9">
        <f t="shared" si="5"/>
        <v>-4.7486797327265829E-4</v>
      </c>
      <c r="H213" s="9">
        <f t="shared" si="3"/>
        <v>5.8666053936766466E-2</v>
      </c>
    </row>
    <row r="214" spans="1:8" x14ac:dyDescent="0.25">
      <c r="A214" s="1">
        <v>45588</v>
      </c>
      <c r="B214" s="13">
        <f>INDEX('IBKR Data'!$A:$A,MATCH(A214,'IBKR Data'!$B:$B,0))</f>
        <v>-1.6607271560000001</v>
      </c>
      <c r="C214" s="2">
        <v>4</v>
      </c>
      <c r="D214" t="str">
        <f>INDEX(KeyInputs!$C$4:$C$10,MATCH(C214,KeyInputs!$B$4:$B$10,0))</f>
        <v>Wednesday</v>
      </c>
      <c r="E214" s="12">
        <f t="shared" si="4"/>
        <v>-9.0940688999999811E-3</v>
      </c>
      <c r="F214">
        <f>INDEX('SPX CapIQ'!$B:$B,MATCH(A214,'SPX CapIQ'!$A:$A,0))</f>
        <v>5797.4225881483344</v>
      </c>
      <c r="G214" s="9">
        <f t="shared" si="5"/>
        <v>-9.1912348041989795E-3</v>
      </c>
      <c r="H214" s="9">
        <f t="shared" si="3"/>
        <v>4.9474819132567488E-2</v>
      </c>
    </row>
    <row r="215" spans="1:8" x14ac:dyDescent="0.25">
      <c r="A215" s="1">
        <v>45589</v>
      </c>
      <c r="B215" s="13">
        <f>INDEX('IBKR Data'!$A:$A,MATCH(A215,'IBKR Data'!$B:$B,0))</f>
        <v>17.021310652</v>
      </c>
      <c r="C215" s="2">
        <v>5</v>
      </c>
      <c r="D215" t="str">
        <f>INDEX(KeyInputs!$C$4:$C$10,MATCH(C215,KeyInputs!$B$4:$B$10,0))</f>
        <v>Thursday</v>
      </c>
      <c r="E215" s="12">
        <f t="shared" si="4"/>
        <v>0.16111903762000002</v>
      </c>
      <c r="F215">
        <f>INDEX('SPX CapIQ'!$B:$B,MATCH(A215,'SPX CapIQ'!$A:$A,0))</f>
        <v>5809.8592175860867</v>
      </c>
      <c r="G215" s="9">
        <f t="shared" si="5"/>
        <v>2.14519974155007E-3</v>
      </c>
      <c r="H215" s="9">
        <f t="shared" si="3"/>
        <v>5.162001887411756E-2</v>
      </c>
    </row>
    <row r="216" spans="1:8" x14ac:dyDescent="0.25">
      <c r="A216" s="1">
        <v>45590</v>
      </c>
      <c r="B216" s="13">
        <f>INDEX('IBKR Data'!$A:$A,MATCH(A216,'IBKR Data'!$B:$B,0))</f>
        <v>0.40457005200000001</v>
      </c>
      <c r="C216" s="2">
        <v>6</v>
      </c>
      <c r="D216" t="str">
        <f>INDEX(KeyInputs!$C$4:$C$10,MATCH(C216,KeyInputs!$B$4:$B$10,0))</f>
        <v>Friday</v>
      </c>
      <c r="E216" s="12">
        <f t="shared" si="4"/>
        <v>0.16516473814000002</v>
      </c>
      <c r="F216">
        <f>INDEX('SPX CapIQ'!$B:$B,MATCH(A216,'SPX CapIQ'!$A:$A,0))</f>
        <v>5808.1170057960981</v>
      </c>
      <c r="G216" s="9">
        <f t="shared" si="5"/>
        <v>-2.998716018307499E-4</v>
      </c>
      <c r="H216" s="9">
        <f t="shared" si="3"/>
        <v>5.1320147272286808E-2</v>
      </c>
    </row>
    <row r="217" spans="1:8" x14ac:dyDescent="0.25">
      <c r="A217" s="1">
        <v>45593</v>
      </c>
      <c r="B217" s="13">
        <f>INDEX('IBKR Data'!$A:$A,MATCH(A217,'IBKR Data'!$B:$B,0))</f>
        <v>-0.40089681100000002</v>
      </c>
      <c r="C217" s="2">
        <v>2</v>
      </c>
      <c r="D217" t="str">
        <f>INDEX(KeyInputs!$C$4:$C$10,MATCH(C217,KeyInputs!$B$4:$B$10,0))</f>
        <v>Monday</v>
      </c>
      <c r="E217" s="12">
        <f t="shared" si="4"/>
        <v>0.16115577003000001</v>
      </c>
      <c r="F217">
        <f>INDEX('SPX CapIQ'!$B:$B,MATCH(A217,'SPX CapIQ'!$A:$A,0))</f>
        <v>5823.5177494061336</v>
      </c>
      <c r="G217" s="9">
        <f t="shared" si="5"/>
        <v>2.6515897656102069E-3</v>
      </c>
      <c r="H217" s="9">
        <f t="shared" si="3"/>
        <v>5.3971737037897018E-2</v>
      </c>
    </row>
    <row r="218" spans="1:8" x14ac:dyDescent="0.25">
      <c r="A218" s="1">
        <v>45594</v>
      </c>
      <c r="B218" s="13">
        <f>INDEX('IBKR Data'!$A:$A,MATCH(A218,'IBKR Data'!$B:$B,0))</f>
        <v>-0.287153555</v>
      </c>
      <c r="C218" s="2">
        <v>3</v>
      </c>
      <c r="D218" t="str">
        <f>INDEX(KeyInputs!$C$4:$C$10,MATCH(C218,KeyInputs!$B$4:$B$10,0))</f>
        <v>Tuesday</v>
      </c>
      <c r="E218" s="12">
        <f t="shared" si="4"/>
        <v>0.15828423448000001</v>
      </c>
      <c r="F218">
        <f>INDEX('SPX CapIQ'!$B:$B,MATCH(A218,'SPX CapIQ'!$A:$A,0))</f>
        <v>5832.9170476638665</v>
      </c>
      <c r="G218" s="9">
        <f t="shared" si="5"/>
        <v>1.6140241452327325E-3</v>
      </c>
      <c r="H218" s="9">
        <f t="shared" si="3"/>
        <v>5.5585761183129752E-2</v>
      </c>
    </row>
    <row r="219" spans="1:8" x14ac:dyDescent="0.25">
      <c r="A219" s="1">
        <v>45595</v>
      </c>
      <c r="B219" s="13">
        <f>INDEX('IBKR Data'!$A:$A,MATCH(A219,'IBKR Data'!$B:$B,0))</f>
        <v>-0.60318468700000005</v>
      </c>
      <c r="C219" s="2">
        <v>4</v>
      </c>
      <c r="D219" t="str">
        <f>INDEX(KeyInputs!$C$4:$C$10,MATCH(C219,KeyInputs!$B$4:$B$10,0))</f>
        <v>Wednesday</v>
      </c>
      <c r="E219" s="12">
        <f t="shared" si="4"/>
        <v>0.15225238761000001</v>
      </c>
      <c r="F219">
        <f>INDEX('SPX CapIQ'!$B:$B,MATCH(A219,'SPX CapIQ'!$A:$A,0))</f>
        <v>5813.6697019265848</v>
      </c>
      <c r="G219" s="9">
        <f t="shared" si="5"/>
        <v>-3.299780466617535E-3</v>
      </c>
      <c r="H219" s="9">
        <f t="shared" si="3"/>
        <v>5.228598071651222E-2</v>
      </c>
    </row>
    <row r="220" spans="1:8" x14ac:dyDescent="0.25">
      <c r="A220" s="1">
        <v>45596</v>
      </c>
      <c r="B220" s="13">
        <f>INDEX('IBKR Data'!$A:$A,MATCH(A220,'IBKR Data'!$B:$B,0))</f>
        <v>-1.606852639</v>
      </c>
      <c r="C220" s="2">
        <v>5</v>
      </c>
      <c r="D220" t="str">
        <f>INDEX(KeyInputs!$C$4:$C$10,MATCH(C220,KeyInputs!$B$4:$B$10,0))</f>
        <v>Thursday</v>
      </c>
      <c r="E220" s="12">
        <f t="shared" si="4"/>
        <v>0.13618386122000001</v>
      </c>
      <c r="F220">
        <f>INDEX('SPX CapIQ'!$B:$B,MATCH(A220,'SPX CapIQ'!$A:$A,0))</f>
        <v>5705.4479206697306</v>
      </c>
      <c r="G220" s="9">
        <f t="shared" si="5"/>
        <v>-1.8615055000629079E-2</v>
      </c>
      <c r="H220" s="9">
        <f t="shared" si="3"/>
        <v>3.3670925715883142E-2</v>
      </c>
    </row>
    <row r="221" spans="1:8" x14ac:dyDescent="0.25">
      <c r="A221" s="1">
        <v>45597</v>
      </c>
      <c r="B221" s="13">
        <f>INDEX('IBKR Data'!$A:$A,MATCH(A221,'IBKR Data'!$B:$B,0))</f>
        <v>0.38009705300000002</v>
      </c>
      <c r="C221" s="2">
        <v>6</v>
      </c>
      <c r="D221" t="str">
        <f>INDEX(KeyInputs!$C$4:$C$10,MATCH(C221,KeyInputs!$B$4:$B$10,0))</f>
        <v>Friday</v>
      </c>
      <c r="E221" s="12">
        <f t="shared" si="4"/>
        <v>0.13998483175000001</v>
      </c>
      <c r="F221">
        <f>INDEX('SPX CapIQ'!$B:$B,MATCH(A221,'SPX CapIQ'!$A:$A,0))</f>
        <v>5728.8013614946012</v>
      </c>
      <c r="G221" s="9">
        <f t="shared" si="5"/>
        <v>4.0931827175681766E-3</v>
      </c>
      <c r="H221" s="9">
        <f t="shared" si="3"/>
        <v>3.7764108433451321E-2</v>
      </c>
    </row>
    <row r="222" spans="1:8" x14ac:dyDescent="0.25">
      <c r="A222" s="1">
        <v>45600</v>
      </c>
      <c r="B222" s="13">
        <f>INDEX('IBKR Data'!$A:$A,MATCH(A222,'IBKR Data'!$B:$B,0))</f>
        <v>-0.52047912200000002</v>
      </c>
      <c r="C222" s="2">
        <v>2</v>
      </c>
      <c r="D222" t="str">
        <f>INDEX(KeyInputs!$C$4:$C$10,MATCH(C222,KeyInputs!$B$4:$B$10,0))</f>
        <v>Monday</v>
      </c>
      <c r="E222" s="12">
        <f t="shared" si="4"/>
        <v>0.13478004053000001</v>
      </c>
      <c r="F222">
        <f>INDEX('SPX CapIQ'!$B:$B,MATCH(A222,'SPX CapIQ'!$A:$A,0))</f>
        <v>5712.688336236999</v>
      </c>
      <c r="G222" s="9">
        <f t="shared" si="5"/>
        <v>-2.8126346579065951E-3</v>
      </c>
      <c r="H222" s="9">
        <f t="shared" si="3"/>
        <v>3.4951473775544722E-2</v>
      </c>
    </row>
    <row r="223" spans="1:8" x14ac:dyDescent="0.25">
      <c r="A223" s="1">
        <v>45601</v>
      </c>
      <c r="B223" s="13">
        <f>INDEX('IBKR Data'!$A:$A,MATCH(A223,'IBKR Data'!$B:$B,0))</f>
        <v>2.4039574610000001</v>
      </c>
      <c r="C223" s="2">
        <v>3</v>
      </c>
      <c r="D223" t="str">
        <f>INDEX(KeyInputs!$C$4:$C$10,MATCH(C223,KeyInputs!$B$4:$B$10,0))</f>
        <v>Tuesday</v>
      </c>
      <c r="E223" s="12">
        <f t="shared" si="4"/>
        <v>0.15881961514000001</v>
      </c>
      <c r="F223">
        <f>INDEX('SPX CapIQ'!$B:$B,MATCH(A223,'SPX CapIQ'!$A:$A,0))</f>
        <v>5782.7558098145082</v>
      </c>
      <c r="G223" s="9">
        <f t="shared" si="5"/>
        <v>1.2265236514488954E-2</v>
      </c>
      <c r="H223" s="9">
        <f t="shared" si="3"/>
        <v>4.7216710290033673E-2</v>
      </c>
    </row>
    <row r="224" spans="1:8" x14ac:dyDescent="0.25">
      <c r="A224" s="1">
        <v>45602</v>
      </c>
      <c r="B224" s="13">
        <f>INDEX('IBKR Data'!$A:$A,MATCH(A224,'IBKR Data'!$B:$B,0))</f>
        <v>4.2080076829999999</v>
      </c>
      <c r="C224" s="2">
        <v>4</v>
      </c>
      <c r="D224" t="str">
        <f>INDEX(KeyInputs!$C$4:$C$10,MATCH(C224,KeyInputs!$B$4:$B$10,0))</f>
        <v>Wednesday</v>
      </c>
      <c r="E224" s="12">
        <f t="shared" si="4"/>
        <v>0.20089969197000002</v>
      </c>
      <c r="F224">
        <f>INDEX('SPX CapIQ'!$B:$B,MATCH(A224,'SPX CapIQ'!$A:$A,0))</f>
        <v>5929.0442383650516</v>
      </c>
      <c r="G224" s="9">
        <f t="shared" si="5"/>
        <v>2.5297355337443483E-2</v>
      </c>
      <c r="H224" s="9">
        <f t="shared" si="3"/>
        <v>7.2514065627477156E-2</v>
      </c>
    </row>
    <row r="225" spans="1:8" x14ac:dyDescent="0.25">
      <c r="A225" s="1">
        <v>45603</v>
      </c>
      <c r="B225" s="13">
        <f>INDEX('IBKR Data'!$A:$A,MATCH(A225,'IBKR Data'!$B:$B,0))</f>
        <v>0.55661457000000003</v>
      </c>
      <c r="C225" s="2">
        <v>5</v>
      </c>
      <c r="D225" t="str">
        <f>INDEX(KeyInputs!$C$4:$C$10,MATCH(C225,KeyInputs!$B$4:$B$10,0))</f>
        <v>Thursday</v>
      </c>
      <c r="E225" s="12">
        <f t="shared" si="4"/>
        <v>0.20646583767000001</v>
      </c>
      <c r="F225">
        <f>INDEX('SPX CapIQ'!$B:$B,MATCH(A225,'SPX CapIQ'!$A:$A,0))</f>
        <v>5973.1031588624273</v>
      </c>
      <c r="G225" s="9">
        <f t="shared" si="5"/>
        <v>7.4310325114938123E-3</v>
      </c>
      <c r="H225" s="9">
        <f t="shared" si="3"/>
        <v>7.9945098138970966E-2</v>
      </c>
    </row>
    <row r="226" spans="1:8" x14ac:dyDescent="0.25">
      <c r="A226" s="1">
        <v>45604</v>
      </c>
      <c r="B226" s="13">
        <f>INDEX('IBKR Data'!$A:$A,MATCH(A226,'IBKR Data'!$B:$B,0))</f>
        <v>1.8184311900000001</v>
      </c>
      <c r="C226" s="2">
        <v>6</v>
      </c>
      <c r="D226" t="str">
        <f>INDEX(KeyInputs!$C$4:$C$10,MATCH(C226,KeyInputs!$B$4:$B$10,0))</f>
        <v>Friday</v>
      </c>
      <c r="E226" s="12">
        <f t="shared" si="4"/>
        <v>0.22465014957000001</v>
      </c>
      <c r="F226">
        <f>INDEX('SPX CapIQ'!$B:$B,MATCH(A226,'SPX CapIQ'!$A:$A,0))</f>
        <v>5995.5373433787181</v>
      </c>
      <c r="G226" s="9">
        <f t="shared" si="5"/>
        <v>3.7558675816614126E-3</v>
      </c>
      <c r="H226" s="9">
        <f t="shared" si="3"/>
        <v>8.3700965720632375E-2</v>
      </c>
    </row>
    <row r="227" spans="1:8" x14ac:dyDescent="0.25">
      <c r="A227" s="1">
        <v>45607</v>
      </c>
      <c r="B227" s="13">
        <f>INDEX('IBKR Data'!$A:$A,MATCH(A227,'IBKR Data'!$B:$B,0))</f>
        <v>2.1298641219999999</v>
      </c>
      <c r="C227" s="2">
        <v>2</v>
      </c>
      <c r="D227" t="str">
        <f>INDEX(KeyInputs!$C$4:$C$10,MATCH(C227,KeyInputs!$B$4:$B$10,0))</f>
        <v>Monday</v>
      </c>
      <c r="E227" s="12">
        <f t="shared" si="4"/>
        <v>0.24594879079000001</v>
      </c>
      <c r="F227">
        <f>INDEX('SPX CapIQ'!$B:$B,MATCH(A227,'SPX CapIQ'!$A:$A,0))</f>
        <v>6001.3469907814406</v>
      </c>
      <c r="G227" s="9">
        <f t="shared" si="5"/>
        <v>9.6899528265610203E-4</v>
      </c>
      <c r="H227" s="9">
        <f t="shared" si="3"/>
        <v>8.4669961003288483E-2</v>
      </c>
    </row>
    <row r="228" spans="1:8" x14ac:dyDescent="0.25">
      <c r="A228" s="1">
        <v>45608</v>
      </c>
      <c r="B228" s="13">
        <f>INDEX('IBKR Data'!$A:$A,MATCH(A228,'IBKR Data'!$B:$B,0))</f>
        <v>-1.8144051480000001</v>
      </c>
      <c r="C228" s="2">
        <v>3</v>
      </c>
      <c r="D228" t="str">
        <f>INDEX(KeyInputs!$C$4:$C$10,MATCH(C228,KeyInputs!$B$4:$B$10,0))</f>
        <v>Tuesday</v>
      </c>
      <c r="E228" s="12">
        <f t="shared" si="4"/>
        <v>0.22780473931</v>
      </c>
      <c r="F228">
        <f>INDEX('SPX CapIQ'!$B:$B,MATCH(A228,'SPX CapIQ'!$A:$A,0))</f>
        <v>5983.9898635649461</v>
      </c>
      <c r="G228" s="9">
        <f t="shared" si="5"/>
        <v>-2.8922052404495996E-3</v>
      </c>
      <c r="H228" s="9">
        <f t="shared" si="3"/>
        <v>8.1777755762838883E-2</v>
      </c>
    </row>
    <row r="229" spans="1:8" x14ac:dyDescent="0.25">
      <c r="A229" s="1">
        <v>45609</v>
      </c>
      <c r="B229" s="13">
        <f>INDEX('IBKR Data'!$A:$A,MATCH(A229,'IBKR Data'!$B:$B,0))</f>
        <v>0.37108951699999998</v>
      </c>
      <c r="C229" s="2">
        <v>4</v>
      </c>
      <c r="D229" t="str">
        <f>INDEX(KeyInputs!$C$4:$C$10,MATCH(C229,KeyInputs!$B$4:$B$10,0))</f>
        <v>Wednesday</v>
      </c>
      <c r="E229" s="12">
        <f t="shared" si="4"/>
        <v>0.23151563448000001</v>
      </c>
      <c r="F229">
        <f>INDEX('SPX CapIQ'!$B:$B,MATCH(A229,'SPX CapIQ'!$A:$A,0))</f>
        <v>5985.3780136363703</v>
      </c>
      <c r="G229" s="9">
        <f t="shared" si="5"/>
        <v>2.3197734339028774E-4</v>
      </c>
      <c r="H229" s="9">
        <f t="shared" si="3"/>
        <v>8.2009733106229166E-2</v>
      </c>
    </row>
    <row r="230" spans="1:8" x14ac:dyDescent="0.25">
      <c r="A230" s="1">
        <v>45610</v>
      </c>
      <c r="B230" s="13">
        <f>INDEX('IBKR Data'!$A:$A,MATCH(A230,'IBKR Data'!$B:$B,0))</f>
        <v>-0.48426794099999998</v>
      </c>
      <c r="C230" s="2">
        <v>5</v>
      </c>
      <c r="D230" t="str">
        <f>INDEX(KeyInputs!$C$4:$C$10,MATCH(C230,KeyInputs!$B$4:$B$10,0))</f>
        <v>Thursday</v>
      </c>
      <c r="E230" s="12">
        <f t="shared" si="4"/>
        <v>0.22667295507000002</v>
      </c>
      <c r="F230">
        <f>INDEX('SPX CapIQ'!$B:$B,MATCH(A230,'SPX CapIQ'!$A:$A,0))</f>
        <v>5949.1709216807303</v>
      </c>
      <c r="G230" s="9">
        <f t="shared" si="5"/>
        <v>-6.0492573523593732E-3</v>
      </c>
      <c r="H230" s="9">
        <f t="shared" si="3"/>
        <v>7.5960475753869799E-2</v>
      </c>
    </row>
    <row r="231" spans="1:8" x14ac:dyDescent="0.25">
      <c r="A231" s="1">
        <v>45611</v>
      </c>
      <c r="B231" s="13">
        <f>INDEX('IBKR Data'!$A:$A,MATCH(A231,'IBKR Data'!$B:$B,0))</f>
        <v>1.355157443</v>
      </c>
      <c r="C231" s="2">
        <v>6</v>
      </c>
      <c r="D231" t="str">
        <f>INDEX(KeyInputs!$C$4:$C$10,MATCH(C231,KeyInputs!$B$4:$B$10,0))</f>
        <v>Friday</v>
      </c>
      <c r="E231" s="12">
        <f t="shared" si="4"/>
        <v>0.24022452950000001</v>
      </c>
      <c r="F231">
        <f>INDEX('SPX CapIQ'!$B:$B,MATCH(A231,'SPX CapIQ'!$A:$A,0))</f>
        <v>5870.6164082237747</v>
      </c>
      <c r="G231" s="9">
        <f t="shared" si="5"/>
        <v>-1.3204279132522017E-2</v>
      </c>
      <c r="H231" s="9">
        <f t="shared" si="3"/>
        <v>6.2756196621347779E-2</v>
      </c>
    </row>
    <row r="232" spans="1:8" x14ac:dyDescent="0.25">
      <c r="A232" s="1">
        <v>45614</v>
      </c>
      <c r="B232" s="13">
        <f>INDEX('IBKR Data'!$A:$A,MATCH(A232,'IBKR Data'!$B:$B,0))</f>
        <v>-1.6116284439999999</v>
      </c>
      <c r="C232" s="2">
        <v>2</v>
      </c>
      <c r="D232" t="str">
        <f>INDEX(KeyInputs!$C$4:$C$10,MATCH(C232,KeyInputs!$B$4:$B$10,0))</f>
        <v>Monday</v>
      </c>
      <c r="E232" s="12">
        <f t="shared" si="4"/>
        <v>0.22410824506000002</v>
      </c>
      <c r="F232">
        <f>INDEX('SPX CapIQ'!$B:$B,MATCH(A232,'SPX CapIQ'!$A:$A,0))</f>
        <v>5893.6234522861459</v>
      </c>
      <c r="G232" s="9">
        <f t="shared" si="5"/>
        <v>3.9190167543807098E-3</v>
      </c>
      <c r="H232" s="9">
        <f t="shared" si="3"/>
        <v>6.6675213375728487E-2</v>
      </c>
    </row>
    <row r="233" spans="1:8" x14ac:dyDescent="0.25">
      <c r="A233" s="1">
        <v>45615</v>
      </c>
      <c r="B233" s="13">
        <f>INDEX('IBKR Data'!$A:$A,MATCH(A233,'IBKR Data'!$B:$B,0))</f>
        <v>-5.1619124000000002E-2</v>
      </c>
      <c r="C233" s="2">
        <v>3</v>
      </c>
      <c r="D233" t="str">
        <f>INDEX(KeyInputs!$C$4:$C$10,MATCH(C233,KeyInputs!$B$4:$B$10,0))</f>
        <v>Tuesday</v>
      </c>
      <c r="E233" s="12">
        <f t="shared" si="4"/>
        <v>0.22359205382000003</v>
      </c>
      <c r="F233">
        <f>INDEX('SPX CapIQ'!$B:$B,MATCH(A233,'SPX CapIQ'!$A:$A,0))</f>
        <v>5916.9773503163342</v>
      </c>
      <c r="G233" s="9">
        <f t="shared" si="5"/>
        <v>3.9625704321386923E-3</v>
      </c>
      <c r="H233" s="9">
        <f t="shared" si="3"/>
        <v>7.0637783807867185E-2</v>
      </c>
    </row>
    <row r="234" spans="1:8" x14ac:dyDescent="0.25">
      <c r="A234" s="1">
        <v>45616</v>
      </c>
      <c r="B234" s="13">
        <f>INDEX('IBKR Data'!$A:$A,MATCH(A234,'IBKR Data'!$B:$B,0))</f>
        <v>-0.258817511</v>
      </c>
      <c r="C234" s="2">
        <v>4</v>
      </c>
      <c r="D234" t="str">
        <f>INDEX(KeyInputs!$C$4:$C$10,MATCH(C234,KeyInputs!$B$4:$B$10,0))</f>
        <v>Wednesday</v>
      </c>
      <c r="E234" s="12">
        <f t="shared" si="4"/>
        <v>0.22100387871000002</v>
      </c>
      <c r="F234">
        <f>INDEX('SPX CapIQ'!$B:$B,MATCH(A234,'SPX CapIQ'!$A:$A,0))</f>
        <v>5917.1110523405941</v>
      </c>
      <c r="G234" s="9">
        <f t="shared" si="5"/>
        <v>2.2596338695262793E-5</v>
      </c>
      <c r="H234" s="9">
        <f t="shared" si="3"/>
        <v>7.0660380146562451E-2</v>
      </c>
    </row>
    <row r="235" spans="1:8" x14ac:dyDescent="0.25">
      <c r="A235" s="1">
        <v>45617</v>
      </c>
      <c r="B235" s="13">
        <f>INDEX('IBKR Data'!$A:$A,MATCH(A235,'IBKR Data'!$B:$B,0))</f>
        <v>-7.0179889999999995E-2</v>
      </c>
      <c r="C235" s="2">
        <v>5</v>
      </c>
      <c r="D235" t="str">
        <f>INDEX(KeyInputs!$C$4:$C$10,MATCH(C235,KeyInputs!$B$4:$B$10,0))</f>
        <v>Thursday</v>
      </c>
      <c r="E235" s="12">
        <f t="shared" si="4"/>
        <v>0.22030207981000002</v>
      </c>
      <c r="F235">
        <f>INDEX('SPX CapIQ'!$B:$B,MATCH(A235,'SPX CapIQ'!$A:$A,0))</f>
        <v>5948.7072197459274</v>
      </c>
      <c r="G235" s="9">
        <f t="shared" si="5"/>
        <v>5.3397962495287284E-3</v>
      </c>
      <c r="H235" s="9">
        <f t="shared" si="3"/>
        <v>7.6000176396091176E-2</v>
      </c>
    </row>
    <row r="236" spans="1:8" x14ac:dyDescent="0.25">
      <c r="A236" s="1">
        <v>45618</v>
      </c>
      <c r="B236" s="13">
        <f>INDEX('IBKR Data'!$A:$A,MATCH(A236,'IBKR Data'!$B:$B,0))</f>
        <v>2.021068203</v>
      </c>
      <c r="C236" s="2">
        <v>6</v>
      </c>
      <c r="D236" t="str">
        <f>INDEX(KeyInputs!$C$4:$C$10,MATCH(C236,KeyInputs!$B$4:$B$10,0))</f>
        <v>Friday</v>
      </c>
      <c r="E236" s="12">
        <f t="shared" si="4"/>
        <v>0.24051276184000003</v>
      </c>
      <c r="F236">
        <f>INDEX('SPX CapIQ'!$B:$B,MATCH(A236,'SPX CapIQ'!$A:$A,0))</f>
        <v>5969.343084545093</v>
      </c>
      <c r="G236" s="9">
        <f t="shared" si="5"/>
        <v>3.4689662874426929E-3</v>
      </c>
      <c r="H236" s="9">
        <f t="shared" si="3"/>
        <v>7.9469142683533875E-2</v>
      </c>
    </row>
    <row r="237" spans="1:8" x14ac:dyDescent="0.25">
      <c r="A237" s="1">
        <v>45621</v>
      </c>
      <c r="B237" s="13">
        <f>INDEX('IBKR Data'!$A:$A,MATCH(A237,'IBKR Data'!$B:$B,0))</f>
        <v>0.87161565100000005</v>
      </c>
      <c r="C237" s="2">
        <v>2</v>
      </c>
      <c r="D237" t="str">
        <f>INDEX(KeyInputs!$C$4:$C$10,MATCH(C237,KeyInputs!$B$4:$B$10,0))</f>
        <v>Monday</v>
      </c>
      <c r="E237" s="12">
        <f t="shared" si="4"/>
        <v>0.24922891835000002</v>
      </c>
      <c r="F237">
        <f>INDEX('SPX CapIQ'!$B:$B,MATCH(A237,'SPX CapIQ'!$A:$A,0))</f>
        <v>5987.3663532740911</v>
      </c>
      <c r="G237" s="9">
        <f t="shared" si="5"/>
        <v>3.0193052189714477E-3</v>
      </c>
      <c r="H237" s="9">
        <f t="shared" si="3"/>
        <v>8.2488447902505327E-2</v>
      </c>
    </row>
    <row r="238" spans="1:8" x14ac:dyDescent="0.25">
      <c r="A238" s="1">
        <v>45622</v>
      </c>
      <c r="B238" s="13">
        <f>INDEX('IBKR Data'!$A:$A,MATCH(A238,'IBKR Data'!$B:$B,0))</f>
        <v>-0.53532880400000005</v>
      </c>
      <c r="C238" s="2">
        <v>3</v>
      </c>
      <c r="D238" t="str">
        <f>INDEX(KeyInputs!$C$4:$C$10,MATCH(C238,KeyInputs!$B$4:$B$10,0))</f>
        <v>Tuesday</v>
      </c>
      <c r="E238" s="12">
        <f t="shared" si="4"/>
        <v>0.24387563031000004</v>
      </c>
      <c r="F238">
        <f>INDEX('SPX CapIQ'!$B:$B,MATCH(A238,'SPX CapIQ'!$A:$A,0))</f>
        <v>6021.6325934405158</v>
      </c>
      <c r="G238" s="9">
        <f t="shared" si="5"/>
        <v>5.7230906118993039E-3</v>
      </c>
      <c r="H238" s="9">
        <f t="shared" si="3"/>
        <v>8.8211538514404636E-2</v>
      </c>
    </row>
    <row r="239" spans="1:8" x14ac:dyDescent="0.25">
      <c r="A239" s="1">
        <v>45623</v>
      </c>
      <c r="B239" s="13">
        <f>INDEX('IBKR Data'!$A:$A,MATCH(A239,'IBKR Data'!$B:$B,0))</f>
        <v>-0.32590404499999998</v>
      </c>
      <c r="C239" s="2">
        <v>4</v>
      </c>
      <c r="D239" t="str">
        <f>INDEX(KeyInputs!$C$4:$C$10,MATCH(C239,KeyInputs!$B$4:$B$10,0))</f>
        <v>Wednesday</v>
      </c>
      <c r="E239" s="12">
        <f t="shared" si="4"/>
        <v>0.24061658986000004</v>
      </c>
      <c r="F239">
        <f>INDEX('SPX CapIQ'!$B:$B,MATCH(A239,'SPX CapIQ'!$A:$A,0))</f>
        <v>5998.738053248806</v>
      </c>
      <c r="G239" s="9">
        <f t="shared" si="5"/>
        <v>-3.8020486697659655E-3</v>
      </c>
      <c r="H239" s="9">
        <f t="shared" si="3"/>
        <v>8.4409489844638669E-2</v>
      </c>
    </row>
    <row r="240" spans="1:8" x14ac:dyDescent="0.25">
      <c r="A240" s="1">
        <v>45624</v>
      </c>
      <c r="B240" s="13">
        <f>INDEX('IBKR Data'!$A:$A,MATCH(A240,'IBKR Data'!$B:$B,0))</f>
        <v>-7.9373757000000003E-2</v>
      </c>
      <c r="C240" s="2">
        <v>5</v>
      </c>
      <c r="D240" t="str">
        <f>INDEX(KeyInputs!$C$4:$C$10,MATCH(C240,KeyInputs!$B$4:$B$10,0))</f>
        <v>Thursday</v>
      </c>
      <c r="E240" s="12">
        <f t="shared" si="4"/>
        <v>0.23982285229000003</v>
      </c>
      <c r="F240">
        <f>+F239</f>
        <v>5998.738053248806</v>
      </c>
      <c r="G240" s="9">
        <f t="shared" si="5"/>
        <v>0</v>
      </c>
      <c r="H240" s="9">
        <f t="shared" si="3"/>
        <v>8.4409489844638669E-2</v>
      </c>
    </row>
    <row r="241" spans="1:8" x14ac:dyDescent="0.25">
      <c r="A241" s="1">
        <v>45625</v>
      </c>
      <c r="B241" s="13">
        <f>INDEX('IBKR Data'!$A:$A,MATCH(A241,'IBKR Data'!$B:$B,0))</f>
        <v>-0.74959003499999999</v>
      </c>
      <c r="C241" s="2">
        <v>6</v>
      </c>
      <c r="D241" t="str">
        <f>INDEX(KeyInputs!$C$4:$C$10,MATCH(C241,KeyInputs!$B$4:$B$10,0))</f>
        <v>Friday</v>
      </c>
      <c r="E241" s="12">
        <f t="shared" si="4"/>
        <v>0.23232695194000003</v>
      </c>
      <c r="F241">
        <f>INDEX('SPX CapIQ'!$B:$B,MATCH(A241,'SPX CapIQ'!$A:$A,0))</f>
        <v>6032.3844122739174</v>
      </c>
      <c r="G241" s="9">
        <f t="shared" si="5"/>
        <v>5.608906194343526E-3</v>
      </c>
      <c r="H241" s="9">
        <f t="shared" si="3"/>
        <v>9.0018396038982193E-2</v>
      </c>
    </row>
    <row r="242" spans="1:8" x14ac:dyDescent="0.25">
      <c r="A242" s="1">
        <v>45628</v>
      </c>
      <c r="B242" s="13">
        <f>INDEX('IBKR Data'!$A:$A,MATCH(A242,'IBKR Data'!$B:$B,0))</f>
        <v>2.7793629379999998</v>
      </c>
      <c r="C242" s="2">
        <v>2</v>
      </c>
      <c r="D242" t="str">
        <f>INDEX(KeyInputs!$C$4:$C$10,MATCH(C242,KeyInputs!$B$4:$B$10,0))</f>
        <v>Monday</v>
      </c>
      <c r="E242" s="12">
        <f t="shared" si="4"/>
        <v>0.26012058132000004</v>
      </c>
      <c r="F242">
        <f>INDEX('SPX CapIQ'!$B:$B,MATCH(A242,'SPX CapIQ'!$A:$A,0))</f>
        <v>6047.1458442198755</v>
      </c>
      <c r="G242" s="9">
        <f t="shared" si="5"/>
        <v>2.447031047279316E-3</v>
      </c>
      <c r="H242" s="9">
        <f t="shared" si="3"/>
        <v>9.2465427086261515E-2</v>
      </c>
    </row>
    <row r="243" spans="1:8" x14ac:dyDescent="0.25">
      <c r="A243" s="1">
        <v>45629</v>
      </c>
      <c r="B243" s="13">
        <f>INDEX('IBKR Data'!$A:$A,MATCH(A243,'IBKR Data'!$B:$B,0))</f>
        <v>6.4221784000000004E-2</v>
      </c>
      <c r="C243" s="2">
        <v>3</v>
      </c>
      <c r="D243" t="str">
        <f>INDEX(KeyInputs!$C$4:$C$10,MATCH(C243,KeyInputs!$B$4:$B$10,0))</f>
        <v>Tuesday</v>
      </c>
      <c r="E243" s="12">
        <f t="shared" si="4"/>
        <v>0.26076279916000006</v>
      </c>
      <c r="F243">
        <f>INDEX('SPX CapIQ'!$B:$B,MATCH(A243,'SPX CapIQ'!$A:$A,0))</f>
        <v>6049.8817538753538</v>
      </c>
      <c r="G243" s="9">
        <f t="shared" si="5"/>
        <v>4.524299108964574E-4</v>
      </c>
      <c r="H243" s="9">
        <f t="shared" si="3"/>
        <v>9.2917856997157974E-2</v>
      </c>
    </row>
    <row r="244" spans="1:8" x14ac:dyDescent="0.25">
      <c r="A244" s="1">
        <v>45630</v>
      </c>
      <c r="B244" s="13">
        <f>INDEX('IBKR Data'!$A:$A,MATCH(A244,'IBKR Data'!$B:$B,0))</f>
        <v>-0.200291632</v>
      </c>
      <c r="C244" s="2">
        <v>4</v>
      </c>
      <c r="D244" t="str">
        <f>INDEX(KeyInputs!$C$4:$C$10,MATCH(C244,KeyInputs!$B$4:$B$10,0))</f>
        <v>Wednesday</v>
      </c>
      <c r="E244" s="12">
        <f t="shared" si="4"/>
        <v>0.25875988284000007</v>
      </c>
      <c r="F244">
        <f>INDEX('SPX CapIQ'!$B:$B,MATCH(A244,'SPX CapIQ'!$A:$A,0))</f>
        <v>6086.4872554347694</v>
      </c>
      <c r="G244" s="9">
        <f t="shared" si="5"/>
        <v>6.0506143836559076E-3</v>
      </c>
      <c r="H244" s="9">
        <f t="shared" si="3"/>
        <v>9.8968471380813883E-2</v>
      </c>
    </row>
    <row r="245" spans="1:8" x14ac:dyDescent="0.25">
      <c r="A245" s="1">
        <v>45631</v>
      </c>
      <c r="B245" s="13">
        <f>INDEX('IBKR Data'!$A:$A,MATCH(A245,'IBKR Data'!$B:$B,0))</f>
        <v>3.3481853250000002</v>
      </c>
      <c r="C245" s="2">
        <v>5</v>
      </c>
      <c r="D245" t="str">
        <f>INDEX(KeyInputs!$C$4:$C$10,MATCH(C245,KeyInputs!$B$4:$B$10,0))</f>
        <v>Thursday</v>
      </c>
      <c r="E245" s="12">
        <f t="shared" si="4"/>
        <v>0.29224173609000004</v>
      </c>
      <c r="F245">
        <f>INDEX('SPX CapIQ'!$B:$B,MATCH(A245,'SPX CapIQ'!$A:$A,0))</f>
        <v>6075.1070703518799</v>
      </c>
      <c r="G245" s="9">
        <f t="shared" si="5"/>
        <v>-1.8697459807753434E-3</v>
      </c>
      <c r="H245" s="9">
        <f t="shared" si="3"/>
        <v>9.7098725400038541E-2</v>
      </c>
    </row>
    <row r="246" spans="1:8" x14ac:dyDescent="0.25">
      <c r="A246" s="1">
        <v>45632</v>
      </c>
      <c r="B246" s="13">
        <f>INDEX('IBKR Data'!$A:$A,MATCH(A246,'IBKR Data'!$B:$B,0))</f>
        <v>0.96561395100000003</v>
      </c>
      <c r="C246" s="2">
        <v>6</v>
      </c>
      <c r="D246" t="str">
        <f>INDEX(KeyInputs!$C$4:$C$10,MATCH(C246,KeyInputs!$B$4:$B$10,0))</f>
        <v>Friday</v>
      </c>
      <c r="E246" s="12">
        <f t="shared" si="4"/>
        <v>0.30189787560000003</v>
      </c>
      <c r="F246">
        <f>INDEX('SPX CapIQ'!$B:$B,MATCH(A246,'SPX CapIQ'!$A:$A,0))</f>
        <v>6090.2704692538919</v>
      </c>
      <c r="G246" s="9">
        <f t="shared" si="5"/>
        <v>2.4959887498960062E-3</v>
      </c>
      <c r="H246" s="9">
        <f t="shared" si="3"/>
        <v>9.9594714149934552E-2</v>
      </c>
    </row>
    <row r="247" spans="1:8" x14ac:dyDescent="0.25">
      <c r="A247" s="1">
        <v>45635</v>
      </c>
      <c r="B247" s="13">
        <f>INDEX('IBKR Data'!$A:$A,MATCH(A247,'IBKR Data'!$B:$B,0))</f>
        <v>-1.02738087</v>
      </c>
      <c r="C247" s="2">
        <v>2</v>
      </c>
      <c r="D247" t="str">
        <f>INDEX(KeyInputs!$C$4:$C$10,MATCH(C247,KeyInputs!$B$4:$B$10,0))</f>
        <v>Monday</v>
      </c>
      <c r="E247" s="12">
        <f t="shared" si="4"/>
        <v>0.29162406690000003</v>
      </c>
      <c r="F247">
        <f>INDEX('SPX CapIQ'!$B:$B,MATCH(A247,'SPX CapIQ'!$A:$A,0))</f>
        <v>6052.848556099374</v>
      </c>
      <c r="G247" s="9">
        <f t="shared" si="5"/>
        <v>-6.144540434359776E-3</v>
      </c>
      <c r="H247" s="9">
        <f t="shared" si="3"/>
        <v>9.3450173715574777E-2</v>
      </c>
    </row>
    <row r="248" spans="1:8" x14ac:dyDescent="0.25">
      <c r="A248" s="1">
        <v>45636</v>
      </c>
      <c r="B248" s="13">
        <f>INDEX('IBKR Data'!$A:$A,MATCH(A248,'IBKR Data'!$B:$B,0))</f>
        <v>-1.092320763</v>
      </c>
      <c r="C248" s="2">
        <v>3</v>
      </c>
      <c r="D248" t="str">
        <f>INDEX(KeyInputs!$C$4:$C$10,MATCH(C248,KeyInputs!$B$4:$B$10,0))</f>
        <v>Tuesday</v>
      </c>
      <c r="E248" s="12">
        <f t="shared" si="4"/>
        <v>0.28070085927000005</v>
      </c>
      <c r="F248">
        <f>INDEX('SPX CapIQ'!$B:$B,MATCH(A248,'SPX CapIQ'!$A:$A,0))</f>
        <v>6034.9122808597594</v>
      </c>
      <c r="G248" s="9">
        <f t="shared" si="5"/>
        <v>-2.9632783760202368E-3</v>
      </c>
      <c r="H248" s="9">
        <f t="shared" si="3"/>
        <v>9.0486895339554535E-2</v>
      </c>
    </row>
    <row r="249" spans="1:8" x14ac:dyDescent="0.25">
      <c r="A249" s="1">
        <v>45637</v>
      </c>
      <c r="B249" s="13">
        <f>INDEX('IBKR Data'!$A:$A,MATCH(A249,'IBKR Data'!$B:$B,0))</f>
        <v>1.904214648</v>
      </c>
      <c r="C249" s="2">
        <v>4</v>
      </c>
      <c r="D249" t="str">
        <f>INDEX(KeyInputs!$C$4:$C$10,MATCH(C249,KeyInputs!$B$4:$B$10,0))</f>
        <v>Wednesday</v>
      </c>
      <c r="E249" s="12">
        <f t="shared" si="4"/>
        <v>0.29974300575000007</v>
      </c>
      <c r="F249">
        <f>INDEX('SPX CapIQ'!$B:$B,MATCH(A249,'SPX CapIQ'!$A:$A,0))</f>
        <v>6084.1894871278573</v>
      </c>
      <c r="G249" s="9">
        <f t="shared" si="5"/>
        <v>8.1653558452514288E-3</v>
      </c>
      <c r="H249" s="9">
        <f t="shared" si="3"/>
        <v>9.8652251184805959E-2</v>
      </c>
    </row>
    <row r="250" spans="1:8" x14ac:dyDescent="0.25">
      <c r="A250" s="1">
        <v>45638</v>
      </c>
      <c r="B250" s="13">
        <f>INDEX('IBKR Data'!$A:$A,MATCH(A250,'IBKR Data'!$B:$B,0))</f>
        <v>-0.22114657200000001</v>
      </c>
      <c r="C250" s="2">
        <v>5</v>
      </c>
      <c r="D250" t="str">
        <f>INDEX(KeyInputs!$C$4:$C$10,MATCH(C250,KeyInputs!$B$4:$B$10,0))</f>
        <v>Thursday</v>
      </c>
      <c r="E250" s="12">
        <f t="shared" si="4"/>
        <v>0.29753154003000004</v>
      </c>
      <c r="F250">
        <f>INDEX('SPX CapIQ'!$B:$B,MATCH(A250,'SPX CapIQ'!$A:$A,0))</f>
        <v>6051.247300792661</v>
      </c>
      <c r="G250" s="9">
        <f t="shared" si="5"/>
        <v>-5.4143919095371923E-3</v>
      </c>
      <c r="H250" s="9">
        <f t="shared" si="3"/>
        <v>9.3237859275268772E-2</v>
      </c>
    </row>
    <row r="251" spans="1:8" x14ac:dyDescent="0.25">
      <c r="A251" s="1">
        <v>45639</v>
      </c>
      <c r="B251" s="13">
        <f>INDEX('IBKR Data'!$A:$A,MATCH(A251,'IBKR Data'!$B:$B,0))</f>
        <v>1.479863049</v>
      </c>
      <c r="C251" s="2">
        <v>6</v>
      </c>
      <c r="D251" t="str">
        <f>INDEX(KeyInputs!$C$4:$C$10,MATCH(C251,KeyInputs!$B$4:$B$10,0))</f>
        <v>Friday</v>
      </c>
      <c r="E251" s="12">
        <f t="shared" si="4"/>
        <v>0.31233017052000006</v>
      </c>
      <c r="F251">
        <f>INDEX('SPX CapIQ'!$B:$B,MATCH(A251,'SPX CapIQ'!$A:$A,0))</f>
        <v>6051.092023881004</v>
      </c>
      <c r="G251" s="9">
        <f t="shared" si="5"/>
        <v>-2.5660314962940533E-5</v>
      </c>
      <c r="H251" s="9">
        <f t="shared" si="3"/>
        <v>9.3212198960305831E-2</v>
      </c>
    </row>
    <row r="252" spans="1:8" x14ac:dyDescent="0.25">
      <c r="A252" s="1">
        <v>45642</v>
      </c>
      <c r="B252" s="13">
        <f>INDEX('IBKR Data'!$A:$A,MATCH(A252,'IBKR Data'!$B:$B,0))</f>
        <v>0.47620368000000002</v>
      </c>
      <c r="C252" s="2">
        <v>2</v>
      </c>
      <c r="D252" t="str">
        <f>INDEX(KeyInputs!$C$4:$C$10,MATCH(C252,KeyInputs!$B$4:$B$10,0))</f>
        <v>Monday</v>
      </c>
      <c r="E252" s="12">
        <f t="shared" si="4"/>
        <v>0.31709220732000004</v>
      </c>
      <c r="F252">
        <f>INDEX('SPX CapIQ'!$B:$B,MATCH(A252,'SPX CapIQ'!$A:$A,0))</f>
        <v>6074.0834657536088</v>
      </c>
      <c r="G252" s="9">
        <f t="shared" si="5"/>
        <v>3.799552507525531E-3</v>
      </c>
      <c r="H252" s="9">
        <f t="shared" si="3"/>
        <v>9.7011751467831364E-2</v>
      </c>
    </row>
    <row r="253" spans="1:8" x14ac:dyDescent="0.25">
      <c r="A253" s="1">
        <v>45643</v>
      </c>
      <c r="B253" s="13">
        <f>INDEX('IBKR Data'!$A:$A,MATCH(A253,'IBKR Data'!$B:$B,0))</f>
        <v>-0.84541031300000002</v>
      </c>
      <c r="C253" s="2">
        <v>3</v>
      </c>
      <c r="D253" t="str">
        <f>INDEX(KeyInputs!$C$4:$C$10,MATCH(C253,KeyInputs!$B$4:$B$10,0))</f>
        <v>Tuesday</v>
      </c>
      <c r="E253" s="12">
        <f t="shared" si="4"/>
        <v>0.30863810419000004</v>
      </c>
      <c r="F253">
        <f>INDEX('SPX CapIQ'!$B:$B,MATCH(A253,'SPX CapIQ'!$A:$A,0))</f>
        <v>6050.6105430877733</v>
      </c>
      <c r="G253" s="9">
        <f t="shared" si="5"/>
        <v>-3.8644386100682706E-3</v>
      </c>
      <c r="H253" s="9">
        <f t="shared" si="3"/>
        <v>9.3147312857763093E-2</v>
      </c>
    </row>
    <row r="254" spans="1:8" x14ac:dyDescent="0.25">
      <c r="A254" s="1">
        <v>45644</v>
      </c>
      <c r="B254" s="13">
        <f>INDEX('IBKR Data'!$A:$A,MATCH(A254,'IBKR Data'!$B:$B,0))</f>
        <v>-1.5602301709999999</v>
      </c>
      <c r="C254" s="2">
        <v>4</v>
      </c>
      <c r="D254" t="str">
        <f>INDEX(KeyInputs!$C$4:$C$10,MATCH(C254,KeyInputs!$B$4:$B$10,0))</f>
        <v>Wednesday</v>
      </c>
      <c r="E254" s="12">
        <f t="shared" si="4"/>
        <v>0.29303580248000005</v>
      </c>
      <c r="F254">
        <f>INDEX('SPX CapIQ'!$B:$B,MATCH(A254,'SPX CapIQ'!$A:$A,0))</f>
        <v>5872.1598489972812</v>
      </c>
      <c r="G254" s="9">
        <f t="shared" si="5"/>
        <v>-2.9493006171807647E-2</v>
      </c>
      <c r="H254" s="9">
        <f t="shared" si="3"/>
        <v>6.3654306685955453E-2</v>
      </c>
    </row>
    <row r="255" spans="1:8" x14ac:dyDescent="0.25">
      <c r="A255" s="1">
        <v>45645</v>
      </c>
      <c r="B255" s="13">
        <f>INDEX('IBKR Data'!$A:$A,MATCH(A255,'IBKR Data'!$B:$B,0))</f>
        <v>1.7306645039999999</v>
      </c>
      <c r="C255" s="2">
        <v>5</v>
      </c>
      <c r="D255" t="str">
        <f>INDEX(KeyInputs!$C$4:$C$10,MATCH(C255,KeyInputs!$B$4:$B$10,0))</f>
        <v>Thursday</v>
      </c>
      <c r="E255" s="12">
        <f t="shared" si="4"/>
        <v>0.31034244752000006</v>
      </c>
      <c r="F255">
        <f>INDEX('SPX CapIQ'!$B:$B,MATCH(A255,'SPX CapIQ'!$A:$A,0))</f>
        <v>5867.0769942117549</v>
      </c>
      <c r="G255" s="9">
        <f t="shared" si="5"/>
        <v>-8.6558522183182568E-4</v>
      </c>
      <c r="H255" s="9">
        <f t="shared" si="3"/>
        <v>6.2788721464123634E-2</v>
      </c>
    </row>
    <row r="256" spans="1:8" x14ac:dyDescent="0.25">
      <c r="A256" s="1">
        <v>45646</v>
      </c>
      <c r="B256" s="13">
        <f>INDEX('IBKR Data'!$A:$A,MATCH(A256,'IBKR Data'!$B:$B,0))</f>
        <v>10.604283370999999</v>
      </c>
      <c r="C256" s="2">
        <v>6</v>
      </c>
      <c r="D256" t="str">
        <f>INDEX(KeyInputs!$C$4:$C$10,MATCH(C256,KeyInputs!$B$4:$B$10,0))</f>
        <v>Friday</v>
      </c>
      <c r="E256" s="12">
        <f t="shared" si="4"/>
        <v>0.41638528123000007</v>
      </c>
      <c r="F256">
        <f>INDEX('SPX CapIQ'!$B:$B,MATCH(A256,'SPX CapIQ'!$A:$A,0))</f>
        <v>5930.8501369938804</v>
      </c>
      <c r="G256" s="9">
        <f t="shared" si="5"/>
        <v>1.0869661817126603E-2</v>
      </c>
      <c r="H256" s="9">
        <f t="shared" si="3"/>
        <v>7.3658383281250239E-2</v>
      </c>
    </row>
    <row r="257" spans="1:9" x14ac:dyDescent="0.25">
      <c r="A257" s="1">
        <v>45649</v>
      </c>
      <c r="B257" s="13">
        <f>INDEX('IBKR Data'!$A:$A,MATCH(A257,'IBKR Data'!$B:$B,0))</f>
        <v>-9.2488548480000006</v>
      </c>
      <c r="C257" s="2">
        <v>2</v>
      </c>
      <c r="D257" t="str">
        <f>INDEX(KeyInputs!$C$4:$C$10,MATCH(C257,KeyInputs!$B$4:$B$10,0))</f>
        <v>Monday</v>
      </c>
      <c r="E257" s="12">
        <f t="shared" si="4"/>
        <v>0.32389673275000008</v>
      </c>
      <c r="F257">
        <f>INDEX('SPX CapIQ'!$B:$B,MATCH(A257,'SPX CapIQ'!$A:$A,0))</f>
        <v>5974.0730688764288</v>
      </c>
      <c r="G257" s="9">
        <f t="shared" si="5"/>
        <v>7.2878138688657673E-3</v>
      </c>
      <c r="H257" s="9">
        <f t="shared" si="3"/>
        <v>8.0946197150116E-2</v>
      </c>
    </row>
    <row r="258" spans="1:9" x14ac:dyDescent="0.25">
      <c r="A258" s="1">
        <v>45650</v>
      </c>
      <c r="B258" s="13">
        <v>3.11</v>
      </c>
      <c r="C258" s="2">
        <v>3</v>
      </c>
      <c r="D258" t="str">
        <f>INDEX(KeyInputs!$C$4:$C$10,MATCH(C258,KeyInputs!$B$4:$B$10,0))</f>
        <v>Tuesday</v>
      </c>
      <c r="E258" s="12">
        <f t="shared" si="4"/>
        <v>0.3549967327500001</v>
      </c>
      <c r="F258">
        <f>INDEX('SPX CapIQ'!$B:$B,MATCH(A258,'SPX CapIQ'!$A:$A,0))</f>
        <v>6040.04</v>
      </c>
      <c r="G258" s="9">
        <f t="shared" si="5"/>
        <v>1.1042203595942601E-2</v>
      </c>
      <c r="H258" s="9">
        <f t="shared" si="3"/>
        <v>9.1988400746058602E-2</v>
      </c>
      <c r="I258" s="7"/>
    </row>
    <row r="259" spans="1:9" x14ac:dyDescent="0.25">
      <c r="A259" s="1">
        <v>45651</v>
      </c>
      <c r="B259" s="13" t="e">
        <f>INDEX('IBKR Data'!$A:$A,MATCH(A259,'IBKR Data'!$B:$B,0))</f>
        <v>#N/A</v>
      </c>
      <c r="C259" s="2">
        <v>4</v>
      </c>
      <c r="D259" t="str">
        <f>INDEX(KeyInputs!$C$4:$C$10,MATCH(C259,KeyInputs!$B$4:$B$10,0))</f>
        <v>Wednesday</v>
      </c>
      <c r="E259" s="12" t="e">
        <f t="shared" si="4"/>
        <v>#N/A</v>
      </c>
      <c r="F259" t="e">
        <f>INDEX('SPX CapIQ'!$B:$B,MATCH(A259,'SPX CapIQ'!$A:$A,0))</f>
        <v>#N/A</v>
      </c>
      <c r="G259" s="9" t="e">
        <f t="shared" si="5"/>
        <v>#N/A</v>
      </c>
      <c r="H259" s="9" t="e">
        <f t="shared" si="3"/>
        <v>#N/A</v>
      </c>
    </row>
    <row r="260" spans="1:9" x14ac:dyDescent="0.25">
      <c r="A260" s="1">
        <v>45652</v>
      </c>
      <c r="B260" s="13" t="e">
        <f>INDEX('IBKR Data'!$A:$A,MATCH(A260,'IBKR Data'!$B:$B,0))</f>
        <v>#N/A</v>
      </c>
      <c r="C260" s="2">
        <v>5</v>
      </c>
      <c r="D260" t="str">
        <f>INDEX(KeyInputs!$C$4:$C$10,MATCH(C260,KeyInputs!$B$4:$B$10,0))</f>
        <v>Thursday</v>
      </c>
      <c r="E260" s="12" t="e">
        <f t="shared" si="4"/>
        <v>#N/A</v>
      </c>
      <c r="F260" t="e">
        <f>INDEX('SPX CapIQ'!$B:$B,MATCH(A260,'SPX CapIQ'!$A:$A,0))</f>
        <v>#N/A</v>
      </c>
      <c r="G260" s="9" t="e">
        <f t="shared" si="5"/>
        <v>#N/A</v>
      </c>
      <c r="H260" s="9" t="e">
        <f t="shared" si="3"/>
        <v>#N/A</v>
      </c>
    </row>
    <row r="261" spans="1:9" x14ac:dyDescent="0.25">
      <c r="A261" s="1">
        <v>45653</v>
      </c>
      <c r="B261" s="13" t="e">
        <f>INDEX('IBKR Data'!$A:$A,MATCH(A261,'IBKR Data'!$B:$B,0))</f>
        <v>#N/A</v>
      </c>
      <c r="C261" s="2">
        <v>6</v>
      </c>
      <c r="D261" t="str">
        <f>INDEX(KeyInputs!$C$4:$C$10,MATCH(C261,KeyInputs!$B$4:$B$10,0))</f>
        <v>Friday</v>
      </c>
      <c r="E261" s="12" t="e">
        <f t="shared" si="4"/>
        <v>#N/A</v>
      </c>
      <c r="F261" t="e">
        <f>INDEX('SPX CapIQ'!$B:$B,MATCH(A261,'SPX CapIQ'!$A:$A,0))</f>
        <v>#N/A</v>
      </c>
      <c r="G261" s="9" t="e">
        <f t="shared" si="5"/>
        <v>#N/A</v>
      </c>
      <c r="H261" s="9" t="e">
        <f t="shared" si="3"/>
        <v>#N/A</v>
      </c>
    </row>
    <row r="262" spans="1:9" x14ac:dyDescent="0.25">
      <c r="A262" s="1">
        <v>45656</v>
      </c>
      <c r="B262" s="13" t="e">
        <f>INDEX('IBKR Data'!$A:$A,MATCH(A262,'IBKR Data'!$B:$B,0))</f>
        <v>#N/A</v>
      </c>
      <c r="C262" s="2">
        <v>2</v>
      </c>
      <c r="D262" t="str">
        <f>INDEX(KeyInputs!$C$4:$C$10,MATCH(C262,KeyInputs!$B$4:$B$10,0))</f>
        <v>Monday</v>
      </c>
      <c r="E262" s="12" t="e">
        <f t="shared" si="4"/>
        <v>#N/A</v>
      </c>
      <c r="F262" t="e">
        <f>INDEX('SPX CapIQ'!$B:$B,MATCH(A262,'SPX CapIQ'!$A:$A,0))</f>
        <v>#N/A</v>
      </c>
      <c r="G262" s="9" t="e">
        <f t="shared" si="5"/>
        <v>#N/A</v>
      </c>
      <c r="H262" s="9" t="e">
        <f t="shared" si="3"/>
        <v>#N/A</v>
      </c>
    </row>
    <row r="263" spans="1:9" x14ac:dyDescent="0.25">
      <c r="A263" s="1">
        <v>45657</v>
      </c>
      <c r="B263" s="13" t="e">
        <f>INDEX('IBKR Data'!$A:$A,MATCH(A263,'IBKR Data'!$B:$B,0))</f>
        <v>#N/A</v>
      </c>
      <c r="C263" s="2">
        <v>3</v>
      </c>
      <c r="D263" t="str">
        <f>INDEX(KeyInputs!$C$4:$C$10,MATCH(C263,KeyInputs!$B$4:$B$10,0))</f>
        <v>Tuesday</v>
      </c>
      <c r="E263" s="12" t="e">
        <f t="shared" si="4"/>
        <v>#N/A</v>
      </c>
      <c r="F263" t="e">
        <f>INDEX('SPX CapIQ'!$B:$B,MATCH(A263,'SPX CapIQ'!$A:$A,0))</f>
        <v>#N/A</v>
      </c>
      <c r="G263" s="9" t="e">
        <f t="shared" si="5"/>
        <v>#N/A</v>
      </c>
      <c r="H263" s="9" t="e">
        <f>+H262+G263</f>
        <v>#N/A</v>
      </c>
    </row>
  </sheetData>
  <mergeCells count="1">
    <mergeCell ref="V142:AB1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065D-D888-4523-8C28-412BD14C97F0}">
  <dimension ref="B3:C10"/>
  <sheetViews>
    <sheetView workbookViewId="0"/>
  </sheetViews>
  <sheetFormatPr defaultRowHeight="15" x14ac:dyDescent="0.25"/>
  <sheetData>
    <row r="3" spans="2:3" x14ac:dyDescent="0.25">
      <c r="B3" t="s">
        <v>3</v>
      </c>
    </row>
    <row r="4" spans="2:3" x14ac:dyDescent="0.25">
      <c r="B4">
        <v>1</v>
      </c>
      <c r="C4" t="s">
        <v>4</v>
      </c>
    </row>
    <row r="5" spans="2:3" x14ac:dyDescent="0.25">
      <c r="B5">
        <v>2</v>
      </c>
      <c r="C5" t="s">
        <v>5</v>
      </c>
    </row>
    <row r="6" spans="2:3" x14ac:dyDescent="0.25">
      <c r="B6">
        <v>3</v>
      </c>
      <c r="C6" t="s">
        <v>6</v>
      </c>
    </row>
    <row r="7" spans="2:3" x14ac:dyDescent="0.25">
      <c r="B7">
        <v>4</v>
      </c>
      <c r="C7" t="s">
        <v>7</v>
      </c>
    </row>
    <row r="8" spans="2:3" x14ac:dyDescent="0.25">
      <c r="B8">
        <v>5</v>
      </c>
      <c r="C8" t="s">
        <v>8</v>
      </c>
    </row>
    <row r="9" spans="2:3" x14ac:dyDescent="0.25">
      <c r="B9">
        <v>6</v>
      </c>
      <c r="C9" t="s">
        <v>9</v>
      </c>
    </row>
    <row r="10" spans="2:3" x14ac:dyDescent="0.25">
      <c r="B10">
        <v>7</v>
      </c>
      <c r="C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IBKR Data</vt:lpstr>
      <vt:lpstr>SPX CapIQ</vt:lpstr>
      <vt:lpstr>Comparison</vt:lpstr>
      <vt:lpstr>KeyInputs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Jacob Park</cp:lastModifiedBy>
  <dcterms:created xsi:type="dcterms:W3CDTF">2024-12-24T18:22:26Z</dcterms:created>
  <dcterms:modified xsi:type="dcterms:W3CDTF">2024-12-24T21:48:21Z</dcterms:modified>
</cp:coreProperties>
</file>