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경영경제통계\"/>
    </mc:Choice>
  </mc:AlternateContent>
  <xr:revisionPtr revIDLastSave="0" documentId="13_ncr:1_{DD21FEF6-994D-4257-905E-7D42728D52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. Categorical" sheetId="1" r:id="rId1"/>
    <sheet name="2. Quantitative" sheetId="2" r:id="rId2"/>
  </sheets>
  <definedNames>
    <definedName name="_xlchart.v1.0" hidden="1">'2. Quantitative'!$F$3:$F$11</definedName>
    <definedName name="_xlchart.v1.1" hidden="1">'2. Quantitative'!$G$2</definedName>
    <definedName name="_xlchart.v1.10" hidden="1">'2. Quantitative'!$F$3:$F$11</definedName>
    <definedName name="_xlchart.v1.11" hidden="1">'2. Quantitative'!$G$2</definedName>
    <definedName name="_xlchart.v1.12" hidden="1">'2. Quantitative'!$G$3:$G$11</definedName>
    <definedName name="_xlchart.v1.13" hidden="1">'2. Quantitative'!$F$3:$F$11</definedName>
    <definedName name="_xlchart.v1.14" hidden="1">'2. Quantitative'!$G$3:$G$11</definedName>
    <definedName name="_xlchart.v1.15" hidden="1">'2. Quantitative'!$F$3:$F$11</definedName>
    <definedName name="_xlchart.v1.16" hidden="1">'2. Quantitative'!$G$3:$G$11</definedName>
    <definedName name="_xlchart.v1.17" hidden="1">'2. Quantitative'!$E$3:$F$11</definedName>
    <definedName name="_xlchart.v1.18" hidden="1">'2. Quantitative'!$G$1:$G$2</definedName>
    <definedName name="_xlchart.v1.19" hidden="1">'2. Quantitative'!$G$3:$G$11</definedName>
    <definedName name="_xlchart.v1.2" hidden="1">'2. Quantitative'!$G$3:$G$11</definedName>
    <definedName name="_xlchart.v1.20" hidden="1">'2. Quantitative'!$F$3:$F$11</definedName>
    <definedName name="_xlchart.v1.21" hidden="1">'2. Quantitative'!$G$3:$G$11</definedName>
    <definedName name="_xlchart.v1.22" hidden="1">'2. Quantitative'!$F$3:$F$11</definedName>
    <definedName name="_xlchart.v1.23" hidden="1">'2. Quantitative'!$G$3:$G$11</definedName>
    <definedName name="_xlchart.v1.3" hidden="1">'2. Quantitative'!$F$3:$F$11</definedName>
    <definedName name="_xlchart.v1.4" hidden="1">'2. Quantitative'!$G$3:$G$11</definedName>
    <definedName name="_xlchart.v1.5" hidden="1">'2. Quantitative'!$F$3:$F$11</definedName>
    <definedName name="_xlchart.v1.6" hidden="1">'2. Quantitative'!$G$3:$G$11</definedName>
    <definedName name="_xlchart.v1.7" hidden="1">'2. Quantitative'!$F$3:$F$11</definedName>
    <definedName name="_xlchart.v1.8" hidden="1">'2. Quantitative'!$G$2</definedName>
    <definedName name="_xlchart.v1.9" hidden="1">'2. Quantitative'!$G$3:$G$11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G39" i="2"/>
  <c r="G40" i="2"/>
  <c r="G41" i="2"/>
  <c r="G42" i="2"/>
  <c r="G43" i="2"/>
  <c r="G44" i="2"/>
  <c r="G45" i="2"/>
  <c r="G46" i="2"/>
  <c r="G47" i="2"/>
  <c r="C2" i="2"/>
  <c r="D4" i="1"/>
  <c r="C51" i="2" l="1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G3" i="2" l="1" a="1"/>
  <c r="G8" i="2" s="1"/>
  <c r="G20" i="2" s="1"/>
  <c r="G32" i="2" s="1"/>
  <c r="G6" i="2" l="1"/>
  <c r="G18" i="2" s="1"/>
  <c r="G30" i="2" s="1"/>
  <c r="G10" i="2"/>
  <c r="G22" i="2" s="1"/>
  <c r="G34" i="2" s="1"/>
  <c r="G9" i="2"/>
  <c r="G21" i="2" s="1"/>
  <c r="G33" i="2" s="1"/>
  <c r="G3" i="2"/>
  <c r="G7" i="2"/>
  <c r="G19" i="2" s="1"/>
  <c r="G31" i="2" s="1"/>
  <c r="G11" i="2"/>
  <c r="G23" i="2" s="1"/>
  <c r="G35" i="2" s="1"/>
  <c r="G5" i="2"/>
  <c r="G17" i="2" s="1"/>
  <c r="G29" i="2" s="1"/>
  <c r="G4" i="2"/>
  <c r="G16" i="2" s="1"/>
  <c r="G28" i="2" s="1"/>
  <c r="D7" i="1"/>
  <c r="D15" i="1" s="1"/>
  <c r="D23" i="1" s="1"/>
  <c r="D6" i="1"/>
  <c r="D14" i="1" s="1"/>
  <c r="D22" i="1" s="1"/>
  <c r="D5" i="1"/>
  <c r="D13" i="1" s="1"/>
  <c r="D21" i="1" s="1"/>
  <c r="D12" i="1"/>
  <c r="D20" i="1" s="1"/>
  <c r="D11" i="1"/>
  <c r="D19" i="1" s="1"/>
  <c r="G15" i="2" l="1"/>
  <c r="J34" i="2" l="1"/>
  <c r="J46" i="2" s="1"/>
  <c r="J32" i="2"/>
  <c r="J44" i="2" s="1"/>
  <c r="J30" i="2"/>
  <c r="J42" i="2" s="1"/>
  <c r="J28" i="2"/>
  <c r="J40" i="2" s="1"/>
  <c r="G27" i="2"/>
  <c r="J35" i="2"/>
  <c r="J47" i="2" s="1"/>
  <c r="J33" i="2"/>
  <c r="J45" i="2" s="1"/>
  <c r="J31" i="2"/>
  <c r="J43" i="2" s="1"/>
  <c r="J29" i="2"/>
  <c r="J41" i="2" s="1"/>
  <c r="J27" i="2"/>
  <c r="J39" i="2" s="1"/>
</calcChain>
</file>

<file path=xl/sharedStrings.xml><?xml version="1.0" encoding="utf-8"?>
<sst xmlns="http://schemas.openxmlformats.org/spreadsheetml/2006/main" count="154" uniqueCount="40">
  <si>
    <t>Excellent</t>
  </si>
  <si>
    <t>Very Good</t>
  </si>
  <si>
    <t>Good</t>
  </si>
  <si>
    <t>Fair</t>
  </si>
  <si>
    <t>Poor</t>
  </si>
  <si>
    <t>Rating</t>
    <phoneticPr fontId="2" type="noConversion"/>
  </si>
  <si>
    <t>Frequency</t>
    <phoneticPr fontId="2" type="noConversion"/>
  </si>
  <si>
    <t>Very Good</t>
    <phoneticPr fontId="2" type="noConversion"/>
  </si>
  <si>
    <t>Excellent</t>
    <phoneticPr fontId="2" type="noConversion"/>
  </si>
  <si>
    <t>Good</t>
    <phoneticPr fontId="2" type="noConversion"/>
  </si>
  <si>
    <t>Poor</t>
    <phoneticPr fontId="2" type="noConversion"/>
  </si>
  <si>
    <t>Fair</t>
    <phoneticPr fontId="2" type="noConversion"/>
  </si>
  <si>
    <t>1-2. Relative Frequency Distribution</t>
    <phoneticPr fontId="2" type="noConversion"/>
  </si>
  <si>
    <t>1-1. Frequency Distribution</t>
    <phoneticPr fontId="2" type="noConversion"/>
  </si>
  <si>
    <t>Relative Frequency</t>
    <phoneticPr fontId="2" type="noConversion"/>
  </si>
  <si>
    <t>1-3. Percent Frequency Distribution</t>
    <phoneticPr fontId="2" type="noConversion"/>
  </si>
  <si>
    <t>Percent Frequency</t>
    <phoneticPr fontId="2" type="noConversion"/>
  </si>
  <si>
    <t>Correct</t>
  </si>
  <si>
    <t>Class</t>
    <phoneticPr fontId="2" type="noConversion"/>
  </si>
  <si>
    <t>Bins</t>
    <phoneticPr fontId="2" type="noConversion"/>
  </si>
  <si>
    <t>60-69</t>
    <phoneticPr fontId="2" type="noConversion"/>
  </si>
  <si>
    <t>70-79</t>
    <phoneticPr fontId="2" type="noConversion"/>
  </si>
  <si>
    <t>80-89</t>
    <phoneticPr fontId="2" type="noConversion"/>
  </si>
  <si>
    <t>90-99</t>
    <phoneticPr fontId="2" type="noConversion"/>
  </si>
  <si>
    <t>100-109</t>
    <phoneticPr fontId="2" type="noConversion"/>
  </si>
  <si>
    <t>110-119</t>
    <phoneticPr fontId="2" type="noConversion"/>
  </si>
  <si>
    <t>120-129</t>
    <phoneticPr fontId="2" type="noConversion"/>
  </si>
  <si>
    <t>130-139</t>
    <phoneticPr fontId="2" type="noConversion"/>
  </si>
  <si>
    <t>140-149</t>
    <phoneticPr fontId="2" type="noConversion"/>
  </si>
  <si>
    <t>2-1. Frequency Distribution</t>
    <phoneticPr fontId="2" type="noConversion"/>
  </si>
  <si>
    <t>2-2. Relative Frequency Distribution</t>
    <phoneticPr fontId="2" type="noConversion"/>
  </si>
  <si>
    <t>2-3. Percent Frequency Distribution</t>
    <phoneticPr fontId="2" type="noConversion"/>
  </si>
  <si>
    <t>Cumulative Frequency</t>
    <phoneticPr fontId="2" type="noConversion"/>
  </si>
  <si>
    <t>2-6-1. Cumulative Frequency Distribution</t>
    <phoneticPr fontId="2" type="noConversion"/>
  </si>
  <si>
    <t>2-6-2. Cumulative Relative Frequency Distribution</t>
    <phoneticPr fontId="2" type="noConversion"/>
  </si>
  <si>
    <t xml:space="preserve"> Cumulative Relative Frequency</t>
    <phoneticPr fontId="2" type="noConversion"/>
  </si>
  <si>
    <t>2-6-3. Cumulative Percent Frequency Distribution</t>
    <phoneticPr fontId="2" type="noConversion"/>
  </si>
  <si>
    <t xml:space="preserve"> Cumulative Percent Frequency</t>
    <phoneticPr fontId="2" type="noConversion"/>
  </si>
  <si>
    <t>Sorted</t>
    <phoneticPr fontId="2" type="noConversion"/>
  </si>
  <si>
    <t>Dot Plot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</si>
</sst>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Times New Roman"/>
      <family val="1"/>
    </font>
    <font>
      <sz val="8"/>
      <name val="맑은 고딕"/>
      <family val="2"/>
      <charset val="129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9" xfId="0" applyFont="1" applyBorder="1" applyAlignment="1">
      <alignment horizontal="right" vertical="center"/>
    </xf>
    <xf numFmtId="0" fontId="5" fillId="0" borderId="7" xfId="0" applyFont="1" applyBorder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0" xfId="0" applyFont="1" applyAlignment="1"/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5" fillId="0" borderId="7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altLang="ko-KR"/>
              <a:t>1-4. Bar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Categorical'!$D$2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 Categorical'!$C$3:$C$7</c:f>
              <c:strCache>
                <c:ptCount val="5"/>
                <c:pt idx="0">
                  <c:v>Very Good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  <c:pt idx="4">
                  <c:v>Fair</c:v>
                </c:pt>
              </c:strCache>
            </c:strRef>
          </c:cat>
          <c:val>
            <c:numRef>
              <c:f>'1. Categorical'!$D$3:$D$7</c:f>
              <c:numCache>
                <c:formatCode>General</c:formatCode>
                <c:ptCount val="5"/>
                <c:pt idx="0">
                  <c:v>23</c:v>
                </c:pt>
                <c:pt idx="1">
                  <c:v>20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BD-4DB1-BD8E-7D781FB60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790824"/>
        <c:axId val="462791480"/>
      </c:barChart>
      <c:catAx>
        <c:axId val="46279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Rating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462791480"/>
        <c:crosses val="autoZero"/>
        <c:auto val="1"/>
        <c:lblAlgn val="ctr"/>
        <c:lblOffset val="100"/>
        <c:noMultiLvlLbl val="0"/>
      </c:catAx>
      <c:valAx>
        <c:axId val="46279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Frequency</a:t>
                </a:r>
                <a:endParaRPr lang="ko-K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462790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1-5.</a:t>
            </a:r>
            <a:r>
              <a:rPr lang="en-US" baseline="0"/>
              <a:t> Pie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'1. Categorical'!$D$17:$D$18</c:f>
              <c:strCache>
                <c:ptCount val="2"/>
                <c:pt idx="0">
                  <c:v>1-3. Percent Frequency Distribution</c:v>
                </c:pt>
                <c:pt idx="1">
                  <c:v>Percent Frequency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783-4CE7-81E8-157DAA44F2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783-4CE7-81E8-157DAA44F23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783-4CE7-81E8-157DAA44F23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783-4CE7-81E8-157DAA44F23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783-4CE7-81E8-157DAA44F2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ko-K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'1. Categorical'!$C$19:$C$23</c:f>
              <c:strCache>
                <c:ptCount val="5"/>
                <c:pt idx="0">
                  <c:v>Very Good</c:v>
                </c:pt>
                <c:pt idx="1">
                  <c:v>Excellent</c:v>
                </c:pt>
                <c:pt idx="2">
                  <c:v>Good</c:v>
                </c:pt>
                <c:pt idx="3">
                  <c:v>Poor</c:v>
                </c:pt>
                <c:pt idx="4">
                  <c:v>Fair</c:v>
                </c:pt>
              </c:strCache>
            </c:strRef>
          </c:cat>
          <c:val>
            <c:numRef>
              <c:f>'1. Categorical'!$D$19:$D$23</c:f>
              <c:numCache>
                <c:formatCode>General</c:formatCode>
                <c:ptCount val="5"/>
                <c:pt idx="0">
                  <c:v>46</c:v>
                </c:pt>
                <c:pt idx="1">
                  <c:v>40</c:v>
                </c:pt>
                <c:pt idx="2">
                  <c:v>8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E4-433B-A8A3-11DBC2E35F6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2-4. Dot Plot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 Quantitative'!$B$2:$B$51</c:f>
              <c:numCache>
                <c:formatCode>General</c:formatCode>
                <c:ptCount val="50"/>
                <c:pt idx="0">
                  <c:v>68</c:v>
                </c:pt>
                <c:pt idx="1">
                  <c:v>69</c:v>
                </c:pt>
                <c:pt idx="2">
                  <c:v>72</c:v>
                </c:pt>
                <c:pt idx="3">
                  <c:v>73</c:v>
                </c:pt>
                <c:pt idx="4">
                  <c:v>73</c:v>
                </c:pt>
                <c:pt idx="5">
                  <c:v>75</c:v>
                </c:pt>
                <c:pt idx="6">
                  <c:v>76</c:v>
                </c:pt>
                <c:pt idx="7">
                  <c:v>76</c:v>
                </c:pt>
                <c:pt idx="8">
                  <c:v>80</c:v>
                </c:pt>
                <c:pt idx="9">
                  <c:v>81</c:v>
                </c:pt>
                <c:pt idx="10">
                  <c:v>81</c:v>
                </c:pt>
                <c:pt idx="11">
                  <c:v>82</c:v>
                </c:pt>
                <c:pt idx="12">
                  <c:v>83</c:v>
                </c:pt>
                <c:pt idx="13">
                  <c:v>84</c:v>
                </c:pt>
                <c:pt idx="14">
                  <c:v>85</c:v>
                </c:pt>
                <c:pt idx="15">
                  <c:v>86</c:v>
                </c:pt>
                <c:pt idx="16">
                  <c:v>91</c:v>
                </c:pt>
                <c:pt idx="17">
                  <c:v>92</c:v>
                </c:pt>
                <c:pt idx="18">
                  <c:v>92</c:v>
                </c:pt>
                <c:pt idx="19">
                  <c:v>92</c:v>
                </c:pt>
                <c:pt idx="20">
                  <c:v>94</c:v>
                </c:pt>
                <c:pt idx="21">
                  <c:v>95</c:v>
                </c:pt>
                <c:pt idx="22">
                  <c:v>95</c:v>
                </c:pt>
                <c:pt idx="23">
                  <c:v>96</c:v>
                </c:pt>
                <c:pt idx="24">
                  <c:v>97</c:v>
                </c:pt>
                <c:pt idx="25">
                  <c:v>98</c:v>
                </c:pt>
                <c:pt idx="26">
                  <c:v>98</c:v>
                </c:pt>
                <c:pt idx="27">
                  <c:v>100</c:v>
                </c:pt>
                <c:pt idx="28">
                  <c:v>100</c:v>
                </c:pt>
                <c:pt idx="29">
                  <c:v>102</c:v>
                </c:pt>
                <c:pt idx="30">
                  <c:v>104</c:v>
                </c:pt>
                <c:pt idx="31">
                  <c:v>106</c:v>
                </c:pt>
                <c:pt idx="32">
                  <c:v>106</c:v>
                </c:pt>
                <c:pt idx="33">
                  <c:v>106</c:v>
                </c:pt>
                <c:pt idx="34">
                  <c:v>107</c:v>
                </c:pt>
                <c:pt idx="35">
                  <c:v>108</c:v>
                </c:pt>
                <c:pt idx="36">
                  <c:v>112</c:v>
                </c:pt>
                <c:pt idx="37">
                  <c:v>113</c:v>
                </c:pt>
                <c:pt idx="38">
                  <c:v>115</c:v>
                </c:pt>
                <c:pt idx="39">
                  <c:v>115</c:v>
                </c:pt>
                <c:pt idx="40">
                  <c:v>118</c:v>
                </c:pt>
                <c:pt idx="41">
                  <c:v>119</c:v>
                </c:pt>
                <c:pt idx="42">
                  <c:v>119</c:v>
                </c:pt>
                <c:pt idx="43">
                  <c:v>124</c:v>
                </c:pt>
                <c:pt idx="44">
                  <c:v>126</c:v>
                </c:pt>
                <c:pt idx="45">
                  <c:v>127</c:v>
                </c:pt>
                <c:pt idx="46">
                  <c:v>128</c:v>
                </c:pt>
                <c:pt idx="47">
                  <c:v>132</c:v>
                </c:pt>
                <c:pt idx="48">
                  <c:v>134</c:v>
                </c:pt>
                <c:pt idx="49">
                  <c:v>141</c:v>
                </c:pt>
              </c:numCache>
            </c:numRef>
          </c:xVal>
          <c:yVal>
            <c:numRef>
              <c:f>'2. Quantitative'!$C$2:$C$51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BE-4E3E-8731-B2B371E41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097864"/>
        <c:axId val="242102784"/>
      </c:scatterChart>
      <c:valAx>
        <c:axId val="242097864"/>
        <c:scaling>
          <c:orientation val="minMax"/>
          <c:max val="150"/>
          <c:min val="6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ko-KR"/>
          </a:p>
        </c:txPr>
        <c:crossAx val="242102784"/>
        <c:crosses val="autoZero"/>
        <c:crossBetween val="midCat"/>
      </c:valAx>
      <c:valAx>
        <c:axId val="242102784"/>
        <c:scaling>
          <c:orientation val="minMax"/>
          <c:max val="2"/>
        </c:scaling>
        <c:delete val="1"/>
        <c:axPos val="l"/>
        <c:numFmt formatCode="General" sourceLinked="1"/>
        <c:majorTickMark val="none"/>
        <c:minorTickMark val="none"/>
        <c:tickLblPos val="nextTo"/>
        <c:crossAx val="242097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'2. Quantitative'!$E$39:$E$47</c:f>
              <c:numCache>
                <c:formatCode>General</c:formatCode>
                <c:ptCount val="9"/>
                <c:pt idx="0">
                  <c:v>69</c:v>
                </c:pt>
                <c:pt idx="1">
                  <c:v>79</c:v>
                </c:pt>
                <c:pt idx="2">
                  <c:v>89</c:v>
                </c:pt>
                <c:pt idx="3">
                  <c:v>99</c:v>
                </c:pt>
                <c:pt idx="4">
                  <c:v>109</c:v>
                </c:pt>
                <c:pt idx="5">
                  <c:v>119</c:v>
                </c:pt>
                <c:pt idx="6">
                  <c:v>129</c:v>
                </c:pt>
                <c:pt idx="7">
                  <c:v>139</c:v>
                </c:pt>
                <c:pt idx="8">
                  <c:v>149</c:v>
                </c:pt>
              </c:numCache>
            </c:numRef>
          </c:cat>
          <c:val>
            <c:numRef>
              <c:f>('2. Quantitative'!$G$39,'2. Quantitative'!$G$40,'2. Quantitative'!$G$41,'2. Quantitative'!$G$42,'2. Quantitative'!$G$43,'2. Quantitative'!$G$44,'2. Quantitative'!$G$45,'2. Quantitative'!$G$46,'2. Quantitative'!$G$47,'2. Quantitative'!$G$47)</c:f>
              <c:numCache>
                <c:formatCode>General</c:formatCode>
                <c:ptCount val="10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27</c:v>
                </c:pt>
                <c:pt idx="4">
                  <c:v>36</c:v>
                </c:pt>
                <c:pt idx="5">
                  <c:v>43</c:v>
                </c:pt>
                <c:pt idx="6">
                  <c:v>47</c:v>
                </c:pt>
                <c:pt idx="7">
                  <c:v>49</c:v>
                </c:pt>
                <c:pt idx="8">
                  <c:v>50</c:v>
                </c:pt>
                <c:pt idx="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A3-4B89-93DA-9F9EE0040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013416"/>
        <c:axId val="505011448"/>
      </c:lineChart>
      <c:catAx>
        <c:axId val="505013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5011448"/>
        <c:crosses val="autoZero"/>
        <c:auto val="1"/>
        <c:lblAlgn val="ctr"/>
        <c:lblOffset val="100"/>
        <c:noMultiLvlLbl val="0"/>
      </c:catAx>
      <c:valAx>
        <c:axId val="505011448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05013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_xlchart.v1.22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 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altLang="ko-KR">
                <a:latin typeface="Times New Roman" panose="02020603050405020304" pitchFamily="18" charset="0"/>
                <a:cs typeface="Times New Roman" panose="02020603050405020304" pitchFamily="18" charset="0"/>
              </a:rPr>
              <a:t>2-5. Histogram</a:t>
            </a:r>
            <a:endParaRPr lang="ko-KR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clusteredColumn" uniqueId="{68733C18-A57A-44B5-BF6A-4488A0140E24}">
          <cx:dataId val="0"/>
          <cx:layoutPr>
            <cx:aggregation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Correct Class</a:t>
                </a:r>
                <a:endParaRPr lang="ko-KR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ko-K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endParaRPr lang="ko-KR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1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198120</xdr:colOff>
      <xdr:row>0</xdr:row>
      <xdr:rowOff>152400</xdr:rowOff>
    </xdr:from>
    <xdr:to>
      <xdr:col>12</xdr:col>
      <xdr:colOff>76200</xdr:colOff>
      <xdr:row>13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152400</xdr:colOff>
      <xdr:row>14</xdr:row>
      <xdr:rowOff>144780</xdr:rowOff>
    </xdr:from>
    <xdr:to>
      <xdr:col>12</xdr:col>
      <xdr:colOff>30480</xdr:colOff>
      <xdr:row>26</xdr:row>
      <xdr:rowOff>213360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312420</xdr:colOff>
      <xdr:row>2</xdr:row>
      <xdr:rowOff>53340</xdr:rowOff>
    </xdr:from>
    <xdr:to>
      <xdr:col>17</xdr:col>
      <xdr:colOff>1295400</xdr:colOff>
      <xdr:row>12</xdr:row>
      <xdr:rowOff>30480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9715500" y="434340"/>
          <a:ext cx="4572000" cy="1744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1-1. Frequency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Distribution</a:t>
          </a: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Use COUNTIF Function.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It </a:t>
          </a:r>
          <a:r>
            <a:rPr lang="en-US" altLang="ko-K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counts the number of cells that meet a criterion.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ex. COUNTIF(Where do you want to look?, What do you want to look for?)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ex.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COUNTIF(A2:A51,"Very Good")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1-4.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Bar Chart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frequency table --&gt; "Insert" menu --&gt; Click Bar Chart Icon</a:t>
          </a:r>
          <a:endParaRPr lang="en-US" altLang="ko-KR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altLang="ko-KR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1-5. Pie Chart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Percent frequency table --&gt; "Insert" menu --&gt; Click Bar Chart Icon</a:t>
          </a:r>
          <a:endParaRPr lang="ko-KR" altLang="ko-KR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76200</xdr:colOff>
      <xdr:row>2</xdr:row>
      <xdr:rowOff>0</xdr:rowOff>
    </xdr:from>
    <xdr:to>
      <xdr:col>16</xdr:col>
      <xdr:colOff>0</xdr:colOff>
      <xdr:row>7</xdr:row>
      <xdr:rowOff>160020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215152</xdr:colOff>
      <xdr:row>9</xdr:row>
      <xdr:rowOff>143435</xdr:rowOff>
    </xdr:from>
    <xdr:to>
      <xdr:col>15</xdr:col>
      <xdr:colOff>510987</xdr:colOff>
      <xdr:row>21</xdr:row>
      <xdr:rowOff>179294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차트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1212" y="1934135"/>
              <a:ext cx="7428155" cy="24285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10</xdr:col>
      <xdr:colOff>582705</xdr:colOff>
      <xdr:row>29</xdr:row>
      <xdr:rowOff>125506</xdr:rowOff>
    </xdr:from>
    <xdr:to>
      <xdr:col>17</xdr:col>
      <xdr:colOff>448235</xdr:colOff>
      <xdr:row>41</xdr:row>
      <xdr:rowOff>161365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277906</xdr:colOff>
      <xdr:row>2</xdr:row>
      <xdr:rowOff>8964</xdr:rowOff>
    </xdr:from>
    <xdr:to>
      <xdr:col>23</xdr:col>
      <xdr:colOff>143435</xdr:colOff>
      <xdr:row>16</xdr:row>
      <xdr:rowOff>62753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5078635" y="412376"/>
          <a:ext cx="4572000" cy="28328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2-1. Frequency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Distribution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Make Bins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Column --&gt;  Drag cells </a:t>
          </a:r>
          <a:r>
            <a:rPr lang="en-US" altLang="ko-KR">
              <a:latin typeface="Times New Roman" panose="02020603050405020304" pitchFamily="18" charset="0"/>
              <a:cs typeface="Times New Roman" panose="02020603050405020304" pitchFamily="18" charset="0"/>
            </a:rPr>
            <a:t>as much as the size of the bins --&gt; Type Frequency(data_array,</a:t>
          </a:r>
          <a:r>
            <a:rPr lang="en-US" altLang="ko-KR" baseline="0">
              <a:latin typeface="Times New Roman" panose="02020603050405020304" pitchFamily="18" charset="0"/>
              <a:cs typeface="Times New Roman" panose="02020603050405020304" pitchFamily="18" charset="0"/>
            </a:rPr>
            <a:t> bins_array) --&gt; Press Ctrl + Shift + Enter for creating an array formula.</a:t>
          </a:r>
          <a:endParaRPr lang="en-US" altLang="ko-KR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2-4.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Dot Plot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Make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Dot Plot(coordinate) column --&gt; Select your data and dot plot column --&gt;"Insert" menu --&gt; Click Scatter Plot Icon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="0" i="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2-5. Histogram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="0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Make Class Name Column ("Class" in 2-1 table) --&gt; Select Class Name Column and Frequency column --&gt; "Insert" menu --&gt; Click Histogram Icon</a:t>
          </a:r>
          <a:endParaRPr lang="en-US" altLang="ko-KR" sz="1100" b="0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endParaRPr lang="en-US" altLang="ko-KR" sz="11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2-6. Cumulative Frequency</a:t>
          </a:r>
        </a:p>
        <a:p>
          <a:r>
            <a:rPr lang="en-US" altLang="ko-KR" sz="1100">
              <a:latin typeface="Times New Roman" panose="02020603050405020304" pitchFamily="18" charset="0"/>
              <a:cs typeface="Times New Roman" panose="02020603050405020304" pitchFamily="18" charset="0"/>
            </a:rPr>
            <a:t>Use Sum Function and $</a:t>
          </a:r>
          <a:r>
            <a:rPr lang="en-US" altLang="ko-KR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operation. $ supports to fix number of cell. It helps to get cumulative Frequency.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>
      <selection activeCell="C3" sqref="C3"/>
    </sheetView>
  </sheetViews>
  <sheetFormatPr defaultRowHeight="15.6" x14ac:dyDescent="0.3"/>
  <cols>
    <col min="1" max="1" width="8.796875" style="4" customWidth="1"/>
    <col min="2" max="2" width="8.796875" style="4"/>
    <col min="3" max="3" width="15.09765625" style="4" customWidth="1"/>
    <col min="4" max="4" width="20.296875" style="4" customWidth="1"/>
    <col min="5" max="5" width="8.796875" style="4" customWidth="1"/>
    <col min="6" max="13" width="8.796875" style="4"/>
    <col min="14" max="14" width="11.19921875" style="3" bestFit="1" customWidth="1"/>
    <col min="15" max="15" width="12.5" style="4" bestFit="1" customWidth="1"/>
    <col min="16" max="16" width="9" style="4" customWidth="1"/>
    <col min="17" max="17" width="11.3984375" style="4" customWidth="1"/>
    <col min="18" max="18" width="21" style="4" customWidth="1"/>
    <col min="19" max="19" width="8.796875" style="4"/>
    <col min="20" max="20" width="9.8984375" style="4" customWidth="1"/>
    <col min="21" max="21" width="36.296875" style="4" customWidth="1"/>
    <col min="22" max="22" width="9.3984375" style="4" customWidth="1"/>
    <col min="23" max="23" width="8.796875" style="4" customWidth="1"/>
    <col min="24" max="16384" width="8.796875" style="4"/>
  </cols>
  <sheetData>
    <row r="1" spans="1:14" ht="16.2" thickBot="1" x14ac:dyDescent="0.35">
      <c r="A1" s="1" t="s">
        <v>5</v>
      </c>
      <c r="C1" s="24" t="s">
        <v>13</v>
      </c>
      <c r="D1" s="24"/>
      <c r="N1" s="4"/>
    </row>
    <row r="2" spans="1:14" ht="13.8" x14ac:dyDescent="0.25">
      <c r="A2" s="18" t="s">
        <v>0</v>
      </c>
      <c r="C2" s="5" t="s">
        <v>5</v>
      </c>
      <c r="D2" s="7" t="s">
        <v>6</v>
      </c>
      <c r="N2" s="4"/>
    </row>
    <row r="3" spans="1:14" ht="13.8" x14ac:dyDescent="0.25">
      <c r="A3" s="18" t="s">
        <v>0</v>
      </c>
      <c r="C3" s="8" t="s">
        <v>7</v>
      </c>
      <c r="D3" s="10">
        <f>COUNTIF(A2:A51, C3)</f>
        <v>23</v>
      </c>
      <c r="N3" s="4"/>
    </row>
    <row r="4" spans="1:14" ht="13.8" x14ac:dyDescent="0.25">
      <c r="A4" s="18" t="s">
        <v>1</v>
      </c>
      <c r="C4" s="8" t="s">
        <v>8</v>
      </c>
      <c r="D4" s="10">
        <f>COUNTIF(A2:A51, C4)</f>
        <v>20</v>
      </c>
      <c r="N4" s="4"/>
    </row>
    <row r="5" spans="1:14" ht="13.8" x14ac:dyDescent="0.25">
      <c r="A5" s="18" t="s">
        <v>2</v>
      </c>
      <c r="C5" s="8" t="s">
        <v>9</v>
      </c>
      <c r="D5" s="10">
        <f>COUNTIF(A2:A51, C5)</f>
        <v>4</v>
      </c>
      <c r="N5" s="4"/>
    </row>
    <row r="6" spans="1:14" ht="13.8" x14ac:dyDescent="0.25">
      <c r="A6" s="18" t="s">
        <v>0</v>
      </c>
      <c r="C6" s="8" t="s">
        <v>10</v>
      </c>
      <c r="D6" s="10">
        <f>COUNTIF(A2:A51, C6)</f>
        <v>2</v>
      </c>
      <c r="N6" s="4"/>
    </row>
    <row r="7" spans="1:14" ht="14.4" thickBot="1" x14ac:dyDescent="0.3">
      <c r="A7" s="18" t="s">
        <v>0</v>
      </c>
      <c r="C7" s="11" t="s">
        <v>11</v>
      </c>
      <c r="D7" s="13">
        <f>COUNTIF(A2:A51, C7)</f>
        <v>1</v>
      </c>
      <c r="N7" s="4"/>
    </row>
    <row r="8" spans="1:14" ht="13.8" x14ac:dyDescent="0.25">
      <c r="A8" s="18" t="s">
        <v>2</v>
      </c>
      <c r="N8" s="4"/>
    </row>
    <row r="9" spans="1:14" ht="14.4" thickBot="1" x14ac:dyDescent="0.3">
      <c r="A9" s="18" t="s">
        <v>1</v>
      </c>
      <c r="C9" s="19" t="s">
        <v>12</v>
      </c>
      <c r="D9" s="19"/>
      <c r="N9" s="4"/>
    </row>
    <row r="10" spans="1:14" ht="13.8" x14ac:dyDescent="0.25">
      <c r="A10" s="18" t="s">
        <v>0</v>
      </c>
      <c r="C10" s="5" t="s">
        <v>5</v>
      </c>
      <c r="D10" s="7" t="s">
        <v>14</v>
      </c>
      <c r="N10" s="4"/>
    </row>
    <row r="11" spans="1:14" ht="13.8" x14ac:dyDescent="0.25">
      <c r="A11" s="18" t="s">
        <v>0</v>
      </c>
      <c r="C11" s="8" t="s">
        <v>7</v>
      </c>
      <c r="D11" s="10">
        <f>D3 / 50</f>
        <v>0.46</v>
      </c>
      <c r="N11" s="4"/>
    </row>
    <row r="12" spans="1:14" ht="13.8" x14ac:dyDescent="0.25">
      <c r="A12" s="18" t="s">
        <v>2</v>
      </c>
      <c r="C12" s="8" t="s">
        <v>8</v>
      </c>
      <c r="D12" s="10">
        <f t="shared" ref="D12:D15" si="0">D4 / 50</f>
        <v>0.4</v>
      </c>
      <c r="N12" s="4"/>
    </row>
    <row r="13" spans="1:14" ht="13.8" x14ac:dyDescent="0.25">
      <c r="A13" s="18" t="s">
        <v>1</v>
      </c>
      <c r="C13" s="8" t="s">
        <v>9</v>
      </c>
      <c r="D13" s="10">
        <f t="shared" si="0"/>
        <v>0.08</v>
      </c>
      <c r="N13" s="4"/>
    </row>
    <row r="14" spans="1:14" ht="13.8" x14ac:dyDescent="0.25">
      <c r="A14" s="18" t="s">
        <v>1</v>
      </c>
      <c r="C14" s="8" t="s">
        <v>10</v>
      </c>
      <c r="D14" s="10">
        <f t="shared" si="0"/>
        <v>0.04</v>
      </c>
      <c r="N14" s="4"/>
    </row>
    <row r="15" spans="1:14" ht="14.4" thickBot="1" x14ac:dyDescent="0.3">
      <c r="A15" s="18" t="s">
        <v>1</v>
      </c>
      <c r="C15" s="11" t="s">
        <v>11</v>
      </c>
      <c r="D15" s="10">
        <f t="shared" si="0"/>
        <v>0.02</v>
      </c>
      <c r="N15" s="4"/>
    </row>
    <row r="16" spans="1:14" ht="13.8" x14ac:dyDescent="0.25">
      <c r="A16" s="18" t="s">
        <v>1</v>
      </c>
      <c r="N16" s="4"/>
    </row>
    <row r="17" spans="1:16" ht="18" thickBot="1" x14ac:dyDescent="0.3">
      <c r="A17" s="18" t="s">
        <v>1</v>
      </c>
      <c r="C17" s="24" t="s">
        <v>15</v>
      </c>
      <c r="D17" s="24"/>
      <c r="N17"/>
      <c r="O17"/>
      <c r="P17"/>
    </row>
    <row r="18" spans="1:16" ht="17.399999999999999" x14ac:dyDescent="0.25">
      <c r="A18" s="18" t="s">
        <v>0</v>
      </c>
      <c r="C18" s="5" t="s">
        <v>5</v>
      </c>
      <c r="D18" s="7" t="s">
        <v>16</v>
      </c>
      <c r="N18"/>
      <c r="O18"/>
      <c r="P18"/>
    </row>
    <row r="19" spans="1:16" ht="17.399999999999999" x14ac:dyDescent="0.25">
      <c r="A19" s="18" t="s">
        <v>3</v>
      </c>
      <c r="C19" s="8" t="s">
        <v>7</v>
      </c>
      <c r="D19" s="20">
        <f>D11 * 100</f>
        <v>46</v>
      </c>
      <c r="N19"/>
      <c r="O19"/>
      <c r="P19"/>
    </row>
    <row r="20" spans="1:16" ht="17.399999999999999" x14ac:dyDescent="0.25">
      <c r="A20" s="18" t="s">
        <v>0</v>
      </c>
      <c r="C20" s="8" t="s">
        <v>8</v>
      </c>
      <c r="D20" s="20">
        <f>D12 * 100</f>
        <v>40</v>
      </c>
      <c r="N20"/>
      <c r="O20"/>
      <c r="P20"/>
    </row>
    <row r="21" spans="1:16" ht="17.399999999999999" x14ac:dyDescent="0.25">
      <c r="A21" s="18" t="s">
        <v>1</v>
      </c>
      <c r="C21" s="8" t="s">
        <v>9</v>
      </c>
      <c r="D21" s="20">
        <f t="shared" ref="D21:D23" si="1">D13 * 100</f>
        <v>8</v>
      </c>
      <c r="N21"/>
      <c r="O21"/>
      <c r="P21"/>
    </row>
    <row r="22" spans="1:16" ht="17.399999999999999" x14ac:dyDescent="0.25">
      <c r="A22" s="18" t="s">
        <v>1</v>
      </c>
      <c r="C22" s="8" t="s">
        <v>10</v>
      </c>
      <c r="D22" s="20">
        <f t="shared" si="1"/>
        <v>4</v>
      </c>
      <c r="N22"/>
      <c r="O22"/>
      <c r="P22"/>
    </row>
    <row r="23" spans="1:16" ht="18" thickBot="1" x14ac:dyDescent="0.3">
      <c r="A23" s="18" t="s">
        <v>0</v>
      </c>
      <c r="C23" s="11" t="s">
        <v>11</v>
      </c>
      <c r="D23" s="22">
        <f t="shared" si="1"/>
        <v>2</v>
      </c>
      <c r="N23"/>
      <c r="O23"/>
      <c r="P23"/>
    </row>
    <row r="24" spans="1:16" ht="17.399999999999999" x14ac:dyDescent="0.25">
      <c r="A24" s="18" t="s">
        <v>1</v>
      </c>
      <c r="N24"/>
      <c r="O24"/>
      <c r="P24"/>
    </row>
    <row r="25" spans="1:16" ht="17.399999999999999" x14ac:dyDescent="0.25">
      <c r="A25" s="18" t="s">
        <v>1</v>
      </c>
      <c r="N25"/>
      <c r="O25"/>
      <c r="P25"/>
    </row>
    <row r="26" spans="1:16" ht="17.399999999999999" x14ac:dyDescent="0.25">
      <c r="A26" s="18" t="s">
        <v>0</v>
      </c>
      <c r="N26"/>
      <c r="O26"/>
      <c r="P26"/>
    </row>
    <row r="27" spans="1:16" ht="17.399999999999999" x14ac:dyDescent="0.25">
      <c r="A27" s="18" t="s">
        <v>0</v>
      </c>
      <c r="N27"/>
      <c r="O27"/>
      <c r="P27"/>
    </row>
    <row r="28" spans="1:16" ht="17.399999999999999" x14ac:dyDescent="0.25">
      <c r="A28" s="18" t="s">
        <v>1</v>
      </c>
      <c r="N28"/>
      <c r="O28"/>
      <c r="P28"/>
    </row>
    <row r="29" spans="1:16" ht="17.399999999999999" x14ac:dyDescent="0.25">
      <c r="A29" s="18" t="s">
        <v>0</v>
      </c>
      <c r="N29"/>
      <c r="O29"/>
      <c r="P29"/>
    </row>
    <row r="30" spans="1:16" ht="17.399999999999999" x14ac:dyDescent="0.25">
      <c r="A30" s="18" t="s">
        <v>0</v>
      </c>
      <c r="N30"/>
      <c r="O30"/>
      <c r="P30"/>
    </row>
    <row r="31" spans="1:16" ht="17.399999999999999" x14ac:dyDescent="0.25">
      <c r="A31" s="18" t="s">
        <v>4</v>
      </c>
      <c r="N31"/>
      <c r="O31"/>
      <c r="P31"/>
    </row>
    <row r="32" spans="1:16" ht="17.399999999999999" x14ac:dyDescent="0.25">
      <c r="A32" s="18" t="s">
        <v>1</v>
      </c>
      <c r="N32"/>
      <c r="O32"/>
      <c r="P32"/>
    </row>
    <row r="33" spans="1:16" ht="17.399999999999999" x14ac:dyDescent="0.25">
      <c r="A33" s="18" t="s">
        <v>0</v>
      </c>
      <c r="N33"/>
      <c r="O33"/>
      <c r="P33"/>
    </row>
    <row r="34" spans="1:16" ht="17.399999999999999" x14ac:dyDescent="0.25">
      <c r="A34" s="18" t="s">
        <v>1</v>
      </c>
      <c r="N34"/>
      <c r="O34"/>
      <c r="P34"/>
    </row>
    <row r="35" spans="1:16" ht="13.8" x14ac:dyDescent="0.25">
      <c r="A35" s="18" t="s">
        <v>1</v>
      </c>
      <c r="N35" s="4"/>
    </row>
    <row r="36" spans="1:16" ht="13.8" x14ac:dyDescent="0.25">
      <c r="A36" s="18" t="s">
        <v>0</v>
      </c>
      <c r="N36" s="4"/>
    </row>
    <row r="37" spans="1:16" ht="13.8" x14ac:dyDescent="0.25">
      <c r="A37" s="18" t="s">
        <v>1</v>
      </c>
      <c r="N37" s="21"/>
      <c r="O37" s="24"/>
      <c r="P37" s="24"/>
    </row>
    <row r="38" spans="1:16" ht="13.8" x14ac:dyDescent="0.25">
      <c r="A38" s="18" t="s">
        <v>0</v>
      </c>
      <c r="N38" s="4"/>
    </row>
    <row r="39" spans="1:16" ht="13.8" x14ac:dyDescent="0.25">
      <c r="A39" s="18" t="s">
        <v>0</v>
      </c>
      <c r="N39" s="4"/>
    </row>
    <row r="40" spans="1:16" ht="13.8" x14ac:dyDescent="0.25">
      <c r="A40" s="18" t="s">
        <v>1</v>
      </c>
      <c r="N40" s="4"/>
    </row>
    <row r="41" spans="1:16" ht="13.8" x14ac:dyDescent="0.25">
      <c r="A41" s="18" t="s">
        <v>1</v>
      </c>
      <c r="N41" s="4"/>
    </row>
    <row r="42" spans="1:16" ht="13.8" x14ac:dyDescent="0.25">
      <c r="A42" s="18" t="s">
        <v>1</v>
      </c>
      <c r="N42" s="4"/>
    </row>
    <row r="43" spans="1:16" ht="13.8" x14ac:dyDescent="0.25">
      <c r="A43" s="18" t="s">
        <v>0</v>
      </c>
      <c r="N43" s="4"/>
    </row>
    <row r="44" spans="1:16" ht="13.8" x14ac:dyDescent="0.25">
      <c r="A44" s="18" t="s">
        <v>2</v>
      </c>
      <c r="N44" s="4"/>
    </row>
    <row r="45" spans="1:16" ht="13.8" x14ac:dyDescent="0.25">
      <c r="A45" s="18" t="s">
        <v>1</v>
      </c>
      <c r="N45" s="4"/>
    </row>
    <row r="46" spans="1:16" ht="13.8" x14ac:dyDescent="0.25">
      <c r="A46" s="18" t="s">
        <v>4</v>
      </c>
      <c r="N46" s="4"/>
    </row>
    <row r="47" spans="1:16" ht="13.8" x14ac:dyDescent="0.25">
      <c r="A47" s="18" t="s">
        <v>0</v>
      </c>
      <c r="N47" s="4"/>
    </row>
    <row r="48" spans="1:16" ht="13.8" x14ac:dyDescent="0.25">
      <c r="A48" s="18" t="s">
        <v>1</v>
      </c>
      <c r="N48" s="4"/>
    </row>
    <row r="49" spans="1:14" ht="13.8" x14ac:dyDescent="0.25">
      <c r="A49" s="18" t="s">
        <v>0</v>
      </c>
      <c r="N49" s="4"/>
    </row>
    <row r="50" spans="1:14" ht="13.8" x14ac:dyDescent="0.25">
      <c r="A50" s="18" t="s">
        <v>1</v>
      </c>
      <c r="N50" s="4"/>
    </row>
    <row r="51" spans="1:14" ht="13.8" x14ac:dyDescent="0.25">
      <c r="A51" s="18" t="s">
        <v>1</v>
      </c>
      <c r="N51" s="4"/>
    </row>
  </sheetData>
  <mergeCells count="3">
    <mergeCell ref="C17:D17"/>
    <mergeCell ref="C1:D1"/>
    <mergeCell ref="O37:P3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tabSelected="1" zoomScale="85" zoomScaleNormal="85" workbookViewId="0">
      <selection activeCell="J9" sqref="J9"/>
    </sheetView>
  </sheetViews>
  <sheetFormatPr defaultRowHeight="13.8" x14ac:dyDescent="0.4"/>
  <cols>
    <col min="1" max="3" width="9.09765625" style="4" customWidth="1"/>
    <col min="4" max="4" width="8.796875" style="4"/>
    <col min="5" max="5" width="9" style="4" customWidth="1"/>
    <col min="6" max="6" width="11.3984375" style="4" customWidth="1"/>
    <col min="7" max="7" width="21" style="4" customWidth="1"/>
    <col min="8" max="8" width="8.796875" style="4"/>
    <col min="9" max="9" width="9.8984375" style="4" customWidth="1"/>
    <col min="10" max="10" width="36.296875" style="4" customWidth="1"/>
    <col min="11" max="14" width="8.796875" style="4"/>
    <col min="15" max="15" width="12.19921875" style="4" customWidth="1"/>
    <col min="16" max="16" width="14.09765625" style="4" bestFit="1" customWidth="1"/>
    <col min="17" max="16384" width="8.796875" style="4"/>
  </cols>
  <sheetData>
    <row r="1" spans="1:7" ht="16.2" thickBot="1" x14ac:dyDescent="0.35">
      <c r="A1" s="2" t="s">
        <v>17</v>
      </c>
      <c r="B1" s="2" t="s">
        <v>38</v>
      </c>
      <c r="C1" s="2" t="s">
        <v>39</v>
      </c>
      <c r="E1" s="25" t="s">
        <v>29</v>
      </c>
      <c r="F1" s="25"/>
      <c r="G1" s="25"/>
    </row>
    <row r="2" spans="1:7" ht="15.6" x14ac:dyDescent="0.3">
      <c r="A2" s="3">
        <v>112</v>
      </c>
      <c r="B2" s="3">
        <v>68</v>
      </c>
      <c r="C2" s="3">
        <f>COUNTIF(B$2:B2, B2)-1</f>
        <v>0</v>
      </c>
      <c r="E2" s="5" t="s">
        <v>19</v>
      </c>
      <c r="F2" s="6" t="s">
        <v>18</v>
      </c>
      <c r="G2" s="7" t="s">
        <v>6</v>
      </c>
    </row>
    <row r="3" spans="1:7" ht="15.6" x14ac:dyDescent="0.3">
      <c r="A3" s="3">
        <v>73</v>
      </c>
      <c r="B3" s="3">
        <v>69</v>
      </c>
      <c r="C3" s="3">
        <f>COUNTIF(B$2:B3, B3)-1</f>
        <v>0</v>
      </c>
      <c r="E3" s="8">
        <v>69</v>
      </c>
      <c r="F3" s="9" t="s">
        <v>20</v>
      </c>
      <c r="G3" s="10">
        <f t="array" ref="G3:G11">FREQUENCY(A2:A51,E3:E11)</f>
        <v>2</v>
      </c>
    </row>
    <row r="4" spans="1:7" ht="15.6" x14ac:dyDescent="0.3">
      <c r="A4" s="3">
        <v>126</v>
      </c>
      <c r="B4" s="3">
        <v>72</v>
      </c>
      <c r="C4" s="3">
        <f>COUNTIF(B$2:B4, B4)-1</f>
        <v>0</v>
      </c>
      <c r="E4" s="8">
        <v>79</v>
      </c>
      <c r="F4" s="9" t="s">
        <v>21</v>
      </c>
      <c r="G4" s="10">
        <v>6</v>
      </c>
    </row>
    <row r="5" spans="1:7" ht="15.6" x14ac:dyDescent="0.3">
      <c r="A5" s="3">
        <v>82</v>
      </c>
      <c r="B5" s="3">
        <v>73</v>
      </c>
      <c r="C5" s="3">
        <f>COUNTIF(B$2:B5, B5)-1</f>
        <v>0</v>
      </c>
      <c r="E5" s="8">
        <v>89</v>
      </c>
      <c r="F5" s="9" t="s">
        <v>22</v>
      </c>
      <c r="G5" s="10">
        <v>8</v>
      </c>
    </row>
    <row r="6" spans="1:7" ht="15.6" x14ac:dyDescent="0.3">
      <c r="A6" s="3">
        <v>92</v>
      </c>
      <c r="B6" s="3">
        <v>73</v>
      </c>
      <c r="C6" s="3">
        <f>COUNTIF(B$2:B6, B6)-1</f>
        <v>1</v>
      </c>
      <c r="E6" s="8">
        <v>99</v>
      </c>
      <c r="F6" s="9" t="s">
        <v>23</v>
      </c>
      <c r="G6" s="10">
        <v>11</v>
      </c>
    </row>
    <row r="7" spans="1:7" ht="15.6" x14ac:dyDescent="0.3">
      <c r="A7" s="3">
        <v>115</v>
      </c>
      <c r="B7" s="3">
        <v>75</v>
      </c>
      <c r="C7" s="3">
        <f>COUNTIF(B$2:B7, B7)-1</f>
        <v>0</v>
      </c>
      <c r="E7" s="8">
        <v>109</v>
      </c>
      <c r="F7" s="9" t="s">
        <v>24</v>
      </c>
      <c r="G7" s="10">
        <v>9</v>
      </c>
    </row>
    <row r="8" spans="1:7" ht="15.6" x14ac:dyDescent="0.3">
      <c r="A8" s="3">
        <v>95</v>
      </c>
      <c r="B8" s="3">
        <v>76</v>
      </c>
      <c r="C8" s="3">
        <f>COUNTIF(B$2:B8, B8)-1</f>
        <v>0</v>
      </c>
      <c r="E8" s="8">
        <v>119</v>
      </c>
      <c r="F8" s="9" t="s">
        <v>25</v>
      </c>
      <c r="G8" s="10">
        <v>7</v>
      </c>
    </row>
    <row r="9" spans="1:7" ht="15.6" x14ac:dyDescent="0.3">
      <c r="A9" s="3">
        <v>84</v>
      </c>
      <c r="B9" s="3">
        <v>76</v>
      </c>
      <c r="C9" s="3">
        <f>COUNTIF(B$2:B9, B9)-1</f>
        <v>1</v>
      </c>
      <c r="E9" s="8">
        <v>129</v>
      </c>
      <c r="F9" s="9" t="s">
        <v>26</v>
      </c>
      <c r="G9" s="10">
        <v>4</v>
      </c>
    </row>
    <row r="10" spans="1:7" ht="15.6" x14ac:dyDescent="0.3">
      <c r="A10" s="3">
        <v>68</v>
      </c>
      <c r="B10" s="3">
        <v>80</v>
      </c>
      <c r="C10" s="3">
        <f>COUNTIF(B$2:B10, B10)-1</f>
        <v>0</v>
      </c>
      <c r="E10" s="8">
        <v>139</v>
      </c>
      <c r="F10" s="9" t="s">
        <v>27</v>
      </c>
      <c r="G10" s="10">
        <v>2</v>
      </c>
    </row>
    <row r="11" spans="1:7" ht="16.2" thickBot="1" x14ac:dyDescent="0.35">
      <c r="A11" s="3">
        <v>100</v>
      </c>
      <c r="B11" s="3">
        <v>81</v>
      </c>
      <c r="C11" s="3">
        <f>COUNTIF(B$2:B11, B11)-1</f>
        <v>0</v>
      </c>
      <c r="E11" s="11">
        <v>149</v>
      </c>
      <c r="F11" s="12" t="s">
        <v>28</v>
      </c>
      <c r="G11" s="13">
        <v>1</v>
      </c>
    </row>
    <row r="12" spans="1:7" ht="15.6" x14ac:dyDescent="0.3">
      <c r="A12" s="3">
        <v>72</v>
      </c>
      <c r="B12" s="3">
        <v>81</v>
      </c>
      <c r="C12" s="3">
        <f>COUNTIF(B$2:B12, B12)-1</f>
        <v>1</v>
      </c>
    </row>
    <row r="13" spans="1:7" ht="16.2" thickBot="1" x14ac:dyDescent="0.35">
      <c r="A13" s="3">
        <v>92</v>
      </c>
      <c r="B13" s="3">
        <v>82</v>
      </c>
      <c r="C13" s="3">
        <f>COUNTIF(B$2:B13, B13)-1</f>
        <v>0</v>
      </c>
      <c r="E13" s="24" t="s">
        <v>30</v>
      </c>
      <c r="F13" s="24"/>
      <c r="G13" s="24"/>
    </row>
    <row r="14" spans="1:7" ht="15.6" x14ac:dyDescent="0.3">
      <c r="A14" s="3">
        <v>128</v>
      </c>
      <c r="B14" s="3">
        <v>83</v>
      </c>
      <c r="C14" s="3">
        <f>COUNTIF(B$2:B14, B14)-1</f>
        <v>0</v>
      </c>
      <c r="E14" s="5" t="s">
        <v>19</v>
      </c>
      <c r="F14" s="6" t="s">
        <v>18</v>
      </c>
      <c r="G14" s="7" t="s">
        <v>14</v>
      </c>
    </row>
    <row r="15" spans="1:7" ht="15.6" x14ac:dyDescent="0.3">
      <c r="A15" s="3">
        <v>104</v>
      </c>
      <c r="B15" s="3">
        <v>84</v>
      </c>
      <c r="C15" s="3">
        <f>COUNTIF(B$2:B15, B15)-1</f>
        <v>0</v>
      </c>
      <c r="E15" s="8">
        <v>69</v>
      </c>
      <c r="F15" s="9" t="s">
        <v>20</v>
      </c>
      <c r="G15" s="10">
        <f>G3/50</f>
        <v>0.04</v>
      </c>
    </row>
    <row r="16" spans="1:7" ht="15.6" x14ac:dyDescent="0.3">
      <c r="A16" s="3">
        <v>108</v>
      </c>
      <c r="B16" s="3">
        <v>85</v>
      </c>
      <c r="C16" s="3">
        <f>COUNTIF(B$2:B16, B16)-1</f>
        <v>0</v>
      </c>
      <c r="E16" s="8">
        <v>79</v>
      </c>
      <c r="F16" s="9" t="s">
        <v>21</v>
      </c>
      <c r="G16" s="10">
        <f t="shared" ref="G16:G23" si="0">G4/50</f>
        <v>0.12</v>
      </c>
    </row>
    <row r="17" spans="1:17" ht="15.6" x14ac:dyDescent="0.3">
      <c r="A17" s="3">
        <v>76</v>
      </c>
      <c r="B17" s="3">
        <v>86</v>
      </c>
      <c r="C17" s="3">
        <f>COUNTIF(B$2:B17, B17)-1</f>
        <v>0</v>
      </c>
      <c r="E17" s="8">
        <v>89</v>
      </c>
      <c r="F17" s="9" t="s">
        <v>22</v>
      </c>
      <c r="G17" s="10">
        <f t="shared" si="0"/>
        <v>0.16</v>
      </c>
    </row>
    <row r="18" spans="1:17" ht="15.6" x14ac:dyDescent="0.3">
      <c r="A18" s="3">
        <v>141</v>
      </c>
      <c r="B18" s="3">
        <v>91</v>
      </c>
      <c r="C18" s="3">
        <f>COUNTIF(B$2:B18, B18)-1</f>
        <v>0</v>
      </c>
      <c r="E18" s="8">
        <v>99</v>
      </c>
      <c r="F18" s="9" t="s">
        <v>23</v>
      </c>
      <c r="G18" s="10">
        <f t="shared" si="0"/>
        <v>0.22</v>
      </c>
    </row>
    <row r="19" spans="1:17" ht="15.6" x14ac:dyDescent="0.3">
      <c r="A19" s="3">
        <v>119</v>
      </c>
      <c r="B19" s="3">
        <v>92</v>
      </c>
      <c r="C19" s="3">
        <f>COUNTIF(B$2:B19, B19)-1</f>
        <v>0</v>
      </c>
      <c r="E19" s="8">
        <v>109</v>
      </c>
      <c r="F19" s="9" t="s">
        <v>24</v>
      </c>
      <c r="G19" s="10">
        <f t="shared" si="0"/>
        <v>0.18</v>
      </c>
    </row>
    <row r="20" spans="1:17" ht="15.6" x14ac:dyDescent="0.3">
      <c r="A20" s="3">
        <v>98</v>
      </c>
      <c r="B20" s="3">
        <v>92</v>
      </c>
      <c r="C20" s="3">
        <f>COUNTIF(B$2:B20, B20)-1</f>
        <v>1</v>
      </c>
      <c r="E20" s="8">
        <v>119</v>
      </c>
      <c r="F20" s="9" t="s">
        <v>25</v>
      </c>
      <c r="G20" s="10">
        <f t="shared" si="0"/>
        <v>0.14000000000000001</v>
      </c>
    </row>
    <row r="21" spans="1:17" ht="15.6" x14ac:dyDescent="0.3">
      <c r="A21" s="3">
        <v>85</v>
      </c>
      <c r="B21" s="3">
        <v>92</v>
      </c>
      <c r="C21" s="3">
        <f>COUNTIF(B$2:B21, B21)-1</f>
        <v>2</v>
      </c>
      <c r="E21" s="8">
        <v>129</v>
      </c>
      <c r="F21" s="9" t="s">
        <v>26</v>
      </c>
      <c r="G21" s="10">
        <f t="shared" si="0"/>
        <v>0.08</v>
      </c>
    </row>
    <row r="22" spans="1:17" ht="15.6" x14ac:dyDescent="0.3">
      <c r="A22" s="3">
        <v>69</v>
      </c>
      <c r="B22" s="3">
        <v>94</v>
      </c>
      <c r="C22" s="3">
        <f>COUNTIF(B$2:B22, B22)-1</f>
        <v>0</v>
      </c>
      <c r="E22" s="8">
        <v>139</v>
      </c>
      <c r="F22" s="9" t="s">
        <v>27</v>
      </c>
      <c r="G22" s="10">
        <f t="shared" si="0"/>
        <v>0.04</v>
      </c>
    </row>
    <row r="23" spans="1:17" ht="16.2" thickBot="1" x14ac:dyDescent="0.35">
      <c r="A23" s="3">
        <v>76</v>
      </c>
      <c r="B23" s="3">
        <v>95</v>
      </c>
      <c r="C23" s="3">
        <f>COUNTIF(B$2:B23, B23)-1</f>
        <v>0</v>
      </c>
      <c r="E23" s="11">
        <v>149</v>
      </c>
      <c r="F23" s="12" t="s">
        <v>28</v>
      </c>
      <c r="G23" s="10">
        <f t="shared" si="0"/>
        <v>0.02</v>
      </c>
    </row>
    <row r="24" spans="1:17" ht="15.6" x14ac:dyDescent="0.3">
      <c r="A24" s="3">
        <v>118</v>
      </c>
      <c r="B24" s="3">
        <v>95</v>
      </c>
      <c r="C24" s="3">
        <f>COUNTIF(B$2:B24, B24)-1</f>
        <v>1</v>
      </c>
    </row>
    <row r="25" spans="1:17" ht="16.2" thickBot="1" x14ac:dyDescent="0.35">
      <c r="A25" s="3">
        <v>132</v>
      </c>
      <c r="B25" s="3">
        <v>96</v>
      </c>
      <c r="C25" s="3">
        <f>COUNTIF(B$2:B25, B25)-1</f>
        <v>0</v>
      </c>
      <c r="E25" s="24" t="s">
        <v>31</v>
      </c>
      <c r="F25" s="24"/>
      <c r="G25" s="24"/>
      <c r="I25" s="24" t="s">
        <v>34</v>
      </c>
      <c r="J25" s="24"/>
    </row>
    <row r="26" spans="1:17" ht="17.399999999999999" x14ac:dyDescent="0.3">
      <c r="A26" s="3">
        <v>96</v>
      </c>
      <c r="B26" s="3">
        <v>97</v>
      </c>
      <c r="C26" s="3">
        <f>COUNTIF(B$2:B26, B26)-1</f>
        <v>0</v>
      </c>
      <c r="E26" s="5" t="s">
        <v>19</v>
      </c>
      <c r="F26" s="6" t="s">
        <v>18</v>
      </c>
      <c r="G26" s="7" t="s">
        <v>16</v>
      </c>
      <c r="I26" s="14" t="s">
        <v>18</v>
      </c>
      <c r="J26" s="15" t="s">
        <v>35</v>
      </c>
      <c r="O26"/>
      <c r="P26"/>
      <c r="Q26"/>
    </row>
    <row r="27" spans="1:17" ht="17.399999999999999" x14ac:dyDescent="0.3">
      <c r="A27" s="3">
        <v>91</v>
      </c>
      <c r="B27" s="3">
        <v>98</v>
      </c>
      <c r="C27" s="3">
        <f>COUNTIF(B$2:B27, B27)-1</f>
        <v>0</v>
      </c>
      <c r="E27" s="8">
        <v>69</v>
      </c>
      <c r="F27" s="9" t="s">
        <v>20</v>
      </c>
      <c r="G27" s="10">
        <f>G15 * 100</f>
        <v>4</v>
      </c>
      <c r="I27" s="16" t="s">
        <v>20</v>
      </c>
      <c r="J27" s="10">
        <f>SUM(G15:G$15)</f>
        <v>0.04</v>
      </c>
      <c r="O27" s="23"/>
      <c r="P27"/>
      <c r="Q27"/>
    </row>
    <row r="28" spans="1:17" ht="17.399999999999999" x14ac:dyDescent="0.3">
      <c r="A28" s="3">
        <v>81</v>
      </c>
      <c r="B28" s="3">
        <v>98</v>
      </c>
      <c r="C28" s="3">
        <f>COUNTIF(B$2:B28, B28)-1</f>
        <v>1</v>
      </c>
      <c r="E28" s="8">
        <v>79</v>
      </c>
      <c r="F28" s="9" t="s">
        <v>21</v>
      </c>
      <c r="G28" s="10">
        <f t="shared" ref="G28:G35" si="1">G16 * 100</f>
        <v>12</v>
      </c>
      <c r="I28" s="16" t="s">
        <v>21</v>
      </c>
      <c r="J28" s="10">
        <f>SUM(G$15:G16)</f>
        <v>0.16</v>
      </c>
      <c r="O28" s="23"/>
      <c r="P28"/>
      <c r="Q28"/>
    </row>
    <row r="29" spans="1:17" ht="17.399999999999999" x14ac:dyDescent="0.3">
      <c r="A29" s="3">
        <v>113</v>
      </c>
      <c r="B29" s="3">
        <v>100</v>
      </c>
      <c r="C29" s="3">
        <f>COUNTIF(B$2:B29, B29)-1</f>
        <v>0</v>
      </c>
      <c r="E29" s="8">
        <v>89</v>
      </c>
      <c r="F29" s="9" t="s">
        <v>22</v>
      </c>
      <c r="G29" s="10">
        <f t="shared" si="1"/>
        <v>16</v>
      </c>
      <c r="I29" s="16" t="s">
        <v>22</v>
      </c>
      <c r="J29" s="10">
        <f>SUM(G$15:G17)</f>
        <v>0.32</v>
      </c>
      <c r="O29" s="23"/>
      <c r="P29"/>
      <c r="Q29"/>
    </row>
    <row r="30" spans="1:17" ht="17.399999999999999" x14ac:dyDescent="0.3">
      <c r="A30" s="3">
        <v>115</v>
      </c>
      <c r="B30" s="3">
        <v>100</v>
      </c>
      <c r="C30" s="3">
        <f>COUNTIF(B$2:B30, B30)-1</f>
        <v>1</v>
      </c>
      <c r="E30" s="8">
        <v>99</v>
      </c>
      <c r="F30" s="9" t="s">
        <v>23</v>
      </c>
      <c r="G30" s="10">
        <f t="shared" si="1"/>
        <v>22</v>
      </c>
      <c r="I30" s="16" t="s">
        <v>23</v>
      </c>
      <c r="J30" s="10">
        <f>SUM(G$15:G18)</f>
        <v>0.54</v>
      </c>
      <c r="O30" s="23"/>
      <c r="P30"/>
      <c r="Q30"/>
    </row>
    <row r="31" spans="1:17" ht="17.399999999999999" x14ac:dyDescent="0.3">
      <c r="A31" s="3">
        <v>94</v>
      </c>
      <c r="B31" s="3">
        <v>102</v>
      </c>
      <c r="C31" s="3">
        <f>COUNTIF(B$2:B31, B31)-1</f>
        <v>0</v>
      </c>
      <c r="E31" s="8">
        <v>109</v>
      </c>
      <c r="F31" s="9" t="s">
        <v>24</v>
      </c>
      <c r="G31" s="10">
        <f t="shared" si="1"/>
        <v>18</v>
      </c>
      <c r="I31" s="16" t="s">
        <v>24</v>
      </c>
      <c r="J31" s="10">
        <f>SUM(G$15:G19)</f>
        <v>0.72</v>
      </c>
      <c r="O31" s="23"/>
      <c r="P31"/>
      <c r="Q31"/>
    </row>
    <row r="32" spans="1:17" ht="17.399999999999999" x14ac:dyDescent="0.3">
      <c r="A32" s="3">
        <v>97</v>
      </c>
      <c r="B32" s="3">
        <v>104</v>
      </c>
      <c r="C32" s="3">
        <f>COUNTIF(B$2:B32, B32)-1</f>
        <v>0</v>
      </c>
      <c r="E32" s="8">
        <v>119</v>
      </c>
      <c r="F32" s="9" t="s">
        <v>25</v>
      </c>
      <c r="G32" s="10">
        <f t="shared" si="1"/>
        <v>14.000000000000002</v>
      </c>
      <c r="I32" s="16" t="s">
        <v>25</v>
      </c>
      <c r="J32" s="10">
        <f>SUM(G$15:G20)</f>
        <v>0.86</v>
      </c>
      <c r="O32" s="23"/>
      <c r="P32"/>
      <c r="Q32"/>
    </row>
    <row r="33" spans="1:17" ht="17.399999999999999" x14ac:dyDescent="0.3">
      <c r="A33" s="3">
        <v>86</v>
      </c>
      <c r="B33" s="3">
        <v>106</v>
      </c>
      <c r="C33" s="3">
        <f>COUNTIF(B$2:B33, B33)-1</f>
        <v>0</v>
      </c>
      <c r="E33" s="8">
        <v>129</v>
      </c>
      <c r="F33" s="9" t="s">
        <v>26</v>
      </c>
      <c r="G33" s="10">
        <f t="shared" si="1"/>
        <v>8</v>
      </c>
      <c r="I33" s="16" t="s">
        <v>26</v>
      </c>
      <c r="J33" s="10">
        <f>SUM(G$15:G21)</f>
        <v>0.94</v>
      </c>
      <c r="O33" s="23"/>
      <c r="P33"/>
      <c r="Q33"/>
    </row>
    <row r="34" spans="1:17" ht="17.399999999999999" x14ac:dyDescent="0.3">
      <c r="A34" s="3">
        <v>127</v>
      </c>
      <c r="B34" s="3">
        <v>106</v>
      </c>
      <c r="C34" s="3">
        <f>COUNTIF(B$2:B34, B34)-1</f>
        <v>1</v>
      </c>
      <c r="E34" s="8">
        <v>139</v>
      </c>
      <c r="F34" s="9" t="s">
        <v>27</v>
      </c>
      <c r="G34" s="10">
        <f t="shared" si="1"/>
        <v>4</v>
      </c>
      <c r="I34" s="16" t="s">
        <v>27</v>
      </c>
      <c r="J34" s="10">
        <f>SUM(G$15:G22)</f>
        <v>0.98</v>
      </c>
      <c r="O34" s="23"/>
      <c r="P34"/>
      <c r="Q34"/>
    </row>
    <row r="35" spans="1:17" ht="18" thickBot="1" x14ac:dyDescent="0.35">
      <c r="A35" s="3">
        <v>134</v>
      </c>
      <c r="B35" s="3">
        <v>106</v>
      </c>
      <c r="C35" s="3">
        <f>COUNTIF(B$2:B35, B35)-1</f>
        <v>2</v>
      </c>
      <c r="E35" s="11">
        <v>149</v>
      </c>
      <c r="F35" s="12" t="s">
        <v>28</v>
      </c>
      <c r="G35" s="10">
        <f t="shared" si="1"/>
        <v>2</v>
      </c>
      <c r="I35" s="17" t="s">
        <v>28</v>
      </c>
      <c r="J35" s="10">
        <f>SUM(G$15:G23)</f>
        <v>1</v>
      </c>
      <c r="O35" s="23"/>
      <c r="P35"/>
      <c r="Q35"/>
    </row>
    <row r="36" spans="1:17" ht="17.399999999999999" x14ac:dyDescent="0.3">
      <c r="A36" s="3">
        <v>100</v>
      </c>
      <c r="B36" s="3">
        <v>107</v>
      </c>
      <c r="C36" s="3">
        <f>COUNTIF(B$2:B36, B36)-1</f>
        <v>0</v>
      </c>
      <c r="O36" s="23"/>
      <c r="P36"/>
      <c r="Q36"/>
    </row>
    <row r="37" spans="1:17" ht="18" thickBot="1" x14ac:dyDescent="0.35">
      <c r="A37" s="3">
        <v>102</v>
      </c>
      <c r="B37" s="3">
        <v>108</v>
      </c>
      <c r="C37" s="3">
        <f>COUNTIF(B$2:B37, B37)-1</f>
        <v>0</v>
      </c>
      <c r="E37" s="25" t="s">
        <v>33</v>
      </c>
      <c r="F37" s="25"/>
      <c r="G37" s="25"/>
      <c r="I37" s="24" t="s">
        <v>36</v>
      </c>
      <c r="J37" s="24"/>
      <c r="O37" s="23"/>
      <c r="P37"/>
      <c r="Q37"/>
    </row>
    <row r="38" spans="1:17" ht="17.399999999999999" x14ac:dyDescent="0.3">
      <c r="A38" s="3">
        <v>80</v>
      </c>
      <c r="B38" s="3">
        <v>112</v>
      </c>
      <c r="C38" s="3">
        <f>COUNTIF(B$2:B38, B38)-1</f>
        <v>0</v>
      </c>
      <c r="E38" s="5" t="s">
        <v>19</v>
      </c>
      <c r="F38" s="6" t="s">
        <v>18</v>
      </c>
      <c r="G38" s="7" t="s">
        <v>32</v>
      </c>
      <c r="I38" s="14" t="s">
        <v>18</v>
      </c>
      <c r="J38" s="15" t="s">
        <v>37</v>
      </c>
      <c r="O38" s="23"/>
      <c r="P38"/>
      <c r="Q38"/>
    </row>
    <row r="39" spans="1:17" ht="17.399999999999999" x14ac:dyDescent="0.3">
      <c r="A39" s="3">
        <v>98</v>
      </c>
      <c r="B39" s="3">
        <v>113</v>
      </c>
      <c r="C39" s="3">
        <f>COUNTIF(B$2:B39, B39)-1</f>
        <v>0</v>
      </c>
      <c r="E39" s="8">
        <v>69</v>
      </c>
      <c r="F39" s="9" t="s">
        <v>20</v>
      </c>
      <c r="G39" s="10">
        <f>SUM(G$3:G3)</f>
        <v>2</v>
      </c>
      <c r="I39" s="16" t="s">
        <v>20</v>
      </c>
      <c r="J39" s="10">
        <f>J27*100</f>
        <v>4</v>
      </c>
      <c r="O39" s="23"/>
      <c r="P39"/>
      <c r="Q39"/>
    </row>
    <row r="40" spans="1:17" ht="17.399999999999999" x14ac:dyDescent="0.3">
      <c r="A40" s="3">
        <v>106</v>
      </c>
      <c r="B40" s="3">
        <v>115</v>
      </c>
      <c r="C40" s="3">
        <f>COUNTIF(B$2:B40, B40)-1</f>
        <v>0</v>
      </c>
      <c r="E40" s="8">
        <v>79</v>
      </c>
      <c r="F40" s="9" t="s">
        <v>21</v>
      </c>
      <c r="G40" s="10">
        <f>SUM(G$3:G4)</f>
        <v>8</v>
      </c>
      <c r="I40" s="16" t="s">
        <v>21</v>
      </c>
      <c r="J40" s="10">
        <f t="shared" ref="J40:J47" si="2">J28*100</f>
        <v>16</v>
      </c>
      <c r="O40" s="23"/>
      <c r="P40"/>
      <c r="Q40"/>
    </row>
    <row r="41" spans="1:17" ht="17.399999999999999" x14ac:dyDescent="0.3">
      <c r="A41" s="3">
        <v>106</v>
      </c>
      <c r="B41" s="3">
        <v>115</v>
      </c>
      <c r="C41" s="3">
        <f>COUNTIF(B$2:B41, B41)-1</f>
        <v>1</v>
      </c>
      <c r="E41" s="8">
        <v>89</v>
      </c>
      <c r="F41" s="9" t="s">
        <v>22</v>
      </c>
      <c r="G41" s="10">
        <f>SUM(G$3:G5)</f>
        <v>16</v>
      </c>
      <c r="I41" s="16" t="s">
        <v>22</v>
      </c>
      <c r="J41" s="10">
        <f t="shared" si="2"/>
        <v>32</v>
      </c>
      <c r="O41" s="23"/>
      <c r="P41"/>
      <c r="Q41"/>
    </row>
    <row r="42" spans="1:17" ht="17.399999999999999" x14ac:dyDescent="0.3">
      <c r="A42" s="3">
        <v>107</v>
      </c>
      <c r="B42" s="3">
        <v>118</v>
      </c>
      <c r="C42" s="3">
        <f>COUNTIF(B$2:B42, B42)-1</f>
        <v>0</v>
      </c>
      <c r="E42" s="8">
        <v>99</v>
      </c>
      <c r="F42" s="9" t="s">
        <v>23</v>
      </c>
      <c r="G42" s="10">
        <f>SUM(G$3:G6)</f>
        <v>27</v>
      </c>
      <c r="I42" s="16" t="s">
        <v>23</v>
      </c>
      <c r="J42" s="10">
        <f t="shared" si="2"/>
        <v>54</v>
      </c>
      <c r="O42" s="23"/>
      <c r="P42"/>
      <c r="Q42"/>
    </row>
    <row r="43" spans="1:17" ht="17.399999999999999" x14ac:dyDescent="0.3">
      <c r="A43" s="3">
        <v>73</v>
      </c>
      <c r="B43" s="3">
        <v>119</v>
      </c>
      <c r="C43" s="3">
        <f>COUNTIF(B$2:B43, B43)-1</f>
        <v>0</v>
      </c>
      <c r="E43" s="8">
        <v>109</v>
      </c>
      <c r="F43" s="9" t="s">
        <v>24</v>
      </c>
      <c r="G43" s="10">
        <f>SUM(G$3:G7)</f>
        <v>36</v>
      </c>
      <c r="I43" s="16" t="s">
        <v>24</v>
      </c>
      <c r="J43" s="10">
        <f t="shared" si="2"/>
        <v>72</v>
      </c>
      <c r="O43" s="23"/>
      <c r="P43"/>
      <c r="Q43"/>
    </row>
    <row r="44" spans="1:17" ht="17.399999999999999" x14ac:dyDescent="0.3">
      <c r="A44" s="3">
        <v>124</v>
      </c>
      <c r="B44" s="3">
        <v>119</v>
      </c>
      <c r="C44" s="3">
        <f>COUNTIF(B$2:B44, B44)-1</f>
        <v>1</v>
      </c>
      <c r="E44" s="8">
        <v>119</v>
      </c>
      <c r="F44" s="9" t="s">
        <v>25</v>
      </c>
      <c r="G44" s="10">
        <f>SUM(G$3:G8)</f>
        <v>43</v>
      </c>
      <c r="I44" s="16" t="s">
        <v>25</v>
      </c>
      <c r="J44" s="10">
        <f t="shared" si="2"/>
        <v>86</v>
      </c>
      <c r="O44" s="23"/>
      <c r="P44"/>
    </row>
    <row r="45" spans="1:17" ht="17.399999999999999" x14ac:dyDescent="0.3">
      <c r="A45" s="3">
        <v>83</v>
      </c>
      <c r="B45" s="3">
        <v>124</v>
      </c>
      <c r="C45" s="3">
        <f>COUNTIF(B$2:B45, B45)-1</f>
        <v>0</v>
      </c>
      <c r="E45" s="8">
        <v>129</v>
      </c>
      <c r="F45" s="9" t="s">
        <v>26</v>
      </c>
      <c r="G45" s="10">
        <f>SUM(G$3:G9)</f>
        <v>47</v>
      </c>
      <c r="I45" s="16" t="s">
        <v>26</v>
      </c>
      <c r="J45" s="10">
        <f t="shared" si="2"/>
        <v>94</v>
      </c>
      <c r="O45" s="23"/>
      <c r="P45"/>
    </row>
    <row r="46" spans="1:17" ht="17.399999999999999" x14ac:dyDescent="0.3">
      <c r="A46" s="3">
        <v>92</v>
      </c>
      <c r="B46" s="3">
        <v>126</v>
      </c>
      <c r="C46" s="3">
        <f>COUNTIF(B$2:B46, B46)-1</f>
        <v>0</v>
      </c>
      <c r="E46" s="8">
        <v>139</v>
      </c>
      <c r="F46" s="9" t="s">
        <v>27</v>
      </c>
      <c r="G46" s="10">
        <f>SUM(G$3:G10)</f>
        <v>49</v>
      </c>
      <c r="I46" s="16" t="s">
        <v>27</v>
      </c>
      <c r="J46" s="10">
        <f t="shared" si="2"/>
        <v>98</v>
      </c>
      <c r="O46" s="23"/>
      <c r="P46"/>
    </row>
    <row r="47" spans="1:17" ht="18" thickBot="1" x14ac:dyDescent="0.35">
      <c r="A47" s="3">
        <v>81</v>
      </c>
      <c r="B47" s="3">
        <v>127</v>
      </c>
      <c r="C47" s="3">
        <f>COUNTIF(B$2:B47, B47)-1</f>
        <v>0</v>
      </c>
      <c r="E47" s="11">
        <v>149</v>
      </c>
      <c r="F47" s="12" t="s">
        <v>28</v>
      </c>
      <c r="G47" s="10">
        <f>SUM(G$3:G11)</f>
        <v>50</v>
      </c>
      <c r="I47" s="17" t="s">
        <v>28</v>
      </c>
      <c r="J47" s="10">
        <f t="shared" si="2"/>
        <v>100</v>
      </c>
      <c r="O47" s="23"/>
      <c r="P47"/>
    </row>
    <row r="48" spans="1:17" ht="17.399999999999999" x14ac:dyDescent="0.3">
      <c r="A48" s="3">
        <v>106</v>
      </c>
      <c r="B48" s="3">
        <v>128</v>
      </c>
      <c r="C48" s="3">
        <f>COUNTIF(B$2:B48, B48)-1</f>
        <v>0</v>
      </c>
      <c r="O48" s="23"/>
      <c r="P48"/>
    </row>
    <row r="49" spans="1:16" ht="17.399999999999999" x14ac:dyDescent="0.3">
      <c r="A49" s="3">
        <v>75</v>
      </c>
      <c r="B49" s="3">
        <v>132</v>
      </c>
      <c r="C49" s="3">
        <f>COUNTIF(B$2:B49, B49)-1</f>
        <v>0</v>
      </c>
      <c r="O49" s="23"/>
      <c r="P49"/>
    </row>
    <row r="50" spans="1:16" ht="17.399999999999999" x14ac:dyDescent="0.3">
      <c r="A50" s="3">
        <v>95</v>
      </c>
      <c r="B50" s="3">
        <v>134</v>
      </c>
      <c r="C50" s="3">
        <f>COUNTIF(B$2:B50, B50)-1</f>
        <v>0</v>
      </c>
      <c r="O50" s="23"/>
      <c r="P50"/>
    </row>
    <row r="51" spans="1:16" ht="17.399999999999999" x14ac:dyDescent="0.3">
      <c r="A51" s="3">
        <v>119</v>
      </c>
      <c r="B51" s="3">
        <v>141</v>
      </c>
      <c r="C51" s="3">
        <f>COUNTIF(B$2:B51, B51)-1</f>
        <v>0</v>
      </c>
      <c r="O51" s="23"/>
      <c r="P51"/>
    </row>
    <row r="52" spans="1:16" ht="17.399999999999999" x14ac:dyDescent="0.4">
      <c r="O52" s="23"/>
      <c r="P52"/>
    </row>
    <row r="53" spans="1:16" ht="17.399999999999999" x14ac:dyDescent="0.4">
      <c r="O53" s="23"/>
      <c r="P53"/>
    </row>
    <row r="54" spans="1:16" ht="17.399999999999999" x14ac:dyDescent="0.4">
      <c r="O54" s="23"/>
      <c r="P54"/>
    </row>
    <row r="55" spans="1:16" ht="17.399999999999999" x14ac:dyDescent="0.4">
      <c r="O55" s="23"/>
      <c r="P55"/>
    </row>
    <row r="56" spans="1:16" ht="17.399999999999999" x14ac:dyDescent="0.4">
      <c r="O56" s="23"/>
      <c r="P56"/>
    </row>
    <row r="57" spans="1:16" ht="17.399999999999999" x14ac:dyDescent="0.4">
      <c r="O57" s="23"/>
      <c r="P57"/>
    </row>
    <row r="58" spans="1:16" ht="17.399999999999999" x14ac:dyDescent="0.4">
      <c r="O58" s="23"/>
      <c r="P58"/>
    </row>
    <row r="59" spans="1:16" ht="17.399999999999999" x14ac:dyDescent="0.4">
      <c r="O59" s="23"/>
      <c r="P59"/>
    </row>
    <row r="60" spans="1:16" ht="17.399999999999999" x14ac:dyDescent="0.4">
      <c r="O60" s="23"/>
      <c r="P60"/>
    </row>
    <row r="61" spans="1:16" ht="17.399999999999999" x14ac:dyDescent="0.4">
      <c r="O61" s="23"/>
      <c r="P61"/>
    </row>
    <row r="62" spans="1:16" ht="17.399999999999999" x14ac:dyDescent="0.4">
      <c r="O62" s="23"/>
      <c r="P62"/>
    </row>
    <row r="63" spans="1:16" ht="17.399999999999999" x14ac:dyDescent="0.4">
      <c r="O63" s="23"/>
      <c r="P63"/>
    </row>
    <row r="64" spans="1:16" ht="17.399999999999999" x14ac:dyDescent="0.4">
      <c r="O64" s="23"/>
      <c r="P64"/>
    </row>
    <row r="65" spans="15:16" ht="17.399999999999999" x14ac:dyDescent="0.4">
      <c r="O65"/>
      <c r="P65"/>
    </row>
  </sheetData>
  <sortState xmlns:xlrd2="http://schemas.microsoft.com/office/spreadsheetml/2017/richdata2" ref="C2:C51">
    <sortCondition ref="C1"/>
  </sortState>
  <mergeCells count="6">
    <mergeCell ref="E1:G1"/>
    <mergeCell ref="E13:G13"/>
    <mergeCell ref="E25:G25"/>
    <mergeCell ref="I25:J25"/>
    <mergeCell ref="E37:G37"/>
    <mergeCell ref="I37:J37"/>
  </mergeCells>
  <phoneticPr fontId="2" type="noConversion"/>
  <pageMargins left="0.7" right="0.7" top="0.75" bottom="0.75" header="0.3" footer="0.3"/>
  <pageSetup paperSize="9" orientation="portrait" r:id="rId1"/>
  <ignoredErrors>
    <ignoredError sqref="C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Categorical</vt:lpstr>
      <vt:lpstr>2. Quantitative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2022-11-24T09:21:52Z</dcterms:created>
  <dcterms:modified xsi:type="dcterms:W3CDTF">2022-12-05T11:45:35Z</dcterms:modified>
</cp:coreProperties>
</file>