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istackr-my.sharepoint.com/personal/tinz64_kaist_ac_kr/Documents/바탕 화면/"/>
    </mc:Choice>
  </mc:AlternateContent>
  <xr:revisionPtr revIDLastSave="0" documentId="14_{916A00D5-4FE7-4226-8B3D-0C14FFCAD01A}" xr6:coauthVersionLast="36" xr6:coauthVersionMax="36" xr10:uidLastSave="{00000000-0000-0000-0000-000000000000}"/>
  <bookViews>
    <workbookView xWindow="0" yWindow="0" windowWidth="12285" windowHeight="6000" xr2:uid="{462EA147-D43E-45EA-8029-87F72EF9A494}"/>
  </bookViews>
  <sheets>
    <sheet name="Conclusion" sheetId="8" r:id="rId1"/>
    <sheet name="shi-tomashi" sheetId="1" r:id="rId2"/>
    <sheet name="harris" sheetId="2" r:id="rId3"/>
    <sheet name="fast" sheetId="3" r:id="rId4"/>
    <sheet name="brisk" sheetId="4" r:id="rId5"/>
    <sheet name="orb" sheetId="5" r:id="rId6"/>
    <sheet name="akaze" sheetId="6" r:id="rId7"/>
    <sheet name="sift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8" l="1"/>
  <c r="H43" i="8"/>
  <c r="H42" i="8"/>
  <c r="H41" i="8"/>
  <c r="H40" i="8"/>
  <c r="V10" i="6"/>
  <c r="L106" i="6"/>
  <c r="L85" i="6"/>
  <c r="L64" i="6"/>
  <c r="L43" i="6"/>
  <c r="V9" i="6"/>
  <c r="V8" i="6"/>
  <c r="V7" i="6"/>
  <c r="V6" i="6"/>
  <c r="L22" i="6"/>
  <c r="H36" i="8"/>
  <c r="G36" i="8"/>
  <c r="H35" i="8"/>
  <c r="G35" i="8"/>
  <c r="H34" i="8"/>
  <c r="G34" i="8"/>
  <c r="H33" i="8"/>
  <c r="G33" i="8"/>
  <c r="U11" i="5"/>
  <c r="L83" i="5"/>
  <c r="U10" i="5"/>
  <c r="L63" i="5"/>
  <c r="U9" i="5"/>
  <c r="L42" i="5"/>
  <c r="U8" i="5"/>
  <c r="L22" i="5"/>
  <c r="V11" i="5"/>
  <c r="V10" i="5"/>
  <c r="V9" i="5"/>
  <c r="V8" i="5"/>
  <c r="H29" i="8"/>
  <c r="H28" i="8"/>
  <c r="H27" i="8"/>
  <c r="H26" i="8"/>
  <c r="L85" i="4"/>
  <c r="L64" i="4"/>
  <c r="N43" i="4"/>
  <c r="L43" i="4"/>
  <c r="L22" i="4"/>
  <c r="N22" i="4"/>
  <c r="J22" i="4"/>
  <c r="V15" i="4"/>
  <c r="V14" i="4"/>
  <c r="V13" i="4"/>
  <c r="V12" i="4"/>
  <c r="H22" i="8"/>
  <c r="H21" i="8"/>
  <c r="H20" i="8"/>
  <c r="H19" i="8"/>
  <c r="G19" i="8"/>
  <c r="L85" i="3"/>
  <c r="L64" i="3"/>
  <c r="L43" i="3"/>
  <c r="J43" i="3"/>
  <c r="V11" i="3"/>
  <c r="V12" i="3"/>
  <c r="V13" i="3"/>
  <c r="V10" i="3"/>
  <c r="U10" i="3"/>
  <c r="L22" i="3"/>
  <c r="J22" i="3"/>
  <c r="H15" i="8"/>
  <c r="G15" i="8"/>
  <c r="H14" i="8"/>
  <c r="G14" i="8"/>
  <c r="H13" i="8"/>
  <c r="G13" i="8"/>
  <c r="G12" i="8"/>
  <c r="U19" i="2"/>
  <c r="L85" i="2"/>
  <c r="U18" i="2"/>
  <c r="U17" i="2"/>
  <c r="L64" i="2"/>
  <c r="V21" i="2"/>
  <c r="V18" i="2"/>
  <c r="V19" i="2"/>
  <c r="V20" i="2"/>
  <c r="V17" i="2"/>
  <c r="L43" i="2"/>
  <c r="U16" i="2"/>
  <c r="N22" i="2"/>
  <c r="L22" i="2"/>
  <c r="J22" i="2"/>
  <c r="J85" i="1"/>
  <c r="N85" i="1"/>
  <c r="L85" i="1"/>
  <c r="L22" i="1"/>
  <c r="N22" i="1"/>
  <c r="J22" i="1"/>
  <c r="J64" i="1"/>
  <c r="J43" i="1"/>
  <c r="L64" i="1"/>
  <c r="N64" i="1"/>
  <c r="N43" i="1"/>
  <c r="L43" i="1"/>
  <c r="L70" i="5"/>
  <c r="N70" i="5"/>
  <c r="L72" i="5"/>
  <c r="N72" i="5"/>
  <c r="L15" i="5"/>
  <c r="N15" i="5"/>
  <c r="L8" i="3"/>
  <c r="N8" i="3"/>
  <c r="L72" i="2"/>
  <c r="N72" i="2"/>
  <c r="L74" i="2"/>
  <c r="N74" i="2"/>
  <c r="L82" i="2"/>
  <c r="N82" i="2"/>
  <c r="L49" i="2"/>
  <c r="N49" i="2"/>
  <c r="L53" i="2"/>
  <c r="N53" i="2"/>
  <c r="L32" i="2"/>
  <c r="N32" i="2"/>
  <c r="L11" i="2"/>
  <c r="N11" i="2"/>
</calcChain>
</file>

<file path=xl/sharedStrings.xml><?xml version="1.0" encoding="utf-8"?>
<sst xmlns="http://schemas.openxmlformats.org/spreadsheetml/2006/main" count="4750" uniqueCount="68">
  <si>
    <t>detector</t>
  </si>
  <si>
    <t>SHITOMASI,</t>
  </si>
  <si>
    <t>descriptor</t>
  </si>
  <si>
    <t>BRISK,</t>
  </si>
  <si>
    <t>img</t>
  </si>
  <si>
    <t>#1,</t>
  </si>
  <si>
    <t>ttcLidar</t>
  </si>
  <si>
    <t>ttcCamera</t>
  </si>
  <si>
    <t>ttc(Camera-Lidar)</t>
  </si>
  <si>
    <t>#2,</t>
  </si>
  <si>
    <t>#3,</t>
  </si>
  <si>
    <t>#4,</t>
  </si>
  <si>
    <t>#5,</t>
  </si>
  <si>
    <t>#6,</t>
  </si>
  <si>
    <t>#7,</t>
  </si>
  <si>
    <t>#8,</t>
  </si>
  <si>
    <t>#9,</t>
  </si>
  <si>
    <t>#10,</t>
  </si>
  <si>
    <t>#11,</t>
  </si>
  <si>
    <t>#12,</t>
  </si>
  <si>
    <t>#13,</t>
  </si>
  <si>
    <t>#14,</t>
  </si>
  <si>
    <t>#15,</t>
  </si>
  <si>
    <t>#16,</t>
  </si>
  <si>
    <t>#17,</t>
  </si>
  <si>
    <t>#18,</t>
  </si>
  <si>
    <t>BRIEF,</t>
  </si>
  <si>
    <t>ORB,</t>
  </si>
  <si>
    <t>FREAK,</t>
  </si>
  <si>
    <t>AKAZE</t>
    <phoneticPr fontId="1" type="noConversion"/>
  </si>
  <si>
    <t>dumped</t>
    <phoneticPr fontId="1" type="noConversion"/>
  </si>
  <si>
    <t>SIFT</t>
    <phoneticPr fontId="1" type="noConversion"/>
  </si>
  <si>
    <t>HARRIS,</t>
  </si>
  <si>
    <t>nan</t>
  </si>
  <si>
    <t>name?=inf</t>
    <phoneticPr fontId="1" type="noConversion"/>
  </si>
  <si>
    <t>FAST,</t>
  </si>
  <si>
    <t>AKAZE,</t>
  </si>
  <si>
    <t xml:space="preserve">all </t>
    <phoneticPr fontId="1" type="noConversion"/>
  </si>
  <si>
    <t>detector</t>
    <phoneticPr fontId="1" type="noConversion"/>
  </si>
  <si>
    <t>TTC_LiDAR</t>
    <phoneticPr fontId="1" type="noConversion"/>
  </si>
  <si>
    <t>TTC_Camera</t>
    <phoneticPr fontId="1" type="noConversion"/>
  </si>
  <si>
    <t>Disparity</t>
    <phoneticPr fontId="1" type="noConversion"/>
  </si>
  <si>
    <t>SHITOMASI</t>
    <phoneticPr fontId="1" type="noConversion"/>
  </si>
  <si>
    <t>BRISK</t>
    <phoneticPr fontId="1" type="noConversion"/>
  </si>
  <si>
    <t>BRIEF</t>
    <phoneticPr fontId="1" type="noConversion"/>
  </si>
  <si>
    <t>ORB</t>
    <phoneticPr fontId="1" type="noConversion"/>
  </si>
  <si>
    <t>FREAK</t>
    <phoneticPr fontId="1" type="noConversion"/>
  </si>
  <si>
    <t>HARRIS</t>
    <phoneticPr fontId="1" type="noConversion"/>
  </si>
  <si>
    <t>TTC_Cam(%)</t>
    <phoneticPr fontId="1" type="noConversion"/>
  </si>
  <si>
    <t>성공률</t>
    <phoneticPr fontId="1" type="noConversion"/>
  </si>
  <si>
    <t>FAST</t>
    <phoneticPr fontId="1" type="noConversion"/>
  </si>
  <si>
    <t>ttc(Camera-Lidar)</t>
    <phoneticPr fontId="1" type="noConversion"/>
  </si>
  <si>
    <t>TTC_Camera_Success_Rate(%)</t>
    <phoneticPr fontId="1" type="noConversion"/>
  </si>
  <si>
    <t>#3</t>
    <phoneticPr fontId="1" type="noConversion"/>
  </si>
  <si>
    <t>#1</t>
    <phoneticPr fontId="1" type="noConversion"/>
  </si>
  <si>
    <t>#2</t>
    <phoneticPr fontId="1" type="noConversion"/>
  </si>
  <si>
    <t>#4</t>
    <phoneticPr fontId="1" type="noConversion"/>
  </si>
  <si>
    <t>#5</t>
    <phoneticPr fontId="1" type="noConversion"/>
  </si>
  <si>
    <t>FP.5 Performance evaluation</t>
    <phoneticPr fontId="1" type="noConversion"/>
  </si>
  <si>
    <t>I think the approach of taking the median point, rather than the closest point</t>
    <phoneticPr fontId="1" type="noConversion"/>
  </si>
  <si>
    <t>FP.6 Performance evaluation, detector/descriptor combination</t>
    <phoneticPr fontId="1" type="noConversion"/>
  </si>
  <si>
    <t xml:space="preserve">However, SHITOMASI, BRISK FAST, and AKAZE detectors produced reliable results </t>
    <phoneticPr fontId="1" type="noConversion"/>
  </si>
  <si>
    <t>The best combination was SHITOMASHI + ORB considering only errors and success rates</t>
    <phoneticPr fontId="1" type="noConversion"/>
  </si>
  <si>
    <t>But considering the speed, FAST+BRIEF is the best combination because FAST is overwhelmingly fast.</t>
    <phoneticPr fontId="1" type="noConversion"/>
  </si>
  <si>
    <r>
      <t>The </t>
    </r>
    <r>
      <rPr>
        <sz val="14"/>
        <color rgb="FF24292E"/>
        <rFont val="Consolas"/>
        <family val="3"/>
      </rPr>
      <t>Harris</t>
    </r>
    <r>
      <rPr>
        <sz val="14"/>
        <color rgb="FF24292E"/>
        <rFont val="Segoe UI"/>
        <family val="2"/>
      </rPr>
      <t> and </t>
    </r>
    <r>
      <rPr>
        <sz val="14"/>
        <color rgb="FF24292E"/>
        <rFont val="Consolas"/>
        <family val="3"/>
      </rPr>
      <t>ORB</t>
    </r>
    <r>
      <rPr>
        <sz val="14"/>
        <color rgb="FF24292E"/>
        <rFont val="Segoe UI"/>
        <family val="2"/>
      </rPr>
      <t xml:space="preserve"> detectors, produced very unreasonable camera TTC estimates. </t>
    </r>
    <phoneticPr fontId="1" type="noConversion"/>
  </si>
  <si>
    <t>Rank</t>
    <phoneticPr fontId="1" type="noConversion"/>
  </si>
  <si>
    <r>
      <rPr>
        <sz val="14"/>
        <color theme="1"/>
        <rFont val="맑은 고딕"/>
        <family val="3"/>
        <charset val="129"/>
      </rPr>
      <t xml:space="preserve">→ </t>
    </r>
    <r>
      <rPr>
        <sz val="14"/>
        <color theme="1"/>
        <rFont val="맑은 고딕"/>
        <family val="2"/>
        <charset val="129"/>
        <scheme val="minor"/>
      </rPr>
      <t>Left table is a sample of the results matrix, ranked by TTC estimate difference (between the camera and lidar systems)</t>
    </r>
    <phoneticPr fontId="1" type="noConversion"/>
  </si>
  <si>
    <t>→I could not to find any frames where the lidar estimated TTC was unreliable. It ranged from about 8.4-16,69 seconds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</si>
</sst>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24292E"/>
      <name val="Segoe UI"/>
      <family val="2"/>
    </font>
    <font>
      <sz val="14"/>
      <color rgb="FF24292E"/>
      <name val="Consolas"/>
      <family val="3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sz val="14"/>
      <color theme="1"/>
      <name val="맑은 고딕"/>
      <family val="3"/>
      <charset val="129"/>
    </font>
    <font>
      <sz val="14"/>
      <color rgb="FF0070C0"/>
      <name val="Segoe UI"/>
      <family val="2"/>
    </font>
    <font>
      <sz val="14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8190-1874-4714-BE1C-D4E50C237F04}">
  <dimension ref="C4:U45"/>
  <sheetViews>
    <sheetView tabSelected="1" workbookViewId="0">
      <selection activeCell="M7" sqref="M7"/>
    </sheetView>
  </sheetViews>
  <sheetFormatPr defaultRowHeight="16.5" x14ac:dyDescent="0.3"/>
  <cols>
    <col min="3" max="3" width="15.5" bestFit="1" customWidth="1"/>
    <col min="4" max="4" width="12.75" bestFit="1" customWidth="1"/>
    <col min="5" max="6" width="16.125" bestFit="1" customWidth="1"/>
    <col min="7" max="7" width="36" bestFit="1" customWidth="1"/>
    <col min="8" max="8" width="17.625" bestFit="1" customWidth="1"/>
  </cols>
  <sheetData>
    <row r="4" spans="3:21" ht="20.25" x14ac:dyDescent="0.3">
      <c r="C4" s="4" t="s">
        <v>38</v>
      </c>
      <c r="D4" s="4" t="s">
        <v>2</v>
      </c>
      <c r="E4" s="4" t="s">
        <v>39</v>
      </c>
      <c r="F4" s="4" t="s">
        <v>40</v>
      </c>
      <c r="G4" s="4" t="s">
        <v>52</v>
      </c>
      <c r="H4" s="4" t="s">
        <v>41</v>
      </c>
      <c r="I4" s="4" t="s">
        <v>65</v>
      </c>
    </row>
    <row r="5" spans="3:21" ht="20.25" x14ac:dyDescent="0.3">
      <c r="C5" s="6" t="s">
        <v>42</v>
      </c>
      <c r="D5" s="6" t="s">
        <v>43</v>
      </c>
      <c r="E5" s="4">
        <v>11.731709444444443</v>
      </c>
      <c r="F5" s="4">
        <v>12.19625388888889</v>
      </c>
      <c r="G5" s="4">
        <v>100</v>
      </c>
      <c r="H5" s="6">
        <v>0.46454372222222218</v>
      </c>
      <c r="I5" s="6" t="s">
        <v>55</v>
      </c>
    </row>
    <row r="6" spans="3:21" ht="20.25" x14ac:dyDescent="0.3">
      <c r="C6" s="4" t="s">
        <v>42</v>
      </c>
      <c r="D6" s="4" t="s">
        <v>44</v>
      </c>
      <c r="E6" s="4">
        <v>11.731709444444443</v>
      </c>
      <c r="F6" s="4">
        <v>12.603310555555556</v>
      </c>
      <c r="G6" s="4">
        <v>100</v>
      </c>
      <c r="H6" s="4">
        <v>0.87159738888888882</v>
      </c>
      <c r="I6" s="5"/>
    </row>
    <row r="7" spans="3:21" ht="20.25" x14ac:dyDescent="0.3">
      <c r="C7" s="6" t="s">
        <v>42</v>
      </c>
      <c r="D7" s="6" t="s">
        <v>45</v>
      </c>
      <c r="E7" s="4">
        <v>11.731709444444443</v>
      </c>
      <c r="F7" s="4">
        <v>11.806337222222224</v>
      </c>
      <c r="G7" s="4">
        <v>100</v>
      </c>
      <c r="H7" s="6">
        <v>7.4631456666666665E-2</v>
      </c>
      <c r="I7" s="6" t="s">
        <v>54</v>
      </c>
    </row>
    <row r="8" spans="3:21" ht="20.25" x14ac:dyDescent="0.3">
      <c r="C8" s="4" t="s">
        <v>42</v>
      </c>
      <c r="D8" s="4" t="s">
        <v>46</v>
      </c>
      <c r="E8" s="4">
        <v>11.731709444444443</v>
      </c>
      <c r="F8" s="4">
        <v>12.157042777777782</v>
      </c>
      <c r="G8" s="4">
        <v>100</v>
      </c>
      <c r="H8" s="4">
        <v>0.42532600000000009</v>
      </c>
      <c r="I8" s="5"/>
    </row>
    <row r="9" spans="3:21" ht="20.25" x14ac:dyDescent="0.3">
      <c r="C9" s="4" t="s">
        <v>42</v>
      </c>
      <c r="D9" s="4" t="s">
        <v>29</v>
      </c>
      <c r="E9" s="4" t="s">
        <v>30</v>
      </c>
      <c r="F9" s="4"/>
      <c r="G9" s="4"/>
      <c r="H9" s="5"/>
      <c r="I9" s="5"/>
    </row>
    <row r="10" spans="3:21" ht="20.25" x14ac:dyDescent="0.3">
      <c r="C10" s="4" t="s">
        <v>42</v>
      </c>
      <c r="D10" s="4" t="s">
        <v>31</v>
      </c>
      <c r="E10" s="4" t="s">
        <v>30</v>
      </c>
      <c r="F10" s="4"/>
      <c r="G10" s="4"/>
      <c r="H10" s="5"/>
      <c r="I10" s="5"/>
    </row>
    <row r="11" spans="3:21" ht="20.25" x14ac:dyDescent="0.3">
      <c r="C11" s="4"/>
      <c r="D11" s="4"/>
      <c r="E11" s="4"/>
      <c r="F11" s="4"/>
      <c r="G11" s="5"/>
      <c r="H11" s="4"/>
      <c r="I11" s="5"/>
      <c r="M11" s="8" t="s">
        <v>58</v>
      </c>
      <c r="N11" s="9"/>
      <c r="O11" s="9"/>
      <c r="P11" s="9"/>
      <c r="Q11" s="9"/>
      <c r="R11" s="9"/>
      <c r="S11" s="3"/>
      <c r="T11" s="3"/>
      <c r="U11" s="3"/>
    </row>
    <row r="12" spans="3:21" ht="20.25" x14ac:dyDescent="0.3">
      <c r="C12" s="4" t="s">
        <v>47</v>
      </c>
      <c r="D12" s="4" t="s">
        <v>43</v>
      </c>
      <c r="E12" s="5">
        <v>11.731709444444443</v>
      </c>
      <c r="F12" s="4">
        <v>18.264966363636361</v>
      </c>
      <c r="G12" s="4">
        <f>11/18*100</f>
        <v>61.111111111111114</v>
      </c>
      <c r="H12" s="5">
        <v>6.5332569191919188</v>
      </c>
      <c r="I12" s="5"/>
      <c r="M12" s="3"/>
      <c r="N12" s="3"/>
      <c r="O12" s="3"/>
      <c r="P12" s="3"/>
      <c r="Q12" s="3"/>
      <c r="R12" s="3"/>
      <c r="S12" s="3"/>
      <c r="T12" s="3"/>
      <c r="U12" s="3"/>
    </row>
    <row r="13" spans="3:21" ht="20.25" x14ac:dyDescent="0.3">
      <c r="C13" s="4" t="s">
        <v>47</v>
      </c>
      <c r="D13" s="4" t="s">
        <v>44</v>
      </c>
      <c r="E13" s="5">
        <v>11.731709444444443</v>
      </c>
      <c r="F13" s="4">
        <v>19.3001</v>
      </c>
      <c r="G13" s="4">
        <f t="shared" ref="G13" si="0">11/18*100</f>
        <v>61.111111111111114</v>
      </c>
      <c r="H13" s="5">
        <f>F13-E13</f>
        <v>7.568390555555558</v>
      </c>
      <c r="I13" s="5"/>
      <c r="M13" s="2" t="s">
        <v>67</v>
      </c>
      <c r="N13" s="3"/>
      <c r="O13" s="3"/>
      <c r="P13" s="3"/>
      <c r="Q13" s="3"/>
      <c r="R13" s="3"/>
      <c r="S13" s="3"/>
      <c r="T13" s="3"/>
      <c r="U13" s="3"/>
    </row>
    <row r="14" spans="3:21" ht="20.25" x14ac:dyDescent="0.3">
      <c r="C14" s="4" t="s">
        <v>47</v>
      </c>
      <c r="D14" s="4" t="s">
        <v>45</v>
      </c>
      <c r="E14" s="5">
        <v>11.731709444444443</v>
      </c>
      <c r="F14" s="4">
        <v>17.4025</v>
      </c>
      <c r="G14" s="4">
        <f>10/18*100</f>
        <v>55.555555555555557</v>
      </c>
      <c r="H14" s="5">
        <f>F14-E14</f>
        <v>5.6707905555555573</v>
      </c>
      <c r="I14" s="5"/>
      <c r="M14" s="2" t="s">
        <v>59</v>
      </c>
      <c r="N14" s="3"/>
      <c r="O14" s="3"/>
      <c r="P14" s="3"/>
      <c r="Q14" s="3"/>
      <c r="R14" s="3"/>
      <c r="S14" s="3"/>
      <c r="T14" s="3"/>
      <c r="U14" s="3"/>
    </row>
    <row r="15" spans="3:21" ht="20.25" x14ac:dyDescent="0.3">
      <c r="C15" s="4" t="s">
        <v>47</v>
      </c>
      <c r="D15" s="4" t="s">
        <v>46</v>
      </c>
      <c r="E15" s="5">
        <v>11.731709444444443</v>
      </c>
      <c r="F15" s="4">
        <v>11.801909000000002</v>
      </c>
      <c r="G15" s="4">
        <f>10/18*100</f>
        <v>55.555555555555557</v>
      </c>
      <c r="H15" s="5">
        <f>F15-E15</f>
        <v>7.0199555555559456E-2</v>
      </c>
      <c r="I15" s="5"/>
      <c r="M15" s="3"/>
      <c r="N15" s="3"/>
      <c r="O15" s="3"/>
      <c r="P15" s="3"/>
      <c r="Q15" s="3"/>
      <c r="R15" s="3"/>
      <c r="S15" s="3"/>
      <c r="T15" s="3"/>
      <c r="U15" s="3"/>
    </row>
    <row r="16" spans="3:21" ht="20.25" x14ac:dyDescent="0.3">
      <c r="C16" s="4" t="s">
        <v>47</v>
      </c>
      <c r="D16" s="4" t="s">
        <v>29</v>
      </c>
      <c r="E16" s="4" t="s">
        <v>30</v>
      </c>
      <c r="F16" s="4"/>
      <c r="G16" s="4"/>
      <c r="H16" s="5"/>
      <c r="I16" s="5"/>
      <c r="M16" s="3"/>
      <c r="N16" s="3"/>
      <c r="O16" s="3"/>
      <c r="P16" s="3"/>
      <c r="Q16" s="3"/>
      <c r="R16" s="3"/>
      <c r="S16" s="3"/>
      <c r="T16" s="3"/>
      <c r="U16" s="3"/>
    </row>
    <row r="17" spans="3:21" ht="20.25" x14ac:dyDescent="0.3">
      <c r="C17" s="4" t="s">
        <v>47</v>
      </c>
      <c r="D17" s="4" t="s">
        <v>31</v>
      </c>
      <c r="E17" s="4" t="s">
        <v>30</v>
      </c>
      <c r="F17" s="4"/>
      <c r="G17" s="4"/>
      <c r="H17" s="5"/>
      <c r="I17" s="5"/>
      <c r="M17" s="3"/>
      <c r="N17" s="3"/>
      <c r="O17" s="3"/>
      <c r="P17" s="3"/>
      <c r="Q17" s="3"/>
      <c r="R17" s="3"/>
      <c r="S17" s="3"/>
      <c r="T17" s="3"/>
      <c r="U17" s="3"/>
    </row>
    <row r="18" spans="3:21" ht="20.25" x14ac:dyDescent="0.3">
      <c r="C18" s="5"/>
      <c r="D18" s="5"/>
      <c r="E18" s="5"/>
      <c r="F18" s="5"/>
      <c r="G18" s="5"/>
      <c r="H18" s="5"/>
      <c r="I18" s="5"/>
      <c r="M18" s="8" t="s">
        <v>60</v>
      </c>
      <c r="N18" s="9"/>
      <c r="O18" s="9"/>
      <c r="P18" s="9"/>
      <c r="Q18" s="9"/>
      <c r="R18" s="9"/>
      <c r="S18" s="9"/>
      <c r="T18" s="9"/>
      <c r="U18" s="9"/>
    </row>
    <row r="19" spans="3:21" ht="20.25" x14ac:dyDescent="0.3">
      <c r="C19" s="4" t="s">
        <v>50</v>
      </c>
      <c r="D19" s="4" t="s">
        <v>43</v>
      </c>
      <c r="E19" s="4">
        <v>11.731709444444443</v>
      </c>
      <c r="F19" s="4">
        <v>12.17112882352941</v>
      </c>
      <c r="G19" s="4">
        <f>17/18*100</f>
        <v>94.444444444444443</v>
      </c>
      <c r="H19" s="5">
        <f>F19-E19</f>
        <v>0.43941937908496698</v>
      </c>
      <c r="I19" s="5"/>
      <c r="M19" s="3"/>
      <c r="N19" s="3"/>
      <c r="O19" s="3"/>
      <c r="P19" s="3"/>
      <c r="Q19" s="3"/>
      <c r="R19" s="3"/>
      <c r="S19" s="3"/>
      <c r="T19" s="3"/>
      <c r="U19" s="3"/>
    </row>
    <row r="20" spans="3:21" ht="20.25" x14ac:dyDescent="0.3">
      <c r="C20" s="6" t="s">
        <v>50</v>
      </c>
      <c r="D20" s="6" t="s">
        <v>44</v>
      </c>
      <c r="E20" s="4">
        <v>11.731709444444443</v>
      </c>
      <c r="F20" s="4">
        <v>12.256345555555557</v>
      </c>
      <c r="G20" s="4">
        <v>100</v>
      </c>
      <c r="H20" s="7">
        <f>F20-E20</f>
        <v>0.52463611111111419</v>
      </c>
      <c r="I20" s="6" t="s">
        <v>53</v>
      </c>
      <c r="M20" s="5" t="s">
        <v>66</v>
      </c>
      <c r="N20" s="3"/>
      <c r="O20" s="3"/>
      <c r="P20" s="3"/>
      <c r="Q20" s="3"/>
      <c r="R20" s="3"/>
      <c r="S20" s="3"/>
      <c r="T20" s="3"/>
      <c r="U20" s="3"/>
    </row>
    <row r="21" spans="3:21" ht="20.25" x14ac:dyDescent="0.3">
      <c r="C21" s="4" t="s">
        <v>50</v>
      </c>
      <c r="D21" s="4" t="s">
        <v>45</v>
      </c>
      <c r="E21" s="4">
        <v>11.731709444444443</v>
      </c>
      <c r="F21" s="4">
        <v>13.191669999999997</v>
      </c>
      <c r="G21" s="4">
        <v>100</v>
      </c>
      <c r="H21" s="5">
        <f>F21-E21</f>
        <v>1.4599605555555542</v>
      </c>
      <c r="I21" s="5"/>
      <c r="M21" s="2" t="s">
        <v>64</v>
      </c>
      <c r="N21" s="3"/>
      <c r="O21" s="3"/>
      <c r="P21" s="3"/>
      <c r="Q21" s="3"/>
      <c r="R21" s="3"/>
      <c r="S21" s="3"/>
      <c r="T21" s="3"/>
      <c r="U21" s="3"/>
    </row>
    <row r="22" spans="3:21" ht="20.25" x14ac:dyDescent="0.3">
      <c r="C22" s="4" t="s">
        <v>50</v>
      </c>
      <c r="D22" s="4" t="s">
        <v>46</v>
      </c>
      <c r="E22" s="4">
        <v>11.731709444444443</v>
      </c>
      <c r="F22" s="4">
        <v>16.680520555555553</v>
      </c>
      <c r="G22" s="4">
        <v>100</v>
      </c>
      <c r="H22" s="5">
        <f>F22-E22</f>
        <v>4.9488111111111106</v>
      </c>
      <c r="I22" s="5"/>
      <c r="M22" s="3" t="s">
        <v>61</v>
      </c>
      <c r="N22" s="3"/>
      <c r="O22" s="3"/>
      <c r="P22" s="3"/>
      <c r="Q22" s="3"/>
      <c r="R22" s="3"/>
      <c r="S22" s="3"/>
      <c r="T22" s="3"/>
      <c r="U22" s="3"/>
    </row>
    <row r="23" spans="3:21" ht="20.25" x14ac:dyDescent="0.3">
      <c r="C23" s="4" t="s">
        <v>50</v>
      </c>
      <c r="D23" s="4" t="s">
        <v>29</v>
      </c>
      <c r="E23" s="4" t="s">
        <v>30</v>
      </c>
      <c r="F23" s="4"/>
      <c r="G23" s="4"/>
      <c r="H23" s="5"/>
      <c r="I23" s="5"/>
      <c r="M23" s="3" t="s">
        <v>62</v>
      </c>
      <c r="N23" s="3"/>
      <c r="O23" s="3"/>
      <c r="P23" s="3"/>
      <c r="Q23" s="3"/>
      <c r="R23" s="3"/>
      <c r="S23" s="3"/>
      <c r="T23" s="3"/>
      <c r="U23" s="3"/>
    </row>
    <row r="24" spans="3:21" ht="20.25" x14ac:dyDescent="0.3">
      <c r="C24" s="4" t="s">
        <v>50</v>
      </c>
      <c r="D24" s="4" t="s">
        <v>31</v>
      </c>
      <c r="E24" s="4" t="s">
        <v>30</v>
      </c>
      <c r="F24" s="4"/>
      <c r="G24" s="4"/>
      <c r="H24" s="5"/>
      <c r="I24" s="5"/>
      <c r="M24" s="3" t="s">
        <v>63</v>
      </c>
      <c r="N24" s="3"/>
      <c r="O24" s="3"/>
      <c r="P24" s="3"/>
      <c r="Q24" s="3"/>
      <c r="R24" s="3"/>
      <c r="S24" s="3"/>
      <c r="T24" s="3"/>
      <c r="U24" s="3"/>
    </row>
    <row r="25" spans="3:21" ht="20.25" x14ac:dyDescent="0.3">
      <c r="C25" s="5"/>
      <c r="D25" s="5"/>
      <c r="E25" s="5"/>
      <c r="F25" s="5"/>
      <c r="G25" s="5"/>
      <c r="H25" s="5"/>
      <c r="I25" s="5"/>
    </row>
    <row r="26" spans="3:21" ht="20.25" x14ac:dyDescent="0.3">
      <c r="C26" s="4" t="s">
        <v>43</v>
      </c>
      <c r="D26" s="4" t="s">
        <v>43</v>
      </c>
      <c r="E26" s="4">
        <v>11.731709444444443</v>
      </c>
      <c r="F26" s="4">
        <v>14.651793888888891</v>
      </c>
      <c r="G26" s="4">
        <v>100</v>
      </c>
      <c r="H26" s="5">
        <f>F26-E26</f>
        <v>2.9200844444444485</v>
      </c>
      <c r="I26" s="5"/>
    </row>
    <row r="27" spans="3:21" ht="20.25" x14ac:dyDescent="0.3">
      <c r="C27" s="4" t="s">
        <v>43</v>
      </c>
      <c r="D27" s="4" t="s">
        <v>44</v>
      </c>
      <c r="E27" s="4">
        <v>11.731709444444443</v>
      </c>
      <c r="F27" s="4">
        <v>14.296283333333333</v>
      </c>
      <c r="G27" s="4">
        <v>100</v>
      </c>
      <c r="H27" s="5">
        <f>F27-E27</f>
        <v>2.5645738888888907</v>
      </c>
      <c r="I27" s="5"/>
    </row>
    <row r="28" spans="3:21" ht="20.25" x14ac:dyDescent="0.3">
      <c r="C28" s="4" t="s">
        <v>43</v>
      </c>
      <c r="D28" s="4" t="s">
        <v>45</v>
      </c>
      <c r="E28" s="4">
        <v>11.731709444444443</v>
      </c>
      <c r="F28" s="4">
        <v>14.357509444444442</v>
      </c>
      <c r="G28" s="4">
        <v>100</v>
      </c>
      <c r="H28" s="5">
        <f>F28-E28</f>
        <v>2.6257999999999999</v>
      </c>
      <c r="I28" s="5"/>
    </row>
    <row r="29" spans="3:21" ht="20.25" x14ac:dyDescent="0.3">
      <c r="C29" s="4" t="s">
        <v>43</v>
      </c>
      <c r="D29" s="4" t="s">
        <v>46</v>
      </c>
      <c r="E29" s="4">
        <v>11.731709444444443</v>
      </c>
      <c r="F29" s="4">
        <v>14.379572777777778</v>
      </c>
      <c r="G29" s="4">
        <v>100</v>
      </c>
      <c r="H29" s="5">
        <f>F29-E29</f>
        <v>2.6478633333333352</v>
      </c>
      <c r="I29" s="5"/>
    </row>
    <row r="30" spans="3:21" ht="20.25" x14ac:dyDescent="0.3">
      <c r="C30" s="4" t="s">
        <v>43</v>
      </c>
      <c r="D30" s="4" t="s">
        <v>29</v>
      </c>
      <c r="E30" s="4" t="s">
        <v>30</v>
      </c>
      <c r="F30" s="4"/>
      <c r="G30" s="4"/>
      <c r="H30" s="5"/>
      <c r="I30" s="5"/>
    </row>
    <row r="31" spans="3:21" ht="20.25" x14ac:dyDescent="0.3">
      <c r="C31" s="4" t="s">
        <v>43</v>
      </c>
      <c r="D31" s="4" t="s">
        <v>31</v>
      </c>
      <c r="E31" s="4" t="s">
        <v>30</v>
      </c>
      <c r="F31" s="4"/>
      <c r="G31" s="4"/>
      <c r="H31" s="5"/>
      <c r="I31" s="5"/>
    </row>
    <row r="32" spans="3:21" ht="20.25" x14ac:dyDescent="0.3">
      <c r="C32" s="5"/>
      <c r="D32" s="5"/>
      <c r="E32" s="5"/>
      <c r="F32" s="5"/>
      <c r="G32" s="5"/>
      <c r="H32" s="5"/>
      <c r="I32" s="5"/>
    </row>
    <row r="33" spans="3:9" ht="20.25" x14ac:dyDescent="0.3">
      <c r="C33" s="4" t="s">
        <v>45</v>
      </c>
      <c r="D33" s="4" t="s">
        <v>43</v>
      </c>
      <c r="E33" s="4">
        <v>11.731709444444443</v>
      </c>
      <c r="F33" s="4">
        <v>14.075684375</v>
      </c>
      <c r="G33" s="4">
        <f>16/18*100</f>
        <v>88.888888888888886</v>
      </c>
      <c r="H33" s="5">
        <f>F33-E33</f>
        <v>2.3439749305555573</v>
      </c>
      <c r="I33" s="5"/>
    </row>
    <row r="34" spans="3:9" ht="20.25" x14ac:dyDescent="0.3">
      <c r="C34" s="4" t="s">
        <v>45</v>
      </c>
      <c r="D34" s="4" t="s">
        <v>44</v>
      </c>
      <c r="E34" s="4">
        <v>11.731709444444443</v>
      </c>
      <c r="F34" s="4">
        <v>26.958079999999992</v>
      </c>
      <c r="G34" s="4">
        <f>17/18*100</f>
        <v>94.444444444444443</v>
      </c>
      <c r="H34" s="5">
        <f>F34-E34</f>
        <v>15.226370555555549</v>
      </c>
      <c r="I34" s="5"/>
    </row>
    <row r="35" spans="3:9" ht="20.25" x14ac:dyDescent="0.3">
      <c r="C35" s="4" t="s">
        <v>45</v>
      </c>
      <c r="D35" s="4" t="s">
        <v>45</v>
      </c>
      <c r="E35" s="4">
        <v>11.731709444444443</v>
      </c>
      <c r="F35" s="4">
        <v>17.905128000000001</v>
      </c>
      <c r="G35" s="4">
        <f>15/18*100</f>
        <v>83.333333333333343</v>
      </c>
      <c r="H35" s="5">
        <f>F35-E35</f>
        <v>6.1734185555555587</v>
      </c>
      <c r="I35" s="5"/>
    </row>
    <row r="36" spans="3:9" ht="20.25" x14ac:dyDescent="0.3">
      <c r="C36" s="4" t="s">
        <v>45</v>
      </c>
      <c r="D36" s="4" t="s">
        <v>46</v>
      </c>
      <c r="E36" s="4">
        <v>11.731709444444443</v>
      </c>
      <c r="F36" s="4">
        <v>17.109185714285715</v>
      </c>
      <c r="G36" s="4">
        <f>15/18*100</f>
        <v>83.333333333333343</v>
      </c>
      <c r="H36" s="5">
        <f>F36-E36</f>
        <v>5.3774762698412726</v>
      </c>
      <c r="I36" s="5"/>
    </row>
    <row r="37" spans="3:9" ht="20.25" x14ac:dyDescent="0.3">
      <c r="C37" s="4" t="s">
        <v>45</v>
      </c>
      <c r="D37" s="4" t="s">
        <v>29</v>
      </c>
      <c r="E37" s="4" t="s">
        <v>30</v>
      </c>
      <c r="F37" s="4"/>
      <c r="G37" s="4"/>
      <c r="H37" s="5"/>
      <c r="I37" s="5"/>
    </row>
    <row r="38" spans="3:9" ht="20.25" x14ac:dyDescent="0.3">
      <c r="C38" s="4" t="s">
        <v>45</v>
      </c>
      <c r="D38" s="4" t="s">
        <v>31</v>
      </c>
      <c r="E38" s="4" t="s">
        <v>30</v>
      </c>
      <c r="F38" s="4"/>
      <c r="G38" s="4"/>
      <c r="H38" s="5"/>
      <c r="I38" s="5"/>
    </row>
    <row r="39" spans="3:9" ht="20.25" x14ac:dyDescent="0.3">
      <c r="C39" s="5"/>
      <c r="D39" s="5"/>
      <c r="E39" s="5"/>
      <c r="F39" s="5"/>
      <c r="G39" s="5"/>
      <c r="H39" s="5"/>
      <c r="I39" s="5"/>
    </row>
    <row r="40" spans="3:9" ht="20.25" x14ac:dyDescent="0.3">
      <c r="C40" s="4" t="s">
        <v>29</v>
      </c>
      <c r="D40" s="4" t="s">
        <v>43</v>
      </c>
      <c r="E40" s="4">
        <v>11.731709444444443</v>
      </c>
      <c r="F40" s="4">
        <v>12.39788888888889</v>
      </c>
      <c r="G40" s="4">
        <v>100</v>
      </c>
      <c r="H40" s="5">
        <f>F40-E40</f>
        <v>0.6661794444444471</v>
      </c>
      <c r="I40" s="5"/>
    </row>
    <row r="41" spans="3:9" ht="20.25" x14ac:dyDescent="0.3">
      <c r="C41" s="4" t="s">
        <v>29</v>
      </c>
      <c r="D41" s="4" t="s">
        <v>44</v>
      </c>
      <c r="E41" s="4">
        <v>11.731709444444443</v>
      </c>
      <c r="F41" s="4">
        <v>12.374017222222221</v>
      </c>
      <c r="G41" s="4">
        <v>100</v>
      </c>
      <c r="H41" s="5">
        <f>F41-E41</f>
        <v>0.64230777777777881</v>
      </c>
      <c r="I41" s="5"/>
    </row>
    <row r="42" spans="3:9" ht="20.25" x14ac:dyDescent="0.3">
      <c r="C42" s="6" t="s">
        <v>29</v>
      </c>
      <c r="D42" s="6" t="s">
        <v>45</v>
      </c>
      <c r="E42" s="4">
        <v>11.731709444444443</v>
      </c>
      <c r="F42" s="4">
        <v>12.315245555555553</v>
      </c>
      <c r="G42" s="4">
        <v>100</v>
      </c>
      <c r="H42" s="7">
        <f>F42-E42</f>
        <v>0.58353611111111015</v>
      </c>
      <c r="I42" s="6" t="s">
        <v>57</v>
      </c>
    </row>
    <row r="43" spans="3:9" ht="20.25" x14ac:dyDescent="0.3">
      <c r="C43" s="6" t="s">
        <v>29</v>
      </c>
      <c r="D43" s="6" t="s">
        <v>46</v>
      </c>
      <c r="E43" s="4">
        <v>11.731709444444443</v>
      </c>
      <c r="F43" s="4">
        <v>12.304493888888889</v>
      </c>
      <c r="G43" s="4">
        <v>100</v>
      </c>
      <c r="H43" s="7">
        <f>F43-E43</f>
        <v>0.57278444444444609</v>
      </c>
      <c r="I43" s="6" t="s">
        <v>56</v>
      </c>
    </row>
    <row r="44" spans="3:9" ht="20.25" x14ac:dyDescent="0.3">
      <c r="C44" s="4" t="s">
        <v>29</v>
      </c>
      <c r="D44" s="4" t="s">
        <v>29</v>
      </c>
      <c r="E44" s="4">
        <v>11.731709444444443</v>
      </c>
      <c r="F44" s="4">
        <v>12.355572222222222</v>
      </c>
      <c r="G44" s="4">
        <v>100</v>
      </c>
      <c r="H44" s="5">
        <f>F44-E44</f>
        <v>0.62386277777777899</v>
      </c>
      <c r="I44" s="5"/>
    </row>
    <row r="45" spans="3:9" ht="20.25" x14ac:dyDescent="0.3">
      <c r="C45" s="4" t="s">
        <v>29</v>
      </c>
      <c r="D45" s="4" t="s">
        <v>31</v>
      </c>
      <c r="E45" s="4" t="s">
        <v>30</v>
      </c>
      <c r="F45" s="4"/>
      <c r="G45" s="4"/>
      <c r="H45" s="5"/>
      <c r="I45" s="5"/>
    </row>
  </sheetData>
  <mergeCells count="2">
    <mergeCell ref="M11:R11"/>
    <mergeCell ref="M18:U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9FC2-BC4B-43A8-AF46-EDE77949B051}">
  <dimension ref="C4:U89"/>
  <sheetViews>
    <sheetView topLeftCell="A19" zoomScale="101" workbookViewId="0">
      <selection activeCell="J46" sqref="J46:J63"/>
    </sheetView>
  </sheetViews>
  <sheetFormatPr defaultRowHeight="16.5" x14ac:dyDescent="0.3"/>
  <cols>
    <col min="17" max="17" width="11.75" bestFit="1" customWidth="1"/>
    <col min="19" max="20" width="12.625" bestFit="1" customWidth="1"/>
  </cols>
  <sheetData>
    <row r="4" spans="3:14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12.515599999999999</v>
      </c>
      <c r="K4" t="s">
        <v>7</v>
      </c>
      <c r="L4">
        <v>13.901899999999999</v>
      </c>
      <c r="M4" t="s">
        <v>8</v>
      </c>
      <c r="N4">
        <v>1.38632</v>
      </c>
    </row>
    <row r="5" spans="3:14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9</v>
      </c>
      <c r="I5" t="s">
        <v>6</v>
      </c>
      <c r="J5">
        <v>12.6142</v>
      </c>
      <c r="K5" t="s">
        <v>7</v>
      </c>
      <c r="L5">
        <v>12.9876</v>
      </c>
      <c r="M5" t="s">
        <v>8</v>
      </c>
      <c r="N5">
        <v>0.37336200000000003</v>
      </c>
    </row>
    <row r="6" spans="3:14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10</v>
      </c>
      <c r="I6" t="s">
        <v>6</v>
      </c>
      <c r="J6">
        <v>14.090999999999999</v>
      </c>
      <c r="K6" t="s">
        <v>7</v>
      </c>
      <c r="L6">
        <v>13.247400000000001</v>
      </c>
      <c r="M6" t="s">
        <v>8</v>
      </c>
      <c r="N6">
        <v>-0.84356699999999996</v>
      </c>
    </row>
    <row r="7" spans="3:14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11</v>
      </c>
      <c r="I7" t="s">
        <v>6</v>
      </c>
      <c r="J7">
        <v>16.689399999999999</v>
      </c>
      <c r="K7" t="s">
        <v>7</v>
      </c>
      <c r="L7">
        <v>12.889900000000001</v>
      </c>
      <c r="M7" t="s">
        <v>8</v>
      </c>
      <c r="N7">
        <v>-3.79948</v>
      </c>
    </row>
    <row r="8" spans="3:14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12</v>
      </c>
      <c r="I8" t="s">
        <v>6</v>
      </c>
      <c r="J8">
        <v>15.908200000000001</v>
      </c>
      <c r="K8" t="s">
        <v>7</v>
      </c>
      <c r="L8">
        <v>13.4476</v>
      </c>
      <c r="M8" t="s">
        <v>8</v>
      </c>
      <c r="N8">
        <v>-2.4606499999999998</v>
      </c>
    </row>
    <row r="9" spans="3:14" x14ac:dyDescent="0.3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13</v>
      </c>
      <c r="I9" t="s">
        <v>6</v>
      </c>
      <c r="J9">
        <v>12.678699999999999</v>
      </c>
      <c r="K9" t="s">
        <v>7</v>
      </c>
      <c r="L9">
        <v>13.5266</v>
      </c>
      <c r="M9" t="s">
        <v>8</v>
      </c>
      <c r="N9">
        <v>0.84785299999999997</v>
      </c>
    </row>
    <row r="10" spans="3:14" x14ac:dyDescent="0.3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14</v>
      </c>
      <c r="I10" t="s">
        <v>6</v>
      </c>
      <c r="J10">
        <v>11.984400000000001</v>
      </c>
      <c r="K10" t="s">
        <v>7</v>
      </c>
      <c r="L10">
        <v>12.7172</v>
      </c>
      <c r="M10" t="s">
        <v>8</v>
      </c>
      <c r="N10">
        <v>0.73285699999999998</v>
      </c>
    </row>
    <row r="11" spans="3:14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15</v>
      </c>
      <c r="I11" t="s">
        <v>6</v>
      </c>
      <c r="J11">
        <v>13.1241</v>
      </c>
      <c r="K11" t="s">
        <v>7</v>
      </c>
      <c r="L11">
        <v>13.712</v>
      </c>
      <c r="M11" t="s">
        <v>8</v>
      </c>
      <c r="N11">
        <v>0.58785200000000004</v>
      </c>
    </row>
    <row r="12" spans="3:14" x14ac:dyDescent="0.3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16</v>
      </c>
      <c r="I12" t="s">
        <v>6</v>
      </c>
      <c r="J12">
        <v>13.024100000000001</v>
      </c>
      <c r="K12" t="s">
        <v>7</v>
      </c>
      <c r="L12">
        <v>11.512600000000001</v>
      </c>
      <c r="M12" t="s">
        <v>8</v>
      </c>
      <c r="N12">
        <v>-1.5115000000000001</v>
      </c>
    </row>
    <row r="13" spans="3:14" x14ac:dyDescent="0.3"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17</v>
      </c>
      <c r="I13" t="s">
        <v>6</v>
      </c>
      <c r="J13">
        <v>11.1746</v>
      </c>
      <c r="K13" t="s">
        <v>7</v>
      </c>
      <c r="L13">
        <v>13.456</v>
      </c>
      <c r="M13" t="s">
        <v>8</v>
      </c>
      <c r="N13">
        <v>2.28139</v>
      </c>
    </row>
    <row r="14" spans="3:14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18</v>
      </c>
      <c r="I14" t="s">
        <v>6</v>
      </c>
      <c r="J14">
        <v>12.8086</v>
      </c>
      <c r="K14" t="s">
        <v>7</v>
      </c>
      <c r="L14">
        <v>11.9816</v>
      </c>
      <c r="M14" t="s">
        <v>8</v>
      </c>
      <c r="N14">
        <v>-0.82702600000000004</v>
      </c>
    </row>
    <row r="15" spans="3:14" x14ac:dyDescent="0.3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19</v>
      </c>
      <c r="I15" t="s">
        <v>6</v>
      </c>
      <c r="J15">
        <v>8.9597800000000003</v>
      </c>
      <c r="K15" t="s">
        <v>7</v>
      </c>
      <c r="L15">
        <v>11.813499999999999</v>
      </c>
      <c r="M15" t="s">
        <v>8</v>
      </c>
      <c r="N15">
        <v>2.85372</v>
      </c>
    </row>
    <row r="16" spans="3:14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20</v>
      </c>
      <c r="I16" t="s">
        <v>6</v>
      </c>
      <c r="J16">
        <v>9.9643899999999999</v>
      </c>
      <c r="K16" t="s">
        <v>7</v>
      </c>
      <c r="L16">
        <v>12.0367</v>
      </c>
      <c r="M16" t="s">
        <v>8</v>
      </c>
      <c r="N16">
        <v>2.0722999999999998</v>
      </c>
    </row>
    <row r="17" spans="3:21" x14ac:dyDescent="0.3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21</v>
      </c>
      <c r="I17" t="s">
        <v>6</v>
      </c>
      <c r="J17">
        <v>9.59863</v>
      </c>
      <c r="K17" t="s">
        <v>7</v>
      </c>
      <c r="L17">
        <v>11.342000000000001</v>
      </c>
      <c r="M17" t="s">
        <v>8</v>
      </c>
      <c r="N17">
        <v>1.7433799999999999</v>
      </c>
    </row>
    <row r="18" spans="3:21" x14ac:dyDescent="0.3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22</v>
      </c>
      <c r="I18" t="s">
        <v>6</v>
      </c>
      <c r="J18">
        <v>8.5735200000000003</v>
      </c>
      <c r="K18" t="s">
        <v>7</v>
      </c>
      <c r="L18">
        <v>9.0778400000000001</v>
      </c>
      <c r="M18" t="s">
        <v>8</v>
      </c>
      <c r="N18">
        <v>0.50431999999999999</v>
      </c>
    </row>
    <row r="19" spans="3:21" x14ac:dyDescent="0.3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23</v>
      </c>
      <c r="I19" t="s">
        <v>6</v>
      </c>
      <c r="J19">
        <v>9.5161700000000007</v>
      </c>
      <c r="K19" t="s">
        <v>7</v>
      </c>
      <c r="L19">
        <v>10.4612</v>
      </c>
      <c r="M19" t="s">
        <v>8</v>
      </c>
      <c r="N19">
        <v>0.94507600000000003</v>
      </c>
    </row>
    <row r="20" spans="3:21" x14ac:dyDescent="0.3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24</v>
      </c>
      <c r="I20" t="s">
        <v>6</v>
      </c>
      <c r="J20">
        <v>9.5465800000000005</v>
      </c>
      <c r="K20" t="s">
        <v>7</v>
      </c>
      <c r="L20">
        <v>11.6823</v>
      </c>
      <c r="M20" t="s">
        <v>8</v>
      </c>
      <c r="N20">
        <v>2.1357499999999998</v>
      </c>
    </row>
    <row r="21" spans="3:21" x14ac:dyDescent="0.3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25</v>
      </c>
      <c r="I21" t="s">
        <v>6</v>
      </c>
      <c r="J21">
        <v>8.3987999999999996</v>
      </c>
      <c r="K21" t="s">
        <v>7</v>
      </c>
      <c r="L21">
        <v>9.7386300000000006</v>
      </c>
      <c r="M21" t="s">
        <v>8</v>
      </c>
      <c r="N21">
        <v>1.3398300000000001</v>
      </c>
      <c r="Q21" s="1" t="s">
        <v>38</v>
      </c>
      <c r="R21" s="1" t="s">
        <v>2</v>
      </c>
      <c r="S21" s="1" t="s">
        <v>39</v>
      </c>
      <c r="T21" s="1" t="s">
        <v>40</v>
      </c>
      <c r="U21" s="1" t="s">
        <v>41</v>
      </c>
    </row>
    <row r="22" spans="3:21" x14ac:dyDescent="0.3">
      <c r="J22">
        <f>AVERAGE(J4:J21)</f>
        <v>11.731709444444443</v>
      </c>
      <c r="L22">
        <f>AVERAGE(L4:L21)</f>
        <v>12.19625388888889</v>
      </c>
      <c r="N22">
        <f>AVERAGE(N4:N21)</f>
        <v>0.46454372222222218</v>
      </c>
      <c r="Q22" s="1" t="s">
        <v>42</v>
      </c>
      <c r="R22" s="1" t="s">
        <v>43</v>
      </c>
      <c r="S22" s="1">
        <v>11.731709444444443</v>
      </c>
      <c r="T22" s="1">
        <v>12.19625388888889</v>
      </c>
      <c r="U22" s="1">
        <v>0.46454372222222218</v>
      </c>
    </row>
    <row r="23" spans="3:21" x14ac:dyDescent="0.3">
      <c r="Q23" s="1" t="s">
        <v>42</v>
      </c>
      <c r="R23" s="1" t="s">
        <v>44</v>
      </c>
      <c r="S23" s="1">
        <v>11.731709444444443</v>
      </c>
      <c r="T23" s="1">
        <v>12.603310555555556</v>
      </c>
      <c r="U23" s="1">
        <v>0.87159738888888882</v>
      </c>
    </row>
    <row r="24" spans="3:21" x14ac:dyDescent="0.3">
      <c r="Q24" s="1" t="s">
        <v>42</v>
      </c>
      <c r="R24" s="1" t="s">
        <v>45</v>
      </c>
      <c r="S24" s="1">
        <v>11.731709444444443</v>
      </c>
      <c r="T24" s="1">
        <v>11.806337222222224</v>
      </c>
      <c r="U24" s="1">
        <v>7.4631456666666665E-2</v>
      </c>
    </row>
    <row r="25" spans="3:21" x14ac:dyDescent="0.3">
      <c r="C25" t="s">
        <v>0</v>
      </c>
      <c r="D25" t="s">
        <v>1</v>
      </c>
      <c r="E25" t="s">
        <v>2</v>
      </c>
      <c r="F25" t="s">
        <v>26</v>
      </c>
      <c r="G25" t="s">
        <v>4</v>
      </c>
      <c r="H25" t="s">
        <v>5</v>
      </c>
      <c r="I25" t="s">
        <v>6</v>
      </c>
      <c r="J25">
        <v>12.515599999999999</v>
      </c>
      <c r="K25" t="s">
        <v>7</v>
      </c>
      <c r="L25">
        <v>14.0747</v>
      </c>
      <c r="M25" t="s">
        <v>8</v>
      </c>
      <c r="N25">
        <v>1.5591200000000001</v>
      </c>
      <c r="Q25" s="1" t="s">
        <v>42</v>
      </c>
      <c r="R25" s="1" t="s">
        <v>46</v>
      </c>
      <c r="S25" s="1">
        <v>11.731709444444443</v>
      </c>
      <c r="T25" s="1">
        <v>12.157042777777782</v>
      </c>
      <c r="U25" s="1">
        <v>0.42532600000000009</v>
      </c>
    </row>
    <row r="26" spans="3:21" x14ac:dyDescent="0.3">
      <c r="C26" t="s">
        <v>0</v>
      </c>
      <c r="D26" t="s">
        <v>1</v>
      </c>
      <c r="E26" t="s">
        <v>2</v>
      </c>
      <c r="F26" t="s">
        <v>26</v>
      </c>
      <c r="G26" t="s">
        <v>4</v>
      </c>
      <c r="H26" t="s">
        <v>9</v>
      </c>
      <c r="I26" t="s">
        <v>6</v>
      </c>
      <c r="J26">
        <v>12.6142</v>
      </c>
      <c r="K26" t="s">
        <v>7</v>
      </c>
      <c r="L26">
        <v>13.8102</v>
      </c>
      <c r="M26" t="s">
        <v>8</v>
      </c>
      <c r="N26">
        <v>1.1959599999999999</v>
      </c>
      <c r="Q26" s="1" t="s">
        <v>42</v>
      </c>
      <c r="R26" s="1" t="s">
        <v>29</v>
      </c>
      <c r="S26" s="1" t="s">
        <v>30</v>
      </c>
      <c r="T26" s="1"/>
      <c r="U26" s="1"/>
    </row>
    <row r="27" spans="3:21" x14ac:dyDescent="0.3">
      <c r="C27" t="s">
        <v>0</v>
      </c>
      <c r="D27" t="s">
        <v>1</v>
      </c>
      <c r="E27" t="s">
        <v>2</v>
      </c>
      <c r="F27" t="s">
        <v>26</v>
      </c>
      <c r="G27" t="s">
        <v>4</v>
      </c>
      <c r="H27" t="s">
        <v>10</v>
      </c>
      <c r="I27" t="s">
        <v>6</v>
      </c>
      <c r="J27">
        <v>14.090999999999999</v>
      </c>
      <c r="K27" t="s">
        <v>7</v>
      </c>
      <c r="L27">
        <v>11.7319</v>
      </c>
      <c r="M27" t="s">
        <v>8</v>
      </c>
      <c r="N27">
        <v>-2.3591099999999998</v>
      </c>
      <c r="Q27" s="1" t="s">
        <v>42</v>
      </c>
      <c r="R27" s="1" t="s">
        <v>31</v>
      </c>
      <c r="S27" s="1" t="s">
        <v>30</v>
      </c>
      <c r="T27" s="1"/>
      <c r="U27" s="1"/>
    </row>
    <row r="28" spans="3:21" x14ac:dyDescent="0.3">
      <c r="C28" t="s">
        <v>0</v>
      </c>
      <c r="D28" t="s">
        <v>1</v>
      </c>
      <c r="E28" t="s">
        <v>2</v>
      </c>
      <c r="F28" t="s">
        <v>26</v>
      </c>
      <c r="G28" t="s">
        <v>4</v>
      </c>
      <c r="H28" t="s">
        <v>11</v>
      </c>
      <c r="I28" t="s">
        <v>6</v>
      </c>
      <c r="J28">
        <v>16.689399999999999</v>
      </c>
      <c r="K28" t="s">
        <v>7</v>
      </c>
      <c r="L28">
        <v>13.6007</v>
      </c>
      <c r="M28" t="s">
        <v>8</v>
      </c>
      <c r="N28">
        <v>-3.0886499999999999</v>
      </c>
    </row>
    <row r="29" spans="3:21" x14ac:dyDescent="0.3">
      <c r="C29" t="s">
        <v>0</v>
      </c>
      <c r="D29" t="s">
        <v>1</v>
      </c>
      <c r="E29" t="s">
        <v>2</v>
      </c>
      <c r="F29" t="s">
        <v>26</v>
      </c>
      <c r="G29" t="s">
        <v>4</v>
      </c>
      <c r="H29" t="s">
        <v>12</v>
      </c>
      <c r="I29" t="s">
        <v>6</v>
      </c>
      <c r="J29">
        <v>15.908200000000001</v>
      </c>
      <c r="K29" t="s">
        <v>7</v>
      </c>
      <c r="L29">
        <v>12.3</v>
      </c>
      <c r="M29" t="s">
        <v>8</v>
      </c>
      <c r="N29">
        <v>-3.6082299999999998</v>
      </c>
    </row>
    <row r="30" spans="3:21" x14ac:dyDescent="0.3">
      <c r="C30" t="s">
        <v>0</v>
      </c>
      <c r="D30" t="s">
        <v>1</v>
      </c>
      <c r="E30" t="s">
        <v>2</v>
      </c>
      <c r="F30" t="s">
        <v>26</v>
      </c>
      <c r="G30" t="s">
        <v>4</v>
      </c>
      <c r="H30" t="s">
        <v>13</v>
      </c>
      <c r="I30" t="s">
        <v>6</v>
      </c>
      <c r="J30">
        <v>12.678699999999999</v>
      </c>
      <c r="K30" t="s">
        <v>7</v>
      </c>
      <c r="L30">
        <v>13.270300000000001</v>
      </c>
      <c r="M30" t="s">
        <v>8</v>
      </c>
      <c r="N30">
        <v>0.59160900000000005</v>
      </c>
    </row>
    <row r="31" spans="3:21" x14ac:dyDescent="0.3">
      <c r="C31" t="s">
        <v>0</v>
      </c>
      <c r="D31" t="s">
        <v>1</v>
      </c>
      <c r="E31" t="s">
        <v>2</v>
      </c>
      <c r="F31" t="s">
        <v>26</v>
      </c>
      <c r="G31" t="s">
        <v>4</v>
      </c>
      <c r="H31" t="s">
        <v>14</v>
      </c>
      <c r="I31" t="s">
        <v>6</v>
      </c>
      <c r="J31">
        <v>11.984400000000001</v>
      </c>
      <c r="K31" t="s">
        <v>7</v>
      </c>
      <c r="L31">
        <v>21.355699999999999</v>
      </c>
      <c r="M31" t="s">
        <v>8</v>
      </c>
      <c r="N31">
        <v>9.3713499999999996</v>
      </c>
    </row>
    <row r="32" spans="3:21" x14ac:dyDescent="0.3">
      <c r="C32" t="s">
        <v>0</v>
      </c>
      <c r="D32" t="s">
        <v>1</v>
      </c>
      <c r="E32" t="s">
        <v>2</v>
      </c>
      <c r="F32" t="s">
        <v>26</v>
      </c>
      <c r="G32" t="s">
        <v>4</v>
      </c>
      <c r="H32" t="s">
        <v>15</v>
      </c>
      <c r="I32" t="s">
        <v>6</v>
      </c>
      <c r="J32">
        <v>13.1241</v>
      </c>
      <c r="K32" t="s">
        <v>7</v>
      </c>
      <c r="L32">
        <v>12.5199</v>
      </c>
      <c r="M32" t="s">
        <v>8</v>
      </c>
      <c r="N32">
        <v>-0.60419699999999998</v>
      </c>
    </row>
    <row r="33" spans="3:14" x14ac:dyDescent="0.3">
      <c r="C33" t="s">
        <v>0</v>
      </c>
      <c r="D33" t="s">
        <v>1</v>
      </c>
      <c r="E33" t="s">
        <v>2</v>
      </c>
      <c r="F33" t="s">
        <v>26</v>
      </c>
      <c r="G33" t="s">
        <v>4</v>
      </c>
      <c r="H33" t="s">
        <v>16</v>
      </c>
      <c r="I33" t="s">
        <v>6</v>
      </c>
      <c r="J33">
        <v>13.024100000000001</v>
      </c>
      <c r="K33" t="s">
        <v>7</v>
      </c>
      <c r="L33">
        <v>11.607699999999999</v>
      </c>
      <c r="M33" t="s">
        <v>8</v>
      </c>
      <c r="N33">
        <v>-1.41639</v>
      </c>
    </row>
    <row r="34" spans="3:14" x14ac:dyDescent="0.3">
      <c r="C34" t="s">
        <v>0</v>
      </c>
      <c r="D34" t="s">
        <v>1</v>
      </c>
      <c r="E34" t="s">
        <v>2</v>
      </c>
      <c r="F34" t="s">
        <v>26</v>
      </c>
      <c r="G34" t="s">
        <v>4</v>
      </c>
      <c r="H34" t="s">
        <v>17</v>
      </c>
      <c r="I34" t="s">
        <v>6</v>
      </c>
      <c r="J34">
        <v>11.1746</v>
      </c>
      <c r="K34" t="s">
        <v>7</v>
      </c>
      <c r="L34">
        <v>13.6717</v>
      </c>
      <c r="M34" t="s">
        <v>8</v>
      </c>
      <c r="N34">
        <v>2.49701</v>
      </c>
    </row>
    <row r="35" spans="3:14" x14ac:dyDescent="0.3">
      <c r="C35" t="s">
        <v>0</v>
      </c>
      <c r="D35" t="s">
        <v>1</v>
      </c>
      <c r="E35" t="s">
        <v>2</v>
      </c>
      <c r="F35" t="s">
        <v>26</v>
      </c>
      <c r="G35" t="s">
        <v>4</v>
      </c>
      <c r="H35" t="s">
        <v>18</v>
      </c>
      <c r="I35" t="s">
        <v>6</v>
      </c>
      <c r="J35">
        <v>12.8086</v>
      </c>
      <c r="K35" t="s">
        <v>7</v>
      </c>
      <c r="L35">
        <v>11.7805</v>
      </c>
      <c r="M35" t="s">
        <v>8</v>
      </c>
      <c r="N35">
        <v>-1.0280800000000001</v>
      </c>
    </row>
    <row r="36" spans="3:14" x14ac:dyDescent="0.3">
      <c r="C36" t="s">
        <v>0</v>
      </c>
      <c r="D36" t="s">
        <v>1</v>
      </c>
      <c r="E36" t="s">
        <v>2</v>
      </c>
      <c r="F36" t="s">
        <v>26</v>
      </c>
      <c r="G36" t="s">
        <v>4</v>
      </c>
      <c r="H36" t="s">
        <v>19</v>
      </c>
      <c r="I36" t="s">
        <v>6</v>
      </c>
      <c r="J36">
        <v>8.9597800000000003</v>
      </c>
      <c r="K36" t="s">
        <v>7</v>
      </c>
      <c r="L36">
        <v>11.760400000000001</v>
      </c>
      <c r="M36" t="s">
        <v>8</v>
      </c>
      <c r="N36">
        <v>2.8005800000000001</v>
      </c>
    </row>
    <row r="37" spans="3:14" x14ac:dyDescent="0.3">
      <c r="C37" t="s">
        <v>0</v>
      </c>
      <c r="D37" t="s">
        <v>1</v>
      </c>
      <c r="E37" t="s">
        <v>2</v>
      </c>
      <c r="F37" t="s">
        <v>26</v>
      </c>
      <c r="G37" t="s">
        <v>4</v>
      </c>
      <c r="H37" t="s">
        <v>20</v>
      </c>
      <c r="I37" t="s">
        <v>6</v>
      </c>
      <c r="J37">
        <v>9.9643899999999999</v>
      </c>
      <c r="K37" t="s">
        <v>7</v>
      </c>
      <c r="L37">
        <v>11.7545</v>
      </c>
      <c r="M37" t="s">
        <v>8</v>
      </c>
      <c r="N37">
        <v>1.7901</v>
      </c>
    </row>
    <row r="38" spans="3:14" x14ac:dyDescent="0.3">
      <c r="C38" t="s">
        <v>0</v>
      </c>
      <c r="D38" t="s">
        <v>1</v>
      </c>
      <c r="E38" t="s">
        <v>2</v>
      </c>
      <c r="F38" t="s">
        <v>26</v>
      </c>
      <c r="G38" t="s">
        <v>4</v>
      </c>
      <c r="H38" t="s">
        <v>21</v>
      </c>
      <c r="I38" t="s">
        <v>6</v>
      </c>
      <c r="J38">
        <v>9.59863</v>
      </c>
      <c r="K38" t="s">
        <v>7</v>
      </c>
      <c r="L38">
        <v>11.6524</v>
      </c>
      <c r="M38" t="s">
        <v>8</v>
      </c>
      <c r="N38">
        <v>2.0537999999999998</v>
      </c>
    </row>
    <row r="39" spans="3:14" x14ac:dyDescent="0.3">
      <c r="C39" t="s">
        <v>0</v>
      </c>
      <c r="D39" t="s">
        <v>1</v>
      </c>
      <c r="E39" t="s">
        <v>2</v>
      </c>
      <c r="F39" t="s">
        <v>26</v>
      </c>
      <c r="G39" t="s">
        <v>4</v>
      </c>
      <c r="H39" t="s">
        <v>22</v>
      </c>
      <c r="I39" t="s">
        <v>6</v>
      </c>
      <c r="J39">
        <v>8.5735200000000003</v>
      </c>
      <c r="K39" t="s">
        <v>7</v>
      </c>
      <c r="L39">
        <v>11.295299999999999</v>
      </c>
      <c r="M39" t="s">
        <v>8</v>
      </c>
      <c r="N39">
        <v>2.7218100000000001</v>
      </c>
    </row>
    <row r="40" spans="3:14" x14ac:dyDescent="0.3">
      <c r="C40" t="s">
        <v>0</v>
      </c>
      <c r="D40" t="s">
        <v>1</v>
      </c>
      <c r="E40" t="s">
        <v>2</v>
      </c>
      <c r="F40" t="s">
        <v>26</v>
      </c>
      <c r="G40" t="s">
        <v>4</v>
      </c>
      <c r="H40" t="s">
        <v>23</v>
      </c>
      <c r="I40" t="s">
        <v>6</v>
      </c>
      <c r="J40">
        <v>9.5161700000000007</v>
      </c>
      <c r="K40" t="s">
        <v>7</v>
      </c>
      <c r="L40">
        <v>11.5174</v>
      </c>
      <c r="M40" t="s">
        <v>8</v>
      </c>
      <c r="N40">
        <v>2.0011899999999998</v>
      </c>
    </row>
    <row r="41" spans="3:14" x14ac:dyDescent="0.3">
      <c r="C41" t="s">
        <v>0</v>
      </c>
      <c r="D41" t="s">
        <v>1</v>
      </c>
      <c r="E41" t="s">
        <v>2</v>
      </c>
      <c r="F41" t="s">
        <v>26</v>
      </c>
      <c r="G41" t="s">
        <v>4</v>
      </c>
      <c r="H41" t="s">
        <v>24</v>
      </c>
      <c r="I41" t="s">
        <v>6</v>
      </c>
      <c r="J41">
        <v>9.5465800000000005</v>
      </c>
      <c r="K41" t="s">
        <v>7</v>
      </c>
      <c r="L41">
        <v>11.1869</v>
      </c>
      <c r="M41" t="s">
        <v>8</v>
      </c>
      <c r="N41">
        <v>1.64029</v>
      </c>
    </row>
    <row r="42" spans="3:14" x14ac:dyDescent="0.3">
      <c r="C42" t="s">
        <v>0</v>
      </c>
      <c r="D42" t="s">
        <v>1</v>
      </c>
      <c r="E42" t="s">
        <v>2</v>
      </c>
      <c r="F42" t="s">
        <v>26</v>
      </c>
      <c r="G42" t="s">
        <v>4</v>
      </c>
      <c r="H42" t="s">
        <v>25</v>
      </c>
      <c r="I42" t="s">
        <v>6</v>
      </c>
      <c r="J42">
        <v>8.3987999999999996</v>
      </c>
      <c r="K42" t="s">
        <v>7</v>
      </c>
      <c r="L42">
        <v>7.9693899999999998</v>
      </c>
      <c r="M42" t="s">
        <v>8</v>
      </c>
      <c r="N42">
        <v>-0.42940899999999999</v>
      </c>
    </row>
    <row r="43" spans="3:14" x14ac:dyDescent="0.3">
      <c r="J43">
        <f>AVERAGE(J25:J42)</f>
        <v>11.731709444444443</v>
      </c>
      <c r="L43">
        <f>AVERAGE(L25:L42)</f>
        <v>12.603310555555556</v>
      </c>
      <c r="N43">
        <f>AVERAGE(N25:N42)</f>
        <v>0.87159738888888882</v>
      </c>
    </row>
    <row r="46" spans="3:14" x14ac:dyDescent="0.3">
      <c r="C46" t="s">
        <v>0</v>
      </c>
      <c r="D46" t="s">
        <v>1</v>
      </c>
      <c r="E46" t="s">
        <v>2</v>
      </c>
      <c r="F46" t="s">
        <v>27</v>
      </c>
      <c r="G46" t="s">
        <v>4</v>
      </c>
      <c r="H46" t="s">
        <v>5</v>
      </c>
      <c r="I46" t="s">
        <v>6</v>
      </c>
      <c r="J46">
        <v>12.515599999999999</v>
      </c>
      <c r="K46" t="s">
        <v>7</v>
      </c>
      <c r="L46">
        <v>13.5031</v>
      </c>
      <c r="M46" t="s">
        <v>8</v>
      </c>
      <c r="N46">
        <v>0.98754900000000001</v>
      </c>
    </row>
    <row r="47" spans="3:14" x14ac:dyDescent="0.3">
      <c r="C47" t="s">
        <v>0</v>
      </c>
      <c r="D47" t="s">
        <v>1</v>
      </c>
      <c r="E47" t="s">
        <v>2</v>
      </c>
      <c r="F47" t="s">
        <v>27</v>
      </c>
      <c r="G47" t="s">
        <v>4</v>
      </c>
      <c r="H47" t="s">
        <v>9</v>
      </c>
      <c r="I47" t="s">
        <v>6</v>
      </c>
      <c r="J47">
        <v>12.6142</v>
      </c>
      <c r="K47" t="s">
        <v>7</v>
      </c>
      <c r="L47">
        <v>12.6968</v>
      </c>
      <c r="M47" t="s">
        <v>8</v>
      </c>
      <c r="N47">
        <v>8.2604300000000005E-2</v>
      </c>
    </row>
    <row r="48" spans="3:14" x14ac:dyDescent="0.3">
      <c r="C48" t="s">
        <v>0</v>
      </c>
      <c r="D48" t="s">
        <v>1</v>
      </c>
      <c r="E48" t="s">
        <v>2</v>
      </c>
      <c r="F48" t="s">
        <v>27</v>
      </c>
      <c r="G48" t="s">
        <v>4</v>
      </c>
      <c r="H48" t="s">
        <v>10</v>
      </c>
      <c r="I48" t="s">
        <v>6</v>
      </c>
      <c r="J48">
        <v>14.090999999999999</v>
      </c>
      <c r="K48" t="s">
        <v>7</v>
      </c>
      <c r="L48">
        <v>11.99</v>
      </c>
      <c r="M48" t="s">
        <v>8</v>
      </c>
      <c r="N48">
        <v>-2.101</v>
      </c>
    </row>
    <row r="49" spans="3:14" x14ac:dyDescent="0.3">
      <c r="C49" t="s">
        <v>0</v>
      </c>
      <c r="D49" t="s">
        <v>1</v>
      </c>
      <c r="E49" t="s">
        <v>2</v>
      </c>
      <c r="F49" t="s">
        <v>27</v>
      </c>
      <c r="G49" t="s">
        <v>4</v>
      </c>
      <c r="H49" t="s">
        <v>11</v>
      </c>
      <c r="I49" t="s">
        <v>6</v>
      </c>
      <c r="J49">
        <v>16.689399999999999</v>
      </c>
      <c r="K49" t="s">
        <v>7</v>
      </c>
      <c r="L49">
        <v>12.5517</v>
      </c>
      <c r="M49" t="s">
        <v>8</v>
      </c>
      <c r="N49">
        <v>-4.1376499999999998</v>
      </c>
    </row>
    <row r="50" spans="3:14" x14ac:dyDescent="0.3">
      <c r="C50" t="s">
        <v>0</v>
      </c>
      <c r="D50" t="s">
        <v>1</v>
      </c>
      <c r="E50" t="s">
        <v>2</v>
      </c>
      <c r="F50" t="s">
        <v>27</v>
      </c>
      <c r="G50" t="s">
        <v>4</v>
      </c>
      <c r="H50" t="s">
        <v>12</v>
      </c>
      <c r="I50" t="s">
        <v>6</v>
      </c>
      <c r="J50">
        <v>15.908200000000001</v>
      </c>
      <c r="K50" t="s">
        <v>7</v>
      </c>
      <c r="L50">
        <v>12.188599999999999</v>
      </c>
      <c r="M50" t="s">
        <v>8</v>
      </c>
      <c r="N50">
        <v>-3.7196400000000001</v>
      </c>
    </row>
    <row r="51" spans="3:14" x14ac:dyDescent="0.3">
      <c r="C51" t="s">
        <v>0</v>
      </c>
      <c r="D51" t="s">
        <v>1</v>
      </c>
      <c r="E51" t="s">
        <v>2</v>
      </c>
      <c r="F51" t="s">
        <v>27</v>
      </c>
      <c r="G51" t="s">
        <v>4</v>
      </c>
      <c r="H51" t="s">
        <v>13</v>
      </c>
      <c r="I51" t="s">
        <v>6</v>
      </c>
      <c r="J51">
        <v>12.678699999999999</v>
      </c>
      <c r="K51" t="s">
        <v>7</v>
      </c>
      <c r="L51">
        <v>13.7364</v>
      </c>
      <c r="M51" t="s">
        <v>8</v>
      </c>
      <c r="N51">
        <v>1.05769</v>
      </c>
    </row>
    <row r="52" spans="3:14" x14ac:dyDescent="0.3">
      <c r="C52" t="s">
        <v>0</v>
      </c>
      <c r="D52" t="s">
        <v>1</v>
      </c>
      <c r="E52" t="s">
        <v>2</v>
      </c>
      <c r="F52" t="s">
        <v>27</v>
      </c>
      <c r="G52" t="s">
        <v>4</v>
      </c>
      <c r="H52" t="s">
        <v>14</v>
      </c>
      <c r="I52" t="s">
        <v>6</v>
      </c>
      <c r="J52">
        <v>11.984400000000001</v>
      </c>
      <c r="K52" t="s">
        <v>7</v>
      </c>
      <c r="L52">
        <v>11.9941</v>
      </c>
      <c r="M52" t="s">
        <v>8</v>
      </c>
      <c r="N52">
        <v>9.7539199999999993E-3</v>
      </c>
    </row>
    <row r="53" spans="3:14" x14ac:dyDescent="0.3">
      <c r="C53" t="s">
        <v>0</v>
      </c>
      <c r="D53" t="s">
        <v>1</v>
      </c>
      <c r="E53" t="s">
        <v>2</v>
      </c>
      <c r="F53" t="s">
        <v>27</v>
      </c>
      <c r="G53" t="s">
        <v>4</v>
      </c>
      <c r="H53" t="s">
        <v>15</v>
      </c>
      <c r="I53" t="s">
        <v>6</v>
      </c>
      <c r="J53">
        <v>13.1241</v>
      </c>
      <c r="K53" t="s">
        <v>7</v>
      </c>
      <c r="L53">
        <v>12.5093</v>
      </c>
      <c r="M53" t="s">
        <v>8</v>
      </c>
      <c r="N53">
        <v>-0.61483500000000002</v>
      </c>
    </row>
    <row r="54" spans="3:14" x14ac:dyDescent="0.3">
      <c r="C54" t="s">
        <v>0</v>
      </c>
      <c r="D54" t="s">
        <v>1</v>
      </c>
      <c r="E54" t="s">
        <v>2</v>
      </c>
      <c r="F54" t="s">
        <v>27</v>
      </c>
      <c r="G54" t="s">
        <v>4</v>
      </c>
      <c r="H54" t="s">
        <v>16</v>
      </c>
      <c r="I54" t="s">
        <v>6</v>
      </c>
      <c r="J54">
        <v>13.024100000000001</v>
      </c>
      <c r="K54" t="s">
        <v>7</v>
      </c>
      <c r="L54">
        <v>11.3469</v>
      </c>
      <c r="M54" t="s">
        <v>8</v>
      </c>
      <c r="N54">
        <v>-1.6772</v>
      </c>
    </row>
    <row r="55" spans="3:14" x14ac:dyDescent="0.3">
      <c r="C55" t="s">
        <v>0</v>
      </c>
      <c r="D55" t="s">
        <v>1</v>
      </c>
      <c r="E55" t="s">
        <v>2</v>
      </c>
      <c r="F55" t="s">
        <v>27</v>
      </c>
      <c r="G55" t="s">
        <v>4</v>
      </c>
      <c r="H55" t="s">
        <v>17</v>
      </c>
      <c r="I55" t="s">
        <v>6</v>
      </c>
      <c r="J55">
        <v>11.1746</v>
      </c>
      <c r="K55" t="s">
        <v>7</v>
      </c>
      <c r="L55">
        <v>13.3149</v>
      </c>
      <c r="M55" t="s">
        <v>8</v>
      </c>
      <c r="N55">
        <v>2.1402700000000001</v>
      </c>
    </row>
    <row r="56" spans="3:14" x14ac:dyDescent="0.3">
      <c r="C56" t="s">
        <v>0</v>
      </c>
      <c r="D56" t="s">
        <v>1</v>
      </c>
      <c r="E56" t="s">
        <v>2</v>
      </c>
      <c r="F56" t="s">
        <v>27</v>
      </c>
      <c r="G56" t="s">
        <v>4</v>
      </c>
      <c r="H56" t="s">
        <v>18</v>
      </c>
      <c r="I56" t="s">
        <v>6</v>
      </c>
      <c r="J56">
        <v>12.8086</v>
      </c>
      <c r="K56" t="s">
        <v>7</v>
      </c>
      <c r="L56">
        <v>11.3246</v>
      </c>
      <c r="M56" t="s">
        <v>8</v>
      </c>
      <c r="N56">
        <v>-1.4839800000000001</v>
      </c>
    </row>
    <row r="57" spans="3:14" x14ac:dyDescent="0.3">
      <c r="C57" t="s">
        <v>0</v>
      </c>
      <c r="D57" t="s">
        <v>1</v>
      </c>
      <c r="E57" t="s">
        <v>2</v>
      </c>
      <c r="F57" t="s">
        <v>27</v>
      </c>
      <c r="G57" t="s">
        <v>4</v>
      </c>
      <c r="H57" t="s">
        <v>19</v>
      </c>
      <c r="I57" t="s">
        <v>6</v>
      </c>
      <c r="J57">
        <v>8.9597800000000003</v>
      </c>
      <c r="K57" t="s">
        <v>7</v>
      </c>
      <c r="L57">
        <v>11.5372</v>
      </c>
      <c r="M57" t="s">
        <v>8</v>
      </c>
      <c r="N57">
        <v>2.5774499999999998</v>
      </c>
    </row>
    <row r="58" spans="3:14" x14ac:dyDescent="0.3">
      <c r="C58" t="s">
        <v>0</v>
      </c>
      <c r="D58" t="s">
        <v>1</v>
      </c>
      <c r="E58" t="s">
        <v>2</v>
      </c>
      <c r="F58" t="s">
        <v>27</v>
      </c>
      <c r="G58" t="s">
        <v>4</v>
      </c>
      <c r="H58" t="s">
        <v>20</v>
      </c>
      <c r="I58" t="s">
        <v>6</v>
      </c>
      <c r="J58">
        <v>9.9643899999999999</v>
      </c>
      <c r="K58" t="s">
        <v>7</v>
      </c>
      <c r="L58">
        <v>12.3111</v>
      </c>
      <c r="M58" t="s">
        <v>8</v>
      </c>
      <c r="N58">
        <v>2.34673</v>
      </c>
    </row>
    <row r="59" spans="3:14" x14ac:dyDescent="0.3">
      <c r="C59" t="s">
        <v>0</v>
      </c>
      <c r="D59" t="s">
        <v>1</v>
      </c>
      <c r="E59" t="s">
        <v>2</v>
      </c>
      <c r="F59" t="s">
        <v>27</v>
      </c>
      <c r="G59" t="s">
        <v>4</v>
      </c>
      <c r="H59" t="s">
        <v>21</v>
      </c>
      <c r="I59" t="s">
        <v>6</v>
      </c>
      <c r="J59">
        <v>9.59863</v>
      </c>
      <c r="K59" t="s">
        <v>7</v>
      </c>
      <c r="L59">
        <v>11.347099999999999</v>
      </c>
      <c r="M59" t="s">
        <v>8</v>
      </c>
      <c r="N59">
        <v>1.74847</v>
      </c>
    </row>
    <row r="60" spans="3:14" x14ac:dyDescent="0.3">
      <c r="C60" t="s">
        <v>0</v>
      </c>
      <c r="D60" t="s">
        <v>1</v>
      </c>
      <c r="E60" t="s">
        <v>2</v>
      </c>
      <c r="F60" t="s">
        <v>27</v>
      </c>
      <c r="G60" t="s">
        <v>4</v>
      </c>
      <c r="H60" t="s">
        <v>22</v>
      </c>
      <c r="I60" t="s">
        <v>6</v>
      </c>
      <c r="J60">
        <v>8.5735200000000003</v>
      </c>
      <c r="K60" t="s">
        <v>7</v>
      </c>
      <c r="L60">
        <v>10.458399999999999</v>
      </c>
      <c r="M60" t="s">
        <v>8</v>
      </c>
      <c r="N60">
        <v>1.8849</v>
      </c>
    </row>
    <row r="61" spans="3:14" x14ac:dyDescent="0.3">
      <c r="C61" t="s">
        <v>0</v>
      </c>
      <c r="D61" t="s">
        <v>1</v>
      </c>
      <c r="E61" t="s">
        <v>2</v>
      </c>
      <c r="F61" t="s">
        <v>27</v>
      </c>
      <c r="G61" t="s">
        <v>4</v>
      </c>
      <c r="H61" t="s">
        <v>23</v>
      </c>
      <c r="I61" t="s">
        <v>6</v>
      </c>
      <c r="J61">
        <v>9.5161700000000007</v>
      </c>
      <c r="K61" t="s">
        <v>7</v>
      </c>
      <c r="L61">
        <v>10.8903</v>
      </c>
      <c r="M61" t="s">
        <v>8</v>
      </c>
      <c r="N61">
        <v>1.37409</v>
      </c>
    </row>
    <row r="62" spans="3:14" x14ac:dyDescent="0.3">
      <c r="C62" t="s">
        <v>0</v>
      </c>
      <c r="D62" t="s">
        <v>1</v>
      </c>
      <c r="E62" t="s">
        <v>2</v>
      </c>
      <c r="F62" t="s">
        <v>27</v>
      </c>
      <c r="G62" t="s">
        <v>4</v>
      </c>
      <c r="H62" t="s">
        <v>24</v>
      </c>
      <c r="I62" t="s">
        <v>6</v>
      </c>
      <c r="J62">
        <v>9.5465800000000005</v>
      </c>
      <c r="K62" t="s">
        <v>7</v>
      </c>
      <c r="L62">
        <v>10.7263</v>
      </c>
      <c r="M62" t="s">
        <v>8</v>
      </c>
      <c r="N62">
        <v>1.1797</v>
      </c>
    </row>
    <row r="63" spans="3:14" x14ac:dyDescent="0.3">
      <c r="C63" t="s">
        <v>0</v>
      </c>
      <c r="D63" t="s">
        <v>1</v>
      </c>
      <c r="E63" t="s">
        <v>2</v>
      </c>
      <c r="F63" t="s">
        <v>27</v>
      </c>
      <c r="G63" t="s">
        <v>4</v>
      </c>
      <c r="H63" t="s">
        <v>25</v>
      </c>
      <c r="I63" t="s">
        <v>6</v>
      </c>
      <c r="J63">
        <v>8.3987999999999996</v>
      </c>
      <c r="K63" t="s">
        <v>7</v>
      </c>
      <c r="L63">
        <v>8.0872700000000002</v>
      </c>
      <c r="M63" t="s">
        <v>8</v>
      </c>
      <c r="N63">
        <v>-0.31153599999999998</v>
      </c>
    </row>
    <row r="64" spans="3:14" x14ac:dyDescent="0.3">
      <c r="J64">
        <f>AVERAGE(J46:J63)</f>
        <v>11.731709444444443</v>
      </c>
      <c r="L64">
        <f>AVERAGE(L46:L63)</f>
        <v>11.806337222222224</v>
      </c>
      <c r="N64">
        <f>AVERAGE(N46:N63)</f>
        <v>7.4631456666666665E-2</v>
      </c>
    </row>
    <row r="67" spans="3:14" x14ac:dyDescent="0.3">
      <c r="C67" t="s">
        <v>0</v>
      </c>
      <c r="D67" t="s">
        <v>1</v>
      </c>
      <c r="E67" t="s">
        <v>2</v>
      </c>
      <c r="F67" t="s">
        <v>28</v>
      </c>
      <c r="G67" t="s">
        <v>4</v>
      </c>
      <c r="H67" t="s">
        <v>5</v>
      </c>
      <c r="I67" t="s">
        <v>6</v>
      </c>
      <c r="J67">
        <v>12.515599999999999</v>
      </c>
      <c r="K67" t="s">
        <v>7</v>
      </c>
      <c r="L67">
        <v>13.673299999999999</v>
      </c>
      <c r="M67" t="s">
        <v>8</v>
      </c>
      <c r="N67">
        <v>1.1576599999999999</v>
      </c>
    </row>
    <row r="68" spans="3:14" x14ac:dyDescent="0.3">
      <c r="C68" t="s">
        <v>0</v>
      </c>
      <c r="D68" t="s">
        <v>1</v>
      </c>
      <c r="E68" t="s">
        <v>2</v>
      </c>
      <c r="F68" t="s">
        <v>28</v>
      </c>
      <c r="G68" t="s">
        <v>4</v>
      </c>
      <c r="H68" t="s">
        <v>9</v>
      </c>
      <c r="I68" t="s">
        <v>6</v>
      </c>
      <c r="J68">
        <v>12.6142</v>
      </c>
      <c r="K68" t="s">
        <v>7</v>
      </c>
      <c r="L68">
        <v>13.5031</v>
      </c>
      <c r="M68" t="s">
        <v>8</v>
      </c>
      <c r="N68">
        <v>0.88885599999999998</v>
      </c>
    </row>
    <row r="69" spans="3:14" x14ac:dyDescent="0.3">
      <c r="C69" t="s">
        <v>0</v>
      </c>
      <c r="D69" t="s">
        <v>1</v>
      </c>
      <c r="E69" t="s">
        <v>2</v>
      </c>
      <c r="F69" t="s">
        <v>28</v>
      </c>
      <c r="G69" t="s">
        <v>4</v>
      </c>
      <c r="H69" t="s">
        <v>10</v>
      </c>
      <c r="I69" t="s">
        <v>6</v>
      </c>
      <c r="J69">
        <v>14.090999999999999</v>
      </c>
      <c r="K69" t="s">
        <v>7</v>
      </c>
      <c r="L69">
        <v>11.4665</v>
      </c>
      <c r="M69" t="s">
        <v>8</v>
      </c>
      <c r="N69">
        <v>-2.62453</v>
      </c>
    </row>
    <row r="70" spans="3:14" x14ac:dyDescent="0.3">
      <c r="C70" t="s">
        <v>0</v>
      </c>
      <c r="D70" t="s">
        <v>1</v>
      </c>
      <c r="E70" t="s">
        <v>2</v>
      </c>
      <c r="F70" t="s">
        <v>28</v>
      </c>
      <c r="G70" t="s">
        <v>4</v>
      </c>
      <c r="H70" t="s">
        <v>11</v>
      </c>
      <c r="I70" t="s">
        <v>6</v>
      </c>
      <c r="J70">
        <v>16.689399999999999</v>
      </c>
      <c r="K70" t="s">
        <v>7</v>
      </c>
      <c r="L70">
        <v>12.561</v>
      </c>
      <c r="M70" t="s">
        <v>8</v>
      </c>
      <c r="N70">
        <v>-4.1283799999999999</v>
      </c>
    </row>
    <row r="71" spans="3:14" x14ac:dyDescent="0.3">
      <c r="C71" t="s">
        <v>0</v>
      </c>
      <c r="D71" t="s">
        <v>1</v>
      </c>
      <c r="E71" t="s">
        <v>2</v>
      </c>
      <c r="F71" t="s">
        <v>28</v>
      </c>
      <c r="G71" t="s">
        <v>4</v>
      </c>
      <c r="H71" t="s">
        <v>12</v>
      </c>
      <c r="I71" t="s">
        <v>6</v>
      </c>
      <c r="J71">
        <v>15.908200000000001</v>
      </c>
      <c r="K71" t="s">
        <v>7</v>
      </c>
      <c r="L71">
        <v>12.6318</v>
      </c>
      <c r="M71" t="s">
        <v>8</v>
      </c>
      <c r="N71">
        <v>-3.2763900000000001</v>
      </c>
    </row>
    <row r="72" spans="3:14" x14ac:dyDescent="0.3">
      <c r="C72" t="s">
        <v>0</v>
      </c>
      <c r="D72" t="s">
        <v>1</v>
      </c>
      <c r="E72" t="s">
        <v>2</v>
      </c>
      <c r="F72" t="s">
        <v>28</v>
      </c>
      <c r="G72" t="s">
        <v>4</v>
      </c>
      <c r="H72" t="s">
        <v>13</v>
      </c>
      <c r="I72" t="s">
        <v>6</v>
      </c>
      <c r="J72">
        <v>12.678699999999999</v>
      </c>
      <c r="K72" t="s">
        <v>7</v>
      </c>
      <c r="L72">
        <v>15.153700000000001</v>
      </c>
      <c r="M72" t="s">
        <v>8</v>
      </c>
      <c r="N72">
        <v>2.4749500000000002</v>
      </c>
    </row>
    <row r="73" spans="3:14" x14ac:dyDescent="0.3">
      <c r="C73" t="s">
        <v>0</v>
      </c>
      <c r="D73" t="s">
        <v>1</v>
      </c>
      <c r="E73" t="s">
        <v>2</v>
      </c>
      <c r="F73" t="s">
        <v>28</v>
      </c>
      <c r="G73" t="s">
        <v>4</v>
      </c>
      <c r="H73" t="s">
        <v>14</v>
      </c>
      <c r="I73" t="s">
        <v>6</v>
      </c>
      <c r="J73">
        <v>11.984400000000001</v>
      </c>
      <c r="K73" t="s">
        <v>7</v>
      </c>
      <c r="L73">
        <v>13.350899999999999</v>
      </c>
      <c r="M73" t="s">
        <v>8</v>
      </c>
      <c r="N73">
        <v>1.36659</v>
      </c>
    </row>
    <row r="74" spans="3:14" x14ac:dyDescent="0.3">
      <c r="C74" t="s">
        <v>0</v>
      </c>
      <c r="D74" t="s">
        <v>1</v>
      </c>
      <c r="E74" t="s">
        <v>2</v>
      </c>
      <c r="F74" t="s">
        <v>28</v>
      </c>
      <c r="G74" t="s">
        <v>4</v>
      </c>
      <c r="H74" t="s">
        <v>15</v>
      </c>
      <c r="I74" t="s">
        <v>6</v>
      </c>
      <c r="J74">
        <v>13.1241</v>
      </c>
      <c r="K74" t="s">
        <v>7</v>
      </c>
      <c r="L74">
        <v>12.934799999999999</v>
      </c>
      <c r="M74" t="s">
        <v>8</v>
      </c>
      <c r="N74">
        <v>-0.18929000000000001</v>
      </c>
    </row>
    <row r="75" spans="3:14" x14ac:dyDescent="0.3">
      <c r="C75" t="s">
        <v>0</v>
      </c>
      <c r="D75" t="s">
        <v>1</v>
      </c>
      <c r="E75" t="s">
        <v>2</v>
      </c>
      <c r="F75" t="s">
        <v>28</v>
      </c>
      <c r="G75" t="s">
        <v>4</v>
      </c>
      <c r="H75" t="s">
        <v>16</v>
      </c>
      <c r="I75" t="s">
        <v>6</v>
      </c>
      <c r="J75">
        <v>13.024100000000001</v>
      </c>
      <c r="K75" t="s">
        <v>7</v>
      </c>
      <c r="L75">
        <v>12.1911</v>
      </c>
      <c r="M75" t="s">
        <v>8</v>
      </c>
      <c r="N75">
        <v>-0.833005</v>
      </c>
    </row>
    <row r="76" spans="3:14" x14ac:dyDescent="0.3">
      <c r="C76" t="s">
        <v>0</v>
      </c>
      <c r="D76" t="s">
        <v>1</v>
      </c>
      <c r="E76" t="s">
        <v>2</v>
      </c>
      <c r="F76" t="s">
        <v>28</v>
      </c>
      <c r="G76" t="s">
        <v>4</v>
      </c>
      <c r="H76" t="s">
        <v>17</v>
      </c>
      <c r="I76" t="s">
        <v>6</v>
      </c>
      <c r="J76">
        <v>11.1746</v>
      </c>
      <c r="K76" t="s">
        <v>7</v>
      </c>
      <c r="L76">
        <v>13.199</v>
      </c>
      <c r="M76" t="s">
        <v>8</v>
      </c>
      <c r="N76">
        <v>2.0244</v>
      </c>
    </row>
    <row r="77" spans="3:14" x14ac:dyDescent="0.3">
      <c r="C77" t="s">
        <v>0</v>
      </c>
      <c r="D77" t="s">
        <v>1</v>
      </c>
      <c r="E77" t="s">
        <v>2</v>
      </c>
      <c r="F77" t="s">
        <v>28</v>
      </c>
      <c r="G77" t="s">
        <v>4</v>
      </c>
      <c r="H77" t="s">
        <v>18</v>
      </c>
      <c r="I77" t="s">
        <v>6</v>
      </c>
      <c r="J77">
        <v>12.8086</v>
      </c>
      <c r="K77" t="s">
        <v>7</v>
      </c>
      <c r="L77">
        <v>11.327400000000001</v>
      </c>
      <c r="M77" t="s">
        <v>8</v>
      </c>
      <c r="N77">
        <v>-1.48125</v>
      </c>
    </row>
    <row r="78" spans="3:14" x14ac:dyDescent="0.3">
      <c r="C78" t="s">
        <v>0</v>
      </c>
      <c r="D78" t="s">
        <v>1</v>
      </c>
      <c r="E78" t="s">
        <v>2</v>
      </c>
      <c r="F78" t="s">
        <v>28</v>
      </c>
      <c r="G78" t="s">
        <v>4</v>
      </c>
      <c r="H78" t="s">
        <v>19</v>
      </c>
      <c r="I78" t="s">
        <v>6</v>
      </c>
      <c r="J78">
        <v>8.9597800000000003</v>
      </c>
      <c r="K78" t="s">
        <v>7</v>
      </c>
      <c r="L78">
        <v>12.2727</v>
      </c>
      <c r="M78" t="s">
        <v>8</v>
      </c>
      <c r="N78">
        <v>3.3129400000000002</v>
      </c>
    </row>
    <row r="79" spans="3:14" x14ac:dyDescent="0.3">
      <c r="C79" t="s">
        <v>0</v>
      </c>
      <c r="D79" t="s">
        <v>1</v>
      </c>
      <c r="E79" t="s">
        <v>2</v>
      </c>
      <c r="F79" t="s">
        <v>28</v>
      </c>
      <c r="G79" t="s">
        <v>4</v>
      </c>
      <c r="H79" t="s">
        <v>20</v>
      </c>
      <c r="I79" t="s">
        <v>6</v>
      </c>
      <c r="J79">
        <v>9.9643899999999999</v>
      </c>
      <c r="K79" t="s">
        <v>7</v>
      </c>
      <c r="L79">
        <v>12.668100000000001</v>
      </c>
      <c r="M79" t="s">
        <v>8</v>
      </c>
      <c r="N79">
        <v>2.7036799999999999</v>
      </c>
    </row>
    <row r="80" spans="3:14" x14ac:dyDescent="0.3">
      <c r="C80" t="s">
        <v>0</v>
      </c>
      <c r="D80" t="s">
        <v>1</v>
      </c>
      <c r="E80" t="s">
        <v>2</v>
      </c>
      <c r="F80" t="s">
        <v>28</v>
      </c>
      <c r="G80" t="s">
        <v>4</v>
      </c>
      <c r="H80" t="s">
        <v>21</v>
      </c>
      <c r="I80" t="s">
        <v>6</v>
      </c>
      <c r="J80">
        <v>9.59863</v>
      </c>
      <c r="K80" t="s">
        <v>7</v>
      </c>
      <c r="L80">
        <v>11.538399999999999</v>
      </c>
      <c r="M80" t="s">
        <v>8</v>
      </c>
      <c r="N80">
        <v>1.9397800000000001</v>
      </c>
    </row>
    <row r="81" spans="3:14" x14ac:dyDescent="0.3">
      <c r="C81" t="s">
        <v>0</v>
      </c>
      <c r="D81" t="s">
        <v>1</v>
      </c>
      <c r="E81" t="s">
        <v>2</v>
      </c>
      <c r="F81" t="s">
        <v>28</v>
      </c>
      <c r="G81" t="s">
        <v>4</v>
      </c>
      <c r="H81" t="s">
        <v>22</v>
      </c>
      <c r="I81" t="s">
        <v>6</v>
      </c>
      <c r="J81">
        <v>8.5735200000000003</v>
      </c>
      <c r="K81" t="s">
        <v>7</v>
      </c>
      <c r="L81">
        <v>10.251300000000001</v>
      </c>
      <c r="M81" t="s">
        <v>8</v>
      </c>
      <c r="N81">
        <v>1.67774</v>
      </c>
    </row>
    <row r="82" spans="3:14" x14ac:dyDescent="0.3">
      <c r="C82" t="s">
        <v>0</v>
      </c>
      <c r="D82" t="s">
        <v>1</v>
      </c>
      <c r="E82" t="s">
        <v>2</v>
      </c>
      <c r="F82" t="s">
        <v>28</v>
      </c>
      <c r="G82" t="s">
        <v>4</v>
      </c>
      <c r="H82" t="s">
        <v>23</v>
      </c>
      <c r="I82" t="s">
        <v>6</v>
      </c>
      <c r="J82">
        <v>9.5161700000000007</v>
      </c>
      <c r="K82" t="s">
        <v>7</v>
      </c>
      <c r="L82">
        <v>11.315300000000001</v>
      </c>
      <c r="M82" t="s">
        <v>8</v>
      </c>
      <c r="N82">
        <v>1.7991299999999999</v>
      </c>
    </row>
    <row r="83" spans="3:14" x14ac:dyDescent="0.3">
      <c r="C83" t="s">
        <v>0</v>
      </c>
      <c r="D83" t="s">
        <v>1</v>
      </c>
      <c r="E83" t="s">
        <v>2</v>
      </c>
      <c r="F83" t="s">
        <v>28</v>
      </c>
      <c r="G83" t="s">
        <v>4</v>
      </c>
      <c r="H83" t="s">
        <v>24</v>
      </c>
      <c r="I83" t="s">
        <v>6</v>
      </c>
      <c r="J83">
        <v>9.5465800000000005</v>
      </c>
      <c r="K83" t="s">
        <v>7</v>
      </c>
      <c r="L83">
        <v>10.9094</v>
      </c>
      <c r="M83" t="s">
        <v>8</v>
      </c>
      <c r="N83">
        <v>1.3628199999999999</v>
      </c>
    </row>
    <row r="84" spans="3:14" x14ac:dyDescent="0.3">
      <c r="C84" t="s">
        <v>0</v>
      </c>
      <c r="D84" t="s">
        <v>1</v>
      </c>
      <c r="E84" t="s">
        <v>2</v>
      </c>
      <c r="F84" t="s">
        <v>28</v>
      </c>
      <c r="G84" t="s">
        <v>4</v>
      </c>
      <c r="H84" t="s">
        <v>25</v>
      </c>
      <c r="I84" t="s">
        <v>6</v>
      </c>
      <c r="J84">
        <v>8.3987999999999996</v>
      </c>
      <c r="K84" t="s">
        <v>7</v>
      </c>
      <c r="L84">
        <v>7.8789699999999998</v>
      </c>
      <c r="M84" t="s">
        <v>8</v>
      </c>
      <c r="N84">
        <v>-0.51983299999999999</v>
      </c>
    </row>
    <row r="85" spans="3:14" x14ac:dyDescent="0.3">
      <c r="J85">
        <f>AVERAGE(J66:J84)</f>
        <v>11.731709444444443</v>
      </c>
      <c r="L85">
        <f>AVERAGE(L66:L84)</f>
        <v>12.157042777777782</v>
      </c>
      <c r="N85">
        <f>AVERAGE(N66:N84)</f>
        <v>0.42532600000000009</v>
      </c>
    </row>
    <row r="87" spans="3:14" x14ac:dyDescent="0.3">
      <c r="E87" t="s">
        <v>2</v>
      </c>
      <c r="F87" s="1" t="s">
        <v>29</v>
      </c>
      <c r="G87" t="s">
        <v>30</v>
      </c>
    </row>
    <row r="89" spans="3:14" x14ac:dyDescent="0.3">
      <c r="E89" t="s">
        <v>2</v>
      </c>
      <c r="F89" s="1" t="s">
        <v>31</v>
      </c>
      <c r="G89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EA10-6639-4479-9683-1A9B516DB0AF}">
  <dimension ref="C4:V90"/>
  <sheetViews>
    <sheetView topLeftCell="K14" workbookViewId="0">
      <selection activeCell="V21" sqref="U14:V21"/>
    </sheetView>
  </sheetViews>
  <sheetFormatPr defaultRowHeight="16.5" x14ac:dyDescent="0.3"/>
  <cols>
    <col min="17" max="17" width="11.5" bestFit="1" customWidth="1"/>
    <col min="18" max="18" width="9.875" bestFit="1" customWidth="1"/>
    <col min="19" max="21" width="12.75" bestFit="1" customWidth="1"/>
  </cols>
  <sheetData>
    <row r="4" spans="3:22" x14ac:dyDescent="0.3">
      <c r="C4" t="s">
        <v>0</v>
      </c>
      <c r="D4" t="s">
        <v>32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12.515599999999999</v>
      </c>
      <c r="K4" t="s">
        <v>7</v>
      </c>
      <c r="L4">
        <v>9.6030300000000004</v>
      </c>
      <c r="M4" t="s">
        <v>8</v>
      </c>
      <c r="N4">
        <v>-2.9125700000000001</v>
      </c>
    </row>
    <row r="5" spans="3:22" x14ac:dyDescent="0.3">
      <c r="C5" t="s">
        <v>0</v>
      </c>
      <c r="D5" t="s">
        <v>32</v>
      </c>
      <c r="E5" t="s">
        <v>2</v>
      </c>
      <c r="F5" t="s">
        <v>3</v>
      </c>
      <c r="G5" t="s">
        <v>4</v>
      </c>
      <c r="H5" t="s">
        <v>9</v>
      </c>
      <c r="I5" t="s">
        <v>6</v>
      </c>
      <c r="J5">
        <v>12.6142</v>
      </c>
      <c r="K5" t="s">
        <v>7</v>
      </c>
      <c r="L5">
        <v>10.716100000000001</v>
      </c>
      <c r="M5" t="s">
        <v>8</v>
      </c>
      <c r="N5">
        <v>-1.8981399999999999</v>
      </c>
    </row>
    <row r="6" spans="3:22" x14ac:dyDescent="0.3">
      <c r="C6" t="s">
        <v>0</v>
      </c>
      <c r="D6" t="s">
        <v>32</v>
      </c>
      <c r="E6" t="s">
        <v>2</v>
      </c>
      <c r="F6" t="s">
        <v>3</v>
      </c>
      <c r="G6" t="s">
        <v>4</v>
      </c>
      <c r="H6" t="s">
        <v>10</v>
      </c>
      <c r="I6" t="s">
        <v>6</v>
      </c>
      <c r="J6">
        <v>14.090999999999999</v>
      </c>
      <c r="K6" t="s">
        <v>7</v>
      </c>
      <c r="L6">
        <v>10.4931</v>
      </c>
      <c r="M6" t="s">
        <v>8</v>
      </c>
      <c r="N6">
        <v>-3.5978699999999999</v>
      </c>
    </row>
    <row r="7" spans="3:22" x14ac:dyDescent="0.3">
      <c r="C7" t="s">
        <v>0</v>
      </c>
      <c r="D7" t="s">
        <v>32</v>
      </c>
      <c r="E7" t="s">
        <v>2</v>
      </c>
      <c r="F7" t="s">
        <v>3</v>
      </c>
      <c r="G7" t="s">
        <v>4</v>
      </c>
      <c r="H7" t="s">
        <v>11</v>
      </c>
      <c r="I7" t="s">
        <v>6</v>
      </c>
      <c r="J7">
        <v>16.689399999999999</v>
      </c>
      <c r="K7" t="s">
        <v>7</v>
      </c>
      <c r="L7">
        <v>25.502800000000001</v>
      </c>
      <c r="M7" t="s">
        <v>8</v>
      </c>
      <c r="N7">
        <v>8.8134399999999999</v>
      </c>
    </row>
    <row r="8" spans="3:22" x14ac:dyDescent="0.3">
      <c r="C8" t="s">
        <v>0</v>
      </c>
      <c r="D8" t="s">
        <v>32</v>
      </c>
      <c r="E8" t="s">
        <v>2</v>
      </c>
      <c r="F8" t="s">
        <v>3</v>
      </c>
      <c r="G8" t="s">
        <v>4</v>
      </c>
      <c r="H8" t="s">
        <v>12</v>
      </c>
      <c r="I8" t="s">
        <v>6</v>
      </c>
      <c r="J8">
        <v>15.908200000000001</v>
      </c>
      <c r="K8" t="s">
        <v>7</v>
      </c>
      <c r="L8">
        <v>21.430700000000002</v>
      </c>
      <c r="M8" t="s">
        <v>8</v>
      </c>
      <c r="N8">
        <v>5.5224299999999999</v>
      </c>
    </row>
    <row r="9" spans="3:22" x14ac:dyDescent="0.3">
      <c r="C9" t="s">
        <v>0</v>
      </c>
      <c r="D9" t="s">
        <v>32</v>
      </c>
      <c r="E9" t="s">
        <v>2</v>
      </c>
      <c r="F9" t="s">
        <v>3</v>
      </c>
      <c r="G9" t="s">
        <v>4</v>
      </c>
      <c r="H9" t="s">
        <v>13</v>
      </c>
      <c r="I9" t="s">
        <v>6</v>
      </c>
      <c r="J9">
        <v>12.678699999999999</v>
      </c>
      <c r="K9" t="s">
        <v>7</v>
      </c>
      <c r="L9">
        <v>58.439799999999998</v>
      </c>
      <c r="M9" t="s">
        <v>8</v>
      </c>
      <c r="N9">
        <v>45.761099999999999</v>
      </c>
    </row>
    <row r="10" spans="3:22" x14ac:dyDescent="0.3">
      <c r="C10" t="s">
        <v>0</v>
      </c>
      <c r="D10" t="s">
        <v>32</v>
      </c>
      <c r="E10" t="s">
        <v>2</v>
      </c>
      <c r="F10" t="s">
        <v>3</v>
      </c>
      <c r="G10" t="s">
        <v>4</v>
      </c>
      <c r="H10" t="s">
        <v>14</v>
      </c>
      <c r="I10" t="s">
        <v>6</v>
      </c>
      <c r="J10">
        <v>11.984400000000001</v>
      </c>
      <c r="K10" t="s">
        <v>7</v>
      </c>
      <c r="L10">
        <v>11.122400000000001</v>
      </c>
      <c r="M10" t="s">
        <v>8</v>
      </c>
      <c r="N10">
        <v>-0.86192899999999995</v>
      </c>
    </row>
    <row r="11" spans="3:22" x14ac:dyDescent="0.3">
      <c r="C11" t="s">
        <v>0</v>
      </c>
      <c r="D11" t="s">
        <v>32</v>
      </c>
      <c r="E11" t="s">
        <v>2</v>
      </c>
      <c r="F11" t="s">
        <v>3</v>
      </c>
      <c r="G11" t="s">
        <v>4</v>
      </c>
      <c r="H11" t="s">
        <v>15</v>
      </c>
      <c r="I11" t="s">
        <v>6</v>
      </c>
      <c r="J11">
        <v>13.1241</v>
      </c>
      <c r="K11" t="s">
        <v>7</v>
      </c>
      <c r="L11" t="e">
        <f>-inf</f>
        <v>#NAME?</v>
      </c>
      <c r="M11" t="s">
        <v>8</v>
      </c>
      <c r="N11" t="e">
        <f>-inf</f>
        <v>#NAME?</v>
      </c>
      <c r="P11" t="s">
        <v>34</v>
      </c>
    </row>
    <row r="12" spans="3:22" x14ac:dyDescent="0.3">
      <c r="C12" t="s">
        <v>0</v>
      </c>
      <c r="D12" t="s">
        <v>32</v>
      </c>
      <c r="E12" t="s">
        <v>2</v>
      </c>
      <c r="F12" t="s">
        <v>3</v>
      </c>
      <c r="G12" t="s">
        <v>4</v>
      </c>
      <c r="H12" t="s">
        <v>16</v>
      </c>
      <c r="I12" t="s">
        <v>6</v>
      </c>
      <c r="J12">
        <v>13.024100000000001</v>
      </c>
      <c r="K12" t="s">
        <v>7</v>
      </c>
      <c r="L12">
        <v>11.122400000000001</v>
      </c>
      <c r="M12" t="s">
        <v>8</v>
      </c>
      <c r="N12">
        <v>-1.9016999999999999</v>
      </c>
    </row>
    <row r="13" spans="3:22" x14ac:dyDescent="0.3">
      <c r="C13" t="s">
        <v>0</v>
      </c>
      <c r="D13" t="s">
        <v>32</v>
      </c>
      <c r="E13" t="s">
        <v>2</v>
      </c>
      <c r="F13" t="s">
        <v>3</v>
      </c>
      <c r="G13" t="s">
        <v>4</v>
      </c>
      <c r="H13" t="s">
        <v>17</v>
      </c>
      <c r="I13" t="s">
        <v>6</v>
      </c>
      <c r="J13">
        <v>11.1746</v>
      </c>
      <c r="K13" t="s">
        <v>7</v>
      </c>
      <c r="L13" t="s">
        <v>33</v>
      </c>
      <c r="M13" t="s">
        <v>8</v>
      </c>
      <c r="N13" t="s">
        <v>33</v>
      </c>
    </row>
    <row r="14" spans="3:22" x14ac:dyDescent="0.3">
      <c r="C14" t="s">
        <v>0</v>
      </c>
      <c r="D14" t="s">
        <v>32</v>
      </c>
      <c r="E14" t="s">
        <v>2</v>
      </c>
      <c r="F14" t="s">
        <v>3</v>
      </c>
      <c r="G14" t="s">
        <v>4</v>
      </c>
      <c r="H14" t="s">
        <v>18</v>
      </c>
      <c r="I14" t="s">
        <v>6</v>
      </c>
      <c r="J14">
        <v>12.8086</v>
      </c>
      <c r="K14" t="s">
        <v>7</v>
      </c>
      <c r="L14" t="s">
        <v>33</v>
      </c>
      <c r="M14" t="s">
        <v>8</v>
      </c>
      <c r="N14" t="s">
        <v>33</v>
      </c>
      <c r="U14" t="s">
        <v>49</v>
      </c>
    </row>
    <row r="15" spans="3:22" x14ac:dyDescent="0.3">
      <c r="C15" t="s">
        <v>0</v>
      </c>
      <c r="D15" t="s">
        <v>32</v>
      </c>
      <c r="E15" t="s">
        <v>2</v>
      </c>
      <c r="F15" t="s">
        <v>3</v>
      </c>
      <c r="G15" t="s">
        <v>4</v>
      </c>
      <c r="H15" t="s">
        <v>19</v>
      </c>
      <c r="I15" t="s">
        <v>6</v>
      </c>
      <c r="J15">
        <v>8.9597800000000003</v>
      </c>
      <c r="K15" t="s">
        <v>7</v>
      </c>
      <c r="L15">
        <v>24.4588</v>
      </c>
      <c r="M15" t="s">
        <v>8</v>
      </c>
      <c r="N15">
        <v>15.499000000000001</v>
      </c>
      <c r="Q15" s="1" t="s">
        <v>38</v>
      </c>
      <c r="R15" s="1" t="s">
        <v>2</v>
      </c>
      <c r="S15" s="1" t="s">
        <v>39</v>
      </c>
      <c r="T15" s="1" t="s">
        <v>40</v>
      </c>
      <c r="U15" s="1" t="s">
        <v>48</v>
      </c>
      <c r="V15" s="1" t="s">
        <v>41</v>
      </c>
    </row>
    <row r="16" spans="3:22" x14ac:dyDescent="0.3">
      <c r="C16" t="s">
        <v>0</v>
      </c>
      <c r="D16" t="s">
        <v>32</v>
      </c>
      <c r="E16" t="s">
        <v>2</v>
      </c>
      <c r="F16" t="s">
        <v>3</v>
      </c>
      <c r="G16" t="s">
        <v>4</v>
      </c>
      <c r="H16" t="s">
        <v>20</v>
      </c>
      <c r="I16" t="s">
        <v>6</v>
      </c>
      <c r="J16">
        <v>9.9643899999999999</v>
      </c>
      <c r="K16" t="s">
        <v>7</v>
      </c>
      <c r="L16" t="s">
        <v>33</v>
      </c>
      <c r="M16" t="s">
        <v>8</v>
      </c>
      <c r="N16" t="s">
        <v>33</v>
      </c>
      <c r="Q16" s="1" t="s">
        <v>47</v>
      </c>
      <c r="R16" s="1" t="s">
        <v>43</v>
      </c>
      <c r="S16">
        <v>11.731709444444443</v>
      </c>
      <c r="T16" s="1">
        <v>18.264966363636361</v>
      </c>
      <c r="U16" s="1">
        <f>11/18*100</f>
        <v>61.111111111111114</v>
      </c>
      <c r="V16">
        <v>6.5332569191919188</v>
      </c>
    </row>
    <row r="17" spans="3:22" x14ac:dyDescent="0.3">
      <c r="C17" t="s">
        <v>0</v>
      </c>
      <c r="D17" t="s">
        <v>32</v>
      </c>
      <c r="E17" t="s">
        <v>2</v>
      </c>
      <c r="F17" t="s">
        <v>3</v>
      </c>
      <c r="G17" t="s">
        <v>4</v>
      </c>
      <c r="H17" t="s">
        <v>21</v>
      </c>
      <c r="I17" t="s">
        <v>6</v>
      </c>
      <c r="J17">
        <v>9.59863</v>
      </c>
      <c r="K17" t="s">
        <v>7</v>
      </c>
      <c r="L17" t="s">
        <v>33</v>
      </c>
      <c r="M17" t="s">
        <v>8</v>
      </c>
      <c r="N17" t="s">
        <v>33</v>
      </c>
      <c r="Q17" s="1" t="s">
        <v>47</v>
      </c>
      <c r="R17" s="1" t="s">
        <v>44</v>
      </c>
      <c r="S17">
        <v>11.731709444444443</v>
      </c>
      <c r="T17" s="1">
        <v>19.3001</v>
      </c>
      <c r="U17" s="1">
        <f t="shared" ref="U17" si="0">11/18*100</f>
        <v>61.111111111111114</v>
      </c>
      <c r="V17">
        <f>T17-S17</f>
        <v>7.568390555555558</v>
      </c>
    </row>
    <row r="18" spans="3:22" x14ac:dyDescent="0.3">
      <c r="C18" t="s">
        <v>0</v>
      </c>
      <c r="D18" t="s">
        <v>32</v>
      </c>
      <c r="E18" t="s">
        <v>2</v>
      </c>
      <c r="F18" t="s">
        <v>3</v>
      </c>
      <c r="G18" t="s">
        <v>4</v>
      </c>
      <c r="H18" t="s">
        <v>22</v>
      </c>
      <c r="I18" t="s">
        <v>6</v>
      </c>
      <c r="J18">
        <v>8.5735200000000003</v>
      </c>
      <c r="K18" t="s">
        <v>7</v>
      </c>
      <c r="L18">
        <v>6.2195999999999998</v>
      </c>
      <c r="M18" t="s">
        <v>8</v>
      </c>
      <c r="N18">
        <v>-2.35392</v>
      </c>
      <c r="Q18" s="1" t="s">
        <v>47</v>
      </c>
      <c r="R18" s="1" t="s">
        <v>45</v>
      </c>
      <c r="S18">
        <v>11.731709444444443</v>
      </c>
      <c r="T18" s="1">
        <v>17.4025</v>
      </c>
      <c r="U18" s="1">
        <f>10/18*100</f>
        <v>55.555555555555557</v>
      </c>
      <c r="V18">
        <f t="shared" ref="V18:V20" si="1">T18-S18</f>
        <v>5.6707905555555573</v>
      </c>
    </row>
    <row r="19" spans="3:22" x14ac:dyDescent="0.3">
      <c r="C19" t="s">
        <v>0</v>
      </c>
      <c r="D19" t="s">
        <v>32</v>
      </c>
      <c r="E19" t="s">
        <v>2</v>
      </c>
      <c r="F19" t="s">
        <v>3</v>
      </c>
      <c r="G19" t="s">
        <v>4</v>
      </c>
      <c r="H19" t="s">
        <v>23</v>
      </c>
      <c r="I19" t="s">
        <v>6</v>
      </c>
      <c r="J19">
        <v>9.5161700000000007</v>
      </c>
      <c r="K19" t="s">
        <v>7</v>
      </c>
      <c r="L19">
        <v>-489.9</v>
      </c>
      <c r="M19" t="s">
        <v>8</v>
      </c>
      <c r="N19">
        <v>-499.416</v>
      </c>
      <c r="Q19" s="1" t="s">
        <v>47</v>
      </c>
      <c r="R19" s="1" t="s">
        <v>46</v>
      </c>
      <c r="S19">
        <v>11.731709444444443</v>
      </c>
      <c r="T19" s="1">
        <v>11.801909000000002</v>
      </c>
      <c r="U19" s="1">
        <f>10/18*100</f>
        <v>55.555555555555557</v>
      </c>
      <c r="V19">
        <f t="shared" si="1"/>
        <v>7.0199555555559456E-2</v>
      </c>
    </row>
    <row r="20" spans="3:22" x14ac:dyDescent="0.3">
      <c r="C20" t="s">
        <v>0</v>
      </c>
      <c r="D20" t="s">
        <v>32</v>
      </c>
      <c r="E20" t="s">
        <v>2</v>
      </c>
      <c r="F20" t="s">
        <v>3</v>
      </c>
      <c r="G20" t="s">
        <v>4</v>
      </c>
      <c r="H20" t="s">
        <v>24</v>
      </c>
      <c r="I20" t="s">
        <v>6</v>
      </c>
      <c r="J20">
        <v>9.5465800000000005</v>
      </c>
      <c r="K20" t="s">
        <v>7</v>
      </c>
      <c r="L20">
        <v>11.805899999999999</v>
      </c>
      <c r="M20" t="s">
        <v>8</v>
      </c>
      <c r="N20">
        <v>2.2593200000000002</v>
      </c>
      <c r="Q20" s="1" t="s">
        <v>47</v>
      </c>
      <c r="R20" s="1" t="s">
        <v>29</v>
      </c>
      <c r="S20" s="1" t="s">
        <v>30</v>
      </c>
      <c r="T20" s="1"/>
      <c r="U20" s="1"/>
      <c r="V20" t="e">
        <f t="shared" si="1"/>
        <v>#VALUE!</v>
      </c>
    </row>
    <row r="21" spans="3:22" x14ac:dyDescent="0.3">
      <c r="C21" t="s">
        <v>0</v>
      </c>
      <c r="D21" t="s">
        <v>32</v>
      </c>
      <c r="E21" t="s">
        <v>2</v>
      </c>
      <c r="F21" t="s">
        <v>3</v>
      </c>
      <c r="G21" t="s">
        <v>4</v>
      </c>
      <c r="H21" t="s">
        <v>25</v>
      </c>
      <c r="I21" t="s">
        <v>6</v>
      </c>
      <c r="J21">
        <v>8.3987999999999996</v>
      </c>
      <c r="K21" t="s">
        <v>7</v>
      </c>
      <c r="L21" t="s">
        <v>33</v>
      </c>
      <c r="M21" t="s">
        <v>8</v>
      </c>
      <c r="N21" t="s">
        <v>33</v>
      </c>
      <c r="Q21" s="1" t="s">
        <v>47</v>
      </c>
      <c r="R21" s="1" t="s">
        <v>31</v>
      </c>
      <c r="S21" s="1" t="s">
        <v>30</v>
      </c>
      <c r="T21" s="1"/>
      <c r="U21" s="1"/>
      <c r="V21" t="e">
        <f>T21-S21</f>
        <v>#VALUE!</v>
      </c>
    </row>
    <row r="22" spans="3:22" x14ac:dyDescent="0.3">
      <c r="J22">
        <f>AVERAGE(J4:J21)</f>
        <v>11.731709444444443</v>
      </c>
      <c r="L22">
        <f>AVERAGE(L18,L20,L15,L12,L4:L10)</f>
        <v>18.264966363636361</v>
      </c>
      <c r="N22">
        <f>L22-J22</f>
        <v>6.5332569191919188</v>
      </c>
    </row>
    <row r="25" spans="3:22" x14ac:dyDescent="0.3">
      <c r="C25" t="s">
        <v>0</v>
      </c>
      <c r="D25" t="s">
        <v>32</v>
      </c>
      <c r="E25" t="s">
        <v>2</v>
      </c>
      <c r="F25" t="s">
        <v>26</v>
      </c>
      <c r="G25" t="s">
        <v>4</v>
      </c>
      <c r="H25" t="s">
        <v>5</v>
      </c>
      <c r="I25" t="s">
        <v>6</v>
      </c>
      <c r="J25">
        <v>12.515599999999999</v>
      </c>
      <c r="K25" t="s">
        <v>7</v>
      </c>
      <c r="L25">
        <v>-26.806100000000001</v>
      </c>
      <c r="M25" t="s">
        <v>8</v>
      </c>
      <c r="N25">
        <v>-39.3217</v>
      </c>
    </row>
    <row r="26" spans="3:22" x14ac:dyDescent="0.3">
      <c r="C26" t="s">
        <v>0</v>
      </c>
      <c r="D26" t="s">
        <v>32</v>
      </c>
      <c r="E26" t="s">
        <v>2</v>
      </c>
      <c r="F26" t="s">
        <v>26</v>
      </c>
      <c r="G26" t="s">
        <v>4</v>
      </c>
      <c r="H26" t="s">
        <v>9</v>
      </c>
      <c r="I26" t="s">
        <v>6</v>
      </c>
      <c r="J26">
        <v>12.6142</v>
      </c>
      <c r="K26" t="s">
        <v>7</v>
      </c>
      <c r="L26">
        <v>10.716100000000001</v>
      </c>
      <c r="M26" t="s">
        <v>8</v>
      </c>
      <c r="N26">
        <v>-1.8981399999999999</v>
      </c>
    </row>
    <row r="27" spans="3:22" x14ac:dyDescent="0.3">
      <c r="C27" t="s">
        <v>0</v>
      </c>
      <c r="D27" t="s">
        <v>32</v>
      </c>
      <c r="E27" t="s">
        <v>2</v>
      </c>
      <c r="F27" t="s">
        <v>26</v>
      </c>
      <c r="G27" t="s">
        <v>4</v>
      </c>
      <c r="H27" t="s">
        <v>10</v>
      </c>
      <c r="I27" t="s">
        <v>6</v>
      </c>
      <c r="J27">
        <v>14.090999999999999</v>
      </c>
      <c r="K27" t="s">
        <v>7</v>
      </c>
      <c r="L27">
        <v>12.721299999999999</v>
      </c>
      <c r="M27" t="s">
        <v>8</v>
      </c>
      <c r="N27">
        <v>-1.36972</v>
      </c>
    </row>
    <row r="28" spans="3:22" x14ac:dyDescent="0.3">
      <c r="C28" t="s">
        <v>0</v>
      </c>
      <c r="D28" t="s">
        <v>32</v>
      </c>
      <c r="E28" t="s">
        <v>2</v>
      </c>
      <c r="F28" t="s">
        <v>26</v>
      </c>
      <c r="G28" t="s">
        <v>4</v>
      </c>
      <c r="H28" t="s">
        <v>11</v>
      </c>
      <c r="I28" t="s">
        <v>6</v>
      </c>
      <c r="J28">
        <v>16.689399999999999</v>
      </c>
      <c r="K28" t="s">
        <v>7</v>
      </c>
      <c r="L28">
        <v>40.240600000000001</v>
      </c>
      <c r="M28" t="s">
        <v>8</v>
      </c>
      <c r="N28">
        <v>23.551200000000001</v>
      </c>
    </row>
    <row r="29" spans="3:22" x14ac:dyDescent="0.3">
      <c r="C29" t="s">
        <v>0</v>
      </c>
      <c r="D29" t="s">
        <v>32</v>
      </c>
      <c r="E29" t="s">
        <v>2</v>
      </c>
      <c r="F29" t="s">
        <v>26</v>
      </c>
      <c r="G29" t="s">
        <v>4</v>
      </c>
      <c r="H29" t="s">
        <v>12</v>
      </c>
      <c r="I29" t="s">
        <v>6</v>
      </c>
      <c r="J29">
        <v>15.908200000000001</v>
      </c>
      <c r="K29" t="s">
        <v>7</v>
      </c>
      <c r="L29">
        <v>64.154799999999994</v>
      </c>
      <c r="M29" t="s">
        <v>8</v>
      </c>
      <c r="N29">
        <v>48.246499999999997</v>
      </c>
    </row>
    <row r="30" spans="3:22" x14ac:dyDescent="0.3">
      <c r="C30" t="s">
        <v>0</v>
      </c>
      <c r="D30" t="s">
        <v>32</v>
      </c>
      <c r="E30" t="s">
        <v>2</v>
      </c>
      <c r="F30" t="s">
        <v>26</v>
      </c>
      <c r="G30" t="s">
        <v>4</v>
      </c>
      <c r="H30" t="s">
        <v>13</v>
      </c>
      <c r="I30" t="s">
        <v>6</v>
      </c>
      <c r="J30">
        <v>12.678699999999999</v>
      </c>
      <c r="K30" t="s">
        <v>7</v>
      </c>
      <c r="L30">
        <v>58.439799999999998</v>
      </c>
      <c r="M30" t="s">
        <v>8</v>
      </c>
      <c r="N30">
        <v>45.761099999999999</v>
      </c>
    </row>
    <row r="31" spans="3:22" x14ac:dyDescent="0.3">
      <c r="C31" t="s">
        <v>0</v>
      </c>
      <c r="D31" t="s">
        <v>32</v>
      </c>
      <c r="E31" t="s">
        <v>2</v>
      </c>
      <c r="F31" t="s">
        <v>26</v>
      </c>
      <c r="G31" t="s">
        <v>4</v>
      </c>
      <c r="H31" t="s">
        <v>14</v>
      </c>
      <c r="I31" t="s">
        <v>6</v>
      </c>
      <c r="J31">
        <v>11.984400000000001</v>
      </c>
      <c r="K31" t="s">
        <v>7</v>
      </c>
      <c r="L31">
        <v>-1.9736</v>
      </c>
      <c r="M31" t="s">
        <v>8</v>
      </c>
      <c r="N31">
        <v>-13.958</v>
      </c>
    </row>
    <row r="32" spans="3:22" x14ac:dyDescent="0.3">
      <c r="C32" t="s">
        <v>0</v>
      </c>
      <c r="D32" t="s">
        <v>32</v>
      </c>
      <c r="E32" t="s">
        <v>2</v>
      </c>
      <c r="F32" t="s">
        <v>26</v>
      </c>
      <c r="G32" t="s">
        <v>4</v>
      </c>
      <c r="H32" t="s">
        <v>15</v>
      </c>
      <c r="I32" t="s">
        <v>6</v>
      </c>
      <c r="J32">
        <v>13.1241</v>
      </c>
      <c r="K32" t="s">
        <v>7</v>
      </c>
      <c r="L32" t="e">
        <f>-inf</f>
        <v>#NAME?</v>
      </c>
      <c r="M32" t="s">
        <v>8</v>
      </c>
      <c r="N32" t="e">
        <f>-inf</f>
        <v>#NAME?</v>
      </c>
    </row>
    <row r="33" spans="3:14" x14ac:dyDescent="0.3">
      <c r="C33" t="s">
        <v>0</v>
      </c>
      <c r="D33" t="s">
        <v>32</v>
      </c>
      <c r="E33" t="s">
        <v>2</v>
      </c>
      <c r="F33" t="s">
        <v>26</v>
      </c>
      <c r="G33" t="s">
        <v>4</v>
      </c>
      <c r="H33" t="s">
        <v>16</v>
      </c>
      <c r="I33" t="s">
        <v>6</v>
      </c>
      <c r="J33">
        <v>13.024100000000001</v>
      </c>
      <c r="K33" t="s">
        <v>7</v>
      </c>
      <c r="L33">
        <v>13.0459</v>
      </c>
      <c r="M33" t="s">
        <v>8</v>
      </c>
      <c r="N33">
        <v>2.1769500000000001E-2</v>
      </c>
    </row>
    <row r="34" spans="3:14" x14ac:dyDescent="0.3">
      <c r="C34" t="s">
        <v>0</v>
      </c>
      <c r="D34" t="s">
        <v>32</v>
      </c>
      <c r="E34" t="s">
        <v>2</v>
      </c>
      <c r="F34" t="s">
        <v>26</v>
      </c>
      <c r="G34" t="s">
        <v>4</v>
      </c>
      <c r="H34" t="s">
        <v>17</v>
      </c>
      <c r="I34" t="s">
        <v>6</v>
      </c>
      <c r="J34">
        <v>11.1746</v>
      </c>
      <c r="K34" t="s">
        <v>7</v>
      </c>
      <c r="L34" t="s">
        <v>33</v>
      </c>
      <c r="M34" t="s">
        <v>8</v>
      </c>
      <c r="N34" t="s">
        <v>33</v>
      </c>
    </row>
    <row r="35" spans="3:14" x14ac:dyDescent="0.3">
      <c r="C35" t="s">
        <v>0</v>
      </c>
      <c r="D35" t="s">
        <v>32</v>
      </c>
      <c r="E35" t="s">
        <v>2</v>
      </c>
      <c r="F35" t="s">
        <v>26</v>
      </c>
      <c r="G35" t="s">
        <v>4</v>
      </c>
      <c r="H35" t="s">
        <v>18</v>
      </c>
      <c r="I35" t="s">
        <v>6</v>
      </c>
      <c r="J35">
        <v>12.8086</v>
      </c>
      <c r="K35" t="s">
        <v>7</v>
      </c>
      <c r="L35" t="s">
        <v>33</v>
      </c>
      <c r="M35" t="s">
        <v>8</v>
      </c>
      <c r="N35" t="s">
        <v>33</v>
      </c>
    </row>
    <row r="36" spans="3:14" x14ac:dyDescent="0.3">
      <c r="C36" t="s">
        <v>0</v>
      </c>
      <c r="D36" t="s">
        <v>32</v>
      </c>
      <c r="E36" t="s">
        <v>2</v>
      </c>
      <c r="F36" t="s">
        <v>26</v>
      </c>
      <c r="G36" t="s">
        <v>4</v>
      </c>
      <c r="H36" t="s">
        <v>19</v>
      </c>
      <c r="I36" t="s">
        <v>6</v>
      </c>
      <c r="J36">
        <v>8.9597800000000003</v>
      </c>
      <c r="K36" t="s">
        <v>7</v>
      </c>
      <c r="L36">
        <v>24.4588</v>
      </c>
      <c r="M36" t="s">
        <v>8</v>
      </c>
      <c r="N36">
        <v>15.499000000000001</v>
      </c>
    </row>
    <row r="37" spans="3:14" x14ac:dyDescent="0.3">
      <c r="C37" t="s">
        <v>0</v>
      </c>
      <c r="D37" t="s">
        <v>32</v>
      </c>
      <c r="E37" t="s">
        <v>2</v>
      </c>
      <c r="F37" t="s">
        <v>26</v>
      </c>
      <c r="G37" t="s">
        <v>4</v>
      </c>
      <c r="H37" t="s">
        <v>20</v>
      </c>
      <c r="I37" t="s">
        <v>6</v>
      </c>
      <c r="J37">
        <v>9.9643899999999999</v>
      </c>
      <c r="K37" t="s">
        <v>7</v>
      </c>
      <c r="L37" t="s">
        <v>33</v>
      </c>
      <c r="M37" t="s">
        <v>8</v>
      </c>
      <c r="N37" t="s">
        <v>33</v>
      </c>
    </row>
    <row r="38" spans="3:14" x14ac:dyDescent="0.3">
      <c r="C38" t="s">
        <v>0</v>
      </c>
      <c r="D38" t="s">
        <v>32</v>
      </c>
      <c r="E38" t="s">
        <v>2</v>
      </c>
      <c r="F38" t="s">
        <v>26</v>
      </c>
      <c r="G38" t="s">
        <v>4</v>
      </c>
      <c r="H38" t="s">
        <v>21</v>
      </c>
      <c r="I38" t="s">
        <v>6</v>
      </c>
      <c r="J38">
        <v>9.59863</v>
      </c>
      <c r="K38" t="s">
        <v>7</v>
      </c>
      <c r="L38" t="s">
        <v>33</v>
      </c>
      <c r="M38" t="s">
        <v>8</v>
      </c>
      <c r="N38" t="s">
        <v>33</v>
      </c>
    </row>
    <row r="39" spans="3:14" x14ac:dyDescent="0.3">
      <c r="C39" t="s">
        <v>0</v>
      </c>
      <c r="D39" t="s">
        <v>32</v>
      </c>
      <c r="E39" t="s">
        <v>2</v>
      </c>
      <c r="F39" t="s">
        <v>26</v>
      </c>
      <c r="G39" t="s">
        <v>4</v>
      </c>
      <c r="H39" t="s">
        <v>22</v>
      </c>
      <c r="I39" t="s">
        <v>6</v>
      </c>
      <c r="J39">
        <v>8.5735200000000003</v>
      </c>
      <c r="K39" t="s">
        <v>7</v>
      </c>
      <c r="L39">
        <v>6.2195999999999998</v>
      </c>
      <c r="M39" t="s">
        <v>8</v>
      </c>
      <c r="N39">
        <v>-2.35392</v>
      </c>
    </row>
    <row r="40" spans="3:14" x14ac:dyDescent="0.3">
      <c r="C40" t="s">
        <v>0</v>
      </c>
      <c r="D40" t="s">
        <v>32</v>
      </c>
      <c r="E40" t="s">
        <v>2</v>
      </c>
      <c r="F40" t="s">
        <v>26</v>
      </c>
      <c r="G40" t="s">
        <v>4</v>
      </c>
      <c r="H40" t="s">
        <v>23</v>
      </c>
      <c r="I40" t="s">
        <v>6</v>
      </c>
      <c r="J40">
        <v>9.5161700000000007</v>
      </c>
      <c r="K40" t="s">
        <v>7</v>
      </c>
      <c r="L40">
        <v>-489.9</v>
      </c>
      <c r="M40" t="s">
        <v>8</v>
      </c>
      <c r="N40">
        <v>-499.416</v>
      </c>
    </row>
    <row r="41" spans="3:14" x14ac:dyDescent="0.3">
      <c r="C41" t="s">
        <v>0</v>
      </c>
      <c r="D41" t="s">
        <v>32</v>
      </c>
      <c r="E41" t="s">
        <v>2</v>
      </c>
      <c r="F41" t="s">
        <v>26</v>
      </c>
      <c r="G41" t="s">
        <v>4</v>
      </c>
      <c r="H41" t="s">
        <v>24</v>
      </c>
      <c r="I41" t="s">
        <v>6</v>
      </c>
      <c r="J41">
        <v>9.5465800000000005</v>
      </c>
      <c r="K41" t="s">
        <v>7</v>
      </c>
      <c r="L41">
        <v>11.0839</v>
      </c>
      <c r="M41" t="s">
        <v>8</v>
      </c>
      <c r="N41">
        <v>1.5373600000000001</v>
      </c>
    </row>
    <row r="42" spans="3:14" x14ac:dyDescent="0.3">
      <c r="C42" t="s">
        <v>0</v>
      </c>
      <c r="D42" t="s">
        <v>32</v>
      </c>
      <c r="E42" t="s">
        <v>2</v>
      </c>
      <c r="F42" t="s">
        <v>26</v>
      </c>
      <c r="G42" t="s">
        <v>4</v>
      </c>
      <c r="H42" t="s">
        <v>25</v>
      </c>
      <c r="I42" t="s">
        <v>6</v>
      </c>
      <c r="J42">
        <v>8.3987999999999996</v>
      </c>
      <c r="K42" t="s">
        <v>7</v>
      </c>
      <c r="L42" t="s">
        <v>33</v>
      </c>
      <c r="M42" t="s">
        <v>8</v>
      </c>
      <c r="N42" t="s">
        <v>33</v>
      </c>
    </row>
    <row r="43" spans="3:14" x14ac:dyDescent="0.3">
      <c r="L43">
        <f>AVERAGE(L41,L39,L36,L33,L25:L31)</f>
        <v>19.3001</v>
      </c>
    </row>
    <row r="46" spans="3:14" x14ac:dyDescent="0.3">
      <c r="C46" t="s">
        <v>0</v>
      </c>
      <c r="D46" t="s">
        <v>32</v>
      </c>
      <c r="E46" t="s">
        <v>2</v>
      </c>
      <c r="F46" t="s">
        <v>27</v>
      </c>
      <c r="G46" t="s">
        <v>4</v>
      </c>
      <c r="H46" t="s">
        <v>5</v>
      </c>
      <c r="I46" t="s">
        <v>6</v>
      </c>
      <c r="J46">
        <v>12.515599999999999</v>
      </c>
      <c r="K46" t="s">
        <v>7</v>
      </c>
      <c r="L46">
        <v>-26.806100000000001</v>
      </c>
      <c r="M46" t="s">
        <v>8</v>
      </c>
      <c r="N46">
        <v>-39.3217</v>
      </c>
    </row>
    <row r="47" spans="3:14" x14ac:dyDescent="0.3">
      <c r="C47" t="s">
        <v>0</v>
      </c>
      <c r="D47" t="s">
        <v>32</v>
      </c>
      <c r="E47" t="s">
        <v>2</v>
      </c>
      <c r="F47" t="s">
        <v>27</v>
      </c>
      <c r="G47" t="s">
        <v>4</v>
      </c>
      <c r="H47" t="s">
        <v>9</v>
      </c>
      <c r="I47" t="s">
        <v>6</v>
      </c>
      <c r="J47">
        <v>12.6142</v>
      </c>
      <c r="K47" t="s">
        <v>7</v>
      </c>
      <c r="L47">
        <v>10.716100000000001</v>
      </c>
      <c r="M47" t="s">
        <v>8</v>
      </c>
      <c r="N47">
        <v>-1.8981399999999999</v>
      </c>
    </row>
    <row r="48" spans="3:14" x14ac:dyDescent="0.3">
      <c r="C48" t="s">
        <v>0</v>
      </c>
      <c r="D48" t="s">
        <v>32</v>
      </c>
      <c r="E48" t="s">
        <v>2</v>
      </c>
      <c r="F48" t="s">
        <v>27</v>
      </c>
      <c r="G48" t="s">
        <v>4</v>
      </c>
      <c r="H48" t="s">
        <v>10</v>
      </c>
      <c r="I48" t="s">
        <v>6</v>
      </c>
      <c r="J48">
        <v>14.090999999999999</v>
      </c>
      <c r="K48" t="s">
        <v>7</v>
      </c>
      <c r="L48">
        <v>12.721299999999999</v>
      </c>
      <c r="M48" t="s">
        <v>8</v>
      </c>
      <c r="N48">
        <v>-1.36972</v>
      </c>
    </row>
    <row r="49" spans="3:14" x14ac:dyDescent="0.3">
      <c r="C49" t="s">
        <v>0</v>
      </c>
      <c r="D49" t="s">
        <v>32</v>
      </c>
      <c r="E49" t="s">
        <v>2</v>
      </c>
      <c r="F49" t="s">
        <v>27</v>
      </c>
      <c r="G49" t="s">
        <v>4</v>
      </c>
      <c r="H49" t="s">
        <v>11</v>
      </c>
      <c r="I49" t="s">
        <v>6</v>
      </c>
      <c r="J49">
        <v>16.689399999999999</v>
      </c>
      <c r="K49" t="s">
        <v>7</v>
      </c>
      <c r="L49" t="e">
        <f>-inf</f>
        <v>#NAME?</v>
      </c>
      <c r="M49" t="s">
        <v>8</v>
      </c>
      <c r="N49" t="e">
        <f>-inf</f>
        <v>#NAME?</v>
      </c>
    </row>
    <row r="50" spans="3:14" x14ac:dyDescent="0.3">
      <c r="C50" t="s">
        <v>0</v>
      </c>
      <c r="D50" t="s">
        <v>32</v>
      </c>
      <c r="E50" t="s">
        <v>2</v>
      </c>
      <c r="F50" t="s">
        <v>27</v>
      </c>
      <c r="G50" t="s">
        <v>4</v>
      </c>
      <c r="H50" t="s">
        <v>12</v>
      </c>
      <c r="I50" t="s">
        <v>6</v>
      </c>
      <c r="J50">
        <v>15.908200000000001</v>
      </c>
      <c r="K50" t="s">
        <v>7</v>
      </c>
      <c r="L50">
        <v>53.023299999999999</v>
      </c>
      <c r="M50" t="s">
        <v>8</v>
      </c>
      <c r="N50">
        <v>37.115099999999998</v>
      </c>
    </row>
    <row r="51" spans="3:14" x14ac:dyDescent="0.3">
      <c r="C51" t="s">
        <v>0</v>
      </c>
      <c r="D51" t="s">
        <v>32</v>
      </c>
      <c r="E51" t="s">
        <v>2</v>
      </c>
      <c r="F51" t="s">
        <v>27</v>
      </c>
      <c r="G51" t="s">
        <v>4</v>
      </c>
      <c r="H51" t="s">
        <v>13</v>
      </c>
      <c r="I51" t="s">
        <v>6</v>
      </c>
      <c r="J51">
        <v>12.678699999999999</v>
      </c>
      <c r="K51" t="s">
        <v>7</v>
      </c>
      <c r="L51">
        <v>58.439799999999998</v>
      </c>
      <c r="M51" t="s">
        <v>8</v>
      </c>
      <c r="N51">
        <v>45.761099999999999</v>
      </c>
    </row>
    <row r="52" spans="3:14" x14ac:dyDescent="0.3">
      <c r="C52" t="s">
        <v>0</v>
      </c>
      <c r="D52" t="s">
        <v>32</v>
      </c>
      <c r="E52" t="s">
        <v>2</v>
      </c>
      <c r="F52" t="s">
        <v>27</v>
      </c>
      <c r="G52" t="s">
        <v>4</v>
      </c>
      <c r="H52" t="s">
        <v>14</v>
      </c>
      <c r="I52" t="s">
        <v>6</v>
      </c>
      <c r="J52">
        <v>11.984400000000001</v>
      </c>
      <c r="K52" t="s">
        <v>7</v>
      </c>
      <c r="L52">
        <v>11.122400000000001</v>
      </c>
      <c r="M52" t="s">
        <v>8</v>
      </c>
      <c r="N52">
        <v>-0.86192899999999995</v>
      </c>
    </row>
    <row r="53" spans="3:14" x14ac:dyDescent="0.3">
      <c r="C53" t="s">
        <v>0</v>
      </c>
      <c r="D53" t="s">
        <v>32</v>
      </c>
      <c r="E53" t="s">
        <v>2</v>
      </c>
      <c r="F53" t="s">
        <v>27</v>
      </c>
      <c r="G53" t="s">
        <v>4</v>
      </c>
      <c r="H53" t="s">
        <v>15</v>
      </c>
      <c r="I53" t="s">
        <v>6</v>
      </c>
      <c r="J53">
        <v>13.1241</v>
      </c>
      <c r="K53" t="s">
        <v>7</v>
      </c>
      <c r="L53" t="e">
        <f>-inf</f>
        <v>#NAME?</v>
      </c>
      <c r="M53" t="s">
        <v>8</v>
      </c>
      <c r="N53" t="e">
        <f>-inf</f>
        <v>#NAME?</v>
      </c>
    </row>
    <row r="54" spans="3:14" x14ac:dyDescent="0.3">
      <c r="C54" t="s">
        <v>0</v>
      </c>
      <c r="D54" t="s">
        <v>32</v>
      </c>
      <c r="E54" t="s">
        <v>2</v>
      </c>
      <c r="F54" t="s">
        <v>27</v>
      </c>
      <c r="G54" t="s">
        <v>4</v>
      </c>
      <c r="H54" t="s">
        <v>16</v>
      </c>
      <c r="I54" t="s">
        <v>6</v>
      </c>
      <c r="J54">
        <v>13.024100000000001</v>
      </c>
      <c r="K54" t="s">
        <v>7</v>
      </c>
      <c r="L54">
        <v>13.0459</v>
      </c>
      <c r="M54" t="s">
        <v>8</v>
      </c>
      <c r="N54">
        <v>2.1769500000000001E-2</v>
      </c>
    </row>
    <row r="55" spans="3:14" x14ac:dyDescent="0.3">
      <c r="C55" t="s">
        <v>0</v>
      </c>
      <c r="D55" t="s">
        <v>32</v>
      </c>
      <c r="E55" t="s">
        <v>2</v>
      </c>
      <c r="F55" t="s">
        <v>27</v>
      </c>
      <c r="G55" t="s">
        <v>4</v>
      </c>
      <c r="H55" t="s">
        <v>17</v>
      </c>
      <c r="I55" t="s">
        <v>6</v>
      </c>
      <c r="J55">
        <v>11.1746</v>
      </c>
      <c r="K55" t="s">
        <v>7</v>
      </c>
      <c r="L55" t="s">
        <v>33</v>
      </c>
      <c r="M55" t="s">
        <v>8</v>
      </c>
      <c r="N55" t="s">
        <v>33</v>
      </c>
    </row>
    <row r="56" spans="3:14" x14ac:dyDescent="0.3">
      <c r="C56" t="s">
        <v>0</v>
      </c>
      <c r="D56" t="s">
        <v>32</v>
      </c>
      <c r="E56" t="s">
        <v>2</v>
      </c>
      <c r="F56" t="s">
        <v>27</v>
      </c>
      <c r="G56" t="s">
        <v>4</v>
      </c>
      <c r="H56" t="s">
        <v>18</v>
      </c>
      <c r="I56" t="s">
        <v>6</v>
      </c>
      <c r="J56">
        <v>12.8086</v>
      </c>
      <c r="K56" t="s">
        <v>7</v>
      </c>
      <c r="L56" t="s">
        <v>33</v>
      </c>
      <c r="M56" t="s">
        <v>8</v>
      </c>
      <c r="N56" t="s">
        <v>33</v>
      </c>
    </row>
    <row r="57" spans="3:14" x14ac:dyDescent="0.3">
      <c r="C57" t="s">
        <v>0</v>
      </c>
      <c r="D57" t="s">
        <v>32</v>
      </c>
      <c r="E57" t="s">
        <v>2</v>
      </c>
      <c r="F57" t="s">
        <v>27</v>
      </c>
      <c r="G57" t="s">
        <v>4</v>
      </c>
      <c r="H57" t="s">
        <v>19</v>
      </c>
      <c r="I57" t="s">
        <v>6</v>
      </c>
      <c r="J57">
        <v>8.9597800000000003</v>
      </c>
      <c r="K57" t="s">
        <v>7</v>
      </c>
      <c r="L57">
        <v>24.4588</v>
      </c>
      <c r="M57" t="s">
        <v>8</v>
      </c>
      <c r="N57">
        <v>15.499000000000001</v>
      </c>
    </row>
    <row r="58" spans="3:14" x14ac:dyDescent="0.3">
      <c r="C58" t="s">
        <v>0</v>
      </c>
      <c r="D58" t="s">
        <v>32</v>
      </c>
      <c r="E58" t="s">
        <v>2</v>
      </c>
      <c r="F58" t="s">
        <v>27</v>
      </c>
      <c r="G58" t="s">
        <v>4</v>
      </c>
      <c r="H58" t="s">
        <v>20</v>
      </c>
      <c r="I58" t="s">
        <v>6</v>
      </c>
      <c r="J58">
        <v>9.9643899999999999</v>
      </c>
      <c r="K58" t="s">
        <v>7</v>
      </c>
      <c r="L58" t="s">
        <v>33</v>
      </c>
      <c r="M58" t="s">
        <v>8</v>
      </c>
      <c r="N58" t="s">
        <v>33</v>
      </c>
    </row>
    <row r="59" spans="3:14" x14ac:dyDescent="0.3">
      <c r="C59" t="s">
        <v>0</v>
      </c>
      <c r="D59" t="s">
        <v>32</v>
      </c>
      <c r="E59" t="s">
        <v>2</v>
      </c>
      <c r="F59" t="s">
        <v>27</v>
      </c>
      <c r="G59" t="s">
        <v>4</v>
      </c>
      <c r="H59" t="s">
        <v>21</v>
      </c>
      <c r="I59" t="s">
        <v>6</v>
      </c>
      <c r="J59">
        <v>9.59863</v>
      </c>
      <c r="K59" t="s">
        <v>7</v>
      </c>
      <c r="L59" t="s">
        <v>33</v>
      </c>
      <c r="M59" t="s">
        <v>8</v>
      </c>
      <c r="N59" t="s">
        <v>33</v>
      </c>
    </row>
    <row r="60" spans="3:14" x14ac:dyDescent="0.3">
      <c r="C60" t="s">
        <v>0</v>
      </c>
      <c r="D60" t="s">
        <v>32</v>
      </c>
      <c r="E60" t="s">
        <v>2</v>
      </c>
      <c r="F60" t="s">
        <v>27</v>
      </c>
      <c r="G60" t="s">
        <v>4</v>
      </c>
      <c r="H60" t="s">
        <v>22</v>
      </c>
      <c r="I60" t="s">
        <v>6</v>
      </c>
      <c r="J60">
        <v>8.5735200000000003</v>
      </c>
      <c r="K60" t="s">
        <v>7</v>
      </c>
      <c r="L60">
        <v>6.2195999999999998</v>
      </c>
      <c r="M60" t="s">
        <v>8</v>
      </c>
      <c r="N60">
        <v>-2.35392</v>
      </c>
    </row>
    <row r="61" spans="3:14" x14ac:dyDescent="0.3">
      <c r="C61" t="s">
        <v>0</v>
      </c>
      <c r="D61" t="s">
        <v>32</v>
      </c>
      <c r="E61" t="s">
        <v>2</v>
      </c>
      <c r="F61" t="s">
        <v>27</v>
      </c>
      <c r="G61" t="s">
        <v>4</v>
      </c>
      <c r="H61" t="s">
        <v>23</v>
      </c>
      <c r="I61" t="s">
        <v>6</v>
      </c>
      <c r="J61">
        <v>9.5161700000000007</v>
      </c>
      <c r="K61" t="s">
        <v>7</v>
      </c>
      <c r="L61">
        <v>-489.9</v>
      </c>
      <c r="M61" t="s">
        <v>8</v>
      </c>
      <c r="N61">
        <v>-499.416</v>
      </c>
    </row>
    <row r="62" spans="3:14" x14ac:dyDescent="0.3">
      <c r="C62" t="s">
        <v>0</v>
      </c>
      <c r="D62" t="s">
        <v>32</v>
      </c>
      <c r="E62" t="s">
        <v>2</v>
      </c>
      <c r="F62" t="s">
        <v>27</v>
      </c>
      <c r="G62" t="s">
        <v>4</v>
      </c>
      <c r="H62" t="s">
        <v>24</v>
      </c>
      <c r="I62" t="s">
        <v>6</v>
      </c>
      <c r="J62">
        <v>9.5465800000000005</v>
      </c>
      <c r="K62" t="s">
        <v>7</v>
      </c>
      <c r="L62">
        <v>11.0839</v>
      </c>
      <c r="M62" t="s">
        <v>8</v>
      </c>
      <c r="N62">
        <v>1.5373600000000001</v>
      </c>
    </row>
    <row r="63" spans="3:14" x14ac:dyDescent="0.3">
      <c r="C63" t="s">
        <v>0</v>
      </c>
      <c r="D63" t="s">
        <v>32</v>
      </c>
      <c r="E63" t="s">
        <v>2</v>
      </c>
      <c r="F63" t="s">
        <v>27</v>
      </c>
      <c r="G63" t="s">
        <v>4</v>
      </c>
      <c r="H63" t="s">
        <v>25</v>
      </c>
      <c r="I63" t="s">
        <v>6</v>
      </c>
      <c r="J63">
        <v>8.3987999999999996</v>
      </c>
      <c r="K63" t="s">
        <v>7</v>
      </c>
      <c r="L63" t="s">
        <v>33</v>
      </c>
      <c r="M63" t="s">
        <v>8</v>
      </c>
      <c r="N63" t="s">
        <v>33</v>
      </c>
    </row>
    <row r="64" spans="3:14" x14ac:dyDescent="0.3">
      <c r="L64">
        <f>AVERAGE(L46:L48,L50:L52,L54,L57,L60,L62)</f>
        <v>17.4025</v>
      </c>
    </row>
    <row r="67" spans="3:14" x14ac:dyDescent="0.3">
      <c r="C67" t="s">
        <v>0</v>
      </c>
      <c r="D67" t="s">
        <v>32</v>
      </c>
      <c r="E67" t="s">
        <v>2</v>
      </c>
      <c r="F67" t="s">
        <v>28</v>
      </c>
      <c r="G67" t="s">
        <v>4</v>
      </c>
      <c r="H67" t="s">
        <v>5</v>
      </c>
      <c r="I67" t="s">
        <v>6</v>
      </c>
      <c r="J67">
        <v>12.515599999999999</v>
      </c>
      <c r="K67" t="s">
        <v>7</v>
      </c>
      <c r="L67">
        <v>-26.806100000000001</v>
      </c>
      <c r="M67" t="s">
        <v>8</v>
      </c>
      <c r="N67">
        <v>-39.3217</v>
      </c>
    </row>
    <row r="68" spans="3:14" x14ac:dyDescent="0.3">
      <c r="C68" t="s">
        <v>0</v>
      </c>
      <c r="D68" t="s">
        <v>32</v>
      </c>
      <c r="E68" t="s">
        <v>2</v>
      </c>
      <c r="F68" t="s">
        <v>28</v>
      </c>
      <c r="G68" t="s">
        <v>4</v>
      </c>
      <c r="H68" t="s">
        <v>9</v>
      </c>
      <c r="I68" t="s">
        <v>6</v>
      </c>
      <c r="J68">
        <v>12.6142</v>
      </c>
      <c r="K68" t="s">
        <v>7</v>
      </c>
      <c r="L68">
        <v>10.716100000000001</v>
      </c>
      <c r="M68" t="s">
        <v>8</v>
      </c>
      <c r="N68">
        <v>-1.8981399999999999</v>
      </c>
    </row>
    <row r="69" spans="3:14" x14ac:dyDescent="0.3">
      <c r="C69" t="s">
        <v>0</v>
      </c>
      <c r="D69" t="s">
        <v>32</v>
      </c>
      <c r="E69" t="s">
        <v>2</v>
      </c>
      <c r="F69" t="s">
        <v>28</v>
      </c>
      <c r="G69" t="s">
        <v>4</v>
      </c>
      <c r="H69" t="s">
        <v>10</v>
      </c>
      <c r="I69" t="s">
        <v>6</v>
      </c>
      <c r="J69">
        <v>14.090999999999999</v>
      </c>
      <c r="K69" t="s">
        <v>7</v>
      </c>
      <c r="L69">
        <v>8.9291900000000002</v>
      </c>
      <c r="M69" t="s">
        <v>8</v>
      </c>
      <c r="N69">
        <v>-5.1618300000000001</v>
      </c>
    </row>
    <row r="70" spans="3:14" x14ac:dyDescent="0.3">
      <c r="C70" t="s">
        <v>0</v>
      </c>
      <c r="D70" t="s">
        <v>32</v>
      </c>
      <c r="E70" t="s">
        <v>2</v>
      </c>
      <c r="F70" t="s">
        <v>28</v>
      </c>
      <c r="G70" t="s">
        <v>4</v>
      </c>
      <c r="H70" t="s">
        <v>11</v>
      </c>
      <c r="I70" t="s">
        <v>6</v>
      </c>
      <c r="J70">
        <v>16.689399999999999</v>
      </c>
      <c r="K70" t="s">
        <v>7</v>
      </c>
      <c r="L70">
        <v>40.240600000000001</v>
      </c>
      <c r="M70" t="s">
        <v>8</v>
      </c>
      <c r="N70">
        <v>23.551200000000001</v>
      </c>
    </row>
    <row r="71" spans="3:14" x14ac:dyDescent="0.3">
      <c r="C71" t="s">
        <v>0</v>
      </c>
      <c r="D71" t="s">
        <v>32</v>
      </c>
      <c r="E71" t="s">
        <v>2</v>
      </c>
      <c r="F71" t="s">
        <v>28</v>
      </c>
      <c r="G71" t="s">
        <v>4</v>
      </c>
      <c r="H71" t="s">
        <v>12</v>
      </c>
      <c r="I71" t="s">
        <v>6</v>
      </c>
      <c r="J71">
        <v>15.908200000000001</v>
      </c>
      <c r="K71" t="s">
        <v>7</v>
      </c>
      <c r="L71">
        <v>21.430700000000002</v>
      </c>
      <c r="M71" t="s">
        <v>8</v>
      </c>
      <c r="N71">
        <v>5.5224299999999999</v>
      </c>
    </row>
    <row r="72" spans="3:14" x14ac:dyDescent="0.3">
      <c r="C72" t="s">
        <v>0</v>
      </c>
      <c r="D72" t="s">
        <v>32</v>
      </c>
      <c r="E72" t="s">
        <v>2</v>
      </c>
      <c r="F72" t="s">
        <v>28</v>
      </c>
      <c r="G72" t="s">
        <v>4</v>
      </c>
      <c r="H72" t="s">
        <v>13</v>
      </c>
      <c r="I72" t="s">
        <v>6</v>
      </c>
      <c r="J72">
        <v>12.678699999999999</v>
      </c>
      <c r="K72" t="s">
        <v>7</v>
      </c>
      <c r="L72" t="e">
        <f>-inf</f>
        <v>#NAME?</v>
      </c>
      <c r="M72" t="s">
        <v>8</v>
      </c>
      <c r="N72" t="e">
        <f>-inf</f>
        <v>#NAME?</v>
      </c>
    </row>
    <row r="73" spans="3:14" x14ac:dyDescent="0.3">
      <c r="C73" t="s">
        <v>0</v>
      </c>
      <c r="D73" t="s">
        <v>32</v>
      </c>
      <c r="E73" t="s">
        <v>2</v>
      </c>
      <c r="F73" t="s">
        <v>28</v>
      </c>
      <c r="G73" t="s">
        <v>4</v>
      </c>
      <c r="H73" t="s">
        <v>14</v>
      </c>
      <c r="I73" t="s">
        <v>6</v>
      </c>
      <c r="J73">
        <v>11.984400000000001</v>
      </c>
      <c r="K73" t="s">
        <v>7</v>
      </c>
      <c r="L73">
        <v>10.623900000000001</v>
      </c>
      <c r="M73" t="s">
        <v>8</v>
      </c>
      <c r="N73">
        <v>-1.3604400000000001</v>
      </c>
    </row>
    <row r="74" spans="3:14" x14ac:dyDescent="0.3">
      <c r="C74" t="s">
        <v>0</v>
      </c>
      <c r="D74" t="s">
        <v>32</v>
      </c>
      <c r="E74" t="s">
        <v>2</v>
      </c>
      <c r="F74" t="s">
        <v>28</v>
      </c>
      <c r="G74" t="s">
        <v>4</v>
      </c>
      <c r="H74" t="s">
        <v>15</v>
      </c>
      <c r="I74" t="s">
        <v>6</v>
      </c>
      <c r="J74">
        <v>13.1241</v>
      </c>
      <c r="K74" t="s">
        <v>7</v>
      </c>
      <c r="L74" t="e">
        <f>-inf</f>
        <v>#NAME?</v>
      </c>
      <c r="M74" t="s">
        <v>8</v>
      </c>
      <c r="N74" t="e">
        <f>-inf</f>
        <v>#NAME?</v>
      </c>
    </row>
    <row r="75" spans="3:14" x14ac:dyDescent="0.3">
      <c r="C75" t="s">
        <v>0</v>
      </c>
      <c r="D75" t="s">
        <v>32</v>
      </c>
      <c r="E75" t="s">
        <v>2</v>
      </c>
      <c r="F75" t="s">
        <v>28</v>
      </c>
      <c r="G75" t="s">
        <v>4</v>
      </c>
      <c r="H75" t="s">
        <v>16</v>
      </c>
      <c r="I75" t="s">
        <v>6</v>
      </c>
      <c r="J75">
        <v>13.024100000000001</v>
      </c>
      <c r="K75" t="s">
        <v>7</v>
      </c>
      <c r="L75">
        <v>11.122400000000001</v>
      </c>
      <c r="M75" t="s">
        <v>8</v>
      </c>
      <c r="N75">
        <v>-1.9016999999999999</v>
      </c>
    </row>
    <row r="76" spans="3:14" x14ac:dyDescent="0.3">
      <c r="C76" t="s">
        <v>0</v>
      </c>
      <c r="D76" t="s">
        <v>32</v>
      </c>
      <c r="E76" t="s">
        <v>2</v>
      </c>
      <c r="F76" t="s">
        <v>28</v>
      </c>
      <c r="G76" t="s">
        <v>4</v>
      </c>
      <c r="H76" t="s">
        <v>17</v>
      </c>
      <c r="I76" t="s">
        <v>6</v>
      </c>
      <c r="J76">
        <v>11.1746</v>
      </c>
      <c r="K76" t="s">
        <v>7</v>
      </c>
      <c r="L76" t="s">
        <v>33</v>
      </c>
      <c r="M76" t="s">
        <v>8</v>
      </c>
      <c r="N76" t="s">
        <v>33</v>
      </c>
    </row>
    <row r="77" spans="3:14" x14ac:dyDescent="0.3">
      <c r="C77" t="s">
        <v>0</v>
      </c>
      <c r="D77" t="s">
        <v>32</v>
      </c>
      <c r="E77" t="s">
        <v>2</v>
      </c>
      <c r="F77" t="s">
        <v>28</v>
      </c>
      <c r="G77" t="s">
        <v>4</v>
      </c>
      <c r="H77" t="s">
        <v>18</v>
      </c>
      <c r="I77" t="s">
        <v>6</v>
      </c>
      <c r="J77">
        <v>12.8086</v>
      </c>
      <c r="K77" t="s">
        <v>7</v>
      </c>
      <c r="L77" t="s">
        <v>33</v>
      </c>
      <c r="M77" t="s">
        <v>8</v>
      </c>
      <c r="N77" t="s">
        <v>33</v>
      </c>
    </row>
    <row r="78" spans="3:14" x14ac:dyDescent="0.3">
      <c r="C78" t="s">
        <v>0</v>
      </c>
      <c r="D78" t="s">
        <v>32</v>
      </c>
      <c r="E78" t="s">
        <v>2</v>
      </c>
      <c r="F78" t="s">
        <v>28</v>
      </c>
      <c r="G78" t="s">
        <v>4</v>
      </c>
      <c r="H78" t="s">
        <v>19</v>
      </c>
      <c r="I78" t="s">
        <v>6</v>
      </c>
      <c r="J78">
        <v>8.9597800000000003</v>
      </c>
      <c r="K78" t="s">
        <v>7</v>
      </c>
      <c r="L78">
        <v>24.4588</v>
      </c>
      <c r="M78" t="s">
        <v>8</v>
      </c>
      <c r="N78">
        <v>15.499000000000001</v>
      </c>
    </row>
    <row r="79" spans="3:14" x14ac:dyDescent="0.3">
      <c r="C79" t="s">
        <v>0</v>
      </c>
      <c r="D79" t="s">
        <v>32</v>
      </c>
      <c r="E79" t="s">
        <v>2</v>
      </c>
      <c r="F79" t="s">
        <v>28</v>
      </c>
      <c r="G79" t="s">
        <v>4</v>
      </c>
      <c r="H79" t="s">
        <v>20</v>
      </c>
      <c r="I79" t="s">
        <v>6</v>
      </c>
      <c r="J79">
        <v>9.9643899999999999</v>
      </c>
      <c r="K79" t="s">
        <v>7</v>
      </c>
      <c r="L79" t="s">
        <v>33</v>
      </c>
      <c r="M79" t="s">
        <v>8</v>
      </c>
      <c r="N79" t="s">
        <v>33</v>
      </c>
    </row>
    <row r="80" spans="3:14" x14ac:dyDescent="0.3">
      <c r="C80" t="s">
        <v>0</v>
      </c>
      <c r="D80" t="s">
        <v>32</v>
      </c>
      <c r="E80" t="s">
        <v>2</v>
      </c>
      <c r="F80" t="s">
        <v>28</v>
      </c>
      <c r="G80" t="s">
        <v>4</v>
      </c>
      <c r="H80" t="s">
        <v>21</v>
      </c>
      <c r="I80" t="s">
        <v>6</v>
      </c>
      <c r="J80">
        <v>9.59863</v>
      </c>
      <c r="K80" t="s">
        <v>7</v>
      </c>
      <c r="L80" t="s">
        <v>33</v>
      </c>
      <c r="M80" t="s">
        <v>8</v>
      </c>
      <c r="N80" t="s">
        <v>33</v>
      </c>
    </row>
    <row r="81" spans="3:14" x14ac:dyDescent="0.3">
      <c r="C81" t="s">
        <v>0</v>
      </c>
      <c r="D81" t="s">
        <v>32</v>
      </c>
      <c r="E81" t="s">
        <v>2</v>
      </c>
      <c r="F81" t="s">
        <v>28</v>
      </c>
      <c r="G81" t="s">
        <v>4</v>
      </c>
      <c r="H81" t="s">
        <v>22</v>
      </c>
      <c r="I81" t="s">
        <v>6</v>
      </c>
      <c r="J81">
        <v>8.5735200000000003</v>
      </c>
      <c r="K81" t="s">
        <v>7</v>
      </c>
      <c r="L81">
        <v>6.2195999999999998</v>
      </c>
      <c r="M81" t="s">
        <v>8</v>
      </c>
      <c r="N81">
        <v>-2.35392</v>
      </c>
    </row>
    <row r="82" spans="3:14" x14ac:dyDescent="0.3">
      <c r="C82" t="s">
        <v>0</v>
      </c>
      <c r="D82" t="s">
        <v>32</v>
      </c>
      <c r="E82" t="s">
        <v>2</v>
      </c>
      <c r="F82" t="s">
        <v>28</v>
      </c>
      <c r="G82" t="s">
        <v>4</v>
      </c>
      <c r="H82" t="s">
        <v>23</v>
      </c>
      <c r="I82" t="s">
        <v>6</v>
      </c>
      <c r="J82">
        <v>9.5161700000000007</v>
      </c>
      <c r="K82" t="s">
        <v>7</v>
      </c>
      <c r="L82" t="e">
        <f>-inf</f>
        <v>#NAME?</v>
      </c>
      <c r="M82" t="s">
        <v>8</v>
      </c>
      <c r="N82" t="e">
        <f>-inf</f>
        <v>#NAME?</v>
      </c>
    </row>
    <row r="83" spans="3:14" x14ac:dyDescent="0.3">
      <c r="C83" t="s">
        <v>0</v>
      </c>
      <c r="D83" t="s">
        <v>32</v>
      </c>
      <c r="E83" t="s">
        <v>2</v>
      </c>
      <c r="F83" t="s">
        <v>28</v>
      </c>
      <c r="G83" t="s">
        <v>4</v>
      </c>
      <c r="H83" t="s">
        <v>24</v>
      </c>
      <c r="I83" t="s">
        <v>6</v>
      </c>
      <c r="J83">
        <v>9.5465800000000005</v>
      </c>
      <c r="K83" t="s">
        <v>7</v>
      </c>
      <c r="L83">
        <v>11.0839</v>
      </c>
      <c r="M83" t="s">
        <v>8</v>
      </c>
      <c r="N83">
        <v>1.5373600000000001</v>
      </c>
    </row>
    <row r="84" spans="3:14" x14ac:dyDescent="0.3">
      <c r="C84" t="s">
        <v>0</v>
      </c>
      <c r="D84" t="s">
        <v>32</v>
      </c>
      <c r="E84" t="s">
        <v>2</v>
      </c>
      <c r="F84" t="s">
        <v>28</v>
      </c>
      <c r="G84" t="s">
        <v>4</v>
      </c>
      <c r="H84" t="s">
        <v>25</v>
      </c>
      <c r="I84" t="s">
        <v>6</v>
      </c>
      <c r="J84">
        <v>8.3987999999999996</v>
      </c>
      <c r="K84" t="s">
        <v>7</v>
      </c>
      <c r="L84" t="s">
        <v>33</v>
      </c>
      <c r="M84" t="s">
        <v>8</v>
      </c>
      <c r="N84" t="s">
        <v>33</v>
      </c>
    </row>
    <row r="85" spans="3:14" x14ac:dyDescent="0.3">
      <c r="L85">
        <f>AVERAGE(L83,L81,L78,L75,L73,L71,L70,L69,L68,L67)</f>
        <v>11.801909000000002</v>
      </c>
    </row>
    <row r="88" spans="3:14" x14ac:dyDescent="0.3">
      <c r="E88" t="s">
        <v>2</v>
      </c>
      <c r="F88" s="1" t="s">
        <v>29</v>
      </c>
      <c r="G88" t="s">
        <v>30</v>
      </c>
    </row>
    <row r="90" spans="3:14" x14ac:dyDescent="0.3">
      <c r="E90" t="s">
        <v>2</v>
      </c>
      <c r="F90" s="1" t="s">
        <v>31</v>
      </c>
      <c r="G90" t="s">
        <v>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B5FD-9971-4791-BDAE-5CCB28E4F9CD}">
  <dimension ref="C4:V90"/>
  <sheetViews>
    <sheetView topLeftCell="A3" zoomScale="77" zoomScaleNormal="77" workbookViewId="0">
      <selection activeCell="Q8" sqref="Q8:V16"/>
    </sheetView>
  </sheetViews>
  <sheetFormatPr defaultRowHeight="16.5" x14ac:dyDescent="0.3"/>
  <cols>
    <col min="17" max="17" width="11.5" bestFit="1" customWidth="1"/>
  </cols>
  <sheetData>
    <row r="4" spans="3:22" x14ac:dyDescent="0.3">
      <c r="C4" t="s">
        <v>0</v>
      </c>
      <c r="D4" t="s">
        <v>35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12.515599999999999</v>
      </c>
      <c r="K4" t="s">
        <v>7</v>
      </c>
      <c r="L4">
        <v>12.354100000000001</v>
      </c>
      <c r="M4" t="s">
        <v>8</v>
      </c>
      <c r="N4">
        <v>-0.16148499999999999</v>
      </c>
    </row>
    <row r="5" spans="3:22" x14ac:dyDescent="0.3">
      <c r="C5" t="s">
        <v>0</v>
      </c>
      <c r="D5" t="s">
        <v>35</v>
      </c>
      <c r="E5" t="s">
        <v>2</v>
      </c>
      <c r="F5" t="s">
        <v>3</v>
      </c>
      <c r="G5" t="s">
        <v>4</v>
      </c>
      <c r="H5" t="s">
        <v>9</v>
      </c>
      <c r="I5" t="s">
        <v>6</v>
      </c>
      <c r="J5">
        <v>12.6142</v>
      </c>
      <c r="K5" t="s">
        <v>7</v>
      </c>
      <c r="L5">
        <v>12.3908</v>
      </c>
      <c r="M5" t="s">
        <v>8</v>
      </c>
      <c r="N5">
        <v>-0.223466</v>
      </c>
    </row>
    <row r="6" spans="3:22" x14ac:dyDescent="0.3">
      <c r="C6" t="s">
        <v>0</v>
      </c>
      <c r="D6" t="s">
        <v>35</v>
      </c>
      <c r="E6" t="s">
        <v>2</v>
      </c>
      <c r="F6" t="s">
        <v>3</v>
      </c>
      <c r="G6" t="s">
        <v>4</v>
      </c>
      <c r="H6" t="s">
        <v>10</v>
      </c>
      <c r="I6" t="s">
        <v>6</v>
      </c>
      <c r="J6">
        <v>14.090999999999999</v>
      </c>
      <c r="K6" t="s">
        <v>7</v>
      </c>
      <c r="L6">
        <v>12.975099999999999</v>
      </c>
      <c r="M6" t="s">
        <v>8</v>
      </c>
      <c r="N6">
        <v>-1.11591</v>
      </c>
    </row>
    <row r="7" spans="3:22" x14ac:dyDescent="0.3">
      <c r="C7" t="s">
        <v>0</v>
      </c>
      <c r="D7" t="s">
        <v>35</v>
      </c>
      <c r="E7" t="s">
        <v>2</v>
      </c>
      <c r="F7" t="s">
        <v>3</v>
      </c>
      <c r="G7" t="s">
        <v>4</v>
      </c>
      <c r="H7" t="s">
        <v>11</v>
      </c>
      <c r="I7" t="s">
        <v>6</v>
      </c>
      <c r="J7">
        <v>16.689399999999999</v>
      </c>
      <c r="K7" t="s">
        <v>7</v>
      </c>
      <c r="L7">
        <v>13.0276</v>
      </c>
      <c r="M7" t="s">
        <v>8</v>
      </c>
      <c r="N7">
        <v>-3.6617999999999999</v>
      </c>
    </row>
    <row r="8" spans="3:22" x14ac:dyDescent="0.3">
      <c r="C8" t="s">
        <v>0</v>
      </c>
      <c r="D8" t="s">
        <v>35</v>
      </c>
      <c r="E8" t="s">
        <v>2</v>
      </c>
      <c r="F8" t="s">
        <v>3</v>
      </c>
      <c r="G8" t="s">
        <v>4</v>
      </c>
      <c r="H8" t="s">
        <v>12</v>
      </c>
      <c r="I8" t="s">
        <v>6</v>
      </c>
      <c r="J8">
        <v>15.908200000000001</v>
      </c>
      <c r="K8" t="s">
        <v>7</v>
      </c>
      <c r="L8" t="e">
        <f>-inf</f>
        <v>#NAME?</v>
      </c>
      <c r="M8" t="s">
        <v>8</v>
      </c>
      <c r="N8" t="e">
        <f>-inf</f>
        <v>#NAME?</v>
      </c>
      <c r="U8" t="s">
        <v>49</v>
      </c>
    </row>
    <row r="9" spans="3:22" x14ac:dyDescent="0.3">
      <c r="C9" t="s">
        <v>0</v>
      </c>
      <c r="D9" t="s">
        <v>35</v>
      </c>
      <c r="E9" t="s">
        <v>2</v>
      </c>
      <c r="F9" t="s">
        <v>3</v>
      </c>
      <c r="G9" t="s">
        <v>4</v>
      </c>
      <c r="H9" t="s">
        <v>13</v>
      </c>
      <c r="I9" t="s">
        <v>6</v>
      </c>
      <c r="J9">
        <v>12.678699999999999</v>
      </c>
      <c r="K9" t="s">
        <v>7</v>
      </c>
      <c r="L9">
        <v>13.0932</v>
      </c>
      <c r="M9" t="s">
        <v>8</v>
      </c>
      <c r="N9">
        <v>0.41445399999999999</v>
      </c>
      <c r="Q9" s="1" t="s">
        <v>38</v>
      </c>
      <c r="R9" s="1" t="s">
        <v>2</v>
      </c>
      <c r="S9" s="1" t="s">
        <v>39</v>
      </c>
      <c r="T9" s="1" t="s">
        <v>40</v>
      </c>
      <c r="U9" s="1" t="s">
        <v>48</v>
      </c>
      <c r="V9" s="1" t="s">
        <v>41</v>
      </c>
    </row>
    <row r="10" spans="3:22" x14ac:dyDescent="0.3">
      <c r="C10" t="s">
        <v>0</v>
      </c>
      <c r="D10" t="s">
        <v>35</v>
      </c>
      <c r="E10" t="s">
        <v>2</v>
      </c>
      <c r="F10" t="s">
        <v>3</v>
      </c>
      <c r="G10" t="s">
        <v>4</v>
      </c>
      <c r="H10" t="s">
        <v>14</v>
      </c>
      <c r="I10" t="s">
        <v>6</v>
      </c>
      <c r="J10">
        <v>11.984400000000001</v>
      </c>
      <c r="K10" t="s">
        <v>7</v>
      </c>
      <c r="L10">
        <v>12.093</v>
      </c>
      <c r="M10" t="s">
        <v>8</v>
      </c>
      <c r="N10">
        <v>0.108615</v>
      </c>
      <c r="Q10" s="1" t="s">
        <v>50</v>
      </c>
      <c r="R10" s="1" t="s">
        <v>43</v>
      </c>
      <c r="S10" s="1">
        <v>11.731709444444443</v>
      </c>
      <c r="T10" s="1">
        <v>12.17112882352941</v>
      </c>
      <c r="U10" s="1">
        <f>17/18*100</f>
        <v>94.444444444444443</v>
      </c>
      <c r="V10">
        <f>T10-S10</f>
        <v>0.43941937908496698</v>
      </c>
    </row>
    <row r="11" spans="3:22" x14ac:dyDescent="0.3">
      <c r="C11" t="s">
        <v>0</v>
      </c>
      <c r="D11" t="s">
        <v>35</v>
      </c>
      <c r="E11" t="s">
        <v>2</v>
      </c>
      <c r="F11" t="s">
        <v>3</v>
      </c>
      <c r="G11" t="s">
        <v>4</v>
      </c>
      <c r="H11" t="s">
        <v>15</v>
      </c>
      <c r="I11" t="s">
        <v>6</v>
      </c>
      <c r="J11">
        <v>13.1241</v>
      </c>
      <c r="K11" t="s">
        <v>7</v>
      </c>
      <c r="L11">
        <v>11.4003</v>
      </c>
      <c r="M11" t="s">
        <v>8</v>
      </c>
      <c r="N11">
        <v>-1.7237899999999999</v>
      </c>
      <c r="Q11" s="1" t="s">
        <v>50</v>
      </c>
      <c r="R11" s="1" t="s">
        <v>44</v>
      </c>
      <c r="S11" s="1">
        <v>11.731709444444443</v>
      </c>
      <c r="T11" s="1">
        <v>12.256345555555557</v>
      </c>
      <c r="U11" s="1">
        <v>100</v>
      </c>
      <c r="V11">
        <f t="shared" ref="V11:V13" si="0">T11-S11</f>
        <v>0.52463611111111419</v>
      </c>
    </row>
    <row r="12" spans="3:22" x14ac:dyDescent="0.3">
      <c r="C12" t="s">
        <v>0</v>
      </c>
      <c r="D12" t="s">
        <v>35</v>
      </c>
      <c r="E12" t="s">
        <v>2</v>
      </c>
      <c r="F12" t="s">
        <v>3</v>
      </c>
      <c r="G12" t="s">
        <v>4</v>
      </c>
      <c r="H12" t="s">
        <v>16</v>
      </c>
      <c r="I12" t="s">
        <v>6</v>
      </c>
      <c r="J12">
        <v>13.024100000000001</v>
      </c>
      <c r="K12" t="s">
        <v>7</v>
      </c>
      <c r="L12">
        <v>11.9612</v>
      </c>
      <c r="M12" t="s">
        <v>8</v>
      </c>
      <c r="N12">
        <v>-1.06288</v>
      </c>
      <c r="Q12" s="1" t="s">
        <v>50</v>
      </c>
      <c r="R12" s="1" t="s">
        <v>45</v>
      </c>
      <c r="S12" s="1">
        <v>11.731709444444443</v>
      </c>
      <c r="T12" s="1">
        <v>13.191669999999997</v>
      </c>
      <c r="U12" s="1">
        <v>100</v>
      </c>
      <c r="V12">
        <f t="shared" si="0"/>
        <v>1.4599605555555542</v>
      </c>
    </row>
    <row r="13" spans="3:22" x14ac:dyDescent="0.3">
      <c r="C13" t="s">
        <v>0</v>
      </c>
      <c r="D13" t="s">
        <v>35</v>
      </c>
      <c r="E13" t="s">
        <v>2</v>
      </c>
      <c r="F13" t="s">
        <v>3</v>
      </c>
      <c r="G13" t="s">
        <v>4</v>
      </c>
      <c r="H13" t="s">
        <v>17</v>
      </c>
      <c r="I13" t="s">
        <v>6</v>
      </c>
      <c r="J13">
        <v>11.1746</v>
      </c>
      <c r="K13" t="s">
        <v>7</v>
      </c>
      <c r="L13">
        <v>13.559799999999999</v>
      </c>
      <c r="M13" t="s">
        <v>8</v>
      </c>
      <c r="N13">
        <v>2.3851399999999998</v>
      </c>
      <c r="Q13" s="1" t="s">
        <v>50</v>
      </c>
      <c r="R13" s="1" t="s">
        <v>46</v>
      </c>
      <c r="S13" s="1">
        <v>11.731709444444443</v>
      </c>
      <c r="T13" s="1">
        <v>16.680520555555553</v>
      </c>
      <c r="U13" s="1">
        <v>100</v>
      </c>
      <c r="V13">
        <f t="shared" si="0"/>
        <v>4.9488111111111106</v>
      </c>
    </row>
    <row r="14" spans="3:22" x14ac:dyDescent="0.3">
      <c r="C14" t="s">
        <v>0</v>
      </c>
      <c r="D14" t="s">
        <v>35</v>
      </c>
      <c r="E14" t="s">
        <v>2</v>
      </c>
      <c r="F14" t="s">
        <v>3</v>
      </c>
      <c r="G14" t="s">
        <v>4</v>
      </c>
      <c r="H14" t="s">
        <v>18</v>
      </c>
      <c r="I14" t="s">
        <v>6</v>
      </c>
      <c r="J14">
        <v>12.8086</v>
      </c>
      <c r="K14" t="s">
        <v>7</v>
      </c>
      <c r="L14">
        <v>13.1502</v>
      </c>
      <c r="M14" t="s">
        <v>8</v>
      </c>
      <c r="N14">
        <v>0.34163100000000002</v>
      </c>
      <c r="Q14" s="1" t="s">
        <v>50</v>
      </c>
      <c r="R14" s="1" t="s">
        <v>29</v>
      </c>
      <c r="S14" s="1" t="s">
        <v>30</v>
      </c>
      <c r="T14" s="1"/>
      <c r="U14" s="1"/>
    </row>
    <row r="15" spans="3:22" x14ac:dyDescent="0.3">
      <c r="C15" t="s">
        <v>0</v>
      </c>
      <c r="D15" t="s">
        <v>35</v>
      </c>
      <c r="E15" t="s">
        <v>2</v>
      </c>
      <c r="F15" t="s">
        <v>3</v>
      </c>
      <c r="G15" t="s">
        <v>4</v>
      </c>
      <c r="H15" t="s">
        <v>19</v>
      </c>
      <c r="I15" t="s">
        <v>6</v>
      </c>
      <c r="J15">
        <v>8.9597800000000003</v>
      </c>
      <c r="K15" t="s">
        <v>7</v>
      </c>
      <c r="L15">
        <v>12.2294</v>
      </c>
      <c r="M15" t="s">
        <v>8</v>
      </c>
      <c r="N15">
        <v>3.2696100000000001</v>
      </c>
      <c r="Q15" s="1" t="s">
        <v>50</v>
      </c>
      <c r="R15" s="1" t="s">
        <v>31</v>
      </c>
      <c r="S15" s="1" t="s">
        <v>30</v>
      </c>
      <c r="T15" s="1"/>
      <c r="U15" s="1"/>
    </row>
    <row r="16" spans="3:22" x14ac:dyDescent="0.3">
      <c r="C16" t="s">
        <v>0</v>
      </c>
      <c r="D16" t="s">
        <v>35</v>
      </c>
      <c r="E16" t="s">
        <v>2</v>
      </c>
      <c r="F16" t="s">
        <v>3</v>
      </c>
      <c r="G16" t="s">
        <v>4</v>
      </c>
      <c r="H16" t="s">
        <v>20</v>
      </c>
      <c r="I16" t="s">
        <v>6</v>
      </c>
      <c r="J16">
        <v>9.9643899999999999</v>
      </c>
      <c r="K16" t="s">
        <v>7</v>
      </c>
      <c r="L16">
        <v>11.983700000000001</v>
      </c>
      <c r="M16" t="s">
        <v>8</v>
      </c>
      <c r="N16">
        <v>2.0192899999999998</v>
      </c>
    </row>
    <row r="17" spans="3:14" x14ac:dyDescent="0.3">
      <c r="C17" t="s">
        <v>0</v>
      </c>
      <c r="D17" t="s">
        <v>35</v>
      </c>
      <c r="E17" t="s">
        <v>2</v>
      </c>
      <c r="F17" t="s">
        <v>3</v>
      </c>
      <c r="G17" t="s">
        <v>4</v>
      </c>
      <c r="H17" t="s">
        <v>21</v>
      </c>
      <c r="I17" t="s">
        <v>6</v>
      </c>
      <c r="J17">
        <v>9.59863</v>
      </c>
      <c r="K17" t="s">
        <v>7</v>
      </c>
      <c r="L17">
        <v>11.6152</v>
      </c>
      <c r="M17" t="s">
        <v>8</v>
      </c>
      <c r="N17">
        <v>2.01654</v>
      </c>
    </row>
    <row r="18" spans="3:14" x14ac:dyDescent="0.3">
      <c r="C18" t="s">
        <v>0</v>
      </c>
      <c r="D18" t="s">
        <v>35</v>
      </c>
      <c r="E18" t="s">
        <v>2</v>
      </c>
      <c r="F18" t="s">
        <v>3</v>
      </c>
      <c r="G18" t="s">
        <v>4</v>
      </c>
      <c r="H18" t="s">
        <v>22</v>
      </c>
      <c r="I18" t="s">
        <v>6</v>
      </c>
      <c r="J18">
        <v>8.5735200000000003</v>
      </c>
      <c r="K18" t="s">
        <v>7</v>
      </c>
      <c r="L18">
        <v>11.7805</v>
      </c>
      <c r="M18" t="s">
        <v>8</v>
      </c>
      <c r="N18">
        <v>3.2069999999999999</v>
      </c>
    </row>
    <row r="19" spans="3:14" x14ac:dyDescent="0.3">
      <c r="C19" t="s">
        <v>0</v>
      </c>
      <c r="D19" t="s">
        <v>35</v>
      </c>
      <c r="E19" t="s">
        <v>2</v>
      </c>
      <c r="F19" t="s">
        <v>3</v>
      </c>
      <c r="G19" t="s">
        <v>4</v>
      </c>
      <c r="H19" t="s">
        <v>23</v>
      </c>
      <c r="I19" t="s">
        <v>6</v>
      </c>
      <c r="J19">
        <v>9.5161700000000007</v>
      </c>
      <c r="K19" t="s">
        <v>7</v>
      </c>
      <c r="L19">
        <v>12.6953</v>
      </c>
      <c r="M19" t="s">
        <v>8</v>
      </c>
      <c r="N19">
        <v>3.1791399999999999</v>
      </c>
    </row>
    <row r="20" spans="3:14" x14ac:dyDescent="0.3">
      <c r="C20" t="s">
        <v>0</v>
      </c>
      <c r="D20" t="s">
        <v>35</v>
      </c>
      <c r="E20" t="s">
        <v>2</v>
      </c>
      <c r="F20" t="s">
        <v>3</v>
      </c>
      <c r="G20" t="s">
        <v>4</v>
      </c>
      <c r="H20" t="s">
        <v>24</v>
      </c>
      <c r="I20" t="s">
        <v>6</v>
      </c>
      <c r="J20">
        <v>9.5465800000000005</v>
      </c>
      <c r="K20" t="s">
        <v>7</v>
      </c>
      <c r="L20">
        <v>8.6991899999999998</v>
      </c>
      <c r="M20" t="s">
        <v>8</v>
      </c>
      <c r="N20">
        <v>-0.84739500000000001</v>
      </c>
    </row>
    <row r="21" spans="3:14" x14ac:dyDescent="0.3">
      <c r="C21" t="s">
        <v>0</v>
      </c>
      <c r="D21" t="s">
        <v>35</v>
      </c>
      <c r="E21" t="s">
        <v>2</v>
      </c>
      <c r="F21" t="s">
        <v>3</v>
      </c>
      <c r="G21" t="s">
        <v>4</v>
      </c>
      <c r="H21" t="s">
        <v>25</v>
      </c>
      <c r="I21" t="s">
        <v>6</v>
      </c>
      <c r="J21">
        <v>8.3987999999999996</v>
      </c>
      <c r="K21" t="s">
        <v>7</v>
      </c>
      <c r="L21">
        <v>11.900600000000001</v>
      </c>
      <c r="M21" t="s">
        <v>8</v>
      </c>
      <c r="N21">
        <v>3.5018400000000001</v>
      </c>
    </row>
    <row r="22" spans="3:14" x14ac:dyDescent="0.3">
      <c r="J22">
        <f>AVERAGE(J4:J21)</f>
        <v>11.731709444444443</v>
      </c>
      <c r="L22">
        <f>AVERAGE(L4:L7,L9:L21)</f>
        <v>12.17112882352941</v>
      </c>
    </row>
    <row r="25" spans="3:14" x14ac:dyDescent="0.3">
      <c r="C25" t="s">
        <v>0</v>
      </c>
      <c r="D25" t="s">
        <v>35</v>
      </c>
      <c r="E25" t="s">
        <v>2</v>
      </c>
      <c r="F25" t="s">
        <v>26</v>
      </c>
      <c r="G25" t="s">
        <v>4</v>
      </c>
      <c r="H25" t="s">
        <v>5</v>
      </c>
      <c r="I25" t="s">
        <v>6</v>
      </c>
      <c r="J25">
        <v>12.515599999999999</v>
      </c>
      <c r="K25" t="s">
        <v>7</v>
      </c>
      <c r="L25">
        <v>11.295199999999999</v>
      </c>
      <c r="M25" t="s">
        <v>8</v>
      </c>
      <c r="N25">
        <v>-1.2203900000000001</v>
      </c>
    </row>
    <row r="26" spans="3:14" x14ac:dyDescent="0.3">
      <c r="C26" t="s">
        <v>0</v>
      </c>
      <c r="D26" t="s">
        <v>35</v>
      </c>
      <c r="E26" t="s">
        <v>2</v>
      </c>
      <c r="F26" t="s">
        <v>26</v>
      </c>
      <c r="G26" t="s">
        <v>4</v>
      </c>
      <c r="H26" t="s">
        <v>9</v>
      </c>
      <c r="I26" t="s">
        <v>6</v>
      </c>
      <c r="J26">
        <v>12.6142</v>
      </c>
      <c r="K26" t="s">
        <v>7</v>
      </c>
      <c r="L26">
        <v>10.664400000000001</v>
      </c>
      <c r="M26" t="s">
        <v>8</v>
      </c>
      <c r="N26">
        <v>-1.9498200000000001</v>
      </c>
    </row>
    <row r="27" spans="3:14" x14ac:dyDescent="0.3">
      <c r="C27" t="s">
        <v>0</v>
      </c>
      <c r="D27" t="s">
        <v>35</v>
      </c>
      <c r="E27" t="s">
        <v>2</v>
      </c>
      <c r="F27" t="s">
        <v>26</v>
      </c>
      <c r="G27" t="s">
        <v>4</v>
      </c>
      <c r="H27" t="s">
        <v>10</v>
      </c>
      <c r="I27" t="s">
        <v>6</v>
      </c>
      <c r="J27">
        <v>14.090999999999999</v>
      </c>
      <c r="K27" t="s">
        <v>7</v>
      </c>
      <c r="L27">
        <v>12.7728</v>
      </c>
      <c r="M27" t="s">
        <v>8</v>
      </c>
      <c r="N27">
        <v>-1.3182199999999999</v>
      </c>
    </row>
    <row r="28" spans="3:14" x14ac:dyDescent="0.3">
      <c r="C28" t="s">
        <v>0</v>
      </c>
      <c r="D28" t="s">
        <v>35</v>
      </c>
      <c r="E28" t="s">
        <v>2</v>
      </c>
      <c r="F28" t="s">
        <v>26</v>
      </c>
      <c r="G28" t="s">
        <v>4</v>
      </c>
      <c r="H28" t="s">
        <v>11</v>
      </c>
      <c r="I28" t="s">
        <v>6</v>
      </c>
      <c r="J28">
        <v>16.689399999999999</v>
      </c>
      <c r="K28" t="s">
        <v>7</v>
      </c>
      <c r="L28">
        <v>13.614100000000001</v>
      </c>
      <c r="M28" t="s">
        <v>8</v>
      </c>
      <c r="N28">
        <v>-3.07531</v>
      </c>
    </row>
    <row r="29" spans="3:14" x14ac:dyDescent="0.3">
      <c r="C29" t="s">
        <v>0</v>
      </c>
      <c r="D29" t="s">
        <v>35</v>
      </c>
      <c r="E29" t="s">
        <v>2</v>
      </c>
      <c r="F29" t="s">
        <v>26</v>
      </c>
      <c r="G29" t="s">
        <v>4</v>
      </c>
      <c r="H29" t="s">
        <v>12</v>
      </c>
      <c r="I29" t="s">
        <v>6</v>
      </c>
      <c r="J29">
        <v>15.908200000000001</v>
      </c>
      <c r="K29" t="s">
        <v>7</v>
      </c>
      <c r="L29">
        <v>18.831</v>
      </c>
      <c r="M29" t="s">
        <v>8</v>
      </c>
      <c r="N29">
        <v>2.9227599999999998</v>
      </c>
    </row>
    <row r="30" spans="3:14" x14ac:dyDescent="0.3">
      <c r="C30" t="s">
        <v>0</v>
      </c>
      <c r="D30" t="s">
        <v>35</v>
      </c>
      <c r="E30" t="s">
        <v>2</v>
      </c>
      <c r="F30" t="s">
        <v>26</v>
      </c>
      <c r="G30" t="s">
        <v>4</v>
      </c>
      <c r="H30" t="s">
        <v>13</v>
      </c>
      <c r="I30" t="s">
        <v>6</v>
      </c>
      <c r="J30">
        <v>12.678699999999999</v>
      </c>
      <c r="K30" t="s">
        <v>7</v>
      </c>
      <c r="L30">
        <v>13.501899999999999</v>
      </c>
      <c r="M30" t="s">
        <v>8</v>
      </c>
      <c r="N30">
        <v>0.82317499999999999</v>
      </c>
    </row>
    <row r="31" spans="3:14" x14ac:dyDescent="0.3">
      <c r="C31" t="s">
        <v>0</v>
      </c>
      <c r="D31" t="s">
        <v>35</v>
      </c>
      <c r="E31" t="s">
        <v>2</v>
      </c>
      <c r="F31" t="s">
        <v>26</v>
      </c>
      <c r="G31" t="s">
        <v>4</v>
      </c>
      <c r="H31" t="s">
        <v>14</v>
      </c>
      <c r="I31" t="s">
        <v>6</v>
      </c>
      <c r="J31">
        <v>11.984400000000001</v>
      </c>
      <c r="K31" t="s">
        <v>7</v>
      </c>
      <c r="L31">
        <v>12.074999999999999</v>
      </c>
      <c r="M31" t="s">
        <v>8</v>
      </c>
      <c r="N31">
        <v>9.0649599999999997E-2</v>
      </c>
    </row>
    <row r="32" spans="3:14" x14ac:dyDescent="0.3">
      <c r="C32" t="s">
        <v>0</v>
      </c>
      <c r="D32" t="s">
        <v>35</v>
      </c>
      <c r="E32" t="s">
        <v>2</v>
      </c>
      <c r="F32" t="s">
        <v>26</v>
      </c>
      <c r="G32" t="s">
        <v>4</v>
      </c>
      <c r="H32" t="s">
        <v>15</v>
      </c>
      <c r="I32" t="s">
        <v>6</v>
      </c>
      <c r="J32">
        <v>13.1241</v>
      </c>
      <c r="K32" t="s">
        <v>7</v>
      </c>
      <c r="L32">
        <v>12.0107</v>
      </c>
      <c r="M32" t="s">
        <v>8</v>
      </c>
      <c r="N32">
        <v>-1.1134299999999999</v>
      </c>
    </row>
    <row r="33" spans="3:14" x14ac:dyDescent="0.3">
      <c r="C33" t="s">
        <v>0</v>
      </c>
      <c r="D33" t="s">
        <v>35</v>
      </c>
      <c r="E33" t="s">
        <v>2</v>
      </c>
      <c r="F33" t="s">
        <v>26</v>
      </c>
      <c r="G33" t="s">
        <v>4</v>
      </c>
      <c r="H33" t="s">
        <v>16</v>
      </c>
      <c r="I33" t="s">
        <v>6</v>
      </c>
      <c r="J33">
        <v>13.024100000000001</v>
      </c>
      <c r="K33" t="s">
        <v>7</v>
      </c>
      <c r="L33">
        <v>12.342700000000001</v>
      </c>
      <c r="M33" t="s">
        <v>8</v>
      </c>
      <c r="N33">
        <v>-0.68143299999999996</v>
      </c>
    </row>
    <row r="34" spans="3:14" x14ac:dyDescent="0.3">
      <c r="C34" t="s">
        <v>0</v>
      </c>
      <c r="D34" t="s">
        <v>35</v>
      </c>
      <c r="E34" t="s">
        <v>2</v>
      </c>
      <c r="F34" t="s">
        <v>26</v>
      </c>
      <c r="G34" t="s">
        <v>4</v>
      </c>
      <c r="H34" t="s">
        <v>17</v>
      </c>
      <c r="I34" t="s">
        <v>6</v>
      </c>
      <c r="J34">
        <v>11.1746</v>
      </c>
      <c r="K34" t="s">
        <v>7</v>
      </c>
      <c r="L34">
        <v>12.5213</v>
      </c>
      <c r="M34" t="s">
        <v>8</v>
      </c>
      <c r="N34">
        <v>1.3466499999999999</v>
      </c>
    </row>
    <row r="35" spans="3:14" x14ac:dyDescent="0.3">
      <c r="C35" t="s">
        <v>0</v>
      </c>
      <c r="D35" t="s">
        <v>35</v>
      </c>
      <c r="E35" t="s">
        <v>2</v>
      </c>
      <c r="F35" t="s">
        <v>26</v>
      </c>
      <c r="G35" t="s">
        <v>4</v>
      </c>
      <c r="H35" t="s">
        <v>18</v>
      </c>
      <c r="I35" t="s">
        <v>6</v>
      </c>
      <c r="J35">
        <v>12.8086</v>
      </c>
      <c r="K35" t="s">
        <v>7</v>
      </c>
      <c r="L35">
        <v>14.2159</v>
      </c>
      <c r="M35" t="s">
        <v>8</v>
      </c>
      <c r="N35">
        <v>1.4072899999999999</v>
      </c>
    </row>
    <row r="36" spans="3:14" x14ac:dyDescent="0.3">
      <c r="C36" t="s">
        <v>0</v>
      </c>
      <c r="D36" t="s">
        <v>35</v>
      </c>
      <c r="E36" t="s">
        <v>2</v>
      </c>
      <c r="F36" t="s">
        <v>26</v>
      </c>
      <c r="G36" t="s">
        <v>4</v>
      </c>
      <c r="H36" t="s">
        <v>19</v>
      </c>
      <c r="I36" t="s">
        <v>6</v>
      </c>
      <c r="J36">
        <v>8.9597800000000003</v>
      </c>
      <c r="K36" t="s">
        <v>7</v>
      </c>
      <c r="L36">
        <v>11.0543</v>
      </c>
      <c r="M36" t="s">
        <v>8</v>
      </c>
      <c r="N36">
        <v>2.09456</v>
      </c>
    </row>
    <row r="37" spans="3:14" x14ac:dyDescent="0.3">
      <c r="C37" t="s">
        <v>0</v>
      </c>
      <c r="D37" t="s">
        <v>35</v>
      </c>
      <c r="E37" t="s">
        <v>2</v>
      </c>
      <c r="F37" t="s">
        <v>26</v>
      </c>
      <c r="G37" t="s">
        <v>4</v>
      </c>
      <c r="H37" t="s">
        <v>20</v>
      </c>
      <c r="I37" t="s">
        <v>6</v>
      </c>
      <c r="J37">
        <v>9.9643899999999999</v>
      </c>
      <c r="K37" t="s">
        <v>7</v>
      </c>
      <c r="L37">
        <v>12.059900000000001</v>
      </c>
      <c r="M37" t="s">
        <v>8</v>
      </c>
      <c r="N37">
        <v>2.09551</v>
      </c>
    </row>
    <row r="38" spans="3:14" x14ac:dyDescent="0.3">
      <c r="C38" t="s">
        <v>0</v>
      </c>
      <c r="D38" t="s">
        <v>35</v>
      </c>
      <c r="E38" t="s">
        <v>2</v>
      </c>
      <c r="F38" t="s">
        <v>26</v>
      </c>
      <c r="G38" t="s">
        <v>4</v>
      </c>
      <c r="H38" t="s">
        <v>21</v>
      </c>
      <c r="I38" t="s">
        <v>6</v>
      </c>
      <c r="J38">
        <v>9.59863</v>
      </c>
      <c r="K38" t="s">
        <v>7</v>
      </c>
      <c r="L38">
        <v>11.706300000000001</v>
      </c>
      <c r="M38" t="s">
        <v>8</v>
      </c>
      <c r="N38">
        <v>2.1076600000000001</v>
      </c>
    </row>
    <row r="39" spans="3:14" x14ac:dyDescent="0.3">
      <c r="C39" t="s">
        <v>0</v>
      </c>
      <c r="D39" t="s">
        <v>35</v>
      </c>
      <c r="E39" t="s">
        <v>2</v>
      </c>
      <c r="F39" t="s">
        <v>26</v>
      </c>
      <c r="G39" t="s">
        <v>4</v>
      </c>
      <c r="H39" t="s">
        <v>22</v>
      </c>
      <c r="I39" t="s">
        <v>6</v>
      </c>
      <c r="J39">
        <v>8.5735200000000003</v>
      </c>
      <c r="K39" t="s">
        <v>7</v>
      </c>
      <c r="L39">
        <v>11.586600000000001</v>
      </c>
      <c r="M39" t="s">
        <v>8</v>
      </c>
      <c r="N39">
        <v>3.0130599999999998</v>
      </c>
    </row>
    <row r="40" spans="3:14" x14ac:dyDescent="0.3">
      <c r="C40" t="s">
        <v>0</v>
      </c>
      <c r="D40" t="s">
        <v>35</v>
      </c>
      <c r="E40" t="s">
        <v>2</v>
      </c>
      <c r="F40" t="s">
        <v>26</v>
      </c>
      <c r="G40" t="s">
        <v>4</v>
      </c>
      <c r="H40" t="s">
        <v>23</v>
      </c>
      <c r="I40" t="s">
        <v>6</v>
      </c>
      <c r="J40">
        <v>9.5161700000000007</v>
      </c>
      <c r="K40" t="s">
        <v>7</v>
      </c>
      <c r="L40">
        <v>11.7158</v>
      </c>
      <c r="M40" t="s">
        <v>8</v>
      </c>
      <c r="N40">
        <v>2.1995900000000002</v>
      </c>
    </row>
    <row r="41" spans="3:14" x14ac:dyDescent="0.3">
      <c r="C41" t="s">
        <v>0</v>
      </c>
      <c r="D41" t="s">
        <v>35</v>
      </c>
      <c r="E41" t="s">
        <v>2</v>
      </c>
      <c r="F41" t="s">
        <v>26</v>
      </c>
      <c r="G41" t="s">
        <v>4</v>
      </c>
      <c r="H41" t="s">
        <v>24</v>
      </c>
      <c r="I41" t="s">
        <v>6</v>
      </c>
      <c r="J41">
        <v>9.5465800000000005</v>
      </c>
      <c r="K41" t="s">
        <v>7</v>
      </c>
      <c r="L41">
        <v>7.5624200000000004</v>
      </c>
      <c r="M41" t="s">
        <v>8</v>
      </c>
      <c r="N41">
        <v>-1.9841599999999999</v>
      </c>
    </row>
    <row r="42" spans="3:14" x14ac:dyDescent="0.3">
      <c r="C42" t="s">
        <v>0</v>
      </c>
      <c r="D42" t="s">
        <v>35</v>
      </c>
      <c r="E42" t="s">
        <v>2</v>
      </c>
      <c r="F42" t="s">
        <v>26</v>
      </c>
      <c r="G42" t="s">
        <v>4</v>
      </c>
      <c r="H42" t="s">
        <v>25</v>
      </c>
      <c r="I42" t="s">
        <v>6</v>
      </c>
      <c r="J42">
        <v>8.3987999999999996</v>
      </c>
      <c r="K42" t="s">
        <v>7</v>
      </c>
      <c r="L42">
        <v>11.0839</v>
      </c>
      <c r="M42" t="s">
        <v>8</v>
      </c>
      <c r="N42">
        <v>2.6851400000000001</v>
      </c>
    </row>
    <row r="43" spans="3:14" x14ac:dyDescent="0.3">
      <c r="J43">
        <f>AVERAGE(J25:J42)</f>
        <v>11.731709444444443</v>
      </c>
      <c r="L43">
        <f>AVERAGE(L25:L42)</f>
        <v>12.256345555555557</v>
      </c>
    </row>
    <row r="46" spans="3:14" x14ac:dyDescent="0.3">
      <c r="C46" t="s">
        <v>0</v>
      </c>
      <c r="D46" t="s">
        <v>35</v>
      </c>
      <c r="E46" t="s">
        <v>2</v>
      </c>
      <c r="F46" t="s">
        <v>27</v>
      </c>
      <c r="G46" t="s">
        <v>4</v>
      </c>
      <c r="H46" t="s">
        <v>5</v>
      </c>
      <c r="I46" t="s">
        <v>6</v>
      </c>
      <c r="J46">
        <v>12.515599999999999</v>
      </c>
      <c r="K46" t="s">
        <v>7</v>
      </c>
      <c r="L46">
        <v>11.403499999999999</v>
      </c>
      <c r="M46" t="s">
        <v>8</v>
      </c>
      <c r="N46">
        <v>-1.11215</v>
      </c>
    </row>
    <row r="47" spans="3:14" x14ac:dyDescent="0.3">
      <c r="C47" t="s">
        <v>0</v>
      </c>
      <c r="D47" t="s">
        <v>35</v>
      </c>
      <c r="E47" t="s">
        <v>2</v>
      </c>
      <c r="F47" t="s">
        <v>27</v>
      </c>
      <c r="G47" t="s">
        <v>4</v>
      </c>
      <c r="H47" t="s">
        <v>9</v>
      </c>
      <c r="I47" t="s">
        <v>6</v>
      </c>
      <c r="J47">
        <v>12.6142</v>
      </c>
      <c r="K47" t="s">
        <v>7</v>
      </c>
      <c r="L47">
        <v>10.8658</v>
      </c>
      <c r="M47" t="s">
        <v>8</v>
      </c>
      <c r="N47">
        <v>-1.74847</v>
      </c>
    </row>
    <row r="48" spans="3:14" x14ac:dyDescent="0.3">
      <c r="C48" t="s">
        <v>0</v>
      </c>
      <c r="D48" t="s">
        <v>35</v>
      </c>
      <c r="E48" t="s">
        <v>2</v>
      </c>
      <c r="F48" t="s">
        <v>27</v>
      </c>
      <c r="G48" t="s">
        <v>4</v>
      </c>
      <c r="H48" t="s">
        <v>10</v>
      </c>
      <c r="I48" t="s">
        <v>6</v>
      </c>
      <c r="J48">
        <v>14.090999999999999</v>
      </c>
      <c r="K48" t="s">
        <v>7</v>
      </c>
      <c r="L48">
        <v>12.800800000000001</v>
      </c>
      <c r="M48" t="s">
        <v>8</v>
      </c>
      <c r="N48">
        <v>-1.29023</v>
      </c>
    </row>
    <row r="49" spans="3:14" x14ac:dyDescent="0.3">
      <c r="C49" t="s">
        <v>0</v>
      </c>
      <c r="D49" t="s">
        <v>35</v>
      </c>
      <c r="E49" t="s">
        <v>2</v>
      </c>
      <c r="F49" t="s">
        <v>27</v>
      </c>
      <c r="G49" t="s">
        <v>4</v>
      </c>
      <c r="H49" t="s">
        <v>11</v>
      </c>
      <c r="I49" t="s">
        <v>6</v>
      </c>
      <c r="J49">
        <v>16.689399999999999</v>
      </c>
      <c r="K49" t="s">
        <v>7</v>
      </c>
      <c r="L49">
        <v>13.177</v>
      </c>
      <c r="M49" t="s">
        <v>8</v>
      </c>
      <c r="N49">
        <v>-3.5123799999999998</v>
      </c>
    </row>
    <row r="50" spans="3:14" x14ac:dyDescent="0.3">
      <c r="C50" t="s">
        <v>0</v>
      </c>
      <c r="D50" t="s">
        <v>35</v>
      </c>
      <c r="E50" t="s">
        <v>2</v>
      </c>
      <c r="F50" t="s">
        <v>27</v>
      </c>
      <c r="G50" t="s">
        <v>4</v>
      </c>
      <c r="H50" t="s">
        <v>12</v>
      </c>
      <c r="I50" t="s">
        <v>6</v>
      </c>
      <c r="J50">
        <v>15.908200000000001</v>
      </c>
      <c r="K50" t="s">
        <v>7</v>
      </c>
      <c r="L50">
        <v>32.167999999999999</v>
      </c>
      <c r="M50" t="s">
        <v>8</v>
      </c>
      <c r="N50">
        <v>16.259699999999999</v>
      </c>
    </row>
    <row r="51" spans="3:14" x14ac:dyDescent="0.3">
      <c r="C51" t="s">
        <v>0</v>
      </c>
      <c r="D51" t="s">
        <v>35</v>
      </c>
      <c r="E51" t="s">
        <v>2</v>
      </c>
      <c r="F51" t="s">
        <v>27</v>
      </c>
      <c r="G51" t="s">
        <v>4</v>
      </c>
      <c r="H51" t="s">
        <v>13</v>
      </c>
      <c r="I51" t="s">
        <v>6</v>
      </c>
      <c r="J51">
        <v>12.678699999999999</v>
      </c>
      <c r="K51" t="s">
        <v>7</v>
      </c>
      <c r="L51">
        <v>12.993399999999999</v>
      </c>
      <c r="M51" t="s">
        <v>8</v>
      </c>
      <c r="N51">
        <v>0.314722</v>
      </c>
    </row>
    <row r="52" spans="3:14" x14ac:dyDescent="0.3">
      <c r="C52" t="s">
        <v>0</v>
      </c>
      <c r="D52" t="s">
        <v>35</v>
      </c>
      <c r="E52" t="s">
        <v>2</v>
      </c>
      <c r="F52" t="s">
        <v>27</v>
      </c>
      <c r="G52" t="s">
        <v>4</v>
      </c>
      <c r="H52" t="s">
        <v>14</v>
      </c>
      <c r="I52" t="s">
        <v>6</v>
      </c>
      <c r="J52">
        <v>11.984400000000001</v>
      </c>
      <c r="K52" t="s">
        <v>7</v>
      </c>
      <c r="L52">
        <v>12.6571</v>
      </c>
      <c r="M52" t="s">
        <v>8</v>
      </c>
      <c r="N52">
        <v>0.67274</v>
      </c>
    </row>
    <row r="53" spans="3:14" x14ac:dyDescent="0.3">
      <c r="C53" t="s">
        <v>0</v>
      </c>
      <c r="D53" t="s">
        <v>35</v>
      </c>
      <c r="E53" t="s">
        <v>2</v>
      </c>
      <c r="F53" t="s">
        <v>27</v>
      </c>
      <c r="G53" t="s">
        <v>4</v>
      </c>
      <c r="H53" t="s">
        <v>15</v>
      </c>
      <c r="I53" t="s">
        <v>6</v>
      </c>
      <c r="J53">
        <v>13.1241</v>
      </c>
      <c r="K53" t="s">
        <v>7</v>
      </c>
      <c r="L53">
        <v>12.270899999999999</v>
      </c>
      <c r="M53" t="s">
        <v>8</v>
      </c>
      <c r="N53">
        <v>-0.85326100000000005</v>
      </c>
    </row>
    <row r="54" spans="3:14" x14ac:dyDescent="0.3">
      <c r="C54" t="s">
        <v>0</v>
      </c>
      <c r="D54" t="s">
        <v>35</v>
      </c>
      <c r="E54" t="s">
        <v>2</v>
      </c>
      <c r="F54" t="s">
        <v>27</v>
      </c>
      <c r="G54" t="s">
        <v>4</v>
      </c>
      <c r="H54" t="s">
        <v>16</v>
      </c>
      <c r="I54" t="s">
        <v>6</v>
      </c>
      <c r="J54">
        <v>13.024100000000001</v>
      </c>
      <c r="K54" t="s">
        <v>7</v>
      </c>
      <c r="L54">
        <v>12.3278</v>
      </c>
      <c r="M54" t="s">
        <v>8</v>
      </c>
      <c r="N54">
        <v>-0.69629300000000005</v>
      </c>
    </row>
    <row r="55" spans="3:14" x14ac:dyDescent="0.3">
      <c r="C55" t="s">
        <v>0</v>
      </c>
      <c r="D55" t="s">
        <v>35</v>
      </c>
      <c r="E55" t="s">
        <v>2</v>
      </c>
      <c r="F55" t="s">
        <v>27</v>
      </c>
      <c r="G55" t="s">
        <v>4</v>
      </c>
      <c r="H55" t="s">
        <v>17</v>
      </c>
      <c r="I55" t="s">
        <v>6</v>
      </c>
      <c r="J55">
        <v>11.1746</v>
      </c>
      <c r="K55" t="s">
        <v>7</v>
      </c>
      <c r="L55">
        <v>13.4681</v>
      </c>
      <c r="M55" t="s">
        <v>8</v>
      </c>
      <c r="N55">
        <v>2.2934199999999998</v>
      </c>
    </row>
    <row r="56" spans="3:14" x14ac:dyDescent="0.3">
      <c r="C56" t="s">
        <v>0</v>
      </c>
      <c r="D56" t="s">
        <v>35</v>
      </c>
      <c r="E56" t="s">
        <v>2</v>
      </c>
      <c r="F56" t="s">
        <v>27</v>
      </c>
      <c r="G56" t="s">
        <v>4</v>
      </c>
      <c r="H56" t="s">
        <v>18</v>
      </c>
      <c r="I56" t="s">
        <v>6</v>
      </c>
      <c r="J56">
        <v>12.8086</v>
      </c>
      <c r="K56" t="s">
        <v>7</v>
      </c>
      <c r="L56">
        <v>14.082700000000001</v>
      </c>
      <c r="M56" t="s">
        <v>8</v>
      </c>
      <c r="N56">
        <v>1.2741</v>
      </c>
    </row>
    <row r="57" spans="3:14" x14ac:dyDescent="0.3">
      <c r="C57" t="s">
        <v>0</v>
      </c>
      <c r="D57" t="s">
        <v>35</v>
      </c>
      <c r="E57" t="s">
        <v>2</v>
      </c>
      <c r="F57" t="s">
        <v>27</v>
      </c>
      <c r="G57" t="s">
        <v>4</v>
      </c>
      <c r="H57" t="s">
        <v>19</v>
      </c>
      <c r="I57" t="s">
        <v>6</v>
      </c>
      <c r="J57">
        <v>8.9597800000000003</v>
      </c>
      <c r="K57" t="s">
        <v>7</v>
      </c>
      <c r="L57">
        <v>11.611800000000001</v>
      </c>
      <c r="M57" t="s">
        <v>8</v>
      </c>
      <c r="N57">
        <v>2.6520000000000001</v>
      </c>
    </row>
    <row r="58" spans="3:14" x14ac:dyDescent="0.3">
      <c r="C58" t="s">
        <v>0</v>
      </c>
      <c r="D58" t="s">
        <v>35</v>
      </c>
      <c r="E58" t="s">
        <v>2</v>
      </c>
      <c r="F58" t="s">
        <v>27</v>
      </c>
      <c r="G58" t="s">
        <v>4</v>
      </c>
      <c r="H58" t="s">
        <v>20</v>
      </c>
      <c r="I58" t="s">
        <v>6</v>
      </c>
      <c r="J58">
        <v>9.9643899999999999</v>
      </c>
      <c r="K58" t="s">
        <v>7</v>
      </c>
      <c r="L58">
        <v>12.603199999999999</v>
      </c>
      <c r="M58" t="s">
        <v>8</v>
      </c>
      <c r="N58">
        <v>2.6387700000000001</v>
      </c>
    </row>
    <row r="59" spans="3:14" x14ac:dyDescent="0.3">
      <c r="C59" t="s">
        <v>0</v>
      </c>
      <c r="D59" t="s">
        <v>35</v>
      </c>
      <c r="E59" t="s">
        <v>2</v>
      </c>
      <c r="F59" t="s">
        <v>27</v>
      </c>
      <c r="G59" t="s">
        <v>4</v>
      </c>
      <c r="H59" t="s">
        <v>21</v>
      </c>
      <c r="I59" t="s">
        <v>6</v>
      </c>
      <c r="J59">
        <v>9.59863</v>
      </c>
      <c r="K59" t="s">
        <v>7</v>
      </c>
      <c r="L59">
        <v>11.0976</v>
      </c>
      <c r="M59" t="s">
        <v>8</v>
      </c>
      <c r="N59">
        <v>1.49899</v>
      </c>
    </row>
    <row r="60" spans="3:14" x14ac:dyDescent="0.3">
      <c r="C60" t="s">
        <v>0</v>
      </c>
      <c r="D60" t="s">
        <v>35</v>
      </c>
      <c r="E60" t="s">
        <v>2</v>
      </c>
      <c r="F60" t="s">
        <v>27</v>
      </c>
      <c r="G60" t="s">
        <v>4</v>
      </c>
      <c r="H60" t="s">
        <v>22</v>
      </c>
      <c r="I60" t="s">
        <v>6</v>
      </c>
      <c r="J60">
        <v>8.5735200000000003</v>
      </c>
      <c r="K60" t="s">
        <v>7</v>
      </c>
      <c r="L60">
        <v>10.907</v>
      </c>
      <c r="M60" t="s">
        <v>8</v>
      </c>
      <c r="N60">
        <v>2.3334999999999999</v>
      </c>
    </row>
    <row r="61" spans="3:14" x14ac:dyDescent="0.3">
      <c r="C61" t="s">
        <v>0</v>
      </c>
      <c r="D61" t="s">
        <v>35</v>
      </c>
      <c r="E61" t="s">
        <v>2</v>
      </c>
      <c r="F61" t="s">
        <v>27</v>
      </c>
      <c r="G61" t="s">
        <v>4</v>
      </c>
      <c r="H61" t="s">
        <v>23</v>
      </c>
      <c r="I61" t="s">
        <v>6</v>
      </c>
      <c r="J61">
        <v>9.5161700000000007</v>
      </c>
      <c r="K61" t="s">
        <v>7</v>
      </c>
      <c r="L61">
        <v>11.478199999999999</v>
      </c>
      <c r="M61" t="s">
        <v>8</v>
      </c>
      <c r="N61">
        <v>1.9620200000000001</v>
      </c>
    </row>
    <row r="62" spans="3:14" x14ac:dyDescent="0.3">
      <c r="C62" t="s">
        <v>0</v>
      </c>
      <c r="D62" t="s">
        <v>35</v>
      </c>
      <c r="E62" t="s">
        <v>2</v>
      </c>
      <c r="F62" t="s">
        <v>27</v>
      </c>
      <c r="G62" t="s">
        <v>4</v>
      </c>
      <c r="H62" t="s">
        <v>24</v>
      </c>
      <c r="I62" t="s">
        <v>6</v>
      </c>
      <c r="J62">
        <v>9.5465800000000005</v>
      </c>
      <c r="K62" t="s">
        <v>7</v>
      </c>
      <c r="L62">
        <v>9.9354600000000008</v>
      </c>
      <c r="M62" t="s">
        <v>8</v>
      </c>
      <c r="N62">
        <v>0.38888299999999998</v>
      </c>
    </row>
    <row r="63" spans="3:14" x14ac:dyDescent="0.3">
      <c r="C63" t="s">
        <v>0</v>
      </c>
      <c r="D63" t="s">
        <v>35</v>
      </c>
      <c r="E63" t="s">
        <v>2</v>
      </c>
      <c r="F63" t="s">
        <v>27</v>
      </c>
      <c r="G63" t="s">
        <v>4</v>
      </c>
      <c r="H63" t="s">
        <v>25</v>
      </c>
      <c r="I63" t="s">
        <v>6</v>
      </c>
      <c r="J63">
        <v>8.3987999999999996</v>
      </c>
      <c r="K63" t="s">
        <v>7</v>
      </c>
      <c r="L63">
        <v>11.601699999999999</v>
      </c>
      <c r="M63" t="s">
        <v>8</v>
      </c>
      <c r="N63">
        <v>3.2028799999999999</v>
      </c>
    </row>
    <row r="64" spans="3:14" x14ac:dyDescent="0.3">
      <c r="L64">
        <f>AVERAGE(L46:L63)</f>
        <v>13.191669999999997</v>
      </c>
    </row>
    <row r="67" spans="3:14" x14ac:dyDescent="0.3">
      <c r="C67" t="s">
        <v>0</v>
      </c>
      <c r="D67" t="s">
        <v>35</v>
      </c>
      <c r="E67" t="s">
        <v>2</v>
      </c>
      <c r="F67" t="s">
        <v>28</v>
      </c>
      <c r="G67" t="s">
        <v>4</v>
      </c>
      <c r="H67" t="s">
        <v>5</v>
      </c>
      <c r="I67" t="s">
        <v>6</v>
      </c>
      <c r="J67">
        <v>12.515599999999999</v>
      </c>
      <c r="K67" t="s">
        <v>7</v>
      </c>
      <c r="L67">
        <v>11.930099999999999</v>
      </c>
      <c r="M67" t="s">
        <v>8</v>
      </c>
      <c r="N67">
        <v>-0.58547400000000005</v>
      </c>
    </row>
    <row r="68" spans="3:14" x14ac:dyDescent="0.3">
      <c r="C68" t="s">
        <v>0</v>
      </c>
      <c r="D68" t="s">
        <v>35</v>
      </c>
      <c r="E68" t="s">
        <v>2</v>
      </c>
      <c r="F68" t="s">
        <v>28</v>
      </c>
      <c r="G68" t="s">
        <v>4</v>
      </c>
      <c r="H68" t="s">
        <v>9</v>
      </c>
      <c r="I68" t="s">
        <v>6</v>
      </c>
      <c r="J68">
        <v>12.6142</v>
      </c>
      <c r="K68" t="s">
        <v>7</v>
      </c>
      <c r="L68">
        <v>24.153500000000001</v>
      </c>
      <c r="M68" t="s">
        <v>8</v>
      </c>
      <c r="N68">
        <v>11.539199999999999</v>
      </c>
    </row>
    <row r="69" spans="3:14" x14ac:dyDescent="0.3">
      <c r="C69" t="s">
        <v>0</v>
      </c>
      <c r="D69" t="s">
        <v>35</v>
      </c>
      <c r="E69" t="s">
        <v>2</v>
      </c>
      <c r="F69" t="s">
        <v>28</v>
      </c>
      <c r="G69" t="s">
        <v>4</v>
      </c>
      <c r="H69" t="s">
        <v>10</v>
      </c>
      <c r="I69" t="s">
        <v>6</v>
      </c>
      <c r="J69">
        <v>14.090999999999999</v>
      </c>
      <c r="K69" t="s">
        <v>7</v>
      </c>
      <c r="L69">
        <v>13.8858</v>
      </c>
      <c r="M69" t="s">
        <v>8</v>
      </c>
      <c r="N69">
        <v>-0.205177</v>
      </c>
    </row>
    <row r="70" spans="3:14" x14ac:dyDescent="0.3">
      <c r="C70" t="s">
        <v>0</v>
      </c>
      <c r="D70" t="s">
        <v>35</v>
      </c>
      <c r="E70" t="s">
        <v>2</v>
      </c>
      <c r="F70" t="s">
        <v>28</v>
      </c>
      <c r="G70" t="s">
        <v>4</v>
      </c>
      <c r="H70" t="s">
        <v>11</v>
      </c>
      <c r="I70" t="s">
        <v>6</v>
      </c>
      <c r="J70">
        <v>16.689399999999999</v>
      </c>
      <c r="K70" t="s">
        <v>7</v>
      </c>
      <c r="L70">
        <v>14.3697</v>
      </c>
      <c r="M70" t="s">
        <v>8</v>
      </c>
      <c r="N70">
        <v>-2.3197000000000001</v>
      </c>
    </row>
    <row r="71" spans="3:14" x14ac:dyDescent="0.3">
      <c r="C71" t="s">
        <v>0</v>
      </c>
      <c r="D71" t="s">
        <v>35</v>
      </c>
      <c r="E71" t="s">
        <v>2</v>
      </c>
      <c r="F71" t="s">
        <v>28</v>
      </c>
      <c r="G71" t="s">
        <v>4</v>
      </c>
      <c r="H71" t="s">
        <v>12</v>
      </c>
      <c r="I71" t="s">
        <v>6</v>
      </c>
      <c r="J71">
        <v>15.908200000000001</v>
      </c>
      <c r="K71" t="s">
        <v>7</v>
      </c>
      <c r="L71">
        <v>81.994</v>
      </c>
      <c r="M71" t="s">
        <v>8</v>
      </c>
      <c r="N71">
        <v>66.085700000000003</v>
      </c>
    </row>
    <row r="72" spans="3:14" x14ac:dyDescent="0.3">
      <c r="C72" t="s">
        <v>0</v>
      </c>
      <c r="D72" t="s">
        <v>35</v>
      </c>
      <c r="E72" t="s">
        <v>2</v>
      </c>
      <c r="F72" t="s">
        <v>28</v>
      </c>
      <c r="G72" t="s">
        <v>4</v>
      </c>
      <c r="H72" t="s">
        <v>13</v>
      </c>
      <c r="I72" t="s">
        <v>6</v>
      </c>
      <c r="J72">
        <v>12.678699999999999</v>
      </c>
      <c r="K72" t="s">
        <v>7</v>
      </c>
      <c r="L72">
        <v>12.3469</v>
      </c>
      <c r="M72" t="s">
        <v>8</v>
      </c>
      <c r="N72">
        <v>-0.33178600000000003</v>
      </c>
    </row>
    <row r="73" spans="3:14" x14ac:dyDescent="0.3">
      <c r="C73" t="s">
        <v>0</v>
      </c>
      <c r="D73" t="s">
        <v>35</v>
      </c>
      <c r="E73" t="s">
        <v>2</v>
      </c>
      <c r="F73" t="s">
        <v>28</v>
      </c>
      <c r="G73" t="s">
        <v>4</v>
      </c>
      <c r="H73" t="s">
        <v>14</v>
      </c>
      <c r="I73" t="s">
        <v>6</v>
      </c>
      <c r="J73">
        <v>11.984400000000001</v>
      </c>
      <c r="K73" t="s">
        <v>7</v>
      </c>
      <c r="L73">
        <v>12.471299999999999</v>
      </c>
      <c r="M73" t="s">
        <v>8</v>
      </c>
      <c r="N73">
        <v>0.48691800000000002</v>
      </c>
    </row>
    <row r="74" spans="3:14" x14ac:dyDescent="0.3">
      <c r="C74" t="s">
        <v>0</v>
      </c>
      <c r="D74" t="s">
        <v>35</v>
      </c>
      <c r="E74" t="s">
        <v>2</v>
      </c>
      <c r="F74" t="s">
        <v>28</v>
      </c>
      <c r="G74" t="s">
        <v>4</v>
      </c>
      <c r="H74" t="s">
        <v>15</v>
      </c>
      <c r="I74" t="s">
        <v>6</v>
      </c>
      <c r="J74">
        <v>13.1241</v>
      </c>
      <c r="K74" t="s">
        <v>7</v>
      </c>
      <c r="L74">
        <v>11.575100000000001</v>
      </c>
      <c r="M74" t="s">
        <v>8</v>
      </c>
      <c r="N74">
        <v>-1.5489900000000001</v>
      </c>
    </row>
    <row r="75" spans="3:14" x14ac:dyDescent="0.3">
      <c r="C75" t="s">
        <v>0</v>
      </c>
      <c r="D75" t="s">
        <v>35</v>
      </c>
      <c r="E75" t="s">
        <v>2</v>
      </c>
      <c r="F75" t="s">
        <v>28</v>
      </c>
      <c r="G75" t="s">
        <v>4</v>
      </c>
      <c r="H75" t="s">
        <v>16</v>
      </c>
      <c r="I75" t="s">
        <v>6</v>
      </c>
      <c r="J75">
        <v>13.024100000000001</v>
      </c>
      <c r="K75" t="s">
        <v>7</v>
      </c>
      <c r="L75">
        <v>12.342700000000001</v>
      </c>
      <c r="M75" t="s">
        <v>8</v>
      </c>
      <c r="N75">
        <v>-0.68143299999999996</v>
      </c>
    </row>
    <row r="76" spans="3:14" x14ac:dyDescent="0.3">
      <c r="C76" t="s">
        <v>0</v>
      </c>
      <c r="D76" t="s">
        <v>35</v>
      </c>
      <c r="E76" t="s">
        <v>2</v>
      </c>
      <c r="F76" t="s">
        <v>28</v>
      </c>
      <c r="G76" t="s">
        <v>4</v>
      </c>
      <c r="H76" t="s">
        <v>17</v>
      </c>
      <c r="I76" t="s">
        <v>6</v>
      </c>
      <c r="J76">
        <v>11.1746</v>
      </c>
      <c r="K76" t="s">
        <v>7</v>
      </c>
      <c r="L76">
        <v>13.344799999999999</v>
      </c>
      <c r="M76" t="s">
        <v>8</v>
      </c>
      <c r="N76">
        <v>2.17015</v>
      </c>
    </row>
    <row r="77" spans="3:14" x14ac:dyDescent="0.3">
      <c r="C77" t="s">
        <v>0</v>
      </c>
      <c r="D77" t="s">
        <v>35</v>
      </c>
      <c r="E77" t="s">
        <v>2</v>
      </c>
      <c r="F77" t="s">
        <v>28</v>
      </c>
      <c r="G77" t="s">
        <v>4</v>
      </c>
      <c r="H77" t="s">
        <v>18</v>
      </c>
      <c r="I77" t="s">
        <v>6</v>
      </c>
      <c r="J77">
        <v>12.8086</v>
      </c>
      <c r="K77" t="s">
        <v>7</v>
      </c>
      <c r="L77">
        <v>12.9992</v>
      </c>
      <c r="M77" t="s">
        <v>8</v>
      </c>
      <c r="N77">
        <v>0.19062399999999999</v>
      </c>
    </row>
    <row r="78" spans="3:14" x14ac:dyDescent="0.3">
      <c r="C78" t="s">
        <v>0</v>
      </c>
      <c r="D78" t="s">
        <v>35</v>
      </c>
      <c r="E78" t="s">
        <v>2</v>
      </c>
      <c r="F78" t="s">
        <v>28</v>
      </c>
      <c r="G78" t="s">
        <v>4</v>
      </c>
      <c r="H78" t="s">
        <v>19</v>
      </c>
      <c r="I78" t="s">
        <v>6</v>
      </c>
      <c r="J78">
        <v>8.9597800000000003</v>
      </c>
      <c r="K78" t="s">
        <v>7</v>
      </c>
      <c r="L78">
        <v>11.611800000000001</v>
      </c>
      <c r="M78" t="s">
        <v>8</v>
      </c>
      <c r="N78">
        <v>2.6520000000000001</v>
      </c>
    </row>
    <row r="79" spans="3:14" x14ac:dyDescent="0.3">
      <c r="C79" t="s">
        <v>0</v>
      </c>
      <c r="D79" t="s">
        <v>35</v>
      </c>
      <c r="E79" t="s">
        <v>2</v>
      </c>
      <c r="F79" t="s">
        <v>28</v>
      </c>
      <c r="G79" t="s">
        <v>4</v>
      </c>
      <c r="H79" t="s">
        <v>20</v>
      </c>
      <c r="I79" t="s">
        <v>6</v>
      </c>
      <c r="J79">
        <v>9.9643899999999999</v>
      </c>
      <c r="K79" t="s">
        <v>7</v>
      </c>
      <c r="L79">
        <v>11.822699999999999</v>
      </c>
      <c r="M79" t="s">
        <v>8</v>
      </c>
      <c r="N79">
        <v>1.85833</v>
      </c>
    </row>
    <row r="80" spans="3:14" x14ac:dyDescent="0.3">
      <c r="C80" t="s">
        <v>0</v>
      </c>
      <c r="D80" t="s">
        <v>35</v>
      </c>
      <c r="E80" t="s">
        <v>2</v>
      </c>
      <c r="F80" t="s">
        <v>28</v>
      </c>
      <c r="G80" t="s">
        <v>4</v>
      </c>
      <c r="H80" t="s">
        <v>21</v>
      </c>
      <c r="I80" t="s">
        <v>6</v>
      </c>
      <c r="J80">
        <v>9.59863</v>
      </c>
      <c r="K80" t="s">
        <v>7</v>
      </c>
      <c r="L80">
        <v>11.350199999999999</v>
      </c>
      <c r="M80" t="s">
        <v>8</v>
      </c>
      <c r="N80">
        <v>1.7516</v>
      </c>
    </row>
    <row r="81" spans="3:14" x14ac:dyDescent="0.3">
      <c r="C81" t="s">
        <v>0</v>
      </c>
      <c r="D81" t="s">
        <v>35</v>
      </c>
      <c r="E81" t="s">
        <v>2</v>
      </c>
      <c r="F81" t="s">
        <v>28</v>
      </c>
      <c r="G81" t="s">
        <v>4</v>
      </c>
      <c r="H81" t="s">
        <v>22</v>
      </c>
      <c r="I81" t="s">
        <v>6</v>
      </c>
      <c r="J81">
        <v>8.5735200000000003</v>
      </c>
      <c r="K81" t="s">
        <v>7</v>
      </c>
      <c r="L81">
        <v>11.1267</v>
      </c>
      <c r="M81" t="s">
        <v>8</v>
      </c>
      <c r="N81">
        <v>2.5531700000000002</v>
      </c>
    </row>
    <row r="82" spans="3:14" x14ac:dyDescent="0.3">
      <c r="C82" t="s">
        <v>0</v>
      </c>
      <c r="D82" t="s">
        <v>35</v>
      </c>
      <c r="E82" t="s">
        <v>2</v>
      </c>
      <c r="F82" t="s">
        <v>28</v>
      </c>
      <c r="G82" t="s">
        <v>4</v>
      </c>
      <c r="H82" t="s">
        <v>23</v>
      </c>
      <c r="I82" t="s">
        <v>6</v>
      </c>
      <c r="J82">
        <v>9.5161700000000007</v>
      </c>
      <c r="K82" t="s">
        <v>7</v>
      </c>
      <c r="L82">
        <v>12.269500000000001</v>
      </c>
      <c r="M82" t="s">
        <v>8</v>
      </c>
      <c r="N82">
        <v>2.7533699999999999</v>
      </c>
    </row>
    <row r="83" spans="3:14" x14ac:dyDescent="0.3">
      <c r="C83" t="s">
        <v>0</v>
      </c>
      <c r="D83" t="s">
        <v>35</v>
      </c>
      <c r="E83" t="s">
        <v>2</v>
      </c>
      <c r="F83" t="s">
        <v>28</v>
      </c>
      <c r="G83" t="s">
        <v>4</v>
      </c>
      <c r="H83" t="s">
        <v>24</v>
      </c>
      <c r="I83" t="s">
        <v>6</v>
      </c>
      <c r="J83">
        <v>9.5465800000000005</v>
      </c>
      <c r="K83" t="s">
        <v>7</v>
      </c>
      <c r="L83">
        <v>8.5255700000000001</v>
      </c>
      <c r="M83" t="s">
        <v>8</v>
      </c>
      <c r="N83">
        <v>-1.02101</v>
      </c>
    </row>
    <row r="84" spans="3:14" x14ac:dyDescent="0.3">
      <c r="C84" t="s">
        <v>0</v>
      </c>
      <c r="D84" t="s">
        <v>35</v>
      </c>
      <c r="E84" t="s">
        <v>2</v>
      </c>
      <c r="F84" t="s">
        <v>28</v>
      </c>
      <c r="G84" t="s">
        <v>4</v>
      </c>
      <c r="H84" t="s">
        <v>25</v>
      </c>
      <c r="I84" t="s">
        <v>6</v>
      </c>
      <c r="J84">
        <v>8.3987999999999996</v>
      </c>
      <c r="K84" t="s">
        <v>7</v>
      </c>
      <c r="L84">
        <v>12.129799999999999</v>
      </c>
      <c r="M84" t="s">
        <v>8</v>
      </c>
      <c r="N84">
        <v>3.7309999999999999</v>
      </c>
    </row>
    <row r="85" spans="3:14" x14ac:dyDescent="0.3">
      <c r="L85">
        <f>AVERAGE(L67:L84)</f>
        <v>16.680520555555553</v>
      </c>
    </row>
    <row r="88" spans="3:14" x14ac:dyDescent="0.3">
      <c r="E88" t="s">
        <v>2</v>
      </c>
      <c r="F88" s="1" t="s">
        <v>29</v>
      </c>
      <c r="G88" t="s">
        <v>30</v>
      </c>
    </row>
    <row r="90" spans="3:14" x14ac:dyDescent="0.3">
      <c r="E90" t="s">
        <v>2</v>
      </c>
      <c r="F90" s="1" t="s">
        <v>31</v>
      </c>
      <c r="G90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3B60-1EB8-4A75-98BD-BD7584D81D63}">
  <dimension ref="C4:V90"/>
  <sheetViews>
    <sheetView topLeftCell="K8" workbookViewId="0">
      <selection activeCell="Q11" sqref="Q11:V17"/>
    </sheetView>
  </sheetViews>
  <sheetFormatPr defaultRowHeight="16.5" x14ac:dyDescent="0.3"/>
  <sheetData>
    <row r="4" spans="3:22" x14ac:dyDescent="0.3">
      <c r="C4" t="s">
        <v>0</v>
      </c>
      <c r="D4" t="s">
        <v>3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12.515599999999999</v>
      </c>
      <c r="K4" t="s">
        <v>7</v>
      </c>
      <c r="L4">
        <v>13.4086</v>
      </c>
      <c r="M4" t="s">
        <v>8</v>
      </c>
      <c r="N4">
        <v>0.89300800000000002</v>
      </c>
    </row>
    <row r="5" spans="3:22" x14ac:dyDescent="0.3">
      <c r="C5" t="s">
        <v>0</v>
      </c>
      <c r="D5" t="s">
        <v>3</v>
      </c>
      <c r="E5" t="s">
        <v>2</v>
      </c>
      <c r="F5" t="s">
        <v>3</v>
      </c>
      <c r="G5" t="s">
        <v>4</v>
      </c>
      <c r="H5" t="s">
        <v>9</v>
      </c>
      <c r="I5" t="s">
        <v>6</v>
      </c>
      <c r="J5">
        <v>12.6142</v>
      </c>
      <c r="K5" t="s">
        <v>7</v>
      </c>
      <c r="L5">
        <v>21.5276</v>
      </c>
      <c r="M5" t="s">
        <v>8</v>
      </c>
      <c r="N5">
        <v>8.9133999999999993</v>
      </c>
    </row>
    <row r="6" spans="3:22" x14ac:dyDescent="0.3">
      <c r="C6" t="s">
        <v>0</v>
      </c>
      <c r="D6" t="s">
        <v>3</v>
      </c>
      <c r="E6" t="s">
        <v>2</v>
      </c>
      <c r="F6" t="s">
        <v>3</v>
      </c>
      <c r="G6" t="s">
        <v>4</v>
      </c>
      <c r="H6" t="s">
        <v>10</v>
      </c>
      <c r="I6" t="s">
        <v>6</v>
      </c>
      <c r="J6">
        <v>14.090999999999999</v>
      </c>
      <c r="K6" t="s">
        <v>7</v>
      </c>
      <c r="L6">
        <v>12.625</v>
      </c>
      <c r="M6" t="s">
        <v>8</v>
      </c>
      <c r="N6">
        <v>-1.46601</v>
      </c>
    </row>
    <row r="7" spans="3:22" x14ac:dyDescent="0.3">
      <c r="C7" t="s">
        <v>0</v>
      </c>
      <c r="D7" t="s">
        <v>3</v>
      </c>
      <c r="E7" t="s">
        <v>2</v>
      </c>
      <c r="F7" t="s">
        <v>3</v>
      </c>
      <c r="G7" t="s">
        <v>4</v>
      </c>
      <c r="H7" t="s">
        <v>11</v>
      </c>
      <c r="I7" t="s">
        <v>6</v>
      </c>
      <c r="J7">
        <v>16.689399999999999</v>
      </c>
      <c r="K7" t="s">
        <v>7</v>
      </c>
      <c r="L7">
        <v>15.2037</v>
      </c>
      <c r="M7" t="s">
        <v>8</v>
      </c>
      <c r="N7">
        <v>-1.4856400000000001</v>
      </c>
    </row>
    <row r="8" spans="3:22" x14ac:dyDescent="0.3">
      <c r="C8" t="s">
        <v>0</v>
      </c>
      <c r="D8" t="s">
        <v>3</v>
      </c>
      <c r="E8" t="s">
        <v>2</v>
      </c>
      <c r="F8" t="s">
        <v>3</v>
      </c>
      <c r="G8" t="s">
        <v>4</v>
      </c>
      <c r="H8" t="s">
        <v>12</v>
      </c>
      <c r="I8" t="s">
        <v>6</v>
      </c>
      <c r="J8">
        <v>15.908200000000001</v>
      </c>
      <c r="K8" t="s">
        <v>7</v>
      </c>
      <c r="L8">
        <v>27.667899999999999</v>
      </c>
      <c r="M8" t="s">
        <v>8</v>
      </c>
      <c r="N8">
        <v>11.7597</v>
      </c>
    </row>
    <row r="9" spans="3:22" x14ac:dyDescent="0.3">
      <c r="C9" t="s">
        <v>0</v>
      </c>
      <c r="D9" t="s">
        <v>3</v>
      </c>
      <c r="E9" t="s">
        <v>2</v>
      </c>
      <c r="F9" t="s">
        <v>3</v>
      </c>
      <c r="G9" t="s">
        <v>4</v>
      </c>
      <c r="H9" t="s">
        <v>13</v>
      </c>
      <c r="I9" t="s">
        <v>6</v>
      </c>
      <c r="J9">
        <v>12.678699999999999</v>
      </c>
      <c r="K9" t="s">
        <v>7</v>
      </c>
      <c r="L9">
        <v>18.311399999999999</v>
      </c>
      <c r="M9" t="s">
        <v>8</v>
      </c>
      <c r="N9">
        <v>5.6327299999999996</v>
      </c>
    </row>
    <row r="10" spans="3:22" x14ac:dyDescent="0.3">
      <c r="C10" t="s">
        <v>0</v>
      </c>
      <c r="D10" t="s">
        <v>3</v>
      </c>
      <c r="E10" t="s">
        <v>2</v>
      </c>
      <c r="F10" t="s">
        <v>3</v>
      </c>
      <c r="G10" t="s">
        <v>4</v>
      </c>
      <c r="H10" t="s">
        <v>14</v>
      </c>
      <c r="I10" t="s">
        <v>6</v>
      </c>
      <c r="J10">
        <v>11.984400000000001</v>
      </c>
      <c r="K10" t="s">
        <v>7</v>
      </c>
      <c r="L10">
        <v>17.142700000000001</v>
      </c>
      <c r="M10" t="s">
        <v>8</v>
      </c>
      <c r="N10">
        <v>5.1583399999999999</v>
      </c>
      <c r="U10" t="s">
        <v>49</v>
      </c>
    </row>
    <row r="11" spans="3:22" x14ac:dyDescent="0.3">
      <c r="C11" t="s">
        <v>0</v>
      </c>
      <c r="D11" t="s">
        <v>3</v>
      </c>
      <c r="E11" t="s">
        <v>2</v>
      </c>
      <c r="F11" t="s">
        <v>3</v>
      </c>
      <c r="G11" t="s">
        <v>4</v>
      </c>
      <c r="H11" t="s">
        <v>15</v>
      </c>
      <c r="I11" t="s">
        <v>6</v>
      </c>
      <c r="J11">
        <v>13.1241</v>
      </c>
      <c r="K11" t="s">
        <v>7</v>
      </c>
      <c r="L11">
        <v>16.0991</v>
      </c>
      <c r="M11" t="s">
        <v>8</v>
      </c>
      <c r="N11">
        <v>2.9749500000000002</v>
      </c>
      <c r="Q11" s="1" t="s">
        <v>38</v>
      </c>
      <c r="R11" s="1" t="s">
        <v>2</v>
      </c>
      <c r="S11" s="1" t="s">
        <v>39</v>
      </c>
      <c r="T11" s="1" t="s">
        <v>40</v>
      </c>
      <c r="U11" s="1" t="s">
        <v>48</v>
      </c>
      <c r="V11" s="1" t="s">
        <v>41</v>
      </c>
    </row>
    <row r="12" spans="3:22" x14ac:dyDescent="0.3">
      <c r="C12" t="s">
        <v>0</v>
      </c>
      <c r="D12" t="s">
        <v>3</v>
      </c>
      <c r="E12" t="s">
        <v>2</v>
      </c>
      <c r="F12" t="s">
        <v>3</v>
      </c>
      <c r="G12" t="s">
        <v>4</v>
      </c>
      <c r="H12" t="s">
        <v>16</v>
      </c>
      <c r="I12" t="s">
        <v>6</v>
      </c>
      <c r="J12">
        <v>13.024100000000001</v>
      </c>
      <c r="K12" t="s">
        <v>7</v>
      </c>
      <c r="L12">
        <v>14.801</v>
      </c>
      <c r="M12" t="s">
        <v>8</v>
      </c>
      <c r="N12">
        <v>1.77691</v>
      </c>
      <c r="Q12" s="1" t="s">
        <v>43</v>
      </c>
      <c r="R12" s="1" t="s">
        <v>43</v>
      </c>
      <c r="S12" s="1">
        <v>11.731709444444443</v>
      </c>
      <c r="T12" s="1">
        <v>14.651793888888891</v>
      </c>
      <c r="U12" s="1">
        <v>100</v>
      </c>
      <c r="V12">
        <f>T12-S12</f>
        <v>2.9200844444444485</v>
      </c>
    </row>
    <row r="13" spans="3:22" x14ac:dyDescent="0.3">
      <c r="C13" t="s">
        <v>0</v>
      </c>
      <c r="D13" t="s">
        <v>3</v>
      </c>
      <c r="E13" t="s">
        <v>2</v>
      </c>
      <c r="F13" t="s">
        <v>3</v>
      </c>
      <c r="G13" t="s">
        <v>4</v>
      </c>
      <c r="H13" t="s">
        <v>17</v>
      </c>
      <c r="I13" t="s">
        <v>6</v>
      </c>
      <c r="J13">
        <v>11.1746</v>
      </c>
      <c r="K13" t="s">
        <v>7</v>
      </c>
      <c r="L13">
        <v>13.9297</v>
      </c>
      <c r="M13" t="s">
        <v>8</v>
      </c>
      <c r="N13">
        <v>2.7550500000000002</v>
      </c>
      <c r="Q13" s="1" t="s">
        <v>43</v>
      </c>
      <c r="R13" s="1" t="s">
        <v>44</v>
      </c>
      <c r="S13" s="1">
        <v>11.731709444444443</v>
      </c>
      <c r="T13" s="1">
        <v>14.296283333333333</v>
      </c>
      <c r="U13" s="1">
        <v>100</v>
      </c>
      <c r="V13">
        <f t="shared" ref="V13:V15" si="0">T13-S13</f>
        <v>2.5645738888888907</v>
      </c>
    </row>
    <row r="14" spans="3:22" x14ac:dyDescent="0.3">
      <c r="C14" t="s">
        <v>0</v>
      </c>
      <c r="D14" t="s">
        <v>3</v>
      </c>
      <c r="E14" t="s">
        <v>2</v>
      </c>
      <c r="F14" t="s">
        <v>3</v>
      </c>
      <c r="G14" t="s">
        <v>4</v>
      </c>
      <c r="H14" t="s">
        <v>18</v>
      </c>
      <c r="I14" t="s">
        <v>6</v>
      </c>
      <c r="J14">
        <v>12.8086</v>
      </c>
      <c r="K14" t="s">
        <v>7</v>
      </c>
      <c r="L14">
        <v>13.135899999999999</v>
      </c>
      <c r="M14" t="s">
        <v>8</v>
      </c>
      <c r="N14">
        <v>0.32727499999999998</v>
      </c>
      <c r="Q14" s="1" t="s">
        <v>43</v>
      </c>
      <c r="R14" s="1" t="s">
        <v>45</v>
      </c>
      <c r="S14" s="1">
        <v>11.731709444444443</v>
      </c>
      <c r="T14" s="1">
        <v>14.357509444444442</v>
      </c>
      <c r="U14" s="1">
        <v>100</v>
      </c>
      <c r="V14">
        <f t="shared" si="0"/>
        <v>2.6257999999999999</v>
      </c>
    </row>
    <row r="15" spans="3:22" x14ac:dyDescent="0.3">
      <c r="C15" t="s">
        <v>0</v>
      </c>
      <c r="D15" t="s">
        <v>3</v>
      </c>
      <c r="E15" t="s">
        <v>2</v>
      </c>
      <c r="F15" t="s">
        <v>3</v>
      </c>
      <c r="G15" t="s">
        <v>4</v>
      </c>
      <c r="H15" t="s">
        <v>19</v>
      </c>
      <c r="I15" t="s">
        <v>6</v>
      </c>
      <c r="J15">
        <v>8.9597800000000003</v>
      </c>
      <c r="K15" t="s">
        <v>7</v>
      </c>
      <c r="L15">
        <v>11.3409</v>
      </c>
      <c r="M15" t="s">
        <v>8</v>
      </c>
      <c r="N15">
        <v>2.3811300000000002</v>
      </c>
      <c r="Q15" s="1" t="s">
        <v>43</v>
      </c>
      <c r="R15" s="1" t="s">
        <v>46</v>
      </c>
      <c r="S15" s="1">
        <v>11.731709444444443</v>
      </c>
      <c r="T15" s="1">
        <v>14.379572777777778</v>
      </c>
      <c r="U15" s="1">
        <v>100</v>
      </c>
      <c r="V15">
        <f t="shared" si="0"/>
        <v>2.6478633333333352</v>
      </c>
    </row>
    <row r="16" spans="3:22" x14ac:dyDescent="0.3">
      <c r="C16" t="s">
        <v>0</v>
      </c>
      <c r="D16" t="s">
        <v>3</v>
      </c>
      <c r="E16" t="s">
        <v>2</v>
      </c>
      <c r="F16" t="s">
        <v>3</v>
      </c>
      <c r="G16" t="s">
        <v>4</v>
      </c>
      <c r="H16" t="s">
        <v>20</v>
      </c>
      <c r="I16" t="s">
        <v>6</v>
      </c>
      <c r="J16">
        <v>9.9643899999999999</v>
      </c>
      <c r="K16" t="s">
        <v>7</v>
      </c>
      <c r="L16">
        <v>11.8565</v>
      </c>
      <c r="M16" t="s">
        <v>8</v>
      </c>
      <c r="N16">
        <v>1.89211</v>
      </c>
      <c r="Q16" s="1" t="s">
        <v>43</v>
      </c>
      <c r="R16" s="1" t="s">
        <v>29</v>
      </c>
      <c r="S16" s="1" t="s">
        <v>30</v>
      </c>
      <c r="T16" s="1"/>
      <c r="U16" s="1"/>
    </row>
    <row r="17" spans="3:21" x14ac:dyDescent="0.3">
      <c r="C17" t="s">
        <v>0</v>
      </c>
      <c r="D17" t="s">
        <v>3</v>
      </c>
      <c r="E17" t="s">
        <v>2</v>
      </c>
      <c r="F17" t="s">
        <v>3</v>
      </c>
      <c r="G17" t="s">
        <v>4</v>
      </c>
      <c r="H17" t="s">
        <v>21</v>
      </c>
      <c r="I17" t="s">
        <v>6</v>
      </c>
      <c r="J17">
        <v>9.59863</v>
      </c>
      <c r="K17" t="s">
        <v>7</v>
      </c>
      <c r="L17">
        <v>12.401300000000001</v>
      </c>
      <c r="M17" t="s">
        <v>8</v>
      </c>
      <c r="N17">
        <v>2.8026300000000002</v>
      </c>
      <c r="Q17" s="1" t="s">
        <v>43</v>
      </c>
      <c r="R17" s="1" t="s">
        <v>31</v>
      </c>
      <c r="S17" s="1" t="s">
        <v>30</v>
      </c>
      <c r="T17" s="1"/>
      <c r="U17" s="1"/>
    </row>
    <row r="18" spans="3:21" x14ac:dyDescent="0.3">
      <c r="C18" t="s">
        <v>0</v>
      </c>
      <c r="D18" t="s">
        <v>3</v>
      </c>
      <c r="E18" t="s">
        <v>2</v>
      </c>
      <c r="F18" t="s">
        <v>3</v>
      </c>
      <c r="G18" t="s">
        <v>4</v>
      </c>
      <c r="H18" t="s">
        <v>22</v>
      </c>
      <c r="I18" t="s">
        <v>6</v>
      </c>
      <c r="J18">
        <v>8.5735200000000003</v>
      </c>
      <c r="K18" t="s">
        <v>7</v>
      </c>
      <c r="L18">
        <v>12.7089</v>
      </c>
      <c r="M18" t="s">
        <v>8</v>
      </c>
      <c r="N18">
        <v>4.1353900000000001</v>
      </c>
    </row>
    <row r="19" spans="3:21" x14ac:dyDescent="0.3">
      <c r="C19" t="s">
        <v>0</v>
      </c>
      <c r="D19" t="s">
        <v>3</v>
      </c>
      <c r="E19" t="s">
        <v>2</v>
      </c>
      <c r="F19" t="s">
        <v>3</v>
      </c>
      <c r="G19" t="s">
        <v>4</v>
      </c>
      <c r="H19" t="s">
        <v>23</v>
      </c>
      <c r="I19" t="s">
        <v>6</v>
      </c>
      <c r="J19">
        <v>9.5161700000000007</v>
      </c>
      <c r="K19" t="s">
        <v>7</v>
      </c>
      <c r="L19">
        <v>11.503</v>
      </c>
      <c r="M19" t="s">
        <v>8</v>
      </c>
      <c r="N19">
        <v>1.9868699999999999</v>
      </c>
    </row>
    <row r="20" spans="3:21" x14ac:dyDescent="0.3">
      <c r="C20" t="s">
        <v>0</v>
      </c>
      <c r="D20" t="s">
        <v>3</v>
      </c>
      <c r="E20" t="s">
        <v>2</v>
      </c>
      <c r="F20" t="s">
        <v>3</v>
      </c>
      <c r="G20" t="s">
        <v>4</v>
      </c>
      <c r="H20" t="s">
        <v>24</v>
      </c>
      <c r="I20" t="s">
        <v>6</v>
      </c>
      <c r="J20">
        <v>9.5465800000000005</v>
      </c>
      <c r="K20" t="s">
        <v>7</v>
      </c>
      <c r="L20">
        <v>9.2937899999999996</v>
      </c>
      <c r="M20" t="s">
        <v>8</v>
      </c>
      <c r="N20">
        <v>-0.25278899999999999</v>
      </c>
    </row>
    <row r="21" spans="3:21" x14ac:dyDescent="0.3">
      <c r="C21" t="s">
        <v>0</v>
      </c>
      <c r="D21" t="s">
        <v>3</v>
      </c>
      <c r="E21" t="s">
        <v>2</v>
      </c>
      <c r="F21" t="s">
        <v>3</v>
      </c>
      <c r="G21" t="s">
        <v>4</v>
      </c>
      <c r="H21" t="s">
        <v>25</v>
      </c>
      <c r="I21" t="s">
        <v>6</v>
      </c>
      <c r="J21">
        <v>8.3987999999999996</v>
      </c>
      <c r="K21" t="s">
        <v>7</v>
      </c>
      <c r="L21">
        <v>10.7753</v>
      </c>
      <c r="M21" t="s">
        <v>8</v>
      </c>
      <c r="N21">
        <v>2.37649</v>
      </c>
    </row>
    <row r="22" spans="3:21" x14ac:dyDescent="0.3">
      <c r="J22">
        <f>AVERAGE(J4:J21)</f>
        <v>11.731709444444443</v>
      </c>
      <c r="L22">
        <f>AVERAGE(L4:L21)</f>
        <v>14.651793888888891</v>
      </c>
      <c r="N22">
        <f>AVERAGE(N4:N21)</f>
        <v>2.9200857777777776</v>
      </c>
    </row>
    <row r="25" spans="3:21" x14ac:dyDescent="0.3">
      <c r="C25" t="s">
        <v>0</v>
      </c>
      <c r="D25" t="s">
        <v>3</v>
      </c>
      <c r="E25" t="s">
        <v>2</v>
      </c>
      <c r="F25" t="s">
        <v>26</v>
      </c>
      <c r="G25" t="s">
        <v>4</v>
      </c>
      <c r="H25" t="s">
        <v>5</v>
      </c>
      <c r="I25" t="s">
        <v>6</v>
      </c>
      <c r="J25">
        <v>12.515599999999999</v>
      </c>
      <c r="K25" t="s">
        <v>7</v>
      </c>
      <c r="L25">
        <v>12.844799999999999</v>
      </c>
      <c r="M25" t="s">
        <v>8</v>
      </c>
      <c r="N25">
        <v>0.32915100000000003</v>
      </c>
    </row>
    <row r="26" spans="3:21" x14ac:dyDescent="0.3">
      <c r="C26" t="s">
        <v>0</v>
      </c>
      <c r="D26" t="s">
        <v>3</v>
      </c>
      <c r="E26" t="s">
        <v>2</v>
      </c>
      <c r="F26" t="s">
        <v>26</v>
      </c>
      <c r="G26" t="s">
        <v>4</v>
      </c>
      <c r="H26" t="s">
        <v>9</v>
      </c>
      <c r="I26" t="s">
        <v>6</v>
      </c>
      <c r="J26">
        <v>12.6142</v>
      </c>
      <c r="K26" t="s">
        <v>7</v>
      </c>
      <c r="L26">
        <v>16.861799999999999</v>
      </c>
      <c r="M26" t="s">
        <v>8</v>
      </c>
      <c r="N26">
        <v>4.2476000000000003</v>
      </c>
    </row>
    <row r="27" spans="3:21" x14ac:dyDescent="0.3">
      <c r="C27" t="s">
        <v>0</v>
      </c>
      <c r="D27" t="s">
        <v>3</v>
      </c>
      <c r="E27" t="s">
        <v>2</v>
      </c>
      <c r="F27" t="s">
        <v>26</v>
      </c>
      <c r="G27" t="s">
        <v>4</v>
      </c>
      <c r="H27" t="s">
        <v>10</v>
      </c>
      <c r="I27" t="s">
        <v>6</v>
      </c>
      <c r="J27">
        <v>14.090999999999999</v>
      </c>
      <c r="K27" t="s">
        <v>7</v>
      </c>
      <c r="L27">
        <v>11.667199999999999</v>
      </c>
      <c r="M27" t="s">
        <v>8</v>
      </c>
      <c r="N27">
        <v>-2.4237899999999999</v>
      </c>
    </row>
    <row r="28" spans="3:21" x14ac:dyDescent="0.3">
      <c r="C28" t="s">
        <v>0</v>
      </c>
      <c r="D28" t="s">
        <v>3</v>
      </c>
      <c r="E28" t="s">
        <v>2</v>
      </c>
      <c r="F28" t="s">
        <v>26</v>
      </c>
      <c r="G28" t="s">
        <v>4</v>
      </c>
      <c r="H28" t="s">
        <v>11</v>
      </c>
      <c r="I28" t="s">
        <v>6</v>
      </c>
      <c r="J28">
        <v>16.689399999999999</v>
      </c>
      <c r="K28" t="s">
        <v>7</v>
      </c>
      <c r="L28">
        <v>20.572500000000002</v>
      </c>
      <c r="M28" t="s">
        <v>8</v>
      </c>
      <c r="N28">
        <v>3.8831099999999998</v>
      </c>
    </row>
    <row r="29" spans="3:21" x14ac:dyDescent="0.3">
      <c r="C29" t="s">
        <v>0</v>
      </c>
      <c r="D29" t="s">
        <v>3</v>
      </c>
      <c r="E29" t="s">
        <v>2</v>
      </c>
      <c r="F29" t="s">
        <v>26</v>
      </c>
      <c r="G29" t="s">
        <v>4</v>
      </c>
      <c r="H29" t="s">
        <v>12</v>
      </c>
      <c r="I29" t="s">
        <v>6</v>
      </c>
      <c r="J29">
        <v>15.908200000000001</v>
      </c>
      <c r="K29" t="s">
        <v>7</v>
      </c>
      <c r="L29">
        <v>19.705200000000001</v>
      </c>
      <c r="M29" t="s">
        <v>8</v>
      </c>
      <c r="N29">
        <v>3.7969499999999998</v>
      </c>
    </row>
    <row r="30" spans="3:21" x14ac:dyDescent="0.3">
      <c r="C30" t="s">
        <v>0</v>
      </c>
      <c r="D30" t="s">
        <v>3</v>
      </c>
      <c r="E30" t="s">
        <v>2</v>
      </c>
      <c r="F30" t="s">
        <v>26</v>
      </c>
      <c r="G30" t="s">
        <v>4</v>
      </c>
      <c r="H30" t="s">
        <v>13</v>
      </c>
      <c r="I30" t="s">
        <v>6</v>
      </c>
      <c r="J30">
        <v>12.678699999999999</v>
      </c>
      <c r="K30" t="s">
        <v>7</v>
      </c>
      <c r="L30">
        <v>17.5642</v>
      </c>
      <c r="M30" t="s">
        <v>8</v>
      </c>
      <c r="N30">
        <v>4.8854899999999999</v>
      </c>
    </row>
    <row r="31" spans="3:21" x14ac:dyDescent="0.3">
      <c r="C31" t="s">
        <v>0</v>
      </c>
      <c r="D31" t="s">
        <v>3</v>
      </c>
      <c r="E31" t="s">
        <v>2</v>
      </c>
      <c r="F31" t="s">
        <v>26</v>
      </c>
      <c r="G31" t="s">
        <v>4</v>
      </c>
      <c r="H31" t="s">
        <v>14</v>
      </c>
      <c r="I31" t="s">
        <v>6</v>
      </c>
      <c r="J31">
        <v>11.984400000000001</v>
      </c>
      <c r="K31" t="s">
        <v>7</v>
      </c>
      <c r="L31">
        <v>15.5883</v>
      </c>
      <c r="M31" t="s">
        <v>8</v>
      </c>
      <c r="N31">
        <v>3.60392</v>
      </c>
    </row>
    <row r="32" spans="3:21" x14ac:dyDescent="0.3">
      <c r="C32" t="s">
        <v>0</v>
      </c>
      <c r="D32" t="s">
        <v>3</v>
      </c>
      <c r="E32" t="s">
        <v>2</v>
      </c>
      <c r="F32" t="s">
        <v>26</v>
      </c>
      <c r="G32" t="s">
        <v>4</v>
      </c>
      <c r="H32" t="s">
        <v>15</v>
      </c>
      <c r="I32" t="s">
        <v>6</v>
      </c>
      <c r="J32">
        <v>13.1241</v>
      </c>
      <c r="K32" t="s">
        <v>7</v>
      </c>
      <c r="L32">
        <v>18.745100000000001</v>
      </c>
      <c r="M32" t="s">
        <v>8</v>
      </c>
      <c r="N32">
        <v>5.62094</v>
      </c>
    </row>
    <row r="33" spans="3:14" x14ac:dyDescent="0.3">
      <c r="C33" t="s">
        <v>0</v>
      </c>
      <c r="D33" t="s">
        <v>3</v>
      </c>
      <c r="E33" t="s">
        <v>2</v>
      </c>
      <c r="F33" t="s">
        <v>26</v>
      </c>
      <c r="G33" t="s">
        <v>4</v>
      </c>
      <c r="H33" t="s">
        <v>16</v>
      </c>
      <c r="I33" t="s">
        <v>6</v>
      </c>
      <c r="J33">
        <v>13.024100000000001</v>
      </c>
      <c r="K33" t="s">
        <v>7</v>
      </c>
      <c r="L33">
        <v>15.464499999999999</v>
      </c>
      <c r="M33" t="s">
        <v>8</v>
      </c>
      <c r="N33">
        <v>2.4403899999999998</v>
      </c>
    </row>
    <row r="34" spans="3:14" x14ac:dyDescent="0.3">
      <c r="C34" t="s">
        <v>0</v>
      </c>
      <c r="D34" t="s">
        <v>3</v>
      </c>
      <c r="E34" t="s">
        <v>2</v>
      </c>
      <c r="F34" t="s">
        <v>26</v>
      </c>
      <c r="G34" t="s">
        <v>4</v>
      </c>
      <c r="H34" t="s">
        <v>17</v>
      </c>
      <c r="I34" t="s">
        <v>6</v>
      </c>
      <c r="J34">
        <v>11.1746</v>
      </c>
      <c r="K34" t="s">
        <v>7</v>
      </c>
      <c r="L34">
        <v>11.485300000000001</v>
      </c>
      <c r="M34" t="s">
        <v>8</v>
      </c>
      <c r="N34">
        <v>0.31064900000000001</v>
      </c>
    </row>
    <row r="35" spans="3:14" x14ac:dyDescent="0.3">
      <c r="C35" t="s">
        <v>0</v>
      </c>
      <c r="D35" t="s">
        <v>3</v>
      </c>
      <c r="E35" t="s">
        <v>2</v>
      </c>
      <c r="F35" t="s">
        <v>26</v>
      </c>
      <c r="G35" t="s">
        <v>4</v>
      </c>
      <c r="H35" t="s">
        <v>18</v>
      </c>
      <c r="I35" t="s">
        <v>6</v>
      </c>
      <c r="J35">
        <v>12.8086</v>
      </c>
      <c r="K35" t="s">
        <v>7</v>
      </c>
      <c r="L35">
        <v>13.367599999999999</v>
      </c>
      <c r="M35" t="s">
        <v>8</v>
      </c>
      <c r="N35">
        <v>0.55903400000000003</v>
      </c>
    </row>
    <row r="36" spans="3:14" x14ac:dyDescent="0.3">
      <c r="C36" t="s">
        <v>0</v>
      </c>
      <c r="D36" t="s">
        <v>3</v>
      </c>
      <c r="E36" t="s">
        <v>2</v>
      </c>
      <c r="F36" t="s">
        <v>26</v>
      </c>
      <c r="G36" t="s">
        <v>4</v>
      </c>
      <c r="H36" t="s">
        <v>19</v>
      </c>
      <c r="I36" t="s">
        <v>6</v>
      </c>
      <c r="J36">
        <v>8.9597800000000003</v>
      </c>
      <c r="K36" t="s">
        <v>7</v>
      </c>
      <c r="L36">
        <v>14.3096</v>
      </c>
      <c r="M36" t="s">
        <v>8</v>
      </c>
      <c r="N36">
        <v>5.3498599999999996</v>
      </c>
    </row>
    <row r="37" spans="3:14" x14ac:dyDescent="0.3">
      <c r="C37" t="s">
        <v>0</v>
      </c>
      <c r="D37" t="s">
        <v>3</v>
      </c>
      <c r="E37" t="s">
        <v>2</v>
      </c>
      <c r="F37" t="s">
        <v>26</v>
      </c>
      <c r="G37" t="s">
        <v>4</v>
      </c>
      <c r="H37" t="s">
        <v>20</v>
      </c>
      <c r="I37" t="s">
        <v>6</v>
      </c>
      <c r="J37">
        <v>9.9643899999999999</v>
      </c>
      <c r="K37" t="s">
        <v>7</v>
      </c>
      <c r="L37">
        <v>12.326599999999999</v>
      </c>
      <c r="M37" t="s">
        <v>8</v>
      </c>
      <c r="N37">
        <v>2.36225</v>
      </c>
    </row>
    <row r="38" spans="3:14" x14ac:dyDescent="0.3">
      <c r="C38" t="s">
        <v>0</v>
      </c>
      <c r="D38" t="s">
        <v>3</v>
      </c>
      <c r="E38" t="s">
        <v>2</v>
      </c>
      <c r="F38" t="s">
        <v>26</v>
      </c>
      <c r="G38" t="s">
        <v>4</v>
      </c>
      <c r="H38" t="s">
        <v>21</v>
      </c>
      <c r="I38" t="s">
        <v>6</v>
      </c>
      <c r="J38">
        <v>9.59863</v>
      </c>
      <c r="K38" t="s">
        <v>7</v>
      </c>
      <c r="L38">
        <v>10.9457</v>
      </c>
      <c r="M38" t="s">
        <v>8</v>
      </c>
      <c r="N38">
        <v>1.3470599999999999</v>
      </c>
    </row>
    <row r="39" spans="3:14" x14ac:dyDescent="0.3">
      <c r="C39" t="s">
        <v>0</v>
      </c>
      <c r="D39" t="s">
        <v>3</v>
      </c>
      <c r="E39" t="s">
        <v>2</v>
      </c>
      <c r="F39" t="s">
        <v>26</v>
      </c>
      <c r="G39" t="s">
        <v>4</v>
      </c>
      <c r="H39" t="s">
        <v>22</v>
      </c>
      <c r="I39" t="s">
        <v>6</v>
      </c>
      <c r="J39">
        <v>8.5735200000000003</v>
      </c>
      <c r="K39" t="s">
        <v>7</v>
      </c>
      <c r="L39">
        <v>11.6294</v>
      </c>
      <c r="M39" t="s">
        <v>8</v>
      </c>
      <c r="N39">
        <v>3.0558999999999998</v>
      </c>
    </row>
    <row r="40" spans="3:14" x14ac:dyDescent="0.3">
      <c r="C40" t="s">
        <v>0</v>
      </c>
      <c r="D40" t="s">
        <v>3</v>
      </c>
      <c r="E40" t="s">
        <v>2</v>
      </c>
      <c r="F40" t="s">
        <v>26</v>
      </c>
      <c r="G40" t="s">
        <v>4</v>
      </c>
      <c r="H40" t="s">
        <v>23</v>
      </c>
      <c r="I40" t="s">
        <v>6</v>
      </c>
      <c r="J40">
        <v>9.5161700000000007</v>
      </c>
      <c r="K40" t="s">
        <v>7</v>
      </c>
      <c r="L40">
        <v>12.1739</v>
      </c>
      <c r="M40" t="s">
        <v>8</v>
      </c>
      <c r="N40">
        <v>2.6577199999999999</v>
      </c>
    </row>
    <row r="41" spans="3:14" x14ac:dyDescent="0.3">
      <c r="C41" t="s">
        <v>0</v>
      </c>
      <c r="D41" t="s">
        <v>3</v>
      </c>
      <c r="E41" t="s">
        <v>2</v>
      </c>
      <c r="F41" t="s">
        <v>26</v>
      </c>
      <c r="G41" t="s">
        <v>4</v>
      </c>
      <c r="H41" t="s">
        <v>24</v>
      </c>
      <c r="I41" t="s">
        <v>6</v>
      </c>
      <c r="J41">
        <v>9.5465800000000005</v>
      </c>
      <c r="K41" t="s">
        <v>7</v>
      </c>
      <c r="L41">
        <v>11.379200000000001</v>
      </c>
      <c r="M41" t="s">
        <v>8</v>
      </c>
      <c r="N41">
        <v>1.83263</v>
      </c>
    </row>
    <row r="42" spans="3:14" x14ac:dyDescent="0.3">
      <c r="C42" t="s">
        <v>0</v>
      </c>
      <c r="D42" t="s">
        <v>3</v>
      </c>
      <c r="E42" t="s">
        <v>2</v>
      </c>
      <c r="F42" t="s">
        <v>26</v>
      </c>
      <c r="G42" t="s">
        <v>4</v>
      </c>
      <c r="H42" t="s">
        <v>25</v>
      </c>
      <c r="I42" t="s">
        <v>6</v>
      </c>
      <c r="J42">
        <v>8.3987999999999996</v>
      </c>
      <c r="K42" t="s">
        <v>7</v>
      </c>
      <c r="L42">
        <v>10.702199999999999</v>
      </c>
      <c r="M42" t="s">
        <v>8</v>
      </c>
      <c r="N42">
        <v>2.3033700000000001</v>
      </c>
    </row>
    <row r="43" spans="3:14" x14ac:dyDescent="0.3">
      <c r="L43">
        <f>AVERAGE(L25:L42)</f>
        <v>14.296283333333333</v>
      </c>
      <c r="N43">
        <f>AVERAGE(N25:N42)</f>
        <v>2.5645685555555557</v>
      </c>
    </row>
    <row r="46" spans="3:14" x14ac:dyDescent="0.3">
      <c r="C46" t="s">
        <v>0</v>
      </c>
      <c r="D46" t="s">
        <v>3</v>
      </c>
      <c r="E46" t="s">
        <v>2</v>
      </c>
      <c r="F46" t="s">
        <v>27</v>
      </c>
      <c r="G46" t="s">
        <v>4</v>
      </c>
      <c r="H46" t="s">
        <v>5</v>
      </c>
      <c r="I46" t="s">
        <v>6</v>
      </c>
      <c r="J46">
        <v>12.515599999999999</v>
      </c>
      <c r="K46" t="s">
        <v>7</v>
      </c>
      <c r="L46">
        <v>14.6839</v>
      </c>
      <c r="M46" t="s">
        <v>8</v>
      </c>
      <c r="N46">
        <v>2.1682800000000002</v>
      </c>
    </row>
    <row r="47" spans="3:14" x14ac:dyDescent="0.3">
      <c r="C47" t="s">
        <v>0</v>
      </c>
      <c r="D47" t="s">
        <v>3</v>
      </c>
      <c r="E47" t="s">
        <v>2</v>
      </c>
      <c r="F47" t="s">
        <v>27</v>
      </c>
      <c r="G47" t="s">
        <v>4</v>
      </c>
      <c r="H47" t="s">
        <v>9</v>
      </c>
      <c r="I47" t="s">
        <v>6</v>
      </c>
      <c r="J47">
        <v>12.6142</v>
      </c>
      <c r="K47" t="s">
        <v>7</v>
      </c>
      <c r="L47">
        <v>20.364599999999999</v>
      </c>
      <c r="M47" t="s">
        <v>8</v>
      </c>
      <c r="N47">
        <v>7.7503099999999998</v>
      </c>
    </row>
    <row r="48" spans="3:14" x14ac:dyDescent="0.3">
      <c r="C48" t="s">
        <v>0</v>
      </c>
      <c r="D48" t="s">
        <v>3</v>
      </c>
      <c r="E48" t="s">
        <v>2</v>
      </c>
      <c r="F48" t="s">
        <v>27</v>
      </c>
      <c r="G48" t="s">
        <v>4</v>
      </c>
      <c r="H48" t="s">
        <v>10</v>
      </c>
      <c r="I48" t="s">
        <v>6</v>
      </c>
      <c r="J48">
        <v>14.090999999999999</v>
      </c>
      <c r="K48" t="s">
        <v>7</v>
      </c>
      <c r="L48">
        <v>13.2508</v>
      </c>
      <c r="M48" t="s">
        <v>8</v>
      </c>
      <c r="N48">
        <v>-0.84018800000000005</v>
      </c>
    </row>
    <row r="49" spans="3:14" x14ac:dyDescent="0.3">
      <c r="C49" t="s">
        <v>0</v>
      </c>
      <c r="D49" t="s">
        <v>3</v>
      </c>
      <c r="E49" t="s">
        <v>2</v>
      </c>
      <c r="F49" t="s">
        <v>27</v>
      </c>
      <c r="G49" t="s">
        <v>4</v>
      </c>
      <c r="H49" t="s">
        <v>11</v>
      </c>
      <c r="I49" t="s">
        <v>6</v>
      </c>
      <c r="J49">
        <v>16.689399999999999</v>
      </c>
      <c r="K49" t="s">
        <v>7</v>
      </c>
      <c r="L49">
        <v>16.3706</v>
      </c>
      <c r="M49" t="s">
        <v>8</v>
      </c>
      <c r="N49">
        <v>-0.31875100000000001</v>
      </c>
    </row>
    <row r="50" spans="3:14" x14ac:dyDescent="0.3">
      <c r="C50" t="s">
        <v>0</v>
      </c>
      <c r="D50" t="s">
        <v>3</v>
      </c>
      <c r="E50" t="s">
        <v>2</v>
      </c>
      <c r="F50" t="s">
        <v>27</v>
      </c>
      <c r="G50" t="s">
        <v>4</v>
      </c>
      <c r="H50" t="s">
        <v>12</v>
      </c>
      <c r="I50" t="s">
        <v>6</v>
      </c>
      <c r="J50">
        <v>15.908200000000001</v>
      </c>
      <c r="K50" t="s">
        <v>7</v>
      </c>
      <c r="L50">
        <v>20.2973</v>
      </c>
      <c r="M50" t="s">
        <v>8</v>
      </c>
      <c r="N50">
        <v>4.3890500000000001</v>
      </c>
    </row>
    <row r="51" spans="3:14" x14ac:dyDescent="0.3">
      <c r="C51" t="s">
        <v>0</v>
      </c>
      <c r="D51" t="s">
        <v>3</v>
      </c>
      <c r="E51" t="s">
        <v>2</v>
      </c>
      <c r="F51" t="s">
        <v>27</v>
      </c>
      <c r="G51" t="s">
        <v>4</v>
      </c>
      <c r="H51" t="s">
        <v>13</v>
      </c>
      <c r="I51" t="s">
        <v>6</v>
      </c>
      <c r="J51">
        <v>12.678699999999999</v>
      </c>
      <c r="K51" t="s">
        <v>7</v>
      </c>
      <c r="L51">
        <v>21.389099999999999</v>
      </c>
      <c r="M51" t="s">
        <v>8</v>
      </c>
      <c r="N51">
        <v>8.7103400000000004</v>
      </c>
    </row>
    <row r="52" spans="3:14" x14ac:dyDescent="0.3">
      <c r="C52" t="s">
        <v>0</v>
      </c>
      <c r="D52" t="s">
        <v>3</v>
      </c>
      <c r="E52" t="s">
        <v>2</v>
      </c>
      <c r="F52" t="s">
        <v>27</v>
      </c>
      <c r="G52" t="s">
        <v>4</v>
      </c>
      <c r="H52" t="s">
        <v>14</v>
      </c>
      <c r="I52" t="s">
        <v>6</v>
      </c>
      <c r="J52">
        <v>11.984400000000001</v>
      </c>
      <c r="K52" t="s">
        <v>7</v>
      </c>
      <c r="L52">
        <v>16.476900000000001</v>
      </c>
      <c r="M52" t="s">
        <v>8</v>
      </c>
      <c r="N52">
        <v>4.4925300000000004</v>
      </c>
    </row>
    <row r="53" spans="3:14" x14ac:dyDescent="0.3">
      <c r="C53" t="s">
        <v>0</v>
      </c>
      <c r="D53" t="s">
        <v>3</v>
      </c>
      <c r="E53" t="s">
        <v>2</v>
      </c>
      <c r="F53" t="s">
        <v>27</v>
      </c>
      <c r="G53" t="s">
        <v>4</v>
      </c>
      <c r="H53" t="s">
        <v>15</v>
      </c>
      <c r="I53" t="s">
        <v>6</v>
      </c>
      <c r="J53">
        <v>13.1241</v>
      </c>
      <c r="K53" t="s">
        <v>7</v>
      </c>
      <c r="L53">
        <v>16.159099999999999</v>
      </c>
      <c r="M53" t="s">
        <v>8</v>
      </c>
      <c r="N53">
        <v>3.03498</v>
      </c>
    </row>
    <row r="54" spans="3:14" x14ac:dyDescent="0.3">
      <c r="C54" t="s">
        <v>0</v>
      </c>
      <c r="D54" t="s">
        <v>3</v>
      </c>
      <c r="E54" t="s">
        <v>2</v>
      </c>
      <c r="F54" t="s">
        <v>27</v>
      </c>
      <c r="G54" t="s">
        <v>4</v>
      </c>
      <c r="H54" t="s">
        <v>16</v>
      </c>
      <c r="I54" t="s">
        <v>6</v>
      </c>
      <c r="J54">
        <v>13.024100000000001</v>
      </c>
      <c r="K54" t="s">
        <v>7</v>
      </c>
      <c r="L54">
        <v>14.9216</v>
      </c>
      <c r="M54" t="s">
        <v>8</v>
      </c>
      <c r="N54">
        <v>1.89751</v>
      </c>
    </row>
    <row r="55" spans="3:14" x14ac:dyDescent="0.3">
      <c r="C55" t="s">
        <v>0</v>
      </c>
      <c r="D55" t="s">
        <v>3</v>
      </c>
      <c r="E55" t="s">
        <v>2</v>
      </c>
      <c r="F55" t="s">
        <v>27</v>
      </c>
      <c r="G55" t="s">
        <v>4</v>
      </c>
      <c r="H55" t="s">
        <v>17</v>
      </c>
      <c r="I55" t="s">
        <v>6</v>
      </c>
      <c r="J55">
        <v>11.1746</v>
      </c>
      <c r="K55" t="s">
        <v>7</v>
      </c>
      <c r="L55">
        <v>11.5139</v>
      </c>
      <c r="M55" t="s">
        <v>8</v>
      </c>
      <c r="N55">
        <v>0.33922799999999997</v>
      </c>
    </row>
    <row r="56" spans="3:14" x14ac:dyDescent="0.3">
      <c r="C56" t="s">
        <v>0</v>
      </c>
      <c r="D56" t="s">
        <v>3</v>
      </c>
      <c r="E56" t="s">
        <v>2</v>
      </c>
      <c r="F56" t="s">
        <v>27</v>
      </c>
      <c r="G56" t="s">
        <v>4</v>
      </c>
      <c r="H56" t="s">
        <v>18</v>
      </c>
      <c r="I56" t="s">
        <v>6</v>
      </c>
      <c r="J56">
        <v>12.8086</v>
      </c>
      <c r="K56" t="s">
        <v>7</v>
      </c>
      <c r="L56">
        <v>13.709099999999999</v>
      </c>
      <c r="M56" t="s">
        <v>8</v>
      </c>
      <c r="N56">
        <v>0.90050799999999998</v>
      </c>
    </row>
    <row r="57" spans="3:14" x14ac:dyDescent="0.3">
      <c r="C57" t="s">
        <v>0</v>
      </c>
      <c r="D57" t="s">
        <v>3</v>
      </c>
      <c r="E57" t="s">
        <v>2</v>
      </c>
      <c r="F57" t="s">
        <v>27</v>
      </c>
      <c r="G57" t="s">
        <v>4</v>
      </c>
      <c r="H57" t="s">
        <v>19</v>
      </c>
      <c r="I57" t="s">
        <v>6</v>
      </c>
      <c r="J57">
        <v>8.9597800000000003</v>
      </c>
      <c r="K57" t="s">
        <v>7</v>
      </c>
      <c r="L57">
        <v>11.023999999999999</v>
      </c>
      <c r="M57" t="s">
        <v>8</v>
      </c>
      <c r="N57">
        <v>2.0642</v>
      </c>
    </row>
    <row r="58" spans="3:14" x14ac:dyDescent="0.3">
      <c r="C58" t="s">
        <v>0</v>
      </c>
      <c r="D58" t="s">
        <v>3</v>
      </c>
      <c r="E58" t="s">
        <v>2</v>
      </c>
      <c r="F58" t="s">
        <v>27</v>
      </c>
      <c r="G58" t="s">
        <v>4</v>
      </c>
      <c r="H58" t="s">
        <v>20</v>
      </c>
      <c r="I58" t="s">
        <v>6</v>
      </c>
      <c r="J58">
        <v>9.9643899999999999</v>
      </c>
      <c r="K58" t="s">
        <v>7</v>
      </c>
      <c r="L58">
        <v>11.7553</v>
      </c>
      <c r="M58" t="s">
        <v>8</v>
      </c>
      <c r="N58">
        <v>1.79095</v>
      </c>
    </row>
    <row r="59" spans="3:14" x14ac:dyDescent="0.3">
      <c r="C59" t="s">
        <v>0</v>
      </c>
      <c r="D59" t="s">
        <v>3</v>
      </c>
      <c r="E59" t="s">
        <v>2</v>
      </c>
      <c r="F59" t="s">
        <v>27</v>
      </c>
      <c r="G59" t="s">
        <v>4</v>
      </c>
      <c r="H59" t="s">
        <v>21</v>
      </c>
      <c r="I59" t="s">
        <v>6</v>
      </c>
      <c r="J59">
        <v>9.59863</v>
      </c>
      <c r="K59" t="s">
        <v>7</v>
      </c>
      <c r="L59">
        <v>12.4047</v>
      </c>
      <c r="M59" t="s">
        <v>8</v>
      </c>
      <c r="N59">
        <v>2.8061099999999999</v>
      </c>
    </row>
    <row r="60" spans="3:14" x14ac:dyDescent="0.3">
      <c r="C60" t="s">
        <v>0</v>
      </c>
      <c r="D60" t="s">
        <v>3</v>
      </c>
      <c r="E60" t="s">
        <v>2</v>
      </c>
      <c r="F60" t="s">
        <v>27</v>
      </c>
      <c r="G60" t="s">
        <v>4</v>
      </c>
      <c r="H60" t="s">
        <v>22</v>
      </c>
      <c r="I60" t="s">
        <v>6</v>
      </c>
      <c r="J60">
        <v>8.5735200000000003</v>
      </c>
      <c r="K60" t="s">
        <v>7</v>
      </c>
      <c r="L60">
        <v>11.4092</v>
      </c>
      <c r="M60" t="s">
        <v>8</v>
      </c>
      <c r="N60">
        <v>2.8356499999999998</v>
      </c>
    </row>
    <row r="61" spans="3:14" x14ac:dyDescent="0.3">
      <c r="C61" t="s">
        <v>0</v>
      </c>
      <c r="D61" t="s">
        <v>3</v>
      </c>
      <c r="E61" t="s">
        <v>2</v>
      </c>
      <c r="F61" t="s">
        <v>27</v>
      </c>
      <c r="G61" t="s">
        <v>4</v>
      </c>
      <c r="H61" t="s">
        <v>23</v>
      </c>
      <c r="I61" t="s">
        <v>6</v>
      </c>
      <c r="J61">
        <v>9.5161700000000007</v>
      </c>
      <c r="K61" t="s">
        <v>7</v>
      </c>
      <c r="L61">
        <v>11.2864</v>
      </c>
      <c r="M61" t="s">
        <v>8</v>
      </c>
      <c r="N61">
        <v>1.7702100000000001</v>
      </c>
    </row>
    <row r="62" spans="3:14" x14ac:dyDescent="0.3">
      <c r="C62" t="s">
        <v>0</v>
      </c>
      <c r="D62" t="s">
        <v>3</v>
      </c>
      <c r="E62" t="s">
        <v>2</v>
      </c>
      <c r="F62" t="s">
        <v>27</v>
      </c>
      <c r="G62" t="s">
        <v>4</v>
      </c>
      <c r="H62" t="s">
        <v>24</v>
      </c>
      <c r="I62" t="s">
        <v>6</v>
      </c>
      <c r="J62">
        <v>9.5465800000000005</v>
      </c>
      <c r="K62" t="s">
        <v>7</v>
      </c>
      <c r="L62">
        <v>9.94177</v>
      </c>
      <c r="M62" t="s">
        <v>8</v>
      </c>
      <c r="N62">
        <v>0.39518999999999999</v>
      </c>
    </row>
    <row r="63" spans="3:14" x14ac:dyDescent="0.3">
      <c r="C63" t="s">
        <v>0</v>
      </c>
      <c r="D63" t="s">
        <v>3</v>
      </c>
      <c r="E63" t="s">
        <v>2</v>
      </c>
      <c r="F63" t="s">
        <v>27</v>
      </c>
      <c r="G63" t="s">
        <v>4</v>
      </c>
      <c r="H63" t="s">
        <v>25</v>
      </c>
      <c r="I63" t="s">
        <v>6</v>
      </c>
      <c r="J63">
        <v>8.3987999999999996</v>
      </c>
      <c r="K63" t="s">
        <v>7</v>
      </c>
      <c r="L63">
        <v>11.476900000000001</v>
      </c>
      <c r="M63" t="s">
        <v>8</v>
      </c>
      <c r="N63">
        <v>3.07809</v>
      </c>
    </row>
    <row r="64" spans="3:14" x14ac:dyDescent="0.3">
      <c r="L64">
        <f>AVERAGE(L46:L63)</f>
        <v>14.357509444444442</v>
      </c>
    </row>
    <row r="67" spans="3:14" x14ac:dyDescent="0.3">
      <c r="C67" t="s">
        <v>0</v>
      </c>
      <c r="D67" t="s">
        <v>3</v>
      </c>
      <c r="E67" t="s">
        <v>2</v>
      </c>
      <c r="F67" t="s">
        <v>28</v>
      </c>
      <c r="G67" t="s">
        <v>4</v>
      </c>
      <c r="H67" t="s">
        <v>5</v>
      </c>
      <c r="I67" t="s">
        <v>6</v>
      </c>
      <c r="J67">
        <v>12.515599999999999</v>
      </c>
      <c r="K67" t="s">
        <v>7</v>
      </c>
      <c r="L67">
        <v>12.758100000000001</v>
      </c>
      <c r="M67" t="s">
        <v>8</v>
      </c>
      <c r="N67">
        <v>0.242506</v>
      </c>
    </row>
    <row r="68" spans="3:14" x14ac:dyDescent="0.3">
      <c r="C68" t="s">
        <v>0</v>
      </c>
      <c r="D68" t="s">
        <v>3</v>
      </c>
      <c r="E68" t="s">
        <v>2</v>
      </c>
      <c r="F68" t="s">
        <v>28</v>
      </c>
      <c r="G68" t="s">
        <v>4</v>
      </c>
      <c r="H68" t="s">
        <v>9</v>
      </c>
      <c r="I68" t="s">
        <v>6</v>
      </c>
      <c r="J68">
        <v>12.6142</v>
      </c>
      <c r="K68" t="s">
        <v>7</v>
      </c>
      <c r="L68">
        <v>24.137</v>
      </c>
      <c r="M68" t="s">
        <v>8</v>
      </c>
      <c r="N68">
        <v>11.5228</v>
      </c>
    </row>
    <row r="69" spans="3:14" x14ac:dyDescent="0.3">
      <c r="C69" t="s">
        <v>0</v>
      </c>
      <c r="D69" t="s">
        <v>3</v>
      </c>
      <c r="E69" t="s">
        <v>2</v>
      </c>
      <c r="F69" t="s">
        <v>28</v>
      </c>
      <c r="G69" t="s">
        <v>4</v>
      </c>
      <c r="H69" t="s">
        <v>10</v>
      </c>
      <c r="I69" t="s">
        <v>6</v>
      </c>
      <c r="J69">
        <v>14.090999999999999</v>
      </c>
      <c r="K69" t="s">
        <v>7</v>
      </c>
      <c r="L69">
        <v>13.9605</v>
      </c>
      <c r="M69" t="s">
        <v>8</v>
      </c>
      <c r="N69">
        <v>-0.130522</v>
      </c>
    </row>
    <row r="70" spans="3:14" x14ac:dyDescent="0.3">
      <c r="C70" t="s">
        <v>0</v>
      </c>
      <c r="D70" t="s">
        <v>3</v>
      </c>
      <c r="E70" t="s">
        <v>2</v>
      </c>
      <c r="F70" t="s">
        <v>28</v>
      </c>
      <c r="G70" t="s">
        <v>4</v>
      </c>
      <c r="H70" t="s">
        <v>11</v>
      </c>
      <c r="I70" t="s">
        <v>6</v>
      </c>
      <c r="J70">
        <v>16.689399999999999</v>
      </c>
      <c r="K70" t="s">
        <v>7</v>
      </c>
      <c r="L70">
        <v>13.9445</v>
      </c>
      <c r="M70" t="s">
        <v>8</v>
      </c>
      <c r="N70">
        <v>-2.7448600000000001</v>
      </c>
    </row>
    <row r="71" spans="3:14" x14ac:dyDescent="0.3">
      <c r="C71" t="s">
        <v>0</v>
      </c>
      <c r="D71" t="s">
        <v>3</v>
      </c>
      <c r="E71" t="s">
        <v>2</v>
      </c>
      <c r="F71" t="s">
        <v>28</v>
      </c>
      <c r="G71" t="s">
        <v>4</v>
      </c>
      <c r="H71" t="s">
        <v>12</v>
      </c>
      <c r="I71" t="s">
        <v>6</v>
      </c>
      <c r="J71">
        <v>15.908200000000001</v>
      </c>
      <c r="K71" t="s">
        <v>7</v>
      </c>
      <c r="L71">
        <v>23.069700000000001</v>
      </c>
      <c r="M71" t="s">
        <v>8</v>
      </c>
      <c r="N71">
        <v>7.1614500000000003</v>
      </c>
    </row>
    <row r="72" spans="3:14" x14ac:dyDescent="0.3">
      <c r="C72" t="s">
        <v>0</v>
      </c>
      <c r="D72" t="s">
        <v>3</v>
      </c>
      <c r="E72" t="s">
        <v>2</v>
      </c>
      <c r="F72" t="s">
        <v>28</v>
      </c>
      <c r="G72" t="s">
        <v>4</v>
      </c>
      <c r="H72" t="s">
        <v>13</v>
      </c>
      <c r="I72" t="s">
        <v>6</v>
      </c>
      <c r="J72">
        <v>12.678699999999999</v>
      </c>
      <c r="K72" t="s">
        <v>7</v>
      </c>
      <c r="L72">
        <v>16.872599999999998</v>
      </c>
      <c r="M72" t="s">
        <v>8</v>
      </c>
      <c r="N72">
        <v>4.1939099999999998</v>
      </c>
    </row>
    <row r="73" spans="3:14" x14ac:dyDescent="0.3">
      <c r="C73" t="s">
        <v>0</v>
      </c>
      <c r="D73" t="s">
        <v>3</v>
      </c>
      <c r="E73" t="s">
        <v>2</v>
      </c>
      <c r="F73" t="s">
        <v>28</v>
      </c>
      <c r="G73" t="s">
        <v>4</v>
      </c>
      <c r="H73" t="s">
        <v>14</v>
      </c>
      <c r="I73" t="s">
        <v>6</v>
      </c>
      <c r="J73">
        <v>11.984400000000001</v>
      </c>
      <c r="K73" t="s">
        <v>7</v>
      </c>
      <c r="L73">
        <v>15.5199</v>
      </c>
      <c r="M73" t="s">
        <v>8</v>
      </c>
      <c r="N73">
        <v>3.5355699999999999</v>
      </c>
    </row>
    <row r="74" spans="3:14" x14ac:dyDescent="0.3">
      <c r="C74" t="s">
        <v>0</v>
      </c>
      <c r="D74" t="s">
        <v>3</v>
      </c>
      <c r="E74" t="s">
        <v>2</v>
      </c>
      <c r="F74" t="s">
        <v>28</v>
      </c>
      <c r="G74" t="s">
        <v>4</v>
      </c>
      <c r="H74" t="s">
        <v>15</v>
      </c>
      <c r="I74" t="s">
        <v>6</v>
      </c>
      <c r="J74">
        <v>13.1241</v>
      </c>
      <c r="K74" t="s">
        <v>7</v>
      </c>
      <c r="L74">
        <v>18.799600000000002</v>
      </c>
      <c r="M74" t="s">
        <v>8</v>
      </c>
      <c r="N74">
        <v>5.6755199999999997</v>
      </c>
    </row>
    <row r="75" spans="3:14" x14ac:dyDescent="0.3">
      <c r="C75" t="s">
        <v>0</v>
      </c>
      <c r="D75" t="s">
        <v>3</v>
      </c>
      <c r="E75" t="s">
        <v>2</v>
      </c>
      <c r="F75" t="s">
        <v>28</v>
      </c>
      <c r="G75" t="s">
        <v>4</v>
      </c>
      <c r="H75" t="s">
        <v>16</v>
      </c>
      <c r="I75" t="s">
        <v>6</v>
      </c>
      <c r="J75">
        <v>13.024100000000001</v>
      </c>
      <c r="K75" t="s">
        <v>7</v>
      </c>
      <c r="L75">
        <v>14.9704</v>
      </c>
      <c r="M75" t="s">
        <v>8</v>
      </c>
      <c r="N75">
        <v>1.9462600000000001</v>
      </c>
    </row>
    <row r="76" spans="3:14" x14ac:dyDescent="0.3">
      <c r="C76" t="s">
        <v>0</v>
      </c>
      <c r="D76" t="s">
        <v>3</v>
      </c>
      <c r="E76" t="s">
        <v>2</v>
      </c>
      <c r="F76" t="s">
        <v>28</v>
      </c>
      <c r="G76" t="s">
        <v>4</v>
      </c>
      <c r="H76" t="s">
        <v>17</v>
      </c>
      <c r="I76" t="s">
        <v>6</v>
      </c>
      <c r="J76">
        <v>11.1746</v>
      </c>
      <c r="K76" t="s">
        <v>7</v>
      </c>
      <c r="L76">
        <v>13.7438</v>
      </c>
      <c r="M76" t="s">
        <v>8</v>
      </c>
      <c r="N76">
        <v>2.5691600000000001</v>
      </c>
    </row>
    <row r="77" spans="3:14" x14ac:dyDescent="0.3">
      <c r="C77" t="s">
        <v>0</v>
      </c>
      <c r="D77" t="s">
        <v>3</v>
      </c>
      <c r="E77" t="s">
        <v>2</v>
      </c>
      <c r="F77" t="s">
        <v>28</v>
      </c>
      <c r="G77" t="s">
        <v>4</v>
      </c>
      <c r="H77" t="s">
        <v>18</v>
      </c>
      <c r="I77" t="s">
        <v>6</v>
      </c>
      <c r="J77">
        <v>12.8086</v>
      </c>
      <c r="K77" t="s">
        <v>7</v>
      </c>
      <c r="L77">
        <v>12.879799999999999</v>
      </c>
      <c r="M77" t="s">
        <v>8</v>
      </c>
      <c r="N77">
        <v>7.1214799999999995E-2</v>
      </c>
    </row>
    <row r="78" spans="3:14" x14ac:dyDescent="0.3">
      <c r="C78" t="s">
        <v>0</v>
      </c>
      <c r="D78" t="s">
        <v>3</v>
      </c>
      <c r="E78" t="s">
        <v>2</v>
      </c>
      <c r="F78" t="s">
        <v>28</v>
      </c>
      <c r="G78" t="s">
        <v>4</v>
      </c>
      <c r="H78" t="s">
        <v>19</v>
      </c>
      <c r="I78" t="s">
        <v>6</v>
      </c>
      <c r="J78">
        <v>8.9597800000000003</v>
      </c>
      <c r="K78" t="s">
        <v>7</v>
      </c>
      <c r="L78">
        <v>11.4537</v>
      </c>
      <c r="M78" t="s">
        <v>8</v>
      </c>
      <c r="N78">
        <v>2.4939100000000001</v>
      </c>
    </row>
    <row r="79" spans="3:14" x14ac:dyDescent="0.3">
      <c r="C79" t="s">
        <v>0</v>
      </c>
      <c r="D79" t="s">
        <v>3</v>
      </c>
      <c r="E79" t="s">
        <v>2</v>
      </c>
      <c r="F79" t="s">
        <v>28</v>
      </c>
      <c r="G79" t="s">
        <v>4</v>
      </c>
      <c r="H79" t="s">
        <v>20</v>
      </c>
      <c r="I79" t="s">
        <v>6</v>
      </c>
      <c r="J79">
        <v>9.9643899999999999</v>
      </c>
      <c r="K79" t="s">
        <v>7</v>
      </c>
      <c r="L79">
        <v>11.4422</v>
      </c>
      <c r="M79" t="s">
        <v>8</v>
      </c>
      <c r="N79">
        <v>1.47783</v>
      </c>
    </row>
    <row r="80" spans="3:14" x14ac:dyDescent="0.3">
      <c r="C80" t="s">
        <v>0</v>
      </c>
      <c r="D80" t="s">
        <v>3</v>
      </c>
      <c r="E80" t="s">
        <v>2</v>
      </c>
      <c r="F80" t="s">
        <v>28</v>
      </c>
      <c r="G80" t="s">
        <v>4</v>
      </c>
      <c r="H80" t="s">
        <v>21</v>
      </c>
      <c r="I80" t="s">
        <v>6</v>
      </c>
      <c r="J80">
        <v>9.59863</v>
      </c>
      <c r="K80" t="s">
        <v>7</v>
      </c>
      <c r="L80">
        <v>11.296900000000001</v>
      </c>
      <c r="M80" t="s">
        <v>8</v>
      </c>
      <c r="N80">
        <v>1.6982600000000001</v>
      </c>
    </row>
    <row r="81" spans="3:14" x14ac:dyDescent="0.3">
      <c r="C81" t="s">
        <v>0</v>
      </c>
      <c r="D81" t="s">
        <v>3</v>
      </c>
      <c r="E81" t="s">
        <v>2</v>
      </c>
      <c r="F81" t="s">
        <v>28</v>
      </c>
      <c r="G81" t="s">
        <v>4</v>
      </c>
      <c r="H81" t="s">
        <v>22</v>
      </c>
      <c r="I81" t="s">
        <v>6</v>
      </c>
      <c r="J81">
        <v>8.5735200000000003</v>
      </c>
      <c r="K81" t="s">
        <v>7</v>
      </c>
      <c r="L81">
        <v>13.344200000000001</v>
      </c>
      <c r="M81" t="s">
        <v>8</v>
      </c>
      <c r="N81">
        <v>4.7706299999999997</v>
      </c>
    </row>
    <row r="82" spans="3:14" x14ac:dyDescent="0.3">
      <c r="C82" t="s">
        <v>0</v>
      </c>
      <c r="D82" t="s">
        <v>3</v>
      </c>
      <c r="E82" t="s">
        <v>2</v>
      </c>
      <c r="F82" t="s">
        <v>28</v>
      </c>
      <c r="G82" t="s">
        <v>4</v>
      </c>
      <c r="H82" t="s">
        <v>23</v>
      </c>
      <c r="I82" t="s">
        <v>6</v>
      </c>
      <c r="J82">
        <v>9.5161700000000007</v>
      </c>
      <c r="K82" t="s">
        <v>7</v>
      </c>
      <c r="L82">
        <v>10.3718</v>
      </c>
      <c r="M82" t="s">
        <v>8</v>
      </c>
      <c r="N82">
        <v>0.85564200000000001</v>
      </c>
    </row>
    <row r="83" spans="3:14" x14ac:dyDescent="0.3">
      <c r="C83" t="s">
        <v>0</v>
      </c>
      <c r="D83" t="s">
        <v>3</v>
      </c>
      <c r="E83" t="s">
        <v>2</v>
      </c>
      <c r="F83" t="s">
        <v>28</v>
      </c>
      <c r="G83" t="s">
        <v>4</v>
      </c>
      <c r="H83" t="s">
        <v>24</v>
      </c>
      <c r="I83" t="s">
        <v>6</v>
      </c>
      <c r="J83">
        <v>9.5465800000000005</v>
      </c>
      <c r="K83" t="s">
        <v>7</v>
      </c>
      <c r="L83">
        <v>9.3304100000000005</v>
      </c>
      <c r="M83" t="s">
        <v>8</v>
      </c>
      <c r="N83">
        <v>-0.216168</v>
      </c>
    </row>
    <row r="84" spans="3:14" x14ac:dyDescent="0.3">
      <c r="C84" t="s">
        <v>0</v>
      </c>
      <c r="D84" t="s">
        <v>3</v>
      </c>
      <c r="E84" t="s">
        <v>2</v>
      </c>
      <c r="F84" t="s">
        <v>28</v>
      </c>
      <c r="G84" t="s">
        <v>4</v>
      </c>
      <c r="H84" t="s">
        <v>25</v>
      </c>
      <c r="I84" t="s">
        <v>6</v>
      </c>
      <c r="J84">
        <v>8.3987999999999996</v>
      </c>
      <c r="K84" t="s">
        <v>7</v>
      </c>
      <c r="L84">
        <v>10.937200000000001</v>
      </c>
      <c r="M84" t="s">
        <v>8</v>
      </c>
      <c r="N84">
        <v>2.53843</v>
      </c>
    </row>
    <row r="85" spans="3:14" x14ac:dyDescent="0.3">
      <c r="L85">
        <f>AVERAGE(L67:L84)</f>
        <v>14.379572777777778</v>
      </c>
    </row>
    <row r="88" spans="3:14" x14ac:dyDescent="0.3">
      <c r="E88" t="s">
        <v>2</v>
      </c>
      <c r="F88" s="1" t="s">
        <v>29</v>
      </c>
      <c r="G88" t="s">
        <v>30</v>
      </c>
    </row>
    <row r="90" spans="3:14" x14ac:dyDescent="0.3">
      <c r="E90" t="s">
        <v>2</v>
      </c>
      <c r="F90" s="1" t="s">
        <v>31</v>
      </c>
      <c r="G90" t="s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B243-CDE4-4519-A836-6B02CF28E7C8}">
  <dimension ref="C4:V88"/>
  <sheetViews>
    <sheetView topLeftCell="N1" zoomScaleNormal="100" workbookViewId="0">
      <selection activeCell="Q7" activeCellId="1" sqref="Q13:U13 Q7:V12"/>
    </sheetView>
  </sheetViews>
  <sheetFormatPr defaultRowHeight="16.5" x14ac:dyDescent="0.3"/>
  <sheetData>
    <row r="4" spans="3:22" x14ac:dyDescent="0.3">
      <c r="C4" t="s">
        <v>0</v>
      </c>
      <c r="D4" t="s">
        <v>27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12.515599999999999</v>
      </c>
      <c r="K4" t="s">
        <v>7</v>
      </c>
      <c r="L4">
        <v>15.0326</v>
      </c>
      <c r="M4" t="s">
        <v>8</v>
      </c>
      <c r="N4">
        <v>2.5169700000000002</v>
      </c>
    </row>
    <row r="5" spans="3:22" x14ac:dyDescent="0.3">
      <c r="C5" t="s">
        <v>0</v>
      </c>
      <c r="D5" t="s">
        <v>27</v>
      </c>
      <c r="E5" t="s">
        <v>2</v>
      </c>
      <c r="F5" t="s">
        <v>3</v>
      </c>
      <c r="G5" t="s">
        <v>4</v>
      </c>
      <c r="H5" t="s">
        <v>9</v>
      </c>
      <c r="I5" t="s">
        <v>6</v>
      </c>
      <c r="J5">
        <v>12.6142</v>
      </c>
      <c r="K5" t="s">
        <v>7</v>
      </c>
      <c r="L5">
        <v>13.0953</v>
      </c>
      <c r="M5" t="s">
        <v>8</v>
      </c>
      <c r="N5">
        <v>0.48107699999999998</v>
      </c>
    </row>
    <row r="6" spans="3:22" x14ac:dyDescent="0.3">
      <c r="C6" t="s">
        <v>0</v>
      </c>
      <c r="D6" t="s">
        <v>27</v>
      </c>
      <c r="E6" t="s">
        <v>2</v>
      </c>
      <c r="F6" t="s">
        <v>3</v>
      </c>
      <c r="G6" t="s">
        <v>4</v>
      </c>
      <c r="H6" t="s">
        <v>10</v>
      </c>
      <c r="I6" t="s">
        <v>6</v>
      </c>
      <c r="J6">
        <v>14.090999999999999</v>
      </c>
      <c r="K6" t="s">
        <v>7</v>
      </c>
      <c r="L6">
        <v>12.445399999999999</v>
      </c>
      <c r="M6" t="s">
        <v>8</v>
      </c>
      <c r="N6">
        <v>-1.64564</v>
      </c>
    </row>
    <row r="7" spans="3:22" x14ac:dyDescent="0.3">
      <c r="C7" t="s">
        <v>0</v>
      </c>
      <c r="D7" t="s">
        <v>27</v>
      </c>
      <c r="E7" t="s">
        <v>2</v>
      </c>
      <c r="F7" t="s">
        <v>3</v>
      </c>
      <c r="G7" t="s">
        <v>4</v>
      </c>
      <c r="H7" t="s">
        <v>11</v>
      </c>
      <c r="I7" t="s">
        <v>6</v>
      </c>
      <c r="J7">
        <v>16.689399999999999</v>
      </c>
      <c r="K7" t="s">
        <v>7</v>
      </c>
      <c r="L7">
        <v>29.920100000000001</v>
      </c>
      <c r="M7" t="s">
        <v>8</v>
      </c>
      <c r="N7">
        <v>13.230700000000001</v>
      </c>
      <c r="Q7" s="1" t="s">
        <v>38</v>
      </c>
      <c r="R7" s="1" t="s">
        <v>2</v>
      </c>
      <c r="S7" s="1" t="s">
        <v>39</v>
      </c>
      <c r="T7" s="1" t="s">
        <v>40</v>
      </c>
      <c r="U7" s="1" t="s">
        <v>48</v>
      </c>
      <c r="V7" s="1" t="s">
        <v>41</v>
      </c>
    </row>
    <row r="8" spans="3:22" x14ac:dyDescent="0.3">
      <c r="C8" t="s">
        <v>0</v>
      </c>
      <c r="D8" t="s">
        <v>27</v>
      </c>
      <c r="E8" t="s">
        <v>2</v>
      </c>
      <c r="F8" t="s">
        <v>3</v>
      </c>
      <c r="G8" t="s">
        <v>4</v>
      </c>
      <c r="H8" t="s">
        <v>12</v>
      </c>
      <c r="I8" t="s">
        <v>6</v>
      </c>
      <c r="J8">
        <v>15.908200000000001</v>
      </c>
      <c r="K8" t="s">
        <v>7</v>
      </c>
      <c r="L8">
        <v>156.22399999999999</v>
      </c>
      <c r="M8" t="s">
        <v>8</v>
      </c>
      <c r="N8">
        <v>140.315</v>
      </c>
      <c r="Q8" s="1" t="s">
        <v>45</v>
      </c>
      <c r="R8" s="1" t="s">
        <v>43</v>
      </c>
      <c r="S8" s="1">
        <v>11.731709444444443</v>
      </c>
      <c r="T8" s="1">
        <v>14.075684375</v>
      </c>
      <c r="U8" s="1">
        <f>16/18*100</f>
        <v>88.888888888888886</v>
      </c>
      <c r="V8">
        <f>T8-S8</f>
        <v>2.3439749305555573</v>
      </c>
    </row>
    <row r="9" spans="3:22" x14ac:dyDescent="0.3">
      <c r="C9" t="s">
        <v>0</v>
      </c>
      <c r="D9" t="s">
        <v>27</v>
      </c>
      <c r="E9" t="s">
        <v>2</v>
      </c>
      <c r="F9" t="s">
        <v>3</v>
      </c>
      <c r="G9" t="s">
        <v>4</v>
      </c>
      <c r="H9" t="s">
        <v>13</v>
      </c>
      <c r="I9" t="s">
        <v>6</v>
      </c>
      <c r="J9">
        <v>12.678699999999999</v>
      </c>
      <c r="K9" t="s">
        <v>7</v>
      </c>
      <c r="L9">
        <v>11.1136</v>
      </c>
      <c r="M9" t="s">
        <v>8</v>
      </c>
      <c r="N9">
        <v>-1.56507</v>
      </c>
      <c r="Q9" s="1" t="s">
        <v>45</v>
      </c>
      <c r="R9" s="1" t="s">
        <v>44</v>
      </c>
      <c r="S9" s="1">
        <v>11.731709444444443</v>
      </c>
      <c r="T9" s="1">
        <v>26.958079999999992</v>
      </c>
      <c r="U9" s="1">
        <f>17/18*100</f>
        <v>94.444444444444443</v>
      </c>
      <c r="V9">
        <f t="shared" ref="V9:V11" si="0">T9-S9</f>
        <v>15.226370555555549</v>
      </c>
    </row>
    <row r="10" spans="3:22" x14ac:dyDescent="0.3">
      <c r="C10" t="s">
        <v>0</v>
      </c>
      <c r="D10" t="s">
        <v>27</v>
      </c>
      <c r="E10" t="s">
        <v>2</v>
      </c>
      <c r="F10" t="s">
        <v>3</v>
      </c>
      <c r="G10" t="s">
        <v>4</v>
      </c>
      <c r="H10" t="s">
        <v>14</v>
      </c>
      <c r="I10" t="s">
        <v>6</v>
      </c>
      <c r="J10">
        <v>11.984400000000001</v>
      </c>
      <c r="K10" t="s">
        <v>7</v>
      </c>
      <c r="L10">
        <v>13.6966</v>
      </c>
      <c r="M10" t="s">
        <v>8</v>
      </c>
      <c r="N10">
        <v>1.7122200000000001</v>
      </c>
      <c r="Q10" s="1" t="s">
        <v>45</v>
      </c>
      <c r="R10" s="1" t="s">
        <v>45</v>
      </c>
      <c r="S10" s="1">
        <v>11.731709444444443</v>
      </c>
      <c r="T10" s="1">
        <v>17.905128000000001</v>
      </c>
      <c r="U10" s="1">
        <f>15/18*100</f>
        <v>83.333333333333343</v>
      </c>
      <c r="V10">
        <f t="shared" si="0"/>
        <v>6.1734185555555587</v>
      </c>
    </row>
    <row r="11" spans="3:22" x14ac:dyDescent="0.3">
      <c r="C11" t="s">
        <v>0</v>
      </c>
      <c r="D11" t="s">
        <v>27</v>
      </c>
      <c r="E11" t="s">
        <v>2</v>
      </c>
      <c r="F11" t="s">
        <v>3</v>
      </c>
      <c r="G11" t="s">
        <v>4</v>
      </c>
      <c r="H11" t="s">
        <v>15</v>
      </c>
      <c r="I11" t="s">
        <v>6</v>
      </c>
      <c r="J11">
        <v>13.1241</v>
      </c>
      <c r="K11" t="s">
        <v>7</v>
      </c>
      <c r="L11">
        <v>10.943300000000001</v>
      </c>
      <c r="M11" t="s">
        <v>8</v>
      </c>
      <c r="N11">
        <v>-2.18086</v>
      </c>
      <c r="Q11" s="1" t="s">
        <v>45</v>
      </c>
      <c r="R11" s="1" t="s">
        <v>46</v>
      </c>
      <c r="S11" s="1">
        <v>11.731709444444443</v>
      </c>
      <c r="T11" s="1">
        <v>17.109185714285715</v>
      </c>
      <c r="U11" s="1">
        <f>15/18*100</f>
        <v>83.333333333333343</v>
      </c>
      <c r="V11">
        <f t="shared" si="0"/>
        <v>5.3774762698412726</v>
      </c>
    </row>
    <row r="12" spans="3:22" x14ac:dyDescent="0.3">
      <c r="C12" t="s">
        <v>0</v>
      </c>
      <c r="D12" t="s">
        <v>27</v>
      </c>
      <c r="E12" t="s">
        <v>2</v>
      </c>
      <c r="F12" t="s">
        <v>3</v>
      </c>
      <c r="G12" t="s">
        <v>4</v>
      </c>
      <c r="H12" t="s">
        <v>16</v>
      </c>
      <c r="I12" t="s">
        <v>6</v>
      </c>
      <c r="J12">
        <v>13.024100000000001</v>
      </c>
      <c r="K12" t="s">
        <v>7</v>
      </c>
      <c r="L12">
        <v>13.1005</v>
      </c>
      <c r="M12" t="s">
        <v>8</v>
      </c>
      <c r="N12">
        <v>7.6340400000000003E-2</v>
      </c>
      <c r="Q12" s="1" t="s">
        <v>45</v>
      </c>
      <c r="R12" s="1" t="s">
        <v>29</v>
      </c>
      <c r="S12" s="1" t="s">
        <v>30</v>
      </c>
      <c r="T12" s="1"/>
      <c r="U12" s="1"/>
    </row>
    <row r="13" spans="3:22" x14ac:dyDescent="0.3">
      <c r="C13" t="s">
        <v>0</v>
      </c>
      <c r="D13" t="s">
        <v>27</v>
      </c>
      <c r="E13" t="s">
        <v>2</v>
      </c>
      <c r="F13" t="s">
        <v>3</v>
      </c>
      <c r="G13" t="s">
        <v>4</v>
      </c>
      <c r="H13" t="s">
        <v>17</v>
      </c>
      <c r="I13" t="s">
        <v>6</v>
      </c>
      <c r="J13">
        <v>11.1746</v>
      </c>
      <c r="K13" t="s">
        <v>7</v>
      </c>
      <c r="L13">
        <v>19.472000000000001</v>
      </c>
      <c r="M13" t="s">
        <v>51</v>
      </c>
      <c r="N13">
        <v>8.2973499999999998</v>
      </c>
      <c r="Q13" s="1" t="s">
        <v>45</v>
      </c>
      <c r="R13" s="1" t="s">
        <v>31</v>
      </c>
      <c r="S13" s="1" t="s">
        <v>30</v>
      </c>
      <c r="T13" s="1"/>
      <c r="U13" s="1"/>
    </row>
    <row r="14" spans="3:22" x14ac:dyDescent="0.3">
      <c r="C14" t="s">
        <v>0</v>
      </c>
      <c r="D14" t="s">
        <v>27</v>
      </c>
      <c r="E14" t="s">
        <v>2</v>
      </c>
      <c r="F14" t="s">
        <v>3</v>
      </c>
      <c r="G14" t="s">
        <v>4</v>
      </c>
      <c r="H14" t="s">
        <v>18</v>
      </c>
      <c r="I14" t="s">
        <v>6</v>
      </c>
      <c r="J14">
        <v>12.8086</v>
      </c>
      <c r="K14" t="s">
        <v>7</v>
      </c>
      <c r="L14">
        <v>8.3492800000000003</v>
      </c>
      <c r="M14" t="s">
        <v>8</v>
      </c>
      <c r="N14">
        <v>-4.45932</v>
      </c>
    </row>
    <row r="15" spans="3:22" x14ac:dyDescent="0.3">
      <c r="C15" t="s">
        <v>0</v>
      </c>
      <c r="D15" t="s">
        <v>27</v>
      </c>
      <c r="E15" t="s">
        <v>2</v>
      </c>
      <c r="F15" t="s">
        <v>3</v>
      </c>
      <c r="G15" t="s">
        <v>4</v>
      </c>
      <c r="H15" t="s">
        <v>19</v>
      </c>
      <c r="I15" t="s">
        <v>6</v>
      </c>
      <c r="J15">
        <v>8.9597800000000003</v>
      </c>
      <c r="K15" t="s">
        <v>7</v>
      </c>
      <c r="L15" t="e">
        <f>-inf</f>
        <v>#NAME?</v>
      </c>
      <c r="M15" t="s">
        <v>8</v>
      </c>
      <c r="N15" t="e">
        <f>-inf</f>
        <v>#NAME?</v>
      </c>
    </row>
    <row r="16" spans="3:22" x14ac:dyDescent="0.3">
      <c r="C16" t="s">
        <v>0</v>
      </c>
      <c r="D16" t="s">
        <v>27</v>
      </c>
      <c r="E16" t="s">
        <v>2</v>
      </c>
      <c r="F16" t="s">
        <v>3</v>
      </c>
      <c r="G16" t="s">
        <v>4</v>
      </c>
      <c r="H16" t="s">
        <v>20</v>
      </c>
      <c r="I16" t="s">
        <v>6</v>
      </c>
      <c r="J16">
        <v>9.9643899999999999</v>
      </c>
      <c r="K16" t="s">
        <v>7</v>
      </c>
      <c r="L16">
        <v>8.2239400000000007</v>
      </c>
      <c r="M16" t="s">
        <v>8</v>
      </c>
      <c r="N16">
        <v>-1.7404500000000001</v>
      </c>
    </row>
    <row r="17" spans="3:14" x14ac:dyDescent="0.3">
      <c r="C17" t="s">
        <v>0</v>
      </c>
      <c r="D17" t="s">
        <v>27</v>
      </c>
      <c r="E17" t="s">
        <v>2</v>
      </c>
      <c r="F17" t="s">
        <v>3</v>
      </c>
      <c r="G17" t="s">
        <v>4</v>
      </c>
      <c r="H17" t="s">
        <v>21</v>
      </c>
      <c r="I17" t="s">
        <v>6</v>
      </c>
      <c r="J17">
        <v>9.59863</v>
      </c>
      <c r="K17" t="s">
        <v>7</v>
      </c>
      <c r="L17">
        <v>9.4741099999999996</v>
      </c>
      <c r="M17" t="s">
        <v>8</v>
      </c>
      <c r="N17">
        <v>-0.124516</v>
      </c>
    </row>
    <row r="18" spans="3:14" x14ac:dyDescent="0.3">
      <c r="C18" t="s">
        <v>0</v>
      </c>
      <c r="D18" t="s">
        <v>27</v>
      </c>
      <c r="E18" t="s">
        <v>2</v>
      </c>
      <c r="F18" t="s">
        <v>3</v>
      </c>
      <c r="G18" t="s">
        <v>4</v>
      </c>
      <c r="H18" t="s">
        <v>22</v>
      </c>
      <c r="I18" t="s">
        <v>6</v>
      </c>
      <c r="J18">
        <v>8.5735200000000003</v>
      </c>
      <c r="K18" t="s">
        <v>7</v>
      </c>
      <c r="L18">
        <v>8.6965199999999996</v>
      </c>
      <c r="M18" t="s">
        <v>8</v>
      </c>
      <c r="N18">
        <v>0.123</v>
      </c>
    </row>
    <row r="19" spans="3:14" x14ac:dyDescent="0.3">
      <c r="C19" t="s">
        <v>0</v>
      </c>
      <c r="D19" t="s">
        <v>27</v>
      </c>
      <c r="E19" t="s">
        <v>2</v>
      </c>
      <c r="F19" t="s">
        <v>3</v>
      </c>
      <c r="G19" t="s">
        <v>4</v>
      </c>
      <c r="H19" t="s">
        <v>23</v>
      </c>
      <c r="I19" t="s">
        <v>6</v>
      </c>
      <c r="J19">
        <v>9.5161700000000007</v>
      </c>
      <c r="K19" t="s">
        <v>7</v>
      </c>
      <c r="L19">
        <v>13.2765</v>
      </c>
      <c r="M19" t="s">
        <v>8</v>
      </c>
      <c r="N19">
        <v>3.7603499999999999</v>
      </c>
    </row>
    <row r="20" spans="3:14" x14ac:dyDescent="0.3">
      <c r="C20" t="s">
        <v>0</v>
      </c>
      <c r="D20" t="s">
        <v>27</v>
      </c>
      <c r="E20" t="s">
        <v>2</v>
      </c>
      <c r="F20" t="s">
        <v>3</v>
      </c>
      <c r="G20" t="s">
        <v>4</v>
      </c>
      <c r="H20" t="s">
        <v>24</v>
      </c>
      <c r="I20" t="s">
        <v>6</v>
      </c>
      <c r="J20">
        <v>9.5465800000000005</v>
      </c>
      <c r="K20" t="s">
        <v>7</v>
      </c>
      <c r="L20">
        <v>12.372</v>
      </c>
      <c r="M20" t="s">
        <v>8</v>
      </c>
      <c r="N20">
        <v>2.82544</v>
      </c>
    </row>
    <row r="21" spans="3:14" x14ac:dyDescent="0.3">
      <c r="C21" t="s">
        <v>0</v>
      </c>
      <c r="D21" t="s">
        <v>27</v>
      </c>
      <c r="E21" t="s">
        <v>2</v>
      </c>
      <c r="F21" t="s">
        <v>3</v>
      </c>
      <c r="G21" t="s">
        <v>4</v>
      </c>
      <c r="H21" t="s">
        <v>25</v>
      </c>
      <c r="I21" t="s">
        <v>6</v>
      </c>
      <c r="J21">
        <v>8.3987999999999996</v>
      </c>
      <c r="K21" t="s">
        <v>7</v>
      </c>
      <c r="L21">
        <v>25.999199999999998</v>
      </c>
      <c r="M21" t="s">
        <v>8</v>
      </c>
      <c r="N21">
        <v>17.6004</v>
      </c>
    </row>
    <row r="22" spans="3:14" x14ac:dyDescent="0.3">
      <c r="L22">
        <f>AVERAGE(L16:L21,L9:L14,L4:L7)</f>
        <v>14.075684375</v>
      </c>
    </row>
    <row r="25" spans="3:14" x14ac:dyDescent="0.3">
      <c r="C25" t="s">
        <v>0</v>
      </c>
      <c r="D25" t="s">
        <v>27</v>
      </c>
      <c r="E25" t="s">
        <v>2</v>
      </c>
      <c r="F25" t="s">
        <v>26</v>
      </c>
      <c r="G25" t="s">
        <v>4</v>
      </c>
      <c r="H25" t="s">
        <v>5</v>
      </c>
      <c r="I25" t="s">
        <v>6</v>
      </c>
      <c r="J25">
        <v>12.515599999999999</v>
      </c>
      <c r="K25" t="s">
        <v>7</v>
      </c>
      <c r="L25">
        <v>21.341799999999999</v>
      </c>
      <c r="M25" t="s">
        <v>8</v>
      </c>
      <c r="N25">
        <v>8.8262400000000003</v>
      </c>
    </row>
    <row r="26" spans="3:14" x14ac:dyDescent="0.3">
      <c r="C26" t="s">
        <v>0</v>
      </c>
      <c r="D26" t="s">
        <v>27</v>
      </c>
      <c r="E26" t="s">
        <v>2</v>
      </c>
      <c r="F26" t="s">
        <v>26</v>
      </c>
      <c r="G26" t="s">
        <v>4</v>
      </c>
      <c r="H26" t="s">
        <v>9</v>
      </c>
      <c r="I26" t="s">
        <v>6</v>
      </c>
      <c r="J26">
        <v>12.6142</v>
      </c>
      <c r="K26" t="s">
        <v>7</v>
      </c>
      <c r="L26">
        <v>47.92</v>
      </c>
      <c r="M26" t="s">
        <v>8</v>
      </c>
      <c r="N26">
        <v>35.305700000000002</v>
      </c>
    </row>
    <row r="27" spans="3:14" x14ac:dyDescent="0.3">
      <c r="C27" t="s">
        <v>0</v>
      </c>
      <c r="D27" t="s">
        <v>27</v>
      </c>
      <c r="E27" t="s">
        <v>2</v>
      </c>
      <c r="F27" t="s">
        <v>26</v>
      </c>
      <c r="G27" t="s">
        <v>4</v>
      </c>
      <c r="H27" t="s">
        <v>10</v>
      </c>
      <c r="I27" t="s">
        <v>6</v>
      </c>
      <c r="J27">
        <v>14.090999999999999</v>
      </c>
      <c r="K27" t="s">
        <v>7</v>
      </c>
      <c r="L27">
        <v>103.66500000000001</v>
      </c>
      <c r="M27" t="s">
        <v>8</v>
      </c>
      <c r="N27">
        <v>89.573999999999998</v>
      </c>
    </row>
    <row r="28" spans="3:14" x14ac:dyDescent="0.3">
      <c r="C28" t="s">
        <v>0</v>
      </c>
      <c r="D28" t="s">
        <v>27</v>
      </c>
      <c r="E28" t="s">
        <v>2</v>
      </c>
      <c r="F28" t="s">
        <v>26</v>
      </c>
      <c r="G28" t="s">
        <v>4</v>
      </c>
      <c r="H28" t="s">
        <v>11</v>
      </c>
      <c r="I28" t="s">
        <v>6</v>
      </c>
      <c r="J28">
        <v>16.689399999999999</v>
      </c>
      <c r="K28" t="s">
        <v>7</v>
      </c>
      <c r="L28">
        <v>14.0679</v>
      </c>
      <c r="M28" t="s">
        <v>8</v>
      </c>
      <c r="N28">
        <v>-2.62154</v>
      </c>
    </row>
    <row r="29" spans="3:14" x14ac:dyDescent="0.3">
      <c r="C29" t="s">
        <v>0</v>
      </c>
      <c r="D29" t="s">
        <v>27</v>
      </c>
      <c r="E29" t="s">
        <v>2</v>
      </c>
      <c r="F29" t="s">
        <v>26</v>
      </c>
      <c r="G29" t="s">
        <v>4</v>
      </c>
      <c r="H29" t="s">
        <v>12</v>
      </c>
      <c r="I29" t="s">
        <v>6</v>
      </c>
      <c r="J29">
        <v>15.908200000000001</v>
      </c>
      <c r="K29" t="s">
        <v>7</v>
      </c>
      <c r="L29">
        <v>22.892499999999998</v>
      </c>
      <c r="M29" t="s">
        <v>8</v>
      </c>
      <c r="N29">
        <v>6.9843000000000002</v>
      </c>
    </row>
    <row r="30" spans="3:14" x14ac:dyDescent="0.3">
      <c r="C30" t="s">
        <v>0</v>
      </c>
      <c r="D30" t="s">
        <v>27</v>
      </c>
      <c r="E30" t="s">
        <v>2</v>
      </c>
      <c r="F30" t="s">
        <v>26</v>
      </c>
      <c r="G30" t="s">
        <v>4</v>
      </c>
      <c r="H30" t="s">
        <v>13</v>
      </c>
      <c r="I30" t="s">
        <v>6</v>
      </c>
      <c r="J30">
        <v>12.678699999999999</v>
      </c>
      <c r="K30" t="s">
        <v>7</v>
      </c>
      <c r="L30">
        <v>18.3567</v>
      </c>
      <c r="M30" t="s">
        <v>8</v>
      </c>
      <c r="N30">
        <v>5.6779599999999997</v>
      </c>
    </row>
    <row r="31" spans="3:14" x14ac:dyDescent="0.3">
      <c r="C31" t="s">
        <v>0</v>
      </c>
      <c r="D31" t="s">
        <v>27</v>
      </c>
      <c r="E31" t="s">
        <v>2</v>
      </c>
      <c r="F31" t="s">
        <v>26</v>
      </c>
      <c r="G31" t="s">
        <v>4</v>
      </c>
      <c r="H31" t="s">
        <v>14</v>
      </c>
      <c r="I31" t="s">
        <v>6</v>
      </c>
      <c r="J31">
        <v>11.984400000000001</v>
      </c>
      <c r="K31" t="s">
        <v>7</v>
      </c>
      <c r="L31">
        <v>55.197600000000001</v>
      </c>
      <c r="M31" t="s">
        <v>8</v>
      </c>
      <c r="N31">
        <v>43.213200000000001</v>
      </c>
    </row>
    <row r="32" spans="3:14" x14ac:dyDescent="0.3">
      <c r="C32" t="s">
        <v>0</v>
      </c>
      <c r="D32" t="s">
        <v>27</v>
      </c>
      <c r="E32" t="s">
        <v>2</v>
      </c>
      <c r="F32" t="s">
        <v>26</v>
      </c>
      <c r="G32" t="s">
        <v>4</v>
      </c>
      <c r="H32" t="s">
        <v>15</v>
      </c>
      <c r="I32" t="s">
        <v>6</v>
      </c>
      <c r="J32">
        <v>13.1241</v>
      </c>
      <c r="K32" t="s">
        <v>7</v>
      </c>
      <c r="L32">
        <v>76.759500000000003</v>
      </c>
      <c r="M32" t="s">
        <v>8</v>
      </c>
      <c r="N32">
        <v>63.635399999999997</v>
      </c>
    </row>
    <row r="33" spans="3:14" x14ac:dyDescent="0.3">
      <c r="C33" t="s">
        <v>0</v>
      </c>
      <c r="D33" t="s">
        <v>27</v>
      </c>
      <c r="E33" t="s">
        <v>2</v>
      </c>
      <c r="F33" t="s">
        <v>26</v>
      </c>
      <c r="G33" t="s">
        <v>4</v>
      </c>
      <c r="H33" t="s">
        <v>16</v>
      </c>
      <c r="I33" t="s">
        <v>6</v>
      </c>
      <c r="J33">
        <v>13.024100000000001</v>
      </c>
      <c r="K33" t="s">
        <v>7</v>
      </c>
      <c r="L33">
        <v>70.714500000000001</v>
      </c>
      <c r="M33" t="s">
        <v>8</v>
      </c>
      <c r="N33">
        <v>57.690399999999997</v>
      </c>
    </row>
    <row r="34" spans="3:14" x14ac:dyDescent="0.3">
      <c r="C34" t="s">
        <v>0</v>
      </c>
      <c r="D34" t="s">
        <v>27</v>
      </c>
      <c r="E34" t="s">
        <v>2</v>
      </c>
      <c r="F34" t="s">
        <v>26</v>
      </c>
      <c r="G34" t="s">
        <v>4</v>
      </c>
      <c r="H34" t="s">
        <v>17</v>
      </c>
      <c r="I34" t="s">
        <v>6</v>
      </c>
      <c r="J34">
        <v>11.1746</v>
      </c>
      <c r="K34" t="s">
        <v>7</v>
      </c>
      <c r="L34">
        <v>16.262499999999999</v>
      </c>
      <c r="M34" t="s">
        <v>8</v>
      </c>
      <c r="N34">
        <v>5.08786</v>
      </c>
    </row>
    <row r="35" spans="3:14" x14ac:dyDescent="0.3">
      <c r="C35" t="s">
        <v>0</v>
      </c>
      <c r="D35" t="s">
        <v>27</v>
      </c>
      <c r="E35" t="s">
        <v>2</v>
      </c>
      <c r="F35" t="s">
        <v>26</v>
      </c>
      <c r="G35" t="s">
        <v>4</v>
      </c>
      <c r="H35" t="s">
        <v>18</v>
      </c>
      <c r="I35" t="s">
        <v>6</v>
      </c>
      <c r="J35">
        <v>12.8086</v>
      </c>
      <c r="K35" t="s">
        <v>7</v>
      </c>
      <c r="L35">
        <v>17.4453</v>
      </c>
      <c r="M35" t="s">
        <v>8</v>
      </c>
      <c r="N35">
        <v>4.63666</v>
      </c>
    </row>
    <row r="36" spans="3:14" x14ac:dyDescent="0.3">
      <c r="C36" t="s">
        <v>0</v>
      </c>
      <c r="D36" t="s">
        <v>27</v>
      </c>
      <c r="E36" t="s">
        <v>2</v>
      </c>
      <c r="F36" t="s">
        <v>26</v>
      </c>
      <c r="G36" t="s">
        <v>4</v>
      </c>
      <c r="H36" t="s">
        <v>19</v>
      </c>
      <c r="I36" t="s">
        <v>6</v>
      </c>
      <c r="J36">
        <v>8.9597800000000003</v>
      </c>
      <c r="K36" t="s">
        <v>7</v>
      </c>
      <c r="L36">
        <v>14.118499999999999</v>
      </c>
      <c r="M36" t="s">
        <v>8</v>
      </c>
      <c r="N36">
        <v>5.1587199999999998</v>
      </c>
    </row>
    <row r="37" spans="3:14" x14ac:dyDescent="0.3">
      <c r="C37" t="s">
        <v>0</v>
      </c>
      <c r="D37" t="s">
        <v>27</v>
      </c>
      <c r="E37" t="s">
        <v>2</v>
      </c>
      <c r="F37" t="s">
        <v>26</v>
      </c>
      <c r="G37" t="s">
        <v>4</v>
      </c>
      <c r="H37" t="s">
        <v>20</v>
      </c>
      <c r="I37" t="s">
        <v>6</v>
      </c>
      <c r="J37">
        <v>9.9643899999999999</v>
      </c>
      <c r="K37" t="s">
        <v>7</v>
      </c>
      <c r="L37">
        <v>13.301</v>
      </c>
      <c r="M37" t="s">
        <v>8</v>
      </c>
      <c r="N37">
        <v>3.3366500000000001</v>
      </c>
    </row>
    <row r="38" spans="3:14" x14ac:dyDescent="0.3">
      <c r="C38" t="s">
        <v>0</v>
      </c>
      <c r="D38" t="s">
        <v>27</v>
      </c>
      <c r="E38" t="s">
        <v>2</v>
      </c>
      <c r="F38" t="s">
        <v>26</v>
      </c>
      <c r="G38" t="s">
        <v>4</v>
      </c>
      <c r="H38" t="s">
        <v>21</v>
      </c>
      <c r="I38" t="s">
        <v>6</v>
      </c>
      <c r="J38">
        <v>9.59863</v>
      </c>
      <c r="K38" t="s">
        <v>7</v>
      </c>
      <c r="L38">
        <v>9.7130799999999997</v>
      </c>
      <c r="M38" t="s">
        <v>8</v>
      </c>
      <c r="N38">
        <v>0.114449</v>
      </c>
    </row>
    <row r="39" spans="3:14" x14ac:dyDescent="0.3">
      <c r="C39" t="s">
        <v>0</v>
      </c>
      <c r="D39" t="s">
        <v>27</v>
      </c>
      <c r="E39" t="s">
        <v>2</v>
      </c>
      <c r="F39" t="s">
        <v>26</v>
      </c>
      <c r="G39" t="s">
        <v>4</v>
      </c>
      <c r="H39" t="s">
        <v>22</v>
      </c>
      <c r="I39" t="s">
        <v>6</v>
      </c>
      <c r="J39">
        <v>8.5735200000000003</v>
      </c>
      <c r="K39" t="s">
        <v>7</v>
      </c>
      <c r="L39">
        <v>8.8160000000000007</v>
      </c>
      <c r="M39" t="s">
        <v>8</v>
      </c>
      <c r="N39">
        <v>0.24247199999999999</v>
      </c>
    </row>
    <row r="40" spans="3:14" x14ac:dyDescent="0.3">
      <c r="C40" t="s">
        <v>0</v>
      </c>
      <c r="D40" t="s">
        <v>27</v>
      </c>
      <c r="E40" t="s">
        <v>2</v>
      </c>
      <c r="F40" t="s">
        <v>26</v>
      </c>
      <c r="G40" t="s">
        <v>4</v>
      </c>
      <c r="H40" t="s">
        <v>23</v>
      </c>
      <c r="I40" t="s">
        <v>6</v>
      </c>
      <c r="J40">
        <v>9.5161700000000007</v>
      </c>
      <c r="K40" t="s">
        <v>7</v>
      </c>
      <c r="L40">
        <v>10.980399999999999</v>
      </c>
      <c r="M40" t="s">
        <v>8</v>
      </c>
      <c r="N40">
        <v>1.4641900000000001</v>
      </c>
    </row>
    <row r="41" spans="3:14" x14ac:dyDescent="0.3">
      <c r="C41" t="s">
        <v>0</v>
      </c>
      <c r="D41" t="s">
        <v>27</v>
      </c>
      <c r="E41" t="s">
        <v>2</v>
      </c>
      <c r="F41" t="s">
        <v>26</v>
      </c>
      <c r="G41" t="s">
        <v>4</v>
      </c>
      <c r="H41" t="s">
        <v>24</v>
      </c>
      <c r="I41" t="s">
        <v>6</v>
      </c>
      <c r="J41">
        <v>9.5465800000000005</v>
      </c>
      <c r="K41" t="s">
        <v>7</v>
      </c>
      <c r="L41">
        <v>13.442</v>
      </c>
      <c r="M41" t="s">
        <v>8</v>
      </c>
      <c r="N41">
        <v>3.8954200000000001</v>
      </c>
    </row>
    <row r="42" spans="3:14" x14ac:dyDescent="0.3">
      <c r="L42">
        <f>AVERAGE(L25:L26,L28:L41)</f>
        <v>26.958079999999992</v>
      </c>
    </row>
    <row r="45" spans="3:14" x14ac:dyDescent="0.3">
      <c r="C45" t="s">
        <v>0</v>
      </c>
      <c r="D45" t="s">
        <v>27</v>
      </c>
      <c r="E45" t="s">
        <v>2</v>
      </c>
      <c r="F45" t="s">
        <v>27</v>
      </c>
      <c r="G45" t="s">
        <v>4</v>
      </c>
      <c r="H45" t="s">
        <v>5</v>
      </c>
      <c r="I45" t="s">
        <v>6</v>
      </c>
      <c r="J45">
        <v>12.515599999999999</v>
      </c>
      <c r="K45" t="s">
        <v>7</v>
      </c>
      <c r="L45">
        <v>100.873</v>
      </c>
      <c r="M45" t="s">
        <v>8</v>
      </c>
      <c r="N45">
        <v>88.356999999999999</v>
      </c>
    </row>
    <row r="46" spans="3:14" x14ac:dyDescent="0.3">
      <c r="C46" t="s">
        <v>0</v>
      </c>
      <c r="D46" t="s">
        <v>27</v>
      </c>
      <c r="E46" t="s">
        <v>2</v>
      </c>
      <c r="F46" t="s">
        <v>27</v>
      </c>
      <c r="G46" t="s">
        <v>4</v>
      </c>
      <c r="H46" t="s">
        <v>9</v>
      </c>
      <c r="I46" t="s">
        <v>6</v>
      </c>
      <c r="J46">
        <v>12.6142</v>
      </c>
      <c r="K46" t="s">
        <v>7</v>
      </c>
      <c r="L46">
        <v>10.751099999999999</v>
      </c>
      <c r="M46" t="s">
        <v>8</v>
      </c>
      <c r="N46">
        <v>-1.86311</v>
      </c>
    </row>
    <row r="47" spans="3:14" x14ac:dyDescent="0.3">
      <c r="C47" t="s">
        <v>0</v>
      </c>
      <c r="D47" t="s">
        <v>27</v>
      </c>
      <c r="E47" t="s">
        <v>2</v>
      </c>
      <c r="F47" t="s">
        <v>27</v>
      </c>
      <c r="G47" t="s">
        <v>4</v>
      </c>
      <c r="H47" t="s">
        <v>10</v>
      </c>
      <c r="I47" t="s">
        <v>6</v>
      </c>
      <c r="J47">
        <v>14.090999999999999</v>
      </c>
      <c r="K47" t="s">
        <v>7</v>
      </c>
      <c r="L47">
        <v>16.6755</v>
      </c>
      <c r="M47" t="s">
        <v>8</v>
      </c>
      <c r="N47">
        <v>2.5844800000000001</v>
      </c>
    </row>
    <row r="48" spans="3:14" x14ac:dyDescent="0.3">
      <c r="C48" t="s">
        <v>0</v>
      </c>
      <c r="D48" t="s">
        <v>27</v>
      </c>
      <c r="E48" t="s">
        <v>2</v>
      </c>
      <c r="F48" t="s">
        <v>27</v>
      </c>
      <c r="G48" t="s">
        <v>4</v>
      </c>
      <c r="H48" t="s">
        <v>11</v>
      </c>
      <c r="I48" t="s">
        <v>6</v>
      </c>
      <c r="J48">
        <v>16.689399999999999</v>
      </c>
      <c r="K48" t="s">
        <v>7</v>
      </c>
      <c r="L48">
        <v>30.383900000000001</v>
      </c>
      <c r="M48" t="s">
        <v>8</v>
      </c>
      <c r="N48">
        <v>13.6945</v>
      </c>
    </row>
    <row r="49" spans="3:14" x14ac:dyDescent="0.3">
      <c r="C49" t="s">
        <v>0</v>
      </c>
      <c r="D49" t="s">
        <v>27</v>
      </c>
      <c r="E49" t="s">
        <v>2</v>
      </c>
      <c r="F49" t="s">
        <v>27</v>
      </c>
      <c r="G49" t="s">
        <v>4</v>
      </c>
      <c r="H49" t="s">
        <v>12</v>
      </c>
      <c r="I49" t="s">
        <v>6</v>
      </c>
      <c r="J49">
        <v>15.908200000000001</v>
      </c>
      <c r="K49" t="s">
        <v>7</v>
      </c>
      <c r="L49">
        <v>32.546300000000002</v>
      </c>
      <c r="M49" t="s">
        <v>8</v>
      </c>
      <c r="N49">
        <v>16.638100000000001</v>
      </c>
    </row>
    <row r="50" spans="3:14" x14ac:dyDescent="0.3">
      <c r="C50" t="s">
        <v>0</v>
      </c>
      <c r="D50" t="s">
        <v>27</v>
      </c>
      <c r="E50" t="s">
        <v>2</v>
      </c>
      <c r="F50" t="s">
        <v>27</v>
      </c>
      <c r="G50" t="s">
        <v>4</v>
      </c>
      <c r="H50" t="s">
        <v>13</v>
      </c>
      <c r="I50" t="s">
        <v>6</v>
      </c>
      <c r="J50">
        <v>12.678699999999999</v>
      </c>
      <c r="K50" t="s">
        <v>7</v>
      </c>
      <c r="L50">
        <v>152.43899999999999</v>
      </c>
      <c r="M50" t="s">
        <v>8</v>
      </c>
      <c r="N50">
        <v>139.76</v>
      </c>
    </row>
    <row r="51" spans="3:14" x14ac:dyDescent="0.3">
      <c r="C51" t="s">
        <v>0</v>
      </c>
      <c r="D51" t="s">
        <v>27</v>
      </c>
      <c r="E51" t="s">
        <v>2</v>
      </c>
      <c r="F51" t="s">
        <v>27</v>
      </c>
      <c r="G51" t="s">
        <v>4</v>
      </c>
      <c r="H51" t="s">
        <v>14</v>
      </c>
      <c r="I51" t="s">
        <v>6</v>
      </c>
      <c r="J51">
        <v>11.984400000000001</v>
      </c>
      <c r="K51" t="s">
        <v>7</v>
      </c>
      <c r="L51">
        <v>216.71600000000001</v>
      </c>
      <c r="M51" t="s">
        <v>8</v>
      </c>
      <c r="N51">
        <v>204.73099999999999</v>
      </c>
    </row>
    <row r="52" spans="3:14" x14ac:dyDescent="0.3">
      <c r="C52" t="s">
        <v>0</v>
      </c>
      <c r="D52" t="s">
        <v>27</v>
      </c>
      <c r="E52" t="s">
        <v>2</v>
      </c>
      <c r="F52" t="s">
        <v>27</v>
      </c>
      <c r="G52" t="s">
        <v>4</v>
      </c>
      <c r="H52" t="s">
        <v>15</v>
      </c>
      <c r="I52" t="s">
        <v>6</v>
      </c>
      <c r="J52">
        <v>13.1241</v>
      </c>
      <c r="K52" t="s">
        <v>7</v>
      </c>
      <c r="L52">
        <v>9.4463100000000004</v>
      </c>
      <c r="M52" t="s">
        <v>8</v>
      </c>
      <c r="N52">
        <v>-3.67781</v>
      </c>
    </row>
    <row r="53" spans="3:14" x14ac:dyDescent="0.3">
      <c r="C53" t="s">
        <v>0</v>
      </c>
      <c r="D53" t="s">
        <v>27</v>
      </c>
      <c r="E53" t="s">
        <v>2</v>
      </c>
      <c r="F53" t="s">
        <v>27</v>
      </c>
      <c r="G53" t="s">
        <v>4</v>
      </c>
      <c r="H53" t="s">
        <v>16</v>
      </c>
      <c r="I53" t="s">
        <v>6</v>
      </c>
      <c r="J53">
        <v>13.024100000000001</v>
      </c>
      <c r="K53" t="s">
        <v>7</v>
      </c>
      <c r="L53">
        <v>21.494199999999999</v>
      </c>
      <c r="M53" t="s">
        <v>8</v>
      </c>
      <c r="N53">
        <v>8.47011</v>
      </c>
    </row>
    <row r="54" spans="3:14" x14ac:dyDescent="0.3">
      <c r="C54" t="s">
        <v>0</v>
      </c>
      <c r="D54" t="s">
        <v>27</v>
      </c>
      <c r="E54" t="s">
        <v>2</v>
      </c>
      <c r="F54" t="s">
        <v>27</v>
      </c>
      <c r="G54" t="s">
        <v>4</v>
      </c>
      <c r="H54" t="s">
        <v>17</v>
      </c>
      <c r="I54" t="s">
        <v>6</v>
      </c>
      <c r="J54">
        <v>11.1746</v>
      </c>
      <c r="K54" t="s">
        <v>7</v>
      </c>
      <c r="L54">
        <v>16.9407</v>
      </c>
      <c r="M54" t="s">
        <v>8</v>
      </c>
      <c r="N54">
        <v>5.76607</v>
      </c>
    </row>
    <row r="55" spans="3:14" x14ac:dyDescent="0.3">
      <c r="C55" t="s">
        <v>0</v>
      </c>
      <c r="D55" t="s">
        <v>27</v>
      </c>
      <c r="E55" t="s">
        <v>2</v>
      </c>
      <c r="F55" t="s">
        <v>27</v>
      </c>
      <c r="G55" t="s">
        <v>4</v>
      </c>
      <c r="H55" t="s">
        <v>18</v>
      </c>
      <c r="I55" t="s">
        <v>6</v>
      </c>
      <c r="J55">
        <v>12.8086</v>
      </c>
      <c r="K55" t="s">
        <v>7</v>
      </c>
      <c r="L55">
        <v>8.28796</v>
      </c>
      <c r="M55" t="s">
        <v>8</v>
      </c>
      <c r="N55">
        <v>-4.5206400000000002</v>
      </c>
    </row>
    <row r="56" spans="3:14" x14ac:dyDescent="0.3">
      <c r="C56" t="s">
        <v>0</v>
      </c>
      <c r="D56" t="s">
        <v>27</v>
      </c>
      <c r="E56" t="s">
        <v>2</v>
      </c>
      <c r="F56" t="s">
        <v>27</v>
      </c>
      <c r="G56" t="s">
        <v>4</v>
      </c>
      <c r="H56" t="s">
        <v>19</v>
      </c>
      <c r="I56" t="s">
        <v>6</v>
      </c>
      <c r="J56">
        <v>8.9597800000000003</v>
      </c>
      <c r="K56" t="s">
        <v>7</v>
      </c>
      <c r="L56">
        <v>35.640799999999999</v>
      </c>
      <c r="M56" t="s">
        <v>8</v>
      </c>
      <c r="N56">
        <v>26.681100000000001</v>
      </c>
    </row>
    <row r="57" spans="3:14" x14ac:dyDescent="0.3">
      <c r="C57" t="s">
        <v>0</v>
      </c>
      <c r="D57" t="s">
        <v>27</v>
      </c>
      <c r="E57" t="s">
        <v>2</v>
      </c>
      <c r="F57" t="s">
        <v>27</v>
      </c>
      <c r="G57" t="s">
        <v>4</v>
      </c>
      <c r="H57" t="s">
        <v>20</v>
      </c>
      <c r="I57" t="s">
        <v>6</v>
      </c>
      <c r="J57">
        <v>9.9643899999999999</v>
      </c>
      <c r="K57" t="s">
        <v>7</v>
      </c>
      <c r="L57">
        <v>9.7756500000000006</v>
      </c>
      <c r="M57" t="s">
        <v>8</v>
      </c>
      <c r="N57">
        <v>-0.18873899999999999</v>
      </c>
    </row>
    <row r="58" spans="3:14" x14ac:dyDescent="0.3">
      <c r="C58" t="s">
        <v>0</v>
      </c>
      <c r="D58" t="s">
        <v>27</v>
      </c>
      <c r="E58" t="s">
        <v>2</v>
      </c>
      <c r="F58" t="s">
        <v>27</v>
      </c>
      <c r="G58" t="s">
        <v>4</v>
      </c>
      <c r="H58" t="s">
        <v>21</v>
      </c>
      <c r="I58" t="s">
        <v>6</v>
      </c>
      <c r="J58">
        <v>9.59863</v>
      </c>
      <c r="K58" t="s">
        <v>7</v>
      </c>
      <c r="L58">
        <v>9.5729000000000006</v>
      </c>
      <c r="M58" t="s">
        <v>8</v>
      </c>
      <c r="N58">
        <v>-2.5726800000000001E-2</v>
      </c>
    </row>
    <row r="59" spans="3:14" x14ac:dyDescent="0.3">
      <c r="C59" t="s">
        <v>0</v>
      </c>
      <c r="D59" t="s">
        <v>27</v>
      </c>
      <c r="E59" t="s">
        <v>2</v>
      </c>
      <c r="F59" t="s">
        <v>27</v>
      </c>
      <c r="G59" t="s">
        <v>4</v>
      </c>
      <c r="H59" t="s">
        <v>22</v>
      </c>
      <c r="I59" t="s">
        <v>6</v>
      </c>
      <c r="J59">
        <v>8.5735200000000003</v>
      </c>
      <c r="K59" t="s">
        <v>7</v>
      </c>
      <c r="L59">
        <v>12.8965</v>
      </c>
      <c r="M59" t="s">
        <v>8</v>
      </c>
      <c r="N59">
        <v>4.3229800000000003</v>
      </c>
    </row>
    <row r="60" spans="3:14" x14ac:dyDescent="0.3">
      <c r="C60" t="s">
        <v>0</v>
      </c>
      <c r="D60" t="s">
        <v>27</v>
      </c>
      <c r="E60" t="s">
        <v>2</v>
      </c>
      <c r="F60" t="s">
        <v>27</v>
      </c>
      <c r="G60" t="s">
        <v>4</v>
      </c>
      <c r="H60" t="s">
        <v>23</v>
      </c>
      <c r="I60" t="s">
        <v>6</v>
      </c>
      <c r="J60">
        <v>9.5161700000000007</v>
      </c>
      <c r="K60" t="s">
        <v>7</v>
      </c>
      <c r="L60">
        <v>11.389799999999999</v>
      </c>
      <c r="M60" t="s">
        <v>8</v>
      </c>
      <c r="N60">
        <v>1.87361</v>
      </c>
    </row>
    <row r="61" spans="3:14" x14ac:dyDescent="0.3">
      <c r="C61" t="s">
        <v>0</v>
      </c>
      <c r="D61" t="s">
        <v>27</v>
      </c>
      <c r="E61" t="s">
        <v>2</v>
      </c>
      <c r="F61" t="s">
        <v>27</v>
      </c>
      <c r="G61" t="s">
        <v>4</v>
      </c>
      <c r="H61" t="s">
        <v>24</v>
      </c>
      <c r="I61" t="s">
        <v>6</v>
      </c>
      <c r="J61">
        <v>9.5465800000000005</v>
      </c>
      <c r="K61" t="s">
        <v>7</v>
      </c>
      <c r="L61">
        <v>12.885300000000001</v>
      </c>
      <c r="M61" t="s">
        <v>8</v>
      </c>
      <c r="N61">
        <v>3.3387199999999999</v>
      </c>
    </row>
    <row r="62" spans="3:14" x14ac:dyDescent="0.3">
      <c r="C62" t="s">
        <v>0</v>
      </c>
      <c r="D62" t="s">
        <v>27</v>
      </c>
      <c r="E62" t="s">
        <v>2</v>
      </c>
      <c r="F62" t="s">
        <v>27</v>
      </c>
      <c r="G62" t="s">
        <v>4</v>
      </c>
      <c r="H62" t="s">
        <v>25</v>
      </c>
      <c r="I62" t="s">
        <v>6</v>
      </c>
      <c r="J62">
        <v>8.3987999999999996</v>
      </c>
      <c r="K62" t="s">
        <v>7</v>
      </c>
      <c r="L62">
        <v>29.89</v>
      </c>
      <c r="M62" t="s">
        <v>8</v>
      </c>
      <c r="N62">
        <v>21.491199999999999</v>
      </c>
    </row>
    <row r="63" spans="3:14" x14ac:dyDescent="0.3">
      <c r="L63">
        <f>AVERAGE(L52:L62,L46:L49)</f>
        <v>17.905128000000001</v>
      </c>
    </row>
    <row r="66" spans="3:14" x14ac:dyDescent="0.3">
      <c r="C66" t="s">
        <v>0</v>
      </c>
      <c r="D66" t="s">
        <v>27</v>
      </c>
      <c r="E66" t="s">
        <v>2</v>
      </c>
      <c r="F66" t="s">
        <v>28</v>
      </c>
      <c r="G66" t="s">
        <v>4</v>
      </c>
      <c r="H66" t="s">
        <v>5</v>
      </c>
      <c r="I66" t="s">
        <v>6</v>
      </c>
      <c r="J66">
        <v>12.515599999999999</v>
      </c>
      <c r="K66" t="s">
        <v>7</v>
      </c>
      <c r="L66">
        <v>12.2074</v>
      </c>
      <c r="M66" t="s">
        <v>8</v>
      </c>
      <c r="N66">
        <v>-0.30815500000000001</v>
      </c>
    </row>
    <row r="67" spans="3:14" x14ac:dyDescent="0.3">
      <c r="C67" t="s">
        <v>0</v>
      </c>
      <c r="D67" t="s">
        <v>27</v>
      </c>
      <c r="E67" t="s">
        <v>2</v>
      </c>
      <c r="F67" t="s">
        <v>28</v>
      </c>
      <c r="G67" t="s">
        <v>4</v>
      </c>
      <c r="H67" t="s">
        <v>9</v>
      </c>
      <c r="I67" t="s">
        <v>6</v>
      </c>
      <c r="J67">
        <v>12.6142</v>
      </c>
      <c r="K67" t="s">
        <v>7</v>
      </c>
      <c r="L67">
        <v>20.1206</v>
      </c>
      <c r="M67" t="s">
        <v>8</v>
      </c>
      <c r="N67">
        <v>7.5063399999999998</v>
      </c>
    </row>
    <row r="68" spans="3:14" x14ac:dyDescent="0.3">
      <c r="C68" t="s">
        <v>0</v>
      </c>
      <c r="D68" t="s">
        <v>27</v>
      </c>
      <c r="E68" t="s">
        <v>2</v>
      </c>
      <c r="F68" t="s">
        <v>28</v>
      </c>
      <c r="G68" t="s">
        <v>4</v>
      </c>
      <c r="H68" t="s">
        <v>10</v>
      </c>
      <c r="I68" t="s">
        <v>6</v>
      </c>
      <c r="J68">
        <v>14.090999999999999</v>
      </c>
      <c r="K68" t="s">
        <v>7</v>
      </c>
      <c r="L68">
        <v>17.486499999999999</v>
      </c>
      <c r="M68" t="s">
        <v>8</v>
      </c>
      <c r="N68">
        <v>3.3955099999999998</v>
      </c>
    </row>
    <row r="69" spans="3:14" x14ac:dyDescent="0.3">
      <c r="C69" t="s">
        <v>0</v>
      </c>
      <c r="D69" t="s">
        <v>27</v>
      </c>
      <c r="E69" t="s">
        <v>2</v>
      </c>
      <c r="F69" t="s">
        <v>28</v>
      </c>
      <c r="G69" t="s">
        <v>4</v>
      </c>
      <c r="H69" t="s">
        <v>11</v>
      </c>
      <c r="I69" t="s">
        <v>6</v>
      </c>
      <c r="J69">
        <v>16.689399999999999</v>
      </c>
      <c r="K69" t="s">
        <v>7</v>
      </c>
      <c r="L69">
        <v>10.8706</v>
      </c>
      <c r="M69" t="s">
        <v>8</v>
      </c>
      <c r="N69">
        <v>-5.8187699999999998</v>
      </c>
    </row>
    <row r="70" spans="3:14" x14ac:dyDescent="0.3">
      <c r="C70" t="s">
        <v>0</v>
      </c>
      <c r="D70" t="s">
        <v>27</v>
      </c>
      <c r="E70" t="s">
        <v>2</v>
      </c>
      <c r="F70" t="s">
        <v>28</v>
      </c>
      <c r="G70" t="s">
        <v>4</v>
      </c>
      <c r="H70" t="s">
        <v>12</v>
      </c>
      <c r="I70" t="s">
        <v>6</v>
      </c>
      <c r="J70">
        <v>15.908200000000001</v>
      </c>
      <c r="K70" t="s">
        <v>7</v>
      </c>
      <c r="L70" t="e">
        <f>-inf</f>
        <v>#NAME?</v>
      </c>
      <c r="M70" t="s">
        <v>8</v>
      </c>
      <c r="N70" t="e">
        <f>-inf</f>
        <v>#NAME?</v>
      </c>
    </row>
    <row r="71" spans="3:14" x14ac:dyDescent="0.3">
      <c r="C71" t="s">
        <v>0</v>
      </c>
      <c r="D71" t="s">
        <v>27</v>
      </c>
      <c r="E71" t="s">
        <v>2</v>
      </c>
      <c r="F71" t="s">
        <v>28</v>
      </c>
      <c r="G71" t="s">
        <v>4</v>
      </c>
      <c r="H71" t="s">
        <v>13</v>
      </c>
      <c r="I71" t="s">
        <v>6</v>
      </c>
      <c r="J71">
        <v>12.678699999999999</v>
      </c>
      <c r="K71" t="s">
        <v>7</v>
      </c>
      <c r="L71">
        <v>11.5626</v>
      </c>
      <c r="M71" t="s">
        <v>8</v>
      </c>
      <c r="N71">
        <v>-1.11608</v>
      </c>
    </row>
    <row r="72" spans="3:14" x14ac:dyDescent="0.3">
      <c r="C72" t="s">
        <v>0</v>
      </c>
      <c r="D72" t="s">
        <v>27</v>
      </c>
      <c r="E72" t="s">
        <v>2</v>
      </c>
      <c r="F72" t="s">
        <v>28</v>
      </c>
      <c r="G72" t="s">
        <v>4</v>
      </c>
      <c r="H72" t="s">
        <v>14</v>
      </c>
      <c r="I72" t="s">
        <v>6</v>
      </c>
      <c r="J72">
        <v>11.984400000000001</v>
      </c>
      <c r="K72" t="s">
        <v>7</v>
      </c>
      <c r="L72" t="e">
        <f>-inf</f>
        <v>#NAME?</v>
      </c>
      <c r="M72" t="s">
        <v>8</v>
      </c>
      <c r="N72" t="e">
        <f>-inf</f>
        <v>#NAME?</v>
      </c>
    </row>
    <row r="73" spans="3:14" x14ac:dyDescent="0.3">
      <c r="C73" t="s">
        <v>0</v>
      </c>
      <c r="D73" t="s">
        <v>27</v>
      </c>
      <c r="E73" t="s">
        <v>2</v>
      </c>
      <c r="F73" t="s">
        <v>28</v>
      </c>
      <c r="G73" t="s">
        <v>4</v>
      </c>
      <c r="H73" t="s">
        <v>15</v>
      </c>
      <c r="I73" t="s">
        <v>6</v>
      </c>
      <c r="J73">
        <v>13.1241</v>
      </c>
      <c r="K73" t="s">
        <v>7</v>
      </c>
      <c r="L73">
        <v>9.0215099999999993</v>
      </c>
      <c r="M73" t="s">
        <v>8</v>
      </c>
      <c r="N73">
        <v>-4.1026100000000003</v>
      </c>
    </row>
    <row r="74" spans="3:14" x14ac:dyDescent="0.3">
      <c r="C74" t="s">
        <v>0</v>
      </c>
      <c r="D74" t="s">
        <v>27</v>
      </c>
      <c r="E74" t="s">
        <v>2</v>
      </c>
      <c r="F74" t="s">
        <v>28</v>
      </c>
      <c r="G74" t="s">
        <v>4</v>
      </c>
      <c r="H74" t="s">
        <v>16</v>
      </c>
      <c r="I74" t="s">
        <v>6</v>
      </c>
      <c r="J74">
        <v>13.024100000000001</v>
      </c>
      <c r="K74" t="s">
        <v>7</v>
      </c>
      <c r="L74">
        <v>13.311199999999999</v>
      </c>
      <c r="M74" t="s">
        <v>8</v>
      </c>
      <c r="N74">
        <v>0.28704299999999999</v>
      </c>
    </row>
    <row r="75" spans="3:14" x14ac:dyDescent="0.3">
      <c r="C75" t="s">
        <v>0</v>
      </c>
      <c r="D75" t="s">
        <v>27</v>
      </c>
      <c r="E75" t="s">
        <v>2</v>
      </c>
      <c r="F75" t="s">
        <v>28</v>
      </c>
      <c r="G75" t="s">
        <v>4</v>
      </c>
      <c r="H75" t="s">
        <v>17</v>
      </c>
      <c r="I75" t="s">
        <v>6</v>
      </c>
      <c r="J75">
        <v>11.1746</v>
      </c>
      <c r="K75" t="s">
        <v>7</v>
      </c>
      <c r="L75">
        <v>-545.04399999999998</v>
      </c>
      <c r="M75" t="s">
        <v>8</v>
      </c>
      <c r="N75">
        <v>-556.21799999999996</v>
      </c>
    </row>
    <row r="76" spans="3:14" x14ac:dyDescent="0.3">
      <c r="C76" t="s">
        <v>0</v>
      </c>
      <c r="D76" t="s">
        <v>27</v>
      </c>
      <c r="E76" t="s">
        <v>2</v>
      </c>
      <c r="F76" t="s">
        <v>28</v>
      </c>
      <c r="G76" t="s">
        <v>4</v>
      </c>
      <c r="H76" t="s">
        <v>18</v>
      </c>
      <c r="I76" t="s">
        <v>6</v>
      </c>
      <c r="J76">
        <v>12.8086</v>
      </c>
      <c r="K76" t="s">
        <v>7</v>
      </c>
      <c r="L76">
        <v>7.9579500000000003</v>
      </c>
      <c r="M76" t="s">
        <v>8</v>
      </c>
      <c r="N76">
        <v>-4.8506499999999999</v>
      </c>
    </row>
    <row r="77" spans="3:14" x14ac:dyDescent="0.3">
      <c r="C77" t="s">
        <v>0</v>
      </c>
      <c r="D77" t="s">
        <v>27</v>
      </c>
      <c r="E77" t="s">
        <v>2</v>
      </c>
      <c r="F77" t="s">
        <v>28</v>
      </c>
      <c r="G77" t="s">
        <v>4</v>
      </c>
      <c r="H77" t="s">
        <v>19</v>
      </c>
      <c r="I77" t="s">
        <v>6</v>
      </c>
      <c r="J77">
        <v>8.9597800000000003</v>
      </c>
      <c r="K77" t="s">
        <v>7</v>
      </c>
      <c r="L77">
        <v>40.884099999999997</v>
      </c>
      <c r="M77" t="s">
        <v>8</v>
      </c>
      <c r="N77">
        <v>31.924399999999999</v>
      </c>
    </row>
    <row r="78" spans="3:14" x14ac:dyDescent="0.3">
      <c r="C78" t="s">
        <v>0</v>
      </c>
      <c r="D78" t="s">
        <v>27</v>
      </c>
      <c r="E78" t="s">
        <v>2</v>
      </c>
      <c r="F78" t="s">
        <v>28</v>
      </c>
      <c r="G78" t="s">
        <v>4</v>
      </c>
      <c r="H78" t="s">
        <v>20</v>
      </c>
      <c r="I78" t="s">
        <v>6</v>
      </c>
      <c r="J78">
        <v>9.9643899999999999</v>
      </c>
      <c r="K78" t="s">
        <v>7</v>
      </c>
      <c r="L78">
        <v>6.5769099999999998</v>
      </c>
      <c r="M78" t="s">
        <v>8</v>
      </c>
      <c r="N78">
        <v>-3.38748</v>
      </c>
    </row>
    <row r="79" spans="3:14" x14ac:dyDescent="0.3">
      <c r="C79" t="s">
        <v>0</v>
      </c>
      <c r="D79" t="s">
        <v>27</v>
      </c>
      <c r="E79" t="s">
        <v>2</v>
      </c>
      <c r="F79" t="s">
        <v>28</v>
      </c>
      <c r="G79" t="s">
        <v>4</v>
      </c>
      <c r="H79" t="s">
        <v>21</v>
      </c>
      <c r="I79" t="s">
        <v>6</v>
      </c>
      <c r="J79">
        <v>9.59863</v>
      </c>
      <c r="K79" t="s">
        <v>7</v>
      </c>
      <c r="L79">
        <v>60.267099999999999</v>
      </c>
      <c r="M79" t="s">
        <v>8</v>
      </c>
      <c r="N79">
        <v>50.668399999999998</v>
      </c>
    </row>
    <row r="80" spans="3:14" x14ac:dyDescent="0.3">
      <c r="C80" t="s">
        <v>0</v>
      </c>
      <c r="D80" t="s">
        <v>27</v>
      </c>
      <c r="E80" t="s">
        <v>2</v>
      </c>
      <c r="F80" t="s">
        <v>28</v>
      </c>
      <c r="G80" t="s">
        <v>4</v>
      </c>
      <c r="H80" t="s">
        <v>22</v>
      </c>
      <c r="I80" t="s">
        <v>6</v>
      </c>
      <c r="J80">
        <v>8.5735200000000003</v>
      </c>
      <c r="K80" t="s">
        <v>7</v>
      </c>
      <c r="L80">
        <v>8.6000300000000003</v>
      </c>
      <c r="M80" t="s">
        <v>8</v>
      </c>
      <c r="N80">
        <v>2.65098E-2</v>
      </c>
    </row>
    <row r="81" spans="3:14" x14ac:dyDescent="0.3">
      <c r="C81" t="s">
        <v>0</v>
      </c>
      <c r="D81" t="s">
        <v>27</v>
      </c>
      <c r="E81" t="s">
        <v>2</v>
      </c>
      <c r="F81" t="s">
        <v>28</v>
      </c>
      <c r="G81" t="s">
        <v>4</v>
      </c>
      <c r="H81" t="s">
        <v>23</v>
      </c>
      <c r="I81" t="s">
        <v>6</v>
      </c>
      <c r="J81">
        <v>9.5161700000000007</v>
      </c>
      <c r="K81" t="s">
        <v>7</v>
      </c>
      <c r="L81">
        <v>9.3401999999999994</v>
      </c>
      <c r="M81" t="s">
        <v>8</v>
      </c>
      <c r="N81">
        <v>-0.17597099999999999</v>
      </c>
    </row>
    <row r="82" spans="3:14" x14ac:dyDescent="0.3">
      <c r="C82" t="s">
        <v>0</v>
      </c>
      <c r="D82" t="s">
        <v>27</v>
      </c>
      <c r="E82" t="s">
        <v>2</v>
      </c>
      <c r="F82" t="s">
        <v>28</v>
      </c>
      <c r="G82" t="s">
        <v>4</v>
      </c>
      <c r="H82" t="s">
        <v>24</v>
      </c>
      <c r="I82" t="s">
        <v>6</v>
      </c>
      <c r="J82">
        <v>9.5465800000000005</v>
      </c>
      <c r="K82" t="s">
        <v>7</v>
      </c>
      <c r="L82">
        <v>11.321899999999999</v>
      </c>
      <c r="M82" t="s">
        <v>8</v>
      </c>
      <c r="N82">
        <v>1.7753000000000001</v>
      </c>
    </row>
    <row r="83" spans="3:14" x14ac:dyDescent="0.3">
      <c r="L83">
        <f>AVERAGE(L66:L69,L71,L73:L74,L76:L82)</f>
        <v>17.109185714285715</v>
      </c>
    </row>
    <row r="86" spans="3:14" x14ac:dyDescent="0.3">
      <c r="E86" t="s">
        <v>2</v>
      </c>
      <c r="F86" s="1" t="s">
        <v>29</v>
      </c>
      <c r="G86" t="s">
        <v>30</v>
      </c>
    </row>
    <row r="88" spans="3:14" x14ac:dyDescent="0.3">
      <c r="E88" t="s">
        <v>2</v>
      </c>
      <c r="F88" s="1" t="s">
        <v>31</v>
      </c>
      <c r="G88" t="s"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4B5-ECA3-4198-AAB6-F4C426388FE4}">
  <dimension ref="C4:V109"/>
  <sheetViews>
    <sheetView topLeftCell="P1" zoomScale="90" zoomScaleNormal="90" workbookViewId="0">
      <selection activeCell="Q6" sqref="Q6:V11"/>
    </sheetView>
  </sheetViews>
  <sheetFormatPr defaultRowHeight="16.5" x14ac:dyDescent="0.3"/>
  <sheetData>
    <row r="4" spans="3:22" x14ac:dyDescent="0.3">
      <c r="C4" t="s">
        <v>0</v>
      </c>
      <c r="D4" t="s">
        <v>36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12.515599999999999</v>
      </c>
      <c r="K4" t="s">
        <v>7</v>
      </c>
      <c r="L4">
        <v>11.9055</v>
      </c>
      <c r="M4" t="s">
        <v>8</v>
      </c>
      <c r="N4">
        <v>-0.61008399999999996</v>
      </c>
    </row>
    <row r="5" spans="3:22" x14ac:dyDescent="0.3">
      <c r="C5" t="s">
        <v>0</v>
      </c>
      <c r="D5" t="s">
        <v>36</v>
      </c>
      <c r="E5" t="s">
        <v>2</v>
      </c>
      <c r="F5" t="s">
        <v>3</v>
      </c>
      <c r="G5" t="s">
        <v>4</v>
      </c>
      <c r="H5" t="s">
        <v>9</v>
      </c>
      <c r="I5" t="s">
        <v>6</v>
      </c>
      <c r="J5">
        <v>12.6142</v>
      </c>
      <c r="K5" t="s">
        <v>7</v>
      </c>
      <c r="L5">
        <v>15.6249</v>
      </c>
      <c r="M5" t="s">
        <v>8</v>
      </c>
      <c r="N5">
        <v>3.0106299999999999</v>
      </c>
      <c r="Q5" s="1" t="s">
        <v>38</v>
      </c>
      <c r="R5" s="1" t="s">
        <v>2</v>
      </c>
      <c r="S5" s="1" t="s">
        <v>39</v>
      </c>
      <c r="T5" s="1" t="s">
        <v>40</v>
      </c>
      <c r="U5" s="1" t="s">
        <v>48</v>
      </c>
      <c r="V5" s="1" t="s">
        <v>41</v>
      </c>
    </row>
    <row r="6" spans="3:22" x14ac:dyDescent="0.3">
      <c r="C6" t="s">
        <v>0</v>
      </c>
      <c r="D6" t="s">
        <v>36</v>
      </c>
      <c r="E6" t="s">
        <v>2</v>
      </c>
      <c r="F6" t="s">
        <v>3</v>
      </c>
      <c r="G6" t="s">
        <v>4</v>
      </c>
      <c r="H6" t="s">
        <v>10</v>
      </c>
      <c r="I6" t="s">
        <v>6</v>
      </c>
      <c r="J6">
        <v>14.090999999999999</v>
      </c>
      <c r="K6" t="s">
        <v>7</v>
      </c>
      <c r="L6">
        <v>13.465199999999999</v>
      </c>
      <c r="M6" t="s">
        <v>8</v>
      </c>
      <c r="N6">
        <v>-0.62580199999999997</v>
      </c>
      <c r="Q6" s="1" t="s">
        <v>29</v>
      </c>
      <c r="R6" s="1" t="s">
        <v>43</v>
      </c>
      <c r="S6" s="1">
        <v>11.731709444444443</v>
      </c>
      <c r="T6" s="1">
        <v>12.39788888888889</v>
      </c>
      <c r="U6" s="1">
        <v>100</v>
      </c>
      <c r="V6">
        <f>T6-S6</f>
        <v>0.6661794444444471</v>
      </c>
    </row>
    <row r="7" spans="3:22" x14ac:dyDescent="0.3">
      <c r="C7" t="s">
        <v>0</v>
      </c>
      <c r="D7" t="s">
        <v>36</v>
      </c>
      <c r="E7" t="s">
        <v>2</v>
      </c>
      <c r="F7" t="s">
        <v>3</v>
      </c>
      <c r="G7" t="s">
        <v>4</v>
      </c>
      <c r="H7" t="s">
        <v>11</v>
      </c>
      <c r="I7" t="s">
        <v>6</v>
      </c>
      <c r="J7">
        <v>16.689399999999999</v>
      </c>
      <c r="K7" t="s">
        <v>7</v>
      </c>
      <c r="L7">
        <v>14.419600000000001</v>
      </c>
      <c r="M7" t="s">
        <v>8</v>
      </c>
      <c r="N7">
        <v>-2.2698100000000001</v>
      </c>
      <c r="Q7" s="1" t="s">
        <v>29</v>
      </c>
      <c r="R7" s="1" t="s">
        <v>44</v>
      </c>
      <c r="S7" s="1">
        <v>11.731709444444443</v>
      </c>
      <c r="T7" s="1">
        <v>12.374017222222221</v>
      </c>
      <c r="U7" s="1">
        <v>100</v>
      </c>
      <c r="V7">
        <f t="shared" ref="V7:V10" si="0">T7-S7</f>
        <v>0.64230777777777881</v>
      </c>
    </row>
    <row r="8" spans="3:22" x14ac:dyDescent="0.3">
      <c r="C8" t="s">
        <v>0</v>
      </c>
      <c r="D8" t="s">
        <v>36</v>
      </c>
      <c r="E8" t="s">
        <v>2</v>
      </c>
      <c r="F8" t="s">
        <v>3</v>
      </c>
      <c r="G8" t="s">
        <v>4</v>
      </c>
      <c r="H8" t="s">
        <v>12</v>
      </c>
      <c r="I8" t="s">
        <v>6</v>
      </c>
      <c r="J8">
        <v>15.908200000000001</v>
      </c>
      <c r="K8" t="s">
        <v>7</v>
      </c>
      <c r="L8">
        <v>14.7461</v>
      </c>
      <c r="M8" t="s">
        <v>8</v>
      </c>
      <c r="N8">
        <v>-1.1621699999999999</v>
      </c>
      <c r="Q8" s="1" t="s">
        <v>29</v>
      </c>
      <c r="R8" s="1" t="s">
        <v>45</v>
      </c>
      <c r="S8" s="1">
        <v>11.731709444444443</v>
      </c>
      <c r="T8" s="1">
        <v>12.315245555555553</v>
      </c>
      <c r="U8" s="1">
        <v>100</v>
      </c>
      <c r="V8">
        <f t="shared" si="0"/>
        <v>0.58353611111111015</v>
      </c>
    </row>
    <row r="9" spans="3:22" x14ac:dyDescent="0.3">
      <c r="C9" t="s">
        <v>0</v>
      </c>
      <c r="D9" t="s">
        <v>36</v>
      </c>
      <c r="E9" t="s">
        <v>2</v>
      </c>
      <c r="F9" t="s">
        <v>3</v>
      </c>
      <c r="G9" t="s">
        <v>4</v>
      </c>
      <c r="H9" t="s">
        <v>13</v>
      </c>
      <c r="I9" t="s">
        <v>6</v>
      </c>
      <c r="J9">
        <v>12.678699999999999</v>
      </c>
      <c r="K9" t="s">
        <v>7</v>
      </c>
      <c r="L9">
        <v>14.8422</v>
      </c>
      <c r="M9" t="s">
        <v>8</v>
      </c>
      <c r="N9">
        <v>2.1634899999999999</v>
      </c>
      <c r="Q9" s="1" t="s">
        <v>29</v>
      </c>
      <c r="R9" s="1" t="s">
        <v>46</v>
      </c>
      <c r="S9" s="1">
        <v>11.731709444444443</v>
      </c>
      <c r="T9" s="1">
        <v>12.304493888888889</v>
      </c>
      <c r="U9" s="1">
        <v>100</v>
      </c>
      <c r="V9">
        <f t="shared" si="0"/>
        <v>0.57278444444444609</v>
      </c>
    </row>
    <row r="10" spans="3:22" x14ac:dyDescent="0.3">
      <c r="C10" t="s">
        <v>0</v>
      </c>
      <c r="D10" t="s">
        <v>36</v>
      </c>
      <c r="E10" t="s">
        <v>2</v>
      </c>
      <c r="F10" t="s">
        <v>3</v>
      </c>
      <c r="G10" t="s">
        <v>4</v>
      </c>
      <c r="H10" t="s">
        <v>14</v>
      </c>
      <c r="I10" t="s">
        <v>6</v>
      </c>
      <c r="J10">
        <v>11.984400000000001</v>
      </c>
      <c r="K10" t="s">
        <v>7</v>
      </c>
      <c r="L10">
        <v>16.185500000000001</v>
      </c>
      <c r="M10" t="s">
        <v>8</v>
      </c>
      <c r="N10">
        <v>4.2011799999999999</v>
      </c>
      <c r="Q10" s="1" t="s">
        <v>29</v>
      </c>
      <c r="R10" s="1" t="s">
        <v>29</v>
      </c>
      <c r="S10" s="1">
        <v>11.731709444444443</v>
      </c>
      <c r="T10" s="1">
        <v>12.355572222222222</v>
      </c>
      <c r="U10" s="1">
        <v>100</v>
      </c>
      <c r="V10">
        <f t="shared" si="0"/>
        <v>0.62386277777777899</v>
      </c>
    </row>
    <row r="11" spans="3:22" x14ac:dyDescent="0.3">
      <c r="C11" t="s">
        <v>0</v>
      </c>
      <c r="D11" t="s">
        <v>36</v>
      </c>
      <c r="E11" t="s">
        <v>2</v>
      </c>
      <c r="F11" t="s">
        <v>3</v>
      </c>
      <c r="G11" t="s">
        <v>4</v>
      </c>
      <c r="H11" t="s">
        <v>15</v>
      </c>
      <c r="I11" t="s">
        <v>6</v>
      </c>
      <c r="J11">
        <v>13.1241</v>
      </c>
      <c r="K11" t="s">
        <v>7</v>
      </c>
      <c r="L11">
        <v>13.9909</v>
      </c>
      <c r="M11" t="s">
        <v>8</v>
      </c>
      <c r="N11">
        <v>0.86680599999999997</v>
      </c>
      <c r="Q11" s="1" t="s">
        <v>29</v>
      </c>
      <c r="R11" s="1" t="s">
        <v>31</v>
      </c>
      <c r="S11" s="1" t="s">
        <v>30</v>
      </c>
      <c r="T11" s="1"/>
      <c r="U11" s="1"/>
    </row>
    <row r="12" spans="3:22" x14ac:dyDescent="0.3">
      <c r="C12" t="s">
        <v>0</v>
      </c>
      <c r="D12" t="s">
        <v>36</v>
      </c>
      <c r="E12" t="s">
        <v>2</v>
      </c>
      <c r="F12" t="s">
        <v>3</v>
      </c>
      <c r="G12" t="s">
        <v>4</v>
      </c>
      <c r="H12" t="s">
        <v>16</v>
      </c>
      <c r="I12" t="s">
        <v>6</v>
      </c>
      <c r="J12">
        <v>13.024100000000001</v>
      </c>
      <c r="K12" t="s">
        <v>7</v>
      </c>
      <c r="L12">
        <v>13.901</v>
      </c>
      <c r="M12" t="s">
        <v>8</v>
      </c>
      <c r="N12">
        <v>0.87690599999999996</v>
      </c>
    </row>
    <row r="13" spans="3:22" x14ac:dyDescent="0.3">
      <c r="C13" t="s">
        <v>0</v>
      </c>
      <c r="D13" t="s">
        <v>36</v>
      </c>
      <c r="E13" t="s">
        <v>2</v>
      </c>
      <c r="F13" t="s">
        <v>3</v>
      </c>
      <c r="G13" t="s">
        <v>4</v>
      </c>
      <c r="H13" t="s">
        <v>17</v>
      </c>
      <c r="I13" t="s">
        <v>6</v>
      </c>
      <c r="J13">
        <v>11.1746</v>
      </c>
      <c r="K13" t="s">
        <v>7</v>
      </c>
      <c r="L13">
        <v>11.878</v>
      </c>
      <c r="M13" t="s">
        <v>8</v>
      </c>
      <c r="N13">
        <v>0.70335400000000003</v>
      </c>
    </row>
    <row r="14" spans="3:22" x14ac:dyDescent="0.3">
      <c r="C14" t="s">
        <v>0</v>
      </c>
      <c r="D14" t="s">
        <v>36</v>
      </c>
      <c r="E14" t="s">
        <v>2</v>
      </c>
      <c r="F14" t="s">
        <v>3</v>
      </c>
      <c r="G14" t="s">
        <v>4</v>
      </c>
      <c r="H14" t="s">
        <v>18</v>
      </c>
      <c r="I14" t="s">
        <v>6</v>
      </c>
      <c r="J14">
        <v>12.8086</v>
      </c>
      <c r="K14" t="s">
        <v>7</v>
      </c>
      <c r="L14">
        <v>12.5054</v>
      </c>
      <c r="M14" t="s">
        <v>8</v>
      </c>
      <c r="N14">
        <v>-0.30321100000000001</v>
      </c>
    </row>
    <row r="15" spans="3:22" x14ac:dyDescent="0.3">
      <c r="C15" t="s">
        <v>0</v>
      </c>
      <c r="D15" t="s">
        <v>36</v>
      </c>
      <c r="E15" t="s">
        <v>2</v>
      </c>
      <c r="F15" t="s">
        <v>3</v>
      </c>
      <c r="G15" t="s">
        <v>4</v>
      </c>
      <c r="H15" t="s">
        <v>19</v>
      </c>
      <c r="I15" t="s">
        <v>6</v>
      </c>
      <c r="J15">
        <v>8.9597800000000003</v>
      </c>
      <c r="K15" t="s">
        <v>7</v>
      </c>
      <c r="L15">
        <v>10.373699999999999</v>
      </c>
      <c r="M15" t="s">
        <v>8</v>
      </c>
      <c r="N15">
        <v>1.41394</v>
      </c>
    </row>
    <row r="16" spans="3:22" x14ac:dyDescent="0.3">
      <c r="C16" t="s">
        <v>0</v>
      </c>
      <c r="D16" t="s">
        <v>36</v>
      </c>
      <c r="E16" t="s">
        <v>2</v>
      </c>
      <c r="F16" t="s">
        <v>3</v>
      </c>
      <c r="G16" t="s">
        <v>4</v>
      </c>
      <c r="H16" t="s">
        <v>20</v>
      </c>
      <c r="I16" t="s">
        <v>6</v>
      </c>
      <c r="J16">
        <v>9.9643899999999999</v>
      </c>
      <c r="K16" t="s">
        <v>7</v>
      </c>
      <c r="L16">
        <v>10.148899999999999</v>
      </c>
      <c r="M16" t="s">
        <v>8</v>
      </c>
      <c r="N16">
        <v>0.18448700000000001</v>
      </c>
    </row>
    <row r="17" spans="3:14" x14ac:dyDescent="0.3">
      <c r="C17" t="s">
        <v>0</v>
      </c>
      <c r="D17" t="s">
        <v>36</v>
      </c>
      <c r="E17" t="s">
        <v>2</v>
      </c>
      <c r="F17" t="s">
        <v>3</v>
      </c>
      <c r="G17" t="s">
        <v>4</v>
      </c>
      <c r="H17" t="s">
        <v>21</v>
      </c>
      <c r="I17" t="s">
        <v>6</v>
      </c>
      <c r="J17">
        <v>9.59863</v>
      </c>
      <c r="K17" t="s">
        <v>7</v>
      </c>
      <c r="L17">
        <v>10.0383</v>
      </c>
      <c r="M17" t="s">
        <v>8</v>
      </c>
      <c r="N17">
        <v>0.43965900000000002</v>
      </c>
    </row>
    <row r="18" spans="3:14" x14ac:dyDescent="0.3">
      <c r="C18" t="s">
        <v>0</v>
      </c>
      <c r="D18" t="s">
        <v>36</v>
      </c>
      <c r="E18" t="s">
        <v>2</v>
      </c>
      <c r="F18" t="s">
        <v>3</v>
      </c>
      <c r="G18" t="s">
        <v>4</v>
      </c>
      <c r="H18" t="s">
        <v>22</v>
      </c>
      <c r="I18" t="s">
        <v>6</v>
      </c>
      <c r="J18">
        <v>8.5735200000000003</v>
      </c>
      <c r="K18" t="s">
        <v>7</v>
      </c>
      <c r="L18">
        <v>10.170199999999999</v>
      </c>
      <c r="M18" t="s">
        <v>8</v>
      </c>
      <c r="N18">
        <v>1.5966800000000001</v>
      </c>
    </row>
    <row r="19" spans="3:14" x14ac:dyDescent="0.3">
      <c r="C19" t="s">
        <v>0</v>
      </c>
      <c r="D19" t="s">
        <v>36</v>
      </c>
      <c r="E19" t="s">
        <v>2</v>
      </c>
      <c r="F19" t="s">
        <v>3</v>
      </c>
      <c r="G19" t="s">
        <v>4</v>
      </c>
      <c r="H19" t="s">
        <v>23</v>
      </c>
      <c r="I19" t="s">
        <v>6</v>
      </c>
      <c r="J19">
        <v>9.5161700000000007</v>
      </c>
      <c r="K19" t="s">
        <v>7</v>
      </c>
      <c r="L19">
        <v>10.3767</v>
      </c>
      <c r="M19" t="s">
        <v>8</v>
      </c>
      <c r="N19">
        <v>0.86051100000000003</v>
      </c>
    </row>
    <row r="20" spans="3:14" x14ac:dyDescent="0.3">
      <c r="C20" t="s">
        <v>0</v>
      </c>
      <c r="D20" t="s">
        <v>36</v>
      </c>
      <c r="E20" t="s">
        <v>2</v>
      </c>
      <c r="F20" t="s">
        <v>3</v>
      </c>
      <c r="G20" t="s">
        <v>4</v>
      </c>
      <c r="H20" t="s">
        <v>24</v>
      </c>
      <c r="I20" t="s">
        <v>6</v>
      </c>
      <c r="J20">
        <v>9.5465800000000005</v>
      </c>
      <c r="K20" t="s">
        <v>7</v>
      </c>
      <c r="L20">
        <v>9.6369900000000008</v>
      </c>
      <c r="M20" t="s">
        <v>8</v>
      </c>
      <c r="N20">
        <v>9.0404499999999999E-2</v>
      </c>
    </row>
    <row r="21" spans="3:14" x14ac:dyDescent="0.3">
      <c r="C21" t="s">
        <v>0</v>
      </c>
      <c r="D21" t="s">
        <v>36</v>
      </c>
      <c r="E21" t="s">
        <v>2</v>
      </c>
      <c r="F21" t="s">
        <v>3</v>
      </c>
      <c r="G21" t="s">
        <v>4</v>
      </c>
      <c r="H21" t="s">
        <v>25</v>
      </c>
      <c r="I21" t="s">
        <v>6</v>
      </c>
      <c r="J21">
        <v>8.3987999999999996</v>
      </c>
      <c r="K21" t="s">
        <v>7</v>
      </c>
      <c r="L21">
        <v>8.9529099999999993</v>
      </c>
      <c r="M21" t="s">
        <v>8</v>
      </c>
      <c r="N21">
        <v>0.55410599999999999</v>
      </c>
    </row>
    <row r="22" spans="3:14" x14ac:dyDescent="0.3">
      <c r="L22">
        <f>AVERAGE(L4:L21)</f>
        <v>12.39788888888889</v>
      </c>
    </row>
    <row r="25" spans="3:14" x14ac:dyDescent="0.3">
      <c r="C25" t="s">
        <v>0</v>
      </c>
      <c r="D25" t="s">
        <v>36</v>
      </c>
      <c r="E25" t="s">
        <v>2</v>
      </c>
      <c r="F25" t="s">
        <v>26</v>
      </c>
      <c r="G25" t="s">
        <v>4</v>
      </c>
      <c r="H25" t="s">
        <v>5</v>
      </c>
      <c r="I25" t="s">
        <v>6</v>
      </c>
      <c r="J25">
        <v>12.515599999999999</v>
      </c>
      <c r="K25" t="s">
        <v>7</v>
      </c>
      <c r="L25">
        <v>13.2804</v>
      </c>
      <c r="M25" t="s">
        <v>8</v>
      </c>
      <c r="N25">
        <v>0.76480499999999996</v>
      </c>
    </row>
    <row r="26" spans="3:14" x14ac:dyDescent="0.3">
      <c r="C26" t="s">
        <v>0</v>
      </c>
      <c r="D26" t="s">
        <v>36</v>
      </c>
      <c r="E26" t="s">
        <v>2</v>
      </c>
      <c r="F26" t="s">
        <v>26</v>
      </c>
      <c r="G26" t="s">
        <v>4</v>
      </c>
      <c r="H26" t="s">
        <v>9</v>
      </c>
      <c r="I26" t="s">
        <v>6</v>
      </c>
      <c r="J26">
        <v>12.6142</v>
      </c>
      <c r="K26" t="s">
        <v>7</v>
      </c>
      <c r="L26">
        <v>15.381</v>
      </c>
      <c r="M26" t="s">
        <v>8</v>
      </c>
      <c r="N26">
        <v>2.7667299999999999</v>
      </c>
    </row>
    <row r="27" spans="3:14" x14ac:dyDescent="0.3">
      <c r="C27" t="s">
        <v>0</v>
      </c>
      <c r="D27" t="s">
        <v>36</v>
      </c>
      <c r="E27" t="s">
        <v>2</v>
      </c>
      <c r="F27" t="s">
        <v>26</v>
      </c>
      <c r="G27" t="s">
        <v>4</v>
      </c>
      <c r="H27" t="s">
        <v>10</v>
      </c>
      <c r="I27" t="s">
        <v>6</v>
      </c>
      <c r="J27">
        <v>14.090999999999999</v>
      </c>
      <c r="K27" t="s">
        <v>7</v>
      </c>
      <c r="L27">
        <v>13.672800000000001</v>
      </c>
      <c r="M27" t="s">
        <v>8</v>
      </c>
      <c r="N27">
        <v>-0.41823100000000002</v>
      </c>
    </row>
    <row r="28" spans="3:14" x14ac:dyDescent="0.3">
      <c r="C28" t="s">
        <v>0</v>
      </c>
      <c r="D28" t="s">
        <v>36</v>
      </c>
      <c r="E28" t="s">
        <v>2</v>
      </c>
      <c r="F28" t="s">
        <v>26</v>
      </c>
      <c r="G28" t="s">
        <v>4</v>
      </c>
      <c r="H28" t="s">
        <v>11</v>
      </c>
      <c r="I28" t="s">
        <v>6</v>
      </c>
      <c r="J28">
        <v>16.689399999999999</v>
      </c>
      <c r="K28" t="s">
        <v>7</v>
      </c>
      <c r="L28">
        <v>13.9793</v>
      </c>
      <c r="M28" t="s">
        <v>8</v>
      </c>
      <c r="N28">
        <v>-2.7101000000000002</v>
      </c>
    </row>
    <row r="29" spans="3:14" x14ac:dyDescent="0.3">
      <c r="C29" t="s">
        <v>0</v>
      </c>
      <c r="D29" t="s">
        <v>36</v>
      </c>
      <c r="E29" t="s">
        <v>2</v>
      </c>
      <c r="F29" t="s">
        <v>26</v>
      </c>
      <c r="G29" t="s">
        <v>4</v>
      </c>
      <c r="H29" t="s">
        <v>12</v>
      </c>
      <c r="I29" t="s">
        <v>6</v>
      </c>
      <c r="J29">
        <v>15.908200000000001</v>
      </c>
      <c r="K29" t="s">
        <v>7</v>
      </c>
      <c r="L29">
        <v>15.1106</v>
      </c>
      <c r="M29" t="s">
        <v>8</v>
      </c>
      <c r="N29">
        <v>-0.79761499999999996</v>
      </c>
    </row>
    <row r="30" spans="3:14" x14ac:dyDescent="0.3">
      <c r="C30" t="s">
        <v>0</v>
      </c>
      <c r="D30" t="s">
        <v>36</v>
      </c>
      <c r="E30" t="s">
        <v>2</v>
      </c>
      <c r="F30" t="s">
        <v>26</v>
      </c>
      <c r="G30" t="s">
        <v>4</v>
      </c>
      <c r="H30" t="s">
        <v>13</v>
      </c>
      <c r="I30" t="s">
        <v>6</v>
      </c>
      <c r="J30">
        <v>12.678699999999999</v>
      </c>
      <c r="K30" t="s">
        <v>7</v>
      </c>
      <c r="L30">
        <v>13.91</v>
      </c>
      <c r="M30" t="s">
        <v>8</v>
      </c>
      <c r="N30">
        <v>1.2312700000000001</v>
      </c>
    </row>
    <row r="31" spans="3:14" x14ac:dyDescent="0.3">
      <c r="C31" t="s">
        <v>0</v>
      </c>
      <c r="D31" t="s">
        <v>36</v>
      </c>
      <c r="E31" t="s">
        <v>2</v>
      </c>
      <c r="F31" t="s">
        <v>26</v>
      </c>
      <c r="G31" t="s">
        <v>4</v>
      </c>
      <c r="H31" t="s">
        <v>14</v>
      </c>
      <c r="I31" t="s">
        <v>6</v>
      </c>
      <c r="J31">
        <v>11.984400000000001</v>
      </c>
      <c r="K31" t="s">
        <v>7</v>
      </c>
      <c r="L31">
        <v>15.935499999999999</v>
      </c>
      <c r="M31" t="s">
        <v>8</v>
      </c>
      <c r="N31">
        <v>3.95113</v>
      </c>
    </row>
    <row r="32" spans="3:14" x14ac:dyDescent="0.3">
      <c r="C32" t="s">
        <v>0</v>
      </c>
      <c r="D32" t="s">
        <v>36</v>
      </c>
      <c r="E32" t="s">
        <v>2</v>
      </c>
      <c r="F32" t="s">
        <v>26</v>
      </c>
      <c r="G32" t="s">
        <v>4</v>
      </c>
      <c r="H32" t="s">
        <v>15</v>
      </c>
      <c r="I32" t="s">
        <v>6</v>
      </c>
      <c r="J32">
        <v>13.1241</v>
      </c>
      <c r="K32" t="s">
        <v>7</v>
      </c>
      <c r="L32">
        <v>14.4514</v>
      </c>
      <c r="M32" t="s">
        <v>8</v>
      </c>
      <c r="N32">
        <v>1.3273200000000001</v>
      </c>
    </row>
    <row r="33" spans="3:14" x14ac:dyDescent="0.3">
      <c r="C33" t="s">
        <v>0</v>
      </c>
      <c r="D33" t="s">
        <v>36</v>
      </c>
      <c r="E33" t="s">
        <v>2</v>
      </c>
      <c r="F33" t="s">
        <v>26</v>
      </c>
      <c r="G33" t="s">
        <v>4</v>
      </c>
      <c r="H33" t="s">
        <v>16</v>
      </c>
      <c r="I33" t="s">
        <v>6</v>
      </c>
      <c r="J33">
        <v>13.024100000000001</v>
      </c>
      <c r="K33" t="s">
        <v>7</v>
      </c>
      <c r="L33">
        <v>13.5101</v>
      </c>
      <c r="M33" t="s">
        <v>8</v>
      </c>
      <c r="N33">
        <v>0.48602499999999998</v>
      </c>
    </row>
    <row r="34" spans="3:14" x14ac:dyDescent="0.3">
      <c r="C34" t="s">
        <v>0</v>
      </c>
      <c r="D34" t="s">
        <v>36</v>
      </c>
      <c r="E34" t="s">
        <v>2</v>
      </c>
      <c r="F34" t="s">
        <v>26</v>
      </c>
      <c r="G34" t="s">
        <v>4</v>
      </c>
      <c r="H34" t="s">
        <v>17</v>
      </c>
      <c r="I34" t="s">
        <v>6</v>
      </c>
      <c r="J34">
        <v>11.1746</v>
      </c>
      <c r="K34" t="s">
        <v>7</v>
      </c>
      <c r="L34">
        <v>11.667199999999999</v>
      </c>
      <c r="M34" t="s">
        <v>8</v>
      </c>
      <c r="N34">
        <v>0.49254500000000001</v>
      </c>
    </row>
    <row r="35" spans="3:14" x14ac:dyDescent="0.3">
      <c r="C35" t="s">
        <v>0</v>
      </c>
      <c r="D35" t="s">
        <v>36</v>
      </c>
      <c r="E35" t="s">
        <v>2</v>
      </c>
      <c r="F35" t="s">
        <v>26</v>
      </c>
      <c r="G35" t="s">
        <v>4</v>
      </c>
      <c r="H35" t="s">
        <v>18</v>
      </c>
      <c r="I35" t="s">
        <v>6</v>
      </c>
      <c r="J35">
        <v>12.8086</v>
      </c>
      <c r="K35" t="s">
        <v>7</v>
      </c>
      <c r="L35">
        <v>12.3566</v>
      </c>
      <c r="M35" t="s">
        <v>8</v>
      </c>
      <c r="N35">
        <v>-0.45202199999999998</v>
      </c>
    </row>
    <row r="36" spans="3:14" x14ac:dyDescent="0.3">
      <c r="C36" t="s">
        <v>0</v>
      </c>
      <c r="D36" t="s">
        <v>36</v>
      </c>
      <c r="E36" t="s">
        <v>2</v>
      </c>
      <c r="F36" t="s">
        <v>26</v>
      </c>
      <c r="G36" t="s">
        <v>4</v>
      </c>
      <c r="H36" t="s">
        <v>19</v>
      </c>
      <c r="I36" t="s">
        <v>6</v>
      </c>
      <c r="J36">
        <v>8.9597800000000003</v>
      </c>
      <c r="K36" t="s">
        <v>7</v>
      </c>
      <c r="L36">
        <v>11.679399999999999</v>
      </c>
      <c r="M36" t="s">
        <v>8</v>
      </c>
      <c r="N36">
        <v>2.7196500000000001</v>
      </c>
    </row>
    <row r="37" spans="3:14" x14ac:dyDescent="0.3">
      <c r="C37" t="s">
        <v>0</v>
      </c>
      <c r="D37" t="s">
        <v>36</v>
      </c>
      <c r="E37" t="s">
        <v>2</v>
      </c>
      <c r="F37" t="s">
        <v>26</v>
      </c>
      <c r="G37" t="s">
        <v>4</v>
      </c>
      <c r="H37" t="s">
        <v>20</v>
      </c>
      <c r="I37" t="s">
        <v>6</v>
      </c>
      <c r="J37">
        <v>9.9643899999999999</v>
      </c>
      <c r="K37" t="s">
        <v>7</v>
      </c>
      <c r="L37">
        <v>10.119</v>
      </c>
      <c r="M37" t="s">
        <v>8</v>
      </c>
      <c r="N37">
        <v>0.15460699999999999</v>
      </c>
    </row>
    <row r="38" spans="3:14" x14ac:dyDescent="0.3">
      <c r="C38" t="s">
        <v>0</v>
      </c>
      <c r="D38" t="s">
        <v>36</v>
      </c>
      <c r="E38" t="s">
        <v>2</v>
      </c>
      <c r="F38" t="s">
        <v>26</v>
      </c>
      <c r="G38" t="s">
        <v>4</v>
      </c>
      <c r="H38" t="s">
        <v>21</v>
      </c>
      <c r="I38" t="s">
        <v>6</v>
      </c>
      <c r="J38">
        <v>9.59863</v>
      </c>
      <c r="K38" t="s">
        <v>7</v>
      </c>
      <c r="L38">
        <v>9.8594100000000005</v>
      </c>
      <c r="M38" t="s">
        <v>8</v>
      </c>
      <c r="N38">
        <v>0.26078499999999999</v>
      </c>
    </row>
    <row r="39" spans="3:14" x14ac:dyDescent="0.3">
      <c r="C39" t="s">
        <v>0</v>
      </c>
      <c r="D39" t="s">
        <v>36</v>
      </c>
      <c r="E39" t="s">
        <v>2</v>
      </c>
      <c r="F39" t="s">
        <v>26</v>
      </c>
      <c r="G39" t="s">
        <v>4</v>
      </c>
      <c r="H39" t="s">
        <v>22</v>
      </c>
      <c r="I39" t="s">
        <v>6</v>
      </c>
      <c r="J39">
        <v>8.5735200000000003</v>
      </c>
      <c r="K39" t="s">
        <v>7</v>
      </c>
      <c r="L39">
        <v>9.4874399999999994</v>
      </c>
      <c r="M39" t="s">
        <v>8</v>
      </c>
      <c r="N39">
        <v>0.91391100000000003</v>
      </c>
    </row>
    <row r="40" spans="3:14" x14ac:dyDescent="0.3">
      <c r="C40" t="s">
        <v>0</v>
      </c>
      <c r="D40" t="s">
        <v>36</v>
      </c>
      <c r="E40" t="s">
        <v>2</v>
      </c>
      <c r="F40" t="s">
        <v>26</v>
      </c>
      <c r="G40" t="s">
        <v>4</v>
      </c>
      <c r="H40" t="s">
        <v>23</v>
      </c>
      <c r="I40" t="s">
        <v>6</v>
      </c>
      <c r="J40">
        <v>9.5161700000000007</v>
      </c>
      <c r="K40" t="s">
        <v>7</v>
      </c>
      <c r="L40">
        <v>9.6997699999999991</v>
      </c>
      <c r="M40" t="s">
        <v>8</v>
      </c>
      <c r="N40">
        <v>0.18360399999999999</v>
      </c>
    </row>
    <row r="41" spans="3:14" x14ac:dyDescent="0.3">
      <c r="C41" t="s">
        <v>0</v>
      </c>
      <c r="D41" t="s">
        <v>36</v>
      </c>
      <c r="E41" t="s">
        <v>2</v>
      </c>
      <c r="F41" t="s">
        <v>26</v>
      </c>
      <c r="G41" t="s">
        <v>4</v>
      </c>
      <c r="H41" t="s">
        <v>24</v>
      </c>
      <c r="I41" t="s">
        <v>6</v>
      </c>
      <c r="J41">
        <v>9.5465800000000005</v>
      </c>
      <c r="K41" t="s">
        <v>7</v>
      </c>
      <c r="L41">
        <v>9.5033600000000007</v>
      </c>
      <c r="M41" t="s">
        <v>8</v>
      </c>
      <c r="N41">
        <v>-4.3224699999999998E-2</v>
      </c>
    </row>
    <row r="42" spans="3:14" x14ac:dyDescent="0.3">
      <c r="C42" t="s">
        <v>0</v>
      </c>
      <c r="D42" t="s">
        <v>36</v>
      </c>
      <c r="E42" t="s">
        <v>2</v>
      </c>
      <c r="F42" t="s">
        <v>26</v>
      </c>
      <c r="G42" t="s">
        <v>4</v>
      </c>
      <c r="H42" t="s">
        <v>25</v>
      </c>
      <c r="I42" t="s">
        <v>6</v>
      </c>
      <c r="J42">
        <v>8.3987999999999996</v>
      </c>
      <c r="K42" t="s">
        <v>7</v>
      </c>
      <c r="L42">
        <v>9.1290300000000002</v>
      </c>
      <c r="M42" t="s">
        <v>8</v>
      </c>
      <c r="N42">
        <v>0.73022399999999998</v>
      </c>
    </row>
    <row r="43" spans="3:14" x14ac:dyDescent="0.3">
      <c r="L43">
        <f>AVERAGE(L25:L42)</f>
        <v>12.374017222222221</v>
      </c>
    </row>
    <row r="46" spans="3:14" x14ac:dyDescent="0.3">
      <c r="C46" t="s">
        <v>0</v>
      </c>
      <c r="D46" t="s">
        <v>36</v>
      </c>
      <c r="E46" t="s">
        <v>2</v>
      </c>
      <c r="F46" t="s">
        <v>27</v>
      </c>
      <c r="G46" t="s">
        <v>4</v>
      </c>
      <c r="H46" t="s">
        <v>5</v>
      </c>
      <c r="I46" t="s">
        <v>6</v>
      </c>
      <c r="J46">
        <v>12.515599999999999</v>
      </c>
      <c r="K46" t="s">
        <v>7</v>
      </c>
      <c r="L46">
        <v>12.4033</v>
      </c>
      <c r="M46" t="s">
        <v>8</v>
      </c>
      <c r="N46">
        <v>-0.11234</v>
      </c>
    </row>
    <row r="47" spans="3:14" x14ac:dyDescent="0.3">
      <c r="C47" t="s">
        <v>0</v>
      </c>
      <c r="D47" t="s">
        <v>36</v>
      </c>
      <c r="E47" t="s">
        <v>2</v>
      </c>
      <c r="F47" t="s">
        <v>27</v>
      </c>
      <c r="G47" t="s">
        <v>4</v>
      </c>
      <c r="H47" t="s">
        <v>9</v>
      </c>
      <c r="I47" t="s">
        <v>6</v>
      </c>
      <c r="J47">
        <v>12.6142</v>
      </c>
      <c r="K47" t="s">
        <v>7</v>
      </c>
      <c r="L47">
        <v>15.091799999999999</v>
      </c>
      <c r="M47" t="s">
        <v>8</v>
      </c>
      <c r="N47">
        <v>2.47756</v>
      </c>
    </row>
    <row r="48" spans="3:14" x14ac:dyDescent="0.3">
      <c r="C48" t="s">
        <v>0</v>
      </c>
      <c r="D48" t="s">
        <v>36</v>
      </c>
      <c r="E48" t="s">
        <v>2</v>
      </c>
      <c r="F48" t="s">
        <v>27</v>
      </c>
      <c r="G48" t="s">
        <v>4</v>
      </c>
      <c r="H48" t="s">
        <v>10</v>
      </c>
      <c r="I48" t="s">
        <v>6</v>
      </c>
      <c r="J48">
        <v>14.090999999999999</v>
      </c>
      <c r="K48" t="s">
        <v>7</v>
      </c>
      <c r="L48">
        <v>13.279500000000001</v>
      </c>
      <c r="M48" t="s">
        <v>8</v>
      </c>
      <c r="N48">
        <v>-0.81155999999999995</v>
      </c>
    </row>
    <row r="49" spans="3:14" x14ac:dyDescent="0.3">
      <c r="C49" t="s">
        <v>0</v>
      </c>
      <c r="D49" t="s">
        <v>36</v>
      </c>
      <c r="E49" t="s">
        <v>2</v>
      </c>
      <c r="F49" t="s">
        <v>27</v>
      </c>
      <c r="G49" t="s">
        <v>4</v>
      </c>
      <c r="H49" t="s">
        <v>11</v>
      </c>
      <c r="I49" t="s">
        <v>6</v>
      </c>
      <c r="J49">
        <v>16.689399999999999</v>
      </c>
      <c r="K49" t="s">
        <v>7</v>
      </c>
      <c r="L49">
        <v>14.3668</v>
      </c>
      <c r="M49" t="s">
        <v>8</v>
      </c>
      <c r="N49">
        <v>-2.3225799999999999</v>
      </c>
    </row>
    <row r="50" spans="3:14" x14ac:dyDescent="0.3">
      <c r="C50" t="s">
        <v>0</v>
      </c>
      <c r="D50" t="s">
        <v>36</v>
      </c>
      <c r="E50" t="s">
        <v>2</v>
      </c>
      <c r="F50" t="s">
        <v>27</v>
      </c>
      <c r="G50" t="s">
        <v>4</v>
      </c>
      <c r="H50" t="s">
        <v>12</v>
      </c>
      <c r="I50" t="s">
        <v>6</v>
      </c>
      <c r="J50">
        <v>15.908200000000001</v>
      </c>
      <c r="K50" t="s">
        <v>7</v>
      </c>
      <c r="L50">
        <v>15.911099999999999</v>
      </c>
      <c r="M50" t="s">
        <v>8</v>
      </c>
      <c r="N50">
        <v>2.87485E-3</v>
      </c>
    </row>
    <row r="51" spans="3:14" x14ac:dyDescent="0.3">
      <c r="C51" t="s">
        <v>0</v>
      </c>
      <c r="D51" t="s">
        <v>36</v>
      </c>
      <c r="E51" t="s">
        <v>2</v>
      </c>
      <c r="F51" t="s">
        <v>27</v>
      </c>
      <c r="G51" t="s">
        <v>4</v>
      </c>
      <c r="H51" t="s">
        <v>13</v>
      </c>
      <c r="I51" t="s">
        <v>6</v>
      </c>
      <c r="J51">
        <v>12.678699999999999</v>
      </c>
      <c r="K51" t="s">
        <v>7</v>
      </c>
      <c r="L51">
        <v>13.832700000000001</v>
      </c>
      <c r="M51" t="s">
        <v>8</v>
      </c>
      <c r="N51">
        <v>1.15394</v>
      </c>
    </row>
    <row r="52" spans="3:14" x14ac:dyDescent="0.3">
      <c r="C52" t="s">
        <v>0</v>
      </c>
      <c r="D52" t="s">
        <v>36</v>
      </c>
      <c r="E52" t="s">
        <v>2</v>
      </c>
      <c r="F52" t="s">
        <v>27</v>
      </c>
      <c r="G52" t="s">
        <v>4</v>
      </c>
      <c r="H52" t="s">
        <v>14</v>
      </c>
      <c r="I52" t="s">
        <v>6</v>
      </c>
      <c r="J52">
        <v>11.984400000000001</v>
      </c>
      <c r="K52" t="s">
        <v>7</v>
      </c>
      <c r="L52">
        <v>15.414</v>
      </c>
      <c r="M52" t="s">
        <v>8</v>
      </c>
      <c r="N52">
        <v>3.4296500000000001</v>
      </c>
    </row>
    <row r="53" spans="3:14" x14ac:dyDescent="0.3">
      <c r="C53" t="s">
        <v>0</v>
      </c>
      <c r="D53" t="s">
        <v>36</v>
      </c>
      <c r="E53" t="s">
        <v>2</v>
      </c>
      <c r="F53" t="s">
        <v>27</v>
      </c>
      <c r="G53" t="s">
        <v>4</v>
      </c>
      <c r="H53" t="s">
        <v>15</v>
      </c>
      <c r="I53" t="s">
        <v>6</v>
      </c>
      <c r="J53">
        <v>13.1241</v>
      </c>
      <c r="K53" t="s">
        <v>7</v>
      </c>
      <c r="L53">
        <v>13.9679</v>
      </c>
      <c r="M53" t="s">
        <v>8</v>
      </c>
      <c r="N53">
        <v>0.84377800000000003</v>
      </c>
    </row>
    <row r="54" spans="3:14" x14ac:dyDescent="0.3">
      <c r="C54" t="s">
        <v>0</v>
      </c>
      <c r="D54" t="s">
        <v>36</v>
      </c>
      <c r="E54" t="s">
        <v>2</v>
      </c>
      <c r="F54" t="s">
        <v>27</v>
      </c>
      <c r="G54" t="s">
        <v>4</v>
      </c>
      <c r="H54" t="s">
        <v>16</v>
      </c>
      <c r="I54" t="s">
        <v>6</v>
      </c>
      <c r="J54">
        <v>13.024100000000001</v>
      </c>
      <c r="K54" t="s">
        <v>7</v>
      </c>
      <c r="L54">
        <v>13.445600000000001</v>
      </c>
      <c r="M54" t="s">
        <v>8</v>
      </c>
      <c r="N54">
        <v>0.42148200000000002</v>
      </c>
    </row>
    <row r="55" spans="3:14" x14ac:dyDescent="0.3">
      <c r="C55" t="s">
        <v>0</v>
      </c>
      <c r="D55" t="s">
        <v>36</v>
      </c>
      <c r="E55" t="s">
        <v>2</v>
      </c>
      <c r="F55" t="s">
        <v>27</v>
      </c>
      <c r="G55" t="s">
        <v>4</v>
      </c>
      <c r="H55" t="s">
        <v>17</v>
      </c>
      <c r="I55" t="s">
        <v>6</v>
      </c>
      <c r="J55">
        <v>11.1746</v>
      </c>
      <c r="K55" t="s">
        <v>7</v>
      </c>
      <c r="L55">
        <v>11.6151</v>
      </c>
      <c r="M55" t="s">
        <v>8</v>
      </c>
      <c r="N55">
        <v>0.44047700000000001</v>
      </c>
    </row>
    <row r="56" spans="3:14" x14ac:dyDescent="0.3">
      <c r="C56" t="s">
        <v>0</v>
      </c>
      <c r="D56" t="s">
        <v>36</v>
      </c>
      <c r="E56" t="s">
        <v>2</v>
      </c>
      <c r="F56" t="s">
        <v>27</v>
      </c>
      <c r="G56" t="s">
        <v>4</v>
      </c>
      <c r="H56" t="s">
        <v>18</v>
      </c>
      <c r="I56" t="s">
        <v>6</v>
      </c>
      <c r="J56">
        <v>12.8086</v>
      </c>
      <c r="K56" t="s">
        <v>7</v>
      </c>
      <c r="L56">
        <v>12.1404</v>
      </c>
      <c r="M56" t="s">
        <v>8</v>
      </c>
      <c r="N56">
        <v>-0.668161</v>
      </c>
    </row>
    <row r="57" spans="3:14" x14ac:dyDescent="0.3">
      <c r="C57" t="s">
        <v>0</v>
      </c>
      <c r="D57" t="s">
        <v>36</v>
      </c>
      <c r="E57" t="s">
        <v>2</v>
      </c>
      <c r="F57" t="s">
        <v>27</v>
      </c>
      <c r="G57" t="s">
        <v>4</v>
      </c>
      <c r="H57" t="s">
        <v>19</v>
      </c>
      <c r="I57" t="s">
        <v>6</v>
      </c>
      <c r="J57">
        <v>8.9597800000000003</v>
      </c>
      <c r="K57" t="s">
        <v>7</v>
      </c>
      <c r="L57">
        <v>11.651199999999999</v>
      </c>
      <c r="M57" t="s">
        <v>8</v>
      </c>
      <c r="N57">
        <v>2.6913800000000001</v>
      </c>
    </row>
    <row r="58" spans="3:14" x14ac:dyDescent="0.3">
      <c r="C58" t="s">
        <v>0</v>
      </c>
      <c r="D58" t="s">
        <v>36</v>
      </c>
      <c r="E58" t="s">
        <v>2</v>
      </c>
      <c r="F58" t="s">
        <v>27</v>
      </c>
      <c r="G58" t="s">
        <v>4</v>
      </c>
      <c r="H58" t="s">
        <v>20</v>
      </c>
      <c r="I58" t="s">
        <v>6</v>
      </c>
      <c r="J58">
        <v>9.9643899999999999</v>
      </c>
      <c r="K58" t="s">
        <v>7</v>
      </c>
      <c r="L58">
        <v>10.0845</v>
      </c>
      <c r="M58" t="s">
        <v>8</v>
      </c>
      <c r="N58">
        <v>0.120154</v>
      </c>
    </row>
    <row r="59" spans="3:14" x14ac:dyDescent="0.3">
      <c r="C59" t="s">
        <v>0</v>
      </c>
      <c r="D59" t="s">
        <v>36</v>
      </c>
      <c r="E59" t="s">
        <v>2</v>
      </c>
      <c r="F59" t="s">
        <v>27</v>
      </c>
      <c r="G59" t="s">
        <v>4</v>
      </c>
      <c r="H59" t="s">
        <v>21</v>
      </c>
      <c r="I59" t="s">
        <v>6</v>
      </c>
      <c r="J59">
        <v>9.59863</v>
      </c>
      <c r="K59" t="s">
        <v>7</v>
      </c>
      <c r="L59">
        <v>10.3482</v>
      </c>
      <c r="M59" t="s">
        <v>8</v>
      </c>
      <c r="N59">
        <v>0.74960899999999997</v>
      </c>
    </row>
    <row r="60" spans="3:14" x14ac:dyDescent="0.3">
      <c r="C60" t="s">
        <v>0</v>
      </c>
      <c r="D60" t="s">
        <v>36</v>
      </c>
      <c r="E60" t="s">
        <v>2</v>
      </c>
      <c r="F60" t="s">
        <v>27</v>
      </c>
      <c r="G60" t="s">
        <v>4</v>
      </c>
      <c r="H60" t="s">
        <v>22</v>
      </c>
      <c r="I60" t="s">
        <v>6</v>
      </c>
      <c r="J60">
        <v>8.5735200000000003</v>
      </c>
      <c r="K60" t="s">
        <v>7</v>
      </c>
      <c r="L60">
        <v>10.2841</v>
      </c>
      <c r="M60" t="s">
        <v>8</v>
      </c>
      <c r="N60">
        <v>1.7105399999999999</v>
      </c>
    </row>
    <row r="61" spans="3:14" x14ac:dyDescent="0.3">
      <c r="C61" t="s">
        <v>0</v>
      </c>
      <c r="D61" t="s">
        <v>36</v>
      </c>
      <c r="E61" t="s">
        <v>2</v>
      </c>
      <c r="F61" t="s">
        <v>27</v>
      </c>
      <c r="G61" t="s">
        <v>4</v>
      </c>
      <c r="H61" t="s">
        <v>23</v>
      </c>
      <c r="I61" t="s">
        <v>6</v>
      </c>
      <c r="J61">
        <v>9.5161700000000007</v>
      </c>
      <c r="K61" t="s">
        <v>7</v>
      </c>
      <c r="L61">
        <v>9.6885399999999997</v>
      </c>
      <c r="M61" t="s">
        <v>8</v>
      </c>
      <c r="N61">
        <v>0.172373</v>
      </c>
    </row>
    <row r="62" spans="3:14" x14ac:dyDescent="0.3">
      <c r="C62" t="s">
        <v>0</v>
      </c>
      <c r="D62" t="s">
        <v>36</v>
      </c>
      <c r="E62" t="s">
        <v>2</v>
      </c>
      <c r="F62" t="s">
        <v>27</v>
      </c>
      <c r="G62" t="s">
        <v>4</v>
      </c>
      <c r="H62" t="s">
        <v>24</v>
      </c>
      <c r="I62" t="s">
        <v>6</v>
      </c>
      <c r="J62">
        <v>9.5465800000000005</v>
      </c>
      <c r="K62" t="s">
        <v>7</v>
      </c>
      <c r="L62">
        <v>9.0721699999999998</v>
      </c>
      <c r="M62" t="s">
        <v>8</v>
      </c>
      <c r="N62">
        <v>-0.47441</v>
      </c>
    </row>
    <row r="63" spans="3:14" x14ac:dyDescent="0.3">
      <c r="C63" t="s">
        <v>0</v>
      </c>
      <c r="D63" t="s">
        <v>36</v>
      </c>
      <c r="E63" t="s">
        <v>2</v>
      </c>
      <c r="F63" t="s">
        <v>27</v>
      </c>
      <c r="G63" t="s">
        <v>4</v>
      </c>
      <c r="H63" t="s">
        <v>25</v>
      </c>
      <c r="I63" t="s">
        <v>6</v>
      </c>
      <c r="J63">
        <v>8.3987999999999996</v>
      </c>
      <c r="K63" t="s">
        <v>7</v>
      </c>
      <c r="L63">
        <v>9.0775100000000002</v>
      </c>
      <c r="M63" t="s">
        <v>8</v>
      </c>
      <c r="N63">
        <v>0.678705</v>
      </c>
    </row>
    <row r="64" spans="3:14" x14ac:dyDescent="0.3">
      <c r="L64">
        <f>AVERAGE(L46:L63)</f>
        <v>12.315245555555553</v>
      </c>
    </row>
    <row r="67" spans="3:14" x14ac:dyDescent="0.3">
      <c r="C67" t="s">
        <v>0</v>
      </c>
      <c r="D67" t="s">
        <v>36</v>
      </c>
      <c r="E67" t="s">
        <v>2</v>
      </c>
      <c r="F67" t="s">
        <v>28</v>
      </c>
      <c r="G67" t="s">
        <v>4</v>
      </c>
      <c r="H67" t="s">
        <v>5</v>
      </c>
      <c r="I67" t="s">
        <v>6</v>
      </c>
      <c r="J67">
        <v>12.515599999999999</v>
      </c>
      <c r="K67" t="s">
        <v>7</v>
      </c>
      <c r="L67">
        <v>12.123900000000001</v>
      </c>
      <c r="M67" t="s">
        <v>8</v>
      </c>
      <c r="N67">
        <v>-0.39174900000000001</v>
      </c>
    </row>
    <row r="68" spans="3:14" x14ac:dyDescent="0.3">
      <c r="C68" t="s">
        <v>0</v>
      </c>
      <c r="D68" t="s">
        <v>36</v>
      </c>
      <c r="E68" t="s">
        <v>2</v>
      </c>
      <c r="F68" t="s">
        <v>28</v>
      </c>
      <c r="G68" t="s">
        <v>4</v>
      </c>
      <c r="H68" t="s">
        <v>9</v>
      </c>
      <c r="I68" t="s">
        <v>6</v>
      </c>
      <c r="J68">
        <v>12.6142</v>
      </c>
      <c r="K68" t="s">
        <v>7</v>
      </c>
      <c r="L68">
        <v>14.061299999999999</v>
      </c>
      <c r="M68" t="s">
        <v>8</v>
      </c>
      <c r="N68">
        <v>1.44702</v>
      </c>
    </row>
    <row r="69" spans="3:14" x14ac:dyDescent="0.3">
      <c r="C69" t="s">
        <v>0</v>
      </c>
      <c r="D69" t="s">
        <v>36</v>
      </c>
      <c r="E69" t="s">
        <v>2</v>
      </c>
      <c r="F69" t="s">
        <v>28</v>
      </c>
      <c r="G69" t="s">
        <v>4</v>
      </c>
      <c r="H69" t="s">
        <v>10</v>
      </c>
      <c r="I69" t="s">
        <v>6</v>
      </c>
      <c r="J69">
        <v>14.090999999999999</v>
      </c>
      <c r="K69" t="s">
        <v>7</v>
      </c>
      <c r="L69">
        <v>13.958500000000001</v>
      </c>
      <c r="M69" t="s">
        <v>8</v>
      </c>
      <c r="N69">
        <v>-0.13248699999999999</v>
      </c>
    </row>
    <row r="70" spans="3:14" x14ac:dyDescent="0.3">
      <c r="C70" t="s">
        <v>0</v>
      </c>
      <c r="D70" t="s">
        <v>36</v>
      </c>
      <c r="E70" t="s">
        <v>2</v>
      </c>
      <c r="F70" t="s">
        <v>28</v>
      </c>
      <c r="G70" t="s">
        <v>4</v>
      </c>
      <c r="H70" t="s">
        <v>11</v>
      </c>
      <c r="I70" t="s">
        <v>6</v>
      </c>
      <c r="J70">
        <v>16.689399999999999</v>
      </c>
      <c r="K70" t="s">
        <v>7</v>
      </c>
      <c r="L70">
        <v>14.2454</v>
      </c>
      <c r="M70" t="s">
        <v>8</v>
      </c>
      <c r="N70">
        <v>-2.4440200000000001</v>
      </c>
    </row>
    <row r="71" spans="3:14" x14ac:dyDescent="0.3">
      <c r="C71" t="s">
        <v>0</v>
      </c>
      <c r="D71" t="s">
        <v>36</v>
      </c>
      <c r="E71" t="s">
        <v>2</v>
      </c>
      <c r="F71" t="s">
        <v>28</v>
      </c>
      <c r="G71" t="s">
        <v>4</v>
      </c>
      <c r="H71" t="s">
        <v>12</v>
      </c>
      <c r="I71" t="s">
        <v>6</v>
      </c>
      <c r="J71">
        <v>15.908200000000001</v>
      </c>
      <c r="K71" t="s">
        <v>7</v>
      </c>
      <c r="L71">
        <v>16.1433</v>
      </c>
      <c r="M71" t="s">
        <v>8</v>
      </c>
      <c r="N71">
        <v>0.235045</v>
      </c>
    </row>
    <row r="72" spans="3:14" x14ac:dyDescent="0.3">
      <c r="C72" t="s">
        <v>0</v>
      </c>
      <c r="D72" t="s">
        <v>36</v>
      </c>
      <c r="E72" t="s">
        <v>2</v>
      </c>
      <c r="F72" t="s">
        <v>28</v>
      </c>
      <c r="G72" t="s">
        <v>4</v>
      </c>
      <c r="H72" t="s">
        <v>13</v>
      </c>
      <c r="I72" t="s">
        <v>6</v>
      </c>
      <c r="J72">
        <v>12.678699999999999</v>
      </c>
      <c r="K72" t="s">
        <v>7</v>
      </c>
      <c r="L72">
        <v>14.5198</v>
      </c>
      <c r="M72" t="s">
        <v>8</v>
      </c>
      <c r="N72">
        <v>1.8410899999999999</v>
      </c>
    </row>
    <row r="73" spans="3:14" x14ac:dyDescent="0.3">
      <c r="C73" t="s">
        <v>0</v>
      </c>
      <c r="D73" t="s">
        <v>36</v>
      </c>
      <c r="E73" t="s">
        <v>2</v>
      </c>
      <c r="F73" t="s">
        <v>28</v>
      </c>
      <c r="G73" t="s">
        <v>4</v>
      </c>
      <c r="H73" t="s">
        <v>14</v>
      </c>
      <c r="I73" t="s">
        <v>6</v>
      </c>
      <c r="J73">
        <v>11.984400000000001</v>
      </c>
      <c r="K73" t="s">
        <v>7</v>
      </c>
      <c r="L73">
        <v>15.4457</v>
      </c>
      <c r="M73" t="s">
        <v>8</v>
      </c>
      <c r="N73">
        <v>3.4613200000000002</v>
      </c>
    </row>
    <row r="74" spans="3:14" x14ac:dyDescent="0.3">
      <c r="C74" t="s">
        <v>0</v>
      </c>
      <c r="D74" t="s">
        <v>36</v>
      </c>
      <c r="E74" t="s">
        <v>2</v>
      </c>
      <c r="F74" t="s">
        <v>28</v>
      </c>
      <c r="G74" t="s">
        <v>4</v>
      </c>
      <c r="H74" t="s">
        <v>15</v>
      </c>
      <c r="I74" t="s">
        <v>6</v>
      </c>
      <c r="J74">
        <v>13.1241</v>
      </c>
      <c r="K74" t="s">
        <v>7</v>
      </c>
      <c r="L74">
        <v>13.6867</v>
      </c>
      <c r="M74" t="s">
        <v>8</v>
      </c>
      <c r="N74">
        <v>0.56261499999999998</v>
      </c>
    </row>
    <row r="75" spans="3:14" x14ac:dyDescent="0.3">
      <c r="C75" t="s">
        <v>0</v>
      </c>
      <c r="D75" t="s">
        <v>36</v>
      </c>
      <c r="E75" t="s">
        <v>2</v>
      </c>
      <c r="F75" t="s">
        <v>28</v>
      </c>
      <c r="G75" t="s">
        <v>4</v>
      </c>
      <c r="H75" t="s">
        <v>16</v>
      </c>
      <c r="I75" t="s">
        <v>6</v>
      </c>
      <c r="J75">
        <v>13.024100000000001</v>
      </c>
      <c r="K75" t="s">
        <v>7</v>
      </c>
      <c r="L75">
        <v>13.106199999999999</v>
      </c>
      <c r="M75" t="s">
        <v>8</v>
      </c>
      <c r="N75">
        <v>8.2079600000000003E-2</v>
      </c>
    </row>
    <row r="76" spans="3:14" x14ac:dyDescent="0.3">
      <c r="C76" t="s">
        <v>0</v>
      </c>
      <c r="D76" t="s">
        <v>36</v>
      </c>
      <c r="E76" t="s">
        <v>2</v>
      </c>
      <c r="F76" t="s">
        <v>28</v>
      </c>
      <c r="G76" t="s">
        <v>4</v>
      </c>
      <c r="H76" t="s">
        <v>17</v>
      </c>
      <c r="I76" t="s">
        <v>6</v>
      </c>
      <c r="J76">
        <v>11.1746</v>
      </c>
      <c r="K76" t="s">
        <v>7</v>
      </c>
      <c r="L76">
        <v>12.0412</v>
      </c>
      <c r="M76" t="s">
        <v>8</v>
      </c>
      <c r="N76">
        <v>0.86660499999999996</v>
      </c>
    </row>
    <row r="77" spans="3:14" x14ac:dyDescent="0.3">
      <c r="C77" t="s">
        <v>0</v>
      </c>
      <c r="D77" t="s">
        <v>36</v>
      </c>
      <c r="E77" t="s">
        <v>2</v>
      </c>
      <c r="F77" t="s">
        <v>28</v>
      </c>
      <c r="G77" t="s">
        <v>4</v>
      </c>
      <c r="H77" t="s">
        <v>18</v>
      </c>
      <c r="I77" t="s">
        <v>6</v>
      </c>
      <c r="J77">
        <v>12.8086</v>
      </c>
      <c r="K77" t="s">
        <v>7</v>
      </c>
      <c r="L77">
        <v>12.2112</v>
      </c>
      <c r="M77" t="s">
        <v>8</v>
      </c>
      <c r="N77">
        <v>-0.59738599999999997</v>
      </c>
    </row>
    <row r="78" spans="3:14" x14ac:dyDescent="0.3">
      <c r="C78" t="s">
        <v>0</v>
      </c>
      <c r="D78" t="s">
        <v>36</v>
      </c>
      <c r="E78" t="s">
        <v>2</v>
      </c>
      <c r="F78" t="s">
        <v>28</v>
      </c>
      <c r="G78" t="s">
        <v>4</v>
      </c>
      <c r="H78" t="s">
        <v>19</v>
      </c>
      <c r="I78" t="s">
        <v>6</v>
      </c>
      <c r="J78">
        <v>8.9597800000000003</v>
      </c>
      <c r="K78" t="s">
        <v>7</v>
      </c>
      <c r="L78">
        <v>10.9925</v>
      </c>
      <c r="M78" t="s">
        <v>8</v>
      </c>
      <c r="N78">
        <v>2.03274</v>
      </c>
    </row>
    <row r="79" spans="3:14" x14ac:dyDescent="0.3">
      <c r="C79" t="s">
        <v>0</v>
      </c>
      <c r="D79" t="s">
        <v>36</v>
      </c>
      <c r="E79" t="s">
        <v>2</v>
      </c>
      <c r="F79" t="s">
        <v>28</v>
      </c>
      <c r="G79" t="s">
        <v>4</v>
      </c>
      <c r="H79" t="s">
        <v>20</v>
      </c>
      <c r="I79" t="s">
        <v>6</v>
      </c>
      <c r="J79">
        <v>9.9643899999999999</v>
      </c>
      <c r="K79" t="s">
        <v>7</v>
      </c>
      <c r="L79">
        <v>10.971500000000001</v>
      </c>
      <c r="M79" t="s">
        <v>8</v>
      </c>
      <c r="N79">
        <v>1.00708</v>
      </c>
    </row>
    <row r="80" spans="3:14" x14ac:dyDescent="0.3">
      <c r="C80" t="s">
        <v>0</v>
      </c>
      <c r="D80" t="s">
        <v>36</v>
      </c>
      <c r="E80" t="s">
        <v>2</v>
      </c>
      <c r="F80" t="s">
        <v>28</v>
      </c>
      <c r="G80" t="s">
        <v>4</v>
      </c>
      <c r="H80" t="s">
        <v>21</v>
      </c>
      <c r="I80" t="s">
        <v>6</v>
      </c>
      <c r="J80">
        <v>9.59863</v>
      </c>
      <c r="K80" t="s">
        <v>7</v>
      </c>
      <c r="L80">
        <v>10</v>
      </c>
      <c r="M80" t="s">
        <v>8</v>
      </c>
      <c r="N80">
        <v>0.40140999999999999</v>
      </c>
    </row>
    <row r="81" spans="3:14" x14ac:dyDescent="0.3">
      <c r="C81" t="s">
        <v>0</v>
      </c>
      <c r="D81" t="s">
        <v>36</v>
      </c>
      <c r="E81" t="s">
        <v>2</v>
      </c>
      <c r="F81" t="s">
        <v>28</v>
      </c>
      <c r="G81" t="s">
        <v>4</v>
      </c>
      <c r="H81" t="s">
        <v>22</v>
      </c>
      <c r="I81" t="s">
        <v>6</v>
      </c>
      <c r="J81">
        <v>8.5735200000000003</v>
      </c>
      <c r="K81" t="s">
        <v>7</v>
      </c>
      <c r="L81">
        <v>9.8701399999999992</v>
      </c>
      <c r="M81" t="s">
        <v>8</v>
      </c>
      <c r="N81">
        <v>1.2966200000000001</v>
      </c>
    </row>
    <row r="82" spans="3:14" x14ac:dyDescent="0.3">
      <c r="C82" t="s">
        <v>0</v>
      </c>
      <c r="D82" t="s">
        <v>36</v>
      </c>
      <c r="E82" t="s">
        <v>2</v>
      </c>
      <c r="F82" t="s">
        <v>28</v>
      </c>
      <c r="G82" t="s">
        <v>4</v>
      </c>
      <c r="H82" t="s">
        <v>23</v>
      </c>
      <c r="I82" t="s">
        <v>6</v>
      </c>
      <c r="J82">
        <v>9.5161700000000007</v>
      </c>
      <c r="K82" t="s">
        <v>7</v>
      </c>
      <c r="L82">
        <v>10.3531</v>
      </c>
      <c r="M82" t="s">
        <v>8</v>
      </c>
      <c r="N82">
        <v>0.83691300000000002</v>
      </c>
    </row>
    <row r="83" spans="3:14" x14ac:dyDescent="0.3">
      <c r="C83" t="s">
        <v>0</v>
      </c>
      <c r="D83" t="s">
        <v>36</v>
      </c>
      <c r="E83" t="s">
        <v>2</v>
      </c>
      <c r="F83" t="s">
        <v>28</v>
      </c>
      <c r="G83" t="s">
        <v>4</v>
      </c>
      <c r="H83" t="s">
        <v>24</v>
      </c>
      <c r="I83" t="s">
        <v>6</v>
      </c>
      <c r="J83">
        <v>9.5465800000000005</v>
      </c>
      <c r="K83" t="s">
        <v>7</v>
      </c>
      <c r="L83">
        <v>9.1000399999999999</v>
      </c>
      <c r="M83" t="s">
        <v>8</v>
      </c>
      <c r="N83">
        <v>-0.44653799999999999</v>
      </c>
    </row>
    <row r="84" spans="3:14" x14ac:dyDescent="0.3">
      <c r="C84" t="s">
        <v>0</v>
      </c>
      <c r="D84" t="s">
        <v>36</v>
      </c>
      <c r="E84" t="s">
        <v>2</v>
      </c>
      <c r="F84" t="s">
        <v>28</v>
      </c>
      <c r="G84" t="s">
        <v>4</v>
      </c>
      <c r="H84" t="s">
        <v>25</v>
      </c>
      <c r="I84" t="s">
        <v>6</v>
      </c>
      <c r="J84">
        <v>8.3987999999999996</v>
      </c>
      <c r="K84" t="s">
        <v>7</v>
      </c>
      <c r="L84">
        <v>8.6504100000000008</v>
      </c>
      <c r="M84" t="s">
        <v>8</v>
      </c>
      <c r="N84">
        <v>0.25160399999999999</v>
      </c>
    </row>
    <row r="85" spans="3:14" x14ac:dyDescent="0.3">
      <c r="L85">
        <f>AVERAGE(L67:L84)</f>
        <v>12.304493888888889</v>
      </c>
    </row>
    <row r="88" spans="3:14" x14ac:dyDescent="0.3">
      <c r="C88" t="s">
        <v>0</v>
      </c>
      <c r="D88" t="s">
        <v>36</v>
      </c>
      <c r="E88" t="s">
        <v>2</v>
      </c>
      <c r="F88" t="s">
        <v>36</v>
      </c>
      <c r="G88" t="s">
        <v>4</v>
      </c>
      <c r="H88" t="s">
        <v>5</v>
      </c>
      <c r="I88" t="s">
        <v>6</v>
      </c>
      <c r="J88">
        <v>12.515599999999999</v>
      </c>
      <c r="K88" t="s">
        <v>7</v>
      </c>
      <c r="L88">
        <v>12.3444</v>
      </c>
      <c r="M88" t="s">
        <v>8</v>
      </c>
      <c r="N88">
        <v>-0.171208</v>
      </c>
    </row>
    <row r="89" spans="3:14" x14ac:dyDescent="0.3">
      <c r="C89" t="s">
        <v>0</v>
      </c>
      <c r="D89" t="s">
        <v>36</v>
      </c>
      <c r="E89" t="s">
        <v>2</v>
      </c>
      <c r="F89" t="s">
        <v>36</v>
      </c>
      <c r="G89" t="s">
        <v>4</v>
      </c>
      <c r="H89" t="s">
        <v>9</v>
      </c>
      <c r="I89" t="s">
        <v>6</v>
      </c>
      <c r="J89">
        <v>12.6142</v>
      </c>
      <c r="K89" t="s">
        <v>7</v>
      </c>
      <c r="L89">
        <v>14.0983</v>
      </c>
      <c r="M89" t="s">
        <v>8</v>
      </c>
      <c r="N89">
        <v>1.4840800000000001</v>
      </c>
    </row>
    <row r="90" spans="3:14" x14ac:dyDescent="0.3">
      <c r="C90" t="s">
        <v>0</v>
      </c>
      <c r="D90" t="s">
        <v>36</v>
      </c>
      <c r="E90" t="s">
        <v>2</v>
      </c>
      <c r="F90" t="s">
        <v>36</v>
      </c>
      <c r="G90" t="s">
        <v>4</v>
      </c>
      <c r="H90" t="s">
        <v>10</v>
      </c>
      <c r="I90" t="s">
        <v>6</v>
      </c>
      <c r="J90">
        <v>14.090999999999999</v>
      </c>
      <c r="K90" t="s">
        <v>7</v>
      </c>
      <c r="L90">
        <v>12.8828</v>
      </c>
      <c r="M90" t="s">
        <v>8</v>
      </c>
      <c r="N90">
        <v>-1.20818</v>
      </c>
    </row>
    <row r="91" spans="3:14" x14ac:dyDescent="0.3">
      <c r="C91" t="s">
        <v>0</v>
      </c>
      <c r="D91" t="s">
        <v>36</v>
      </c>
      <c r="E91" t="s">
        <v>2</v>
      </c>
      <c r="F91" t="s">
        <v>36</v>
      </c>
      <c r="G91" t="s">
        <v>4</v>
      </c>
      <c r="H91" t="s">
        <v>11</v>
      </c>
      <c r="I91" t="s">
        <v>6</v>
      </c>
      <c r="J91">
        <v>16.689399999999999</v>
      </c>
      <c r="K91" t="s">
        <v>7</v>
      </c>
      <c r="L91">
        <v>14.4781</v>
      </c>
      <c r="M91" t="s">
        <v>8</v>
      </c>
      <c r="N91">
        <v>-2.2113200000000002</v>
      </c>
    </row>
    <row r="92" spans="3:14" x14ac:dyDescent="0.3">
      <c r="C92" t="s">
        <v>0</v>
      </c>
      <c r="D92" t="s">
        <v>36</v>
      </c>
      <c r="E92" t="s">
        <v>2</v>
      </c>
      <c r="F92" t="s">
        <v>36</v>
      </c>
      <c r="G92" t="s">
        <v>4</v>
      </c>
      <c r="H92" t="s">
        <v>12</v>
      </c>
      <c r="I92" t="s">
        <v>6</v>
      </c>
      <c r="J92">
        <v>15.908200000000001</v>
      </c>
      <c r="K92" t="s">
        <v>7</v>
      </c>
      <c r="L92">
        <v>16.7468</v>
      </c>
      <c r="M92" t="s">
        <v>8</v>
      </c>
      <c r="N92">
        <v>0.83852400000000005</v>
      </c>
    </row>
    <row r="93" spans="3:14" x14ac:dyDescent="0.3">
      <c r="C93" t="s">
        <v>0</v>
      </c>
      <c r="D93" t="s">
        <v>36</v>
      </c>
      <c r="E93" t="s">
        <v>2</v>
      </c>
      <c r="F93" t="s">
        <v>36</v>
      </c>
      <c r="G93" t="s">
        <v>4</v>
      </c>
      <c r="H93" t="s">
        <v>13</v>
      </c>
      <c r="I93" t="s">
        <v>6</v>
      </c>
      <c r="J93">
        <v>12.678699999999999</v>
      </c>
      <c r="K93" t="s">
        <v>7</v>
      </c>
      <c r="L93">
        <v>13.8675</v>
      </c>
      <c r="M93" t="s">
        <v>8</v>
      </c>
      <c r="N93">
        <v>1.18879</v>
      </c>
    </row>
    <row r="94" spans="3:14" x14ac:dyDescent="0.3">
      <c r="C94" t="s">
        <v>0</v>
      </c>
      <c r="D94" t="s">
        <v>36</v>
      </c>
      <c r="E94" t="s">
        <v>2</v>
      </c>
      <c r="F94" t="s">
        <v>36</v>
      </c>
      <c r="G94" t="s">
        <v>4</v>
      </c>
      <c r="H94" t="s">
        <v>14</v>
      </c>
      <c r="I94" t="s">
        <v>6</v>
      </c>
      <c r="J94">
        <v>11.984400000000001</v>
      </c>
      <c r="K94" t="s">
        <v>7</v>
      </c>
      <c r="L94">
        <v>15.3462</v>
      </c>
      <c r="M94" t="s">
        <v>8</v>
      </c>
      <c r="N94">
        <v>3.3618399999999999</v>
      </c>
    </row>
    <row r="95" spans="3:14" x14ac:dyDescent="0.3">
      <c r="C95" t="s">
        <v>0</v>
      </c>
      <c r="D95" t="s">
        <v>36</v>
      </c>
      <c r="E95" t="s">
        <v>2</v>
      </c>
      <c r="F95" t="s">
        <v>36</v>
      </c>
      <c r="G95" t="s">
        <v>4</v>
      </c>
      <c r="H95" t="s">
        <v>15</v>
      </c>
      <c r="I95" t="s">
        <v>6</v>
      </c>
      <c r="J95">
        <v>13.1241</v>
      </c>
      <c r="K95" t="s">
        <v>7</v>
      </c>
      <c r="L95">
        <v>14.1378</v>
      </c>
      <c r="M95" t="s">
        <v>8</v>
      </c>
      <c r="N95">
        <v>1.0136499999999999</v>
      </c>
    </row>
    <row r="96" spans="3:14" x14ac:dyDescent="0.3">
      <c r="C96" t="s">
        <v>0</v>
      </c>
      <c r="D96" t="s">
        <v>36</v>
      </c>
      <c r="E96" t="s">
        <v>2</v>
      </c>
      <c r="F96" t="s">
        <v>36</v>
      </c>
      <c r="G96" t="s">
        <v>4</v>
      </c>
      <c r="H96" t="s">
        <v>16</v>
      </c>
      <c r="I96" t="s">
        <v>6</v>
      </c>
      <c r="J96">
        <v>13.024100000000001</v>
      </c>
      <c r="K96" t="s">
        <v>7</v>
      </c>
      <c r="L96">
        <v>13.8398</v>
      </c>
      <c r="M96" t="s">
        <v>8</v>
      </c>
      <c r="N96">
        <v>0.81565200000000004</v>
      </c>
    </row>
    <row r="97" spans="3:14" x14ac:dyDescent="0.3">
      <c r="C97" t="s">
        <v>0</v>
      </c>
      <c r="D97" t="s">
        <v>36</v>
      </c>
      <c r="E97" t="s">
        <v>2</v>
      </c>
      <c r="F97" t="s">
        <v>36</v>
      </c>
      <c r="G97" t="s">
        <v>4</v>
      </c>
      <c r="H97" t="s">
        <v>17</v>
      </c>
      <c r="I97" t="s">
        <v>6</v>
      </c>
      <c r="J97">
        <v>11.1746</v>
      </c>
      <c r="K97" t="s">
        <v>7</v>
      </c>
      <c r="L97">
        <v>11.548299999999999</v>
      </c>
      <c r="M97" t="s">
        <v>8</v>
      </c>
      <c r="N97">
        <v>0.37364399999999998</v>
      </c>
    </row>
    <row r="98" spans="3:14" x14ac:dyDescent="0.3">
      <c r="C98" t="s">
        <v>0</v>
      </c>
      <c r="D98" t="s">
        <v>36</v>
      </c>
      <c r="E98" t="s">
        <v>2</v>
      </c>
      <c r="F98" t="s">
        <v>36</v>
      </c>
      <c r="G98" t="s">
        <v>4</v>
      </c>
      <c r="H98" t="s">
        <v>18</v>
      </c>
      <c r="I98" t="s">
        <v>6</v>
      </c>
      <c r="J98">
        <v>12.8086</v>
      </c>
      <c r="K98" t="s">
        <v>7</v>
      </c>
      <c r="L98">
        <v>12.1341</v>
      </c>
      <c r="M98" t="s">
        <v>8</v>
      </c>
      <c r="N98">
        <v>-0.67450600000000005</v>
      </c>
    </row>
    <row r="99" spans="3:14" x14ac:dyDescent="0.3">
      <c r="C99" t="s">
        <v>0</v>
      </c>
      <c r="D99" t="s">
        <v>36</v>
      </c>
      <c r="E99" t="s">
        <v>2</v>
      </c>
      <c r="F99" t="s">
        <v>36</v>
      </c>
      <c r="G99" t="s">
        <v>4</v>
      </c>
      <c r="H99" t="s">
        <v>19</v>
      </c>
      <c r="I99" t="s">
        <v>6</v>
      </c>
      <c r="J99">
        <v>8.9597800000000003</v>
      </c>
      <c r="K99" t="s">
        <v>7</v>
      </c>
      <c r="L99">
        <v>11.0555</v>
      </c>
      <c r="M99" t="s">
        <v>8</v>
      </c>
      <c r="N99">
        <v>2.0957599999999998</v>
      </c>
    </row>
    <row r="100" spans="3:14" x14ac:dyDescent="0.3">
      <c r="C100" t="s">
        <v>0</v>
      </c>
      <c r="D100" t="s">
        <v>36</v>
      </c>
      <c r="E100" t="s">
        <v>2</v>
      </c>
      <c r="F100" t="s">
        <v>36</v>
      </c>
      <c r="G100" t="s">
        <v>4</v>
      </c>
      <c r="H100" t="s">
        <v>20</v>
      </c>
      <c r="I100" t="s">
        <v>6</v>
      </c>
      <c r="J100">
        <v>9.9643899999999999</v>
      </c>
      <c r="K100" t="s">
        <v>7</v>
      </c>
      <c r="L100">
        <v>11.2852</v>
      </c>
      <c r="M100" t="s">
        <v>8</v>
      </c>
      <c r="N100">
        <v>1.3208299999999999</v>
      </c>
    </row>
    <row r="101" spans="3:14" x14ac:dyDescent="0.3">
      <c r="C101" t="s">
        <v>0</v>
      </c>
      <c r="D101" t="s">
        <v>36</v>
      </c>
      <c r="E101" t="s">
        <v>2</v>
      </c>
      <c r="F101" t="s">
        <v>36</v>
      </c>
      <c r="G101" t="s">
        <v>4</v>
      </c>
      <c r="H101" t="s">
        <v>21</v>
      </c>
      <c r="I101" t="s">
        <v>6</v>
      </c>
      <c r="J101">
        <v>9.59863</v>
      </c>
      <c r="K101" t="s">
        <v>7</v>
      </c>
      <c r="L101">
        <v>10.5845</v>
      </c>
      <c r="M101" t="s">
        <v>8</v>
      </c>
      <c r="N101">
        <v>0.98586700000000005</v>
      </c>
    </row>
    <row r="102" spans="3:14" x14ac:dyDescent="0.3">
      <c r="C102" t="s">
        <v>0</v>
      </c>
      <c r="D102" t="s">
        <v>36</v>
      </c>
      <c r="E102" t="s">
        <v>2</v>
      </c>
      <c r="F102" t="s">
        <v>36</v>
      </c>
      <c r="G102" t="s">
        <v>4</v>
      </c>
      <c r="H102" t="s">
        <v>22</v>
      </c>
      <c r="I102" t="s">
        <v>6</v>
      </c>
      <c r="J102">
        <v>8.5735200000000003</v>
      </c>
      <c r="K102" t="s">
        <v>7</v>
      </c>
      <c r="L102">
        <v>10.1989</v>
      </c>
      <c r="M102" t="s">
        <v>8</v>
      </c>
      <c r="N102">
        <v>1.6253500000000001</v>
      </c>
    </row>
    <row r="103" spans="3:14" x14ac:dyDescent="0.3">
      <c r="C103" t="s">
        <v>0</v>
      </c>
      <c r="D103" t="s">
        <v>36</v>
      </c>
      <c r="E103" t="s">
        <v>2</v>
      </c>
      <c r="F103" t="s">
        <v>36</v>
      </c>
      <c r="G103" t="s">
        <v>4</v>
      </c>
      <c r="H103" t="s">
        <v>23</v>
      </c>
      <c r="I103" t="s">
        <v>6</v>
      </c>
      <c r="J103">
        <v>9.5161700000000007</v>
      </c>
      <c r="K103" t="s">
        <v>7</v>
      </c>
      <c r="L103">
        <v>9.8135999999999992</v>
      </c>
      <c r="M103" t="s">
        <v>8</v>
      </c>
      <c r="N103">
        <v>0.29743000000000003</v>
      </c>
    </row>
    <row r="104" spans="3:14" x14ac:dyDescent="0.3">
      <c r="C104" t="s">
        <v>0</v>
      </c>
      <c r="D104" t="s">
        <v>36</v>
      </c>
      <c r="E104" t="s">
        <v>2</v>
      </c>
      <c r="F104" t="s">
        <v>36</v>
      </c>
      <c r="G104" t="s">
        <v>4</v>
      </c>
      <c r="H104" t="s">
        <v>24</v>
      </c>
      <c r="I104" t="s">
        <v>6</v>
      </c>
      <c r="J104">
        <v>9.5465800000000005</v>
      </c>
      <c r="K104" t="s">
        <v>7</v>
      </c>
      <c r="L104">
        <v>9.0645199999999999</v>
      </c>
      <c r="M104" t="s">
        <v>8</v>
      </c>
      <c r="N104">
        <v>-0.48205700000000001</v>
      </c>
    </row>
    <row r="105" spans="3:14" x14ac:dyDescent="0.3">
      <c r="C105" t="s">
        <v>0</v>
      </c>
      <c r="D105" t="s">
        <v>36</v>
      </c>
      <c r="E105" t="s">
        <v>2</v>
      </c>
      <c r="F105" t="s">
        <v>36</v>
      </c>
      <c r="G105" t="s">
        <v>4</v>
      </c>
      <c r="H105" t="s">
        <v>25</v>
      </c>
      <c r="I105" t="s">
        <v>6</v>
      </c>
      <c r="J105">
        <v>8.3987999999999996</v>
      </c>
      <c r="K105" t="s">
        <v>7</v>
      </c>
      <c r="L105">
        <v>8.9739799999999992</v>
      </c>
      <c r="M105" t="s">
        <v>8</v>
      </c>
      <c r="N105">
        <v>0.57518000000000002</v>
      </c>
    </row>
    <row r="106" spans="3:14" x14ac:dyDescent="0.3">
      <c r="L106">
        <f>AVERAGE(L88:L105)</f>
        <v>12.355572222222222</v>
      </c>
    </row>
    <row r="109" spans="3:14" x14ac:dyDescent="0.3">
      <c r="E109" t="s">
        <v>2</v>
      </c>
      <c r="F109" s="1" t="s">
        <v>31</v>
      </c>
      <c r="G109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BC9-82F5-493B-B11E-40EFD4857764}">
  <dimension ref="C4:F6"/>
  <sheetViews>
    <sheetView workbookViewId="0">
      <selection activeCell="E10" sqref="E10"/>
    </sheetView>
  </sheetViews>
  <sheetFormatPr defaultRowHeight="16.5" x14ac:dyDescent="0.3"/>
  <sheetData>
    <row r="4" spans="3:6" x14ac:dyDescent="0.3">
      <c r="C4" t="s">
        <v>2</v>
      </c>
      <c r="D4" s="1" t="s">
        <v>37</v>
      </c>
      <c r="E4" t="s">
        <v>30</v>
      </c>
    </row>
    <row r="6" spans="3:6" x14ac:dyDescent="0.3">
      <c r="F6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9C1ADC079404B8858ADDF6E16EA9A" ma:contentTypeVersion="11" ma:contentTypeDescription="새 문서를 만듭니다." ma:contentTypeScope="" ma:versionID="4e80a433c279280cdbcb661461cbf383">
  <xsd:schema xmlns:xsd="http://www.w3.org/2001/XMLSchema" xmlns:xs="http://www.w3.org/2001/XMLSchema" xmlns:p="http://schemas.microsoft.com/office/2006/metadata/properties" xmlns:ns3="f80b27e0-5ff6-490a-b133-a739a74d801d" xmlns:ns4="5eac0ec2-a3bd-4584-a1ec-4e8d44b5e7e1" targetNamespace="http://schemas.microsoft.com/office/2006/metadata/properties" ma:root="true" ma:fieldsID="3c3108621a9bdf2067c259f0e32ecfd5" ns3:_="" ns4:_="">
    <xsd:import namespace="f80b27e0-5ff6-490a-b133-a739a74d801d"/>
    <xsd:import namespace="5eac0ec2-a3bd-4584-a1ec-4e8d44b5e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b27e0-5ff6-490a-b133-a739a74d8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c0ec2-a3bd-4584-a1ec-4e8d44b5e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A0DEB1-BC18-45BB-9CD1-51364CAFAB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AC146-21B6-4429-AEDD-8659D8126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b27e0-5ff6-490a-b133-a739a74d801d"/>
    <ds:schemaRef ds:uri="5eac0ec2-a3bd-4584-a1ec-4e8d44b5e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D28F5-8FC9-4605-96AB-EC86E456106C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5eac0ec2-a3bd-4584-a1ec-4e8d44b5e7e1"/>
    <ds:schemaRef ds:uri="http://www.w3.org/XML/1998/namespace"/>
    <ds:schemaRef ds:uri="http://schemas.microsoft.com/office/infopath/2007/PartnerControls"/>
    <ds:schemaRef ds:uri="f80b27e0-5ff6-490a-b133-a739a74d801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Conclusion</vt:lpstr>
      <vt:lpstr>shi-tomashi</vt:lpstr>
      <vt:lpstr>harris</vt:lpstr>
      <vt:lpstr>fast</vt:lpstr>
      <vt:lpstr>brisk</vt:lpstr>
      <vt:lpstr>orb</vt:lpstr>
      <vt:lpstr>akaze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박지일</dc:creator>
  <cp:lastModifiedBy>석석박박사</cp:lastModifiedBy>
  <dcterms:created xsi:type="dcterms:W3CDTF">2020-05-01T12:10:37Z</dcterms:created>
  <dcterms:modified xsi:type="dcterms:W3CDTF">2020-05-01T14:37:10Z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0x01010010D9C1ADC079404B8858ADDF6E16EA9A</vt:lpwstr>
  </property>
</Properties>
</file>