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Drive\Stata를 이용한 응용계량경제학(최종)\statpgm\part8\"/>
    </mc:Choice>
  </mc:AlternateContent>
  <bookViews>
    <workbookView xWindow="0" yWindow="0" windowWidth="38400" windowHeight="12285" activeTab="1"/>
  </bookViews>
  <sheets>
    <sheet name="예제 1" sheetId="1" r:id="rId1"/>
    <sheet name="예제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9" i="2"/>
  <c r="F20" i="2"/>
  <c r="I20" i="2" s="1"/>
  <c r="F21" i="2"/>
  <c r="F13" i="2"/>
  <c r="F14" i="2"/>
  <c r="F15" i="2"/>
  <c r="F16" i="2"/>
  <c r="F8" i="2"/>
  <c r="F9" i="2"/>
  <c r="I9" i="2" s="1"/>
  <c r="F10" i="2"/>
  <c r="F11" i="2"/>
  <c r="H21" i="2"/>
  <c r="H16" i="2"/>
  <c r="H11" i="2"/>
  <c r="H6" i="2"/>
  <c r="F17" i="2"/>
  <c r="F12" i="2"/>
  <c r="F7" i="2"/>
  <c r="F3" i="2"/>
  <c r="F4" i="2"/>
  <c r="I4" i="2" s="1"/>
  <c r="F5" i="2"/>
  <c r="F6" i="2"/>
  <c r="F2" i="2"/>
  <c r="E21" i="2"/>
  <c r="E16" i="2"/>
  <c r="E11" i="2"/>
  <c r="E6" i="2"/>
  <c r="C21" i="2"/>
  <c r="C16" i="2"/>
  <c r="C11" i="2"/>
  <c r="C6" i="2"/>
  <c r="C22" i="2"/>
  <c r="D11" i="2" s="1"/>
  <c r="G11" i="2" s="1"/>
  <c r="I17" i="2"/>
  <c r="Q2" i="2"/>
  <c r="I2" i="2"/>
  <c r="Q2" i="1"/>
  <c r="P2" i="1"/>
  <c r="O2" i="1"/>
  <c r="N3" i="1"/>
  <c r="N2" i="1"/>
  <c r="L4" i="1"/>
  <c r="L3" i="1"/>
  <c r="L2" i="1"/>
  <c r="H25" i="1"/>
  <c r="H27" i="1" s="1"/>
  <c r="H17" i="1"/>
  <c r="H9" i="1"/>
  <c r="I27" i="1"/>
  <c r="G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E17" i="1"/>
  <c r="E9" i="1"/>
  <c r="F11" i="1"/>
  <c r="F12" i="1"/>
  <c r="F13" i="1"/>
  <c r="F14" i="1"/>
  <c r="F15" i="1"/>
  <c r="F16" i="1"/>
  <c r="F17" i="1"/>
  <c r="F10" i="1"/>
  <c r="F3" i="1"/>
  <c r="F4" i="1"/>
  <c r="F5" i="1"/>
  <c r="F6" i="1"/>
  <c r="F7" i="1"/>
  <c r="F8" i="1"/>
  <c r="F9" i="1"/>
  <c r="F2" i="1"/>
  <c r="C26" i="1"/>
  <c r="C25" i="1"/>
  <c r="F21" i="1" s="1"/>
  <c r="C17" i="1"/>
  <c r="C9" i="1"/>
  <c r="D2" i="2" l="1"/>
  <c r="G2" i="2" s="1"/>
  <c r="D13" i="2"/>
  <c r="G13" i="2" s="1"/>
  <c r="D4" i="2"/>
  <c r="G4" i="2" s="1"/>
  <c r="I3" i="2"/>
  <c r="D15" i="2"/>
  <c r="G15" i="2" s="1"/>
  <c r="I6" i="2"/>
  <c r="I18" i="2"/>
  <c r="I8" i="2"/>
  <c r="D21" i="2"/>
  <c r="G21" i="2" s="1"/>
  <c r="D5" i="2"/>
  <c r="G5" i="2" s="1"/>
  <c r="D7" i="2"/>
  <c r="G7" i="2" s="1"/>
  <c r="I10" i="2"/>
  <c r="I14" i="2"/>
  <c r="I5" i="2"/>
  <c r="I7" i="2"/>
  <c r="D9" i="2"/>
  <c r="G9" i="2" s="1"/>
  <c r="D3" i="2"/>
  <c r="G3" i="2" s="1"/>
  <c r="I12" i="2"/>
  <c r="I16" i="2"/>
  <c r="D18" i="2"/>
  <c r="G18" i="2" s="1"/>
  <c r="D20" i="2"/>
  <c r="G20" i="2" s="1"/>
  <c r="D6" i="2"/>
  <c r="G6" i="2" s="1"/>
  <c r="D8" i="2"/>
  <c r="G8" i="2" s="1"/>
  <c r="I11" i="2"/>
  <c r="I13" i="2"/>
  <c r="I15" i="2"/>
  <c r="D17" i="2"/>
  <c r="G17" i="2" s="1"/>
  <c r="D19" i="2"/>
  <c r="G19" i="2" s="1"/>
  <c r="D10" i="2"/>
  <c r="G10" i="2" s="1"/>
  <c r="D12" i="2"/>
  <c r="G12" i="2" s="1"/>
  <c r="D14" i="2"/>
  <c r="G14" i="2" s="1"/>
  <c r="D16" i="2"/>
  <c r="G16" i="2" s="1"/>
  <c r="I19" i="2"/>
  <c r="I21" i="2"/>
  <c r="E25" i="1"/>
  <c r="F20" i="1"/>
  <c r="F19" i="1"/>
  <c r="F18" i="1"/>
  <c r="F25" i="1"/>
  <c r="F24" i="1"/>
  <c r="F23" i="1"/>
  <c r="F22" i="1"/>
  <c r="G23" i="2" l="1"/>
  <c r="L4" i="2" s="1"/>
  <c r="I23" i="2"/>
  <c r="L3" i="2" s="1"/>
  <c r="N3" i="2" s="1"/>
  <c r="H23" i="2"/>
  <c r="L2" i="2" s="1"/>
  <c r="N2" i="2" s="1"/>
  <c r="O2" i="2" l="1"/>
  <c r="P2" i="2" s="1"/>
</calcChain>
</file>

<file path=xl/sharedStrings.xml><?xml version="1.0" encoding="utf-8"?>
<sst xmlns="http://schemas.openxmlformats.org/spreadsheetml/2006/main" count="38" uniqueCount="20">
  <si>
    <t>전략</t>
    <phoneticPr fontId="2" type="noConversion"/>
  </si>
  <si>
    <t>매출액</t>
    <phoneticPr fontId="2" type="noConversion"/>
  </si>
  <si>
    <t>전체평균</t>
    <phoneticPr fontId="2" type="noConversion"/>
  </si>
  <si>
    <t>집단내 편차</t>
    <phoneticPr fontId="2" type="noConversion"/>
  </si>
  <si>
    <t>집단간 편차</t>
    <phoneticPr fontId="2" type="noConversion"/>
  </si>
  <si>
    <t>편차</t>
    <phoneticPr fontId="2" type="noConversion"/>
  </si>
  <si>
    <t>합계</t>
    <phoneticPr fontId="2" type="noConversion"/>
  </si>
  <si>
    <t>편차^2</t>
    <phoneticPr fontId="2" type="noConversion"/>
  </si>
  <si>
    <t>집단간 편차^2</t>
    <phoneticPr fontId="2" type="noConversion"/>
  </si>
  <si>
    <t>집단내 편차^2</t>
    <phoneticPr fontId="2" type="noConversion"/>
  </si>
  <si>
    <t>변동</t>
    <phoneticPr fontId="2" type="noConversion"/>
  </si>
  <si>
    <t>모형</t>
    <phoneticPr fontId="2" type="noConversion"/>
  </si>
  <si>
    <t>오차</t>
    <phoneticPr fontId="2" type="noConversion"/>
  </si>
  <si>
    <t>총합</t>
    <phoneticPr fontId="2" type="noConversion"/>
  </si>
  <si>
    <t>자유도</t>
    <phoneticPr fontId="2" type="noConversion"/>
  </si>
  <si>
    <t>평균변동</t>
    <phoneticPr fontId="2" type="noConversion"/>
  </si>
  <si>
    <t>F-비율</t>
    <phoneticPr fontId="2" type="noConversion"/>
  </si>
  <si>
    <t>p-value</t>
    <phoneticPr fontId="2" type="noConversion"/>
  </si>
  <si>
    <t>critucal value</t>
    <phoneticPr fontId="2" type="noConversion"/>
  </si>
  <si>
    <t>critucal value(1%)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</si>
</sst>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0_);[Red]\(0.00\)"/>
    <numFmt numFmtId="178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2" xfId="0" applyFont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>
      <alignment vertical="center"/>
    </xf>
    <xf numFmtId="178" fontId="3" fillId="0" borderId="2" xfId="0" applyNumberFormat="1" applyFont="1" applyBorder="1">
      <alignment vertical="center"/>
    </xf>
    <xf numFmtId="2" fontId="3" fillId="0" borderId="2" xfId="0" applyNumberFormat="1" applyFont="1" applyBorder="1">
      <alignment vertical="center"/>
    </xf>
    <xf numFmtId="0" fontId="3" fillId="2" borderId="2" xfId="1" applyFont="1" applyBorder="1">
      <alignment vertical="center"/>
    </xf>
    <xf numFmtId="178" fontId="3" fillId="2" borderId="2" xfId="1" applyNumberFormat="1" applyFont="1" applyBorder="1">
      <alignment vertical="center"/>
    </xf>
    <xf numFmtId="177" fontId="3" fillId="2" borderId="2" xfId="1" applyNumberFormat="1" applyFont="1" applyBorder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K24" sqref="K24"/>
    </sheetView>
  </sheetViews>
  <sheetFormatPr defaultColWidth="12.75" defaultRowHeight="19.5" customHeight="1" x14ac:dyDescent="0.3"/>
  <cols>
    <col min="1" max="1" width="12.75" style="2"/>
    <col min="2" max="2" width="12.75" style="3"/>
    <col min="3" max="3" width="12.75" style="4"/>
    <col min="4" max="4" width="12.75" style="5"/>
    <col min="5" max="6" width="18.75" style="5" customWidth="1"/>
    <col min="7" max="7" width="14.125" style="1" bestFit="1" customWidth="1"/>
    <col min="8" max="9" width="19.25" style="1" customWidth="1"/>
    <col min="10" max="11" width="12.75" style="1"/>
    <col min="12" max="15" width="15.5" style="1" customWidth="1"/>
    <col min="16" max="16384" width="12.75" style="1"/>
  </cols>
  <sheetData>
    <row r="1" spans="1:17" ht="19.5" customHeight="1" x14ac:dyDescent="0.3">
      <c r="A1" s="2" t="s">
        <v>0</v>
      </c>
      <c r="B1" s="3" t="s">
        <v>1</v>
      </c>
      <c r="D1" s="5" t="s">
        <v>5</v>
      </c>
      <c r="E1" s="5" t="s">
        <v>4</v>
      </c>
      <c r="F1" s="5" t="s">
        <v>3</v>
      </c>
      <c r="G1" s="5" t="s">
        <v>7</v>
      </c>
      <c r="H1" s="5" t="s">
        <v>8</v>
      </c>
      <c r="I1" s="5" t="s">
        <v>9</v>
      </c>
      <c r="K1" s="7"/>
      <c r="L1" s="7" t="s">
        <v>10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</row>
    <row r="2" spans="1:17" ht="19.5" customHeight="1" x14ac:dyDescent="0.3">
      <c r="A2" s="2">
        <v>1</v>
      </c>
      <c r="B2" s="3">
        <v>40</v>
      </c>
      <c r="D2" s="5">
        <f>B2-C$26</f>
        <v>12.25</v>
      </c>
      <c r="F2" s="5">
        <f t="shared" ref="F2:F9" si="0">B2-C$9</f>
        <v>3.75</v>
      </c>
      <c r="G2" s="5">
        <f>D2^2</f>
        <v>150.0625</v>
      </c>
      <c r="H2" s="5"/>
      <c r="I2" s="5">
        <f t="shared" ref="I2:I17" si="1">F2^2</f>
        <v>14.0625</v>
      </c>
      <c r="K2" s="7" t="s">
        <v>11</v>
      </c>
      <c r="L2" s="8">
        <f>H27</f>
        <v>903</v>
      </c>
      <c r="M2" s="7">
        <v>2</v>
      </c>
      <c r="N2" s="9">
        <f>L2/M2</f>
        <v>451.5</v>
      </c>
      <c r="O2" s="9">
        <f>N2/N3</f>
        <v>9.8406850025947072</v>
      </c>
      <c r="P2" s="7">
        <f>_xlfn.F.DIST.RT(O2,M2,M3)</f>
        <v>9.6527066870220294E-4</v>
      </c>
      <c r="Q2" s="7">
        <f>_xlfn.F.INV.RT(0.01,M2,M3)</f>
        <v>5.7804156882425568</v>
      </c>
    </row>
    <row r="3" spans="1:17" ht="19.5" customHeight="1" x14ac:dyDescent="0.3">
      <c r="A3" s="2">
        <v>1</v>
      </c>
      <c r="B3" s="3">
        <v>36</v>
      </c>
      <c r="D3" s="5">
        <f t="shared" ref="D3:D25" si="2">B3-C$26</f>
        <v>8.25</v>
      </c>
      <c r="F3" s="5">
        <f t="shared" si="0"/>
        <v>-0.25</v>
      </c>
      <c r="G3" s="5">
        <f t="shared" ref="G3:G25" si="3">D3^2</f>
        <v>68.0625</v>
      </c>
      <c r="H3" s="5"/>
      <c r="I3" s="5">
        <f t="shared" si="1"/>
        <v>6.25E-2</v>
      </c>
      <c r="K3" s="7" t="s">
        <v>12</v>
      </c>
      <c r="L3" s="8">
        <f>I27</f>
        <v>963.5</v>
      </c>
      <c r="M3" s="7">
        <v>21</v>
      </c>
      <c r="N3" s="9">
        <f>L3/M3</f>
        <v>45.88095238095238</v>
      </c>
      <c r="O3" s="7"/>
      <c r="P3" s="7"/>
      <c r="Q3" s="7"/>
    </row>
    <row r="4" spans="1:17" ht="19.5" customHeight="1" x14ac:dyDescent="0.3">
      <c r="A4" s="2">
        <v>1</v>
      </c>
      <c r="B4" s="3">
        <v>30</v>
      </c>
      <c r="D4" s="5">
        <f t="shared" si="2"/>
        <v>2.25</v>
      </c>
      <c r="F4" s="5">
        <f t="shared" si="0"/>
        <v>-6.25</v>
      </c>
      <c r="G4" s="5">
        <f t="shared" si="3"/>
        <v>5.0625</v>
      </c>
      <c r="H4" s="5"/>
      <c r="I4" s="5">
        <f t="shared" si="1"/>
        <v>39.0625</v>
      </c>
      <c r="K4" s="7" t="s">
        <v>13</v>
      </c>
      <c r="L4" s="8">
        <f>G27</f>
        <v>1866.5</v>
      </c>
      <c r="M4" s="7">
        <v>23</v>
      </c>
      <c r="N4" s="7"/>
      <c r="O4" s="7"/>
      <c r="P4" s="7"/>
      <c r="Q4" s="7"/>
    </row>
    <row r="5" spans="1:17" ht="19.5" customHeight="1" x14ac:dyDescent="0.3">
      <c r="A5" s="2">
        <v>1</v>
      </c>
      <c r="B5" s="3">
        <v>32</v>
      </c>
      <c r="D5" s="5">
        <f t="shared" si="2"/>
        <v>4.25</v>
      </c>
      <c r="F5" s="5">
        <f t="shared" si="0"/>
        <v>-4.25</v>
      </c>
      <c r="G5" s="5">
        <f t="shared" si="3"/>
        <v>18.0625</v>
      </c>
      <c r="H5" s="5"/>
      <c r="I5" s="5">
        <f t="shared" si="1"/>
        <v>18.0625</v>
      </c>
    </row>
    <row r="6" spans="1:17" ht="19.5" customHeight="1" x14ac:dyDescent="0.3">
      <c r="A6" s="2">
        <v>1</v>
      </c>
      <c r="B6" s="3">
        <v>34</v>
      </c>
      <c r="D6" s="5">
        <f t="shared" si="2"/>
        <v>6.25</v>
      </c>
      <c r="F6" s="5">
        <f t="shared" si="0"/>
        <v>-2.25</v>
      </c>
      <c r="G6" s="5">
        <f t="shared" si="3"/>
        <v>39.0625</v>
      </c>
      <c r="H6" s="5"/>
      <c r="I6" s="5">
        <f t="shared" si="1"/>
        <v>5.0625</v>
      </c>
    </row>
    <row r="7" spans="1:17" ht="19.5" customHeight="1" x14ac:dyDescent="0.3">
      <c r="A7" s="2">
        <v>1</v>
      </c>
      <c r="B7" s="3">
        <v>38</v>
      </c>
      <c r="D7" s="5">
        <f t="shared" si="2"/>
        <v>10.25</v>
      </c>
      <c r="F7" s="5">
        <f t="shared" si="0"/>
        <v>1.75</v>
      </c>
      <c r="G7" s="5">
        <f t="shared" si="3"/>
        <v>105.0625</v>
      </c>
      <c r="H7" s="5"/>
      <c r="I7" s="5">
        <f t="shared" si="1"/>
        <v>3.0625</v>
      </c>
    </row>
    <row r="8" spans="1:17" ht="19.5" customHeight="1" x14ac:dyDescent="0.3">
      <c r="A8" s="2">
        <v>1</v>
      </c>
      <c r="B8" s="3">
        <v>46</v>
      </c>
      <c r="D8" s="5">
        <f t="shared" si="2"/>
        <v>18.25</v>
      </c>
      <c r="F8" s="5">
        <f t="shared" si="0"/>
        <v>9.75</v>
      </c>
      <c r="G8" s="5">
        <f t="shared" si="3"/>
        <v>333.0625</v>
      </c>
      <c r="H8" s="5"/>
      <c r="I8" s="5">
        <f t="shared" si="1"/>
        <v>95.0625</v>
      </c>
    </row>
    <row r="9" spans="1:17" ht="19.5" customHeight="1" x14ac:dyDescent="0.3">
      <c r="A9" s="2">
        <v>1</v>
      </c>
      <c r="B9" s="3">
        <v>34</v>
      </c>
      <c r="C9" s="4">
        <f>AVERAGE(B2:B9)</f>
        <v>36.25</v>
      </c>
      <c r="D9" s="5">
        <f t="shared" si="2"/>
        <v>6.25</v>
      </c>
      <c r="E9" s="5">
        <f>C9-C$26</f>
        <v>8.5</v>
      </c>
      <c r="F9" s="5">
        <f t="shared" si="0"/>
        <v>-2.25</v>
      </c>
      <c r="G9" s="5">
        <f t="shared" si="3"/>
        <v>39.0625</v>
      </c>
      <c r="H9" s="5">
        <f>8*E9^2</f>
        <v>578</v>
      </c>
      <c r="I9" s="5">
        <f t="shared" si="1"/>
        <v>5.0625</v>
      </c>
    </row>
    <row r="10" spans="1:17" ht="19.5" customHeight="1" x14ac:dyDescent="0.3">
      <c r="A10" s="2">
        <v>2</v>
      </c>
      <c r="B10" s="3">
        <v>24</v>
      </c>
      <c r="D10" s="5">
        <f t="shared" si="2"/>
        <v>-3.75</v>
      </c>
      <c r="F10" s="5">
        <f t="shared" ref="F10:F17" si="4">B10-C$17</f>
        <v>-1</v>
      </c>
      <c r="G10" s="5">
        <f t="shared" si="3"/>
        <v>14.0625</v>
      </c>
      <c r="H10" s="5"/>
      <c r="I10" s="5">
        <f t="shared" si="1"/>
        <v>1</v>
      </c>
    </row>
    <row r="11" spans="1:17" ht="19.5" customHeight="1" x14ac:dyDescent="0.3">
      <c r="A11" s="2">
        <v>2</v>
      </c>
      <c r="B11" s="3">
        <v>20</v>
      </c>
      <c r="D11" s="5">
        <f t="shared" si="2"/>
        <v>-7.75</v>
      </c>
      <c r="F11" s="5">
        <f t="shared" si="4"/>
        <v>-5</v>
      </c>
      <c r="G11" s="5">
        <f t="shared" si="3"/>
        <v>60.0625</v>
      </c>
      <c r="H11" s="5"/>
      <c r="I11" s="5">
        <f t="shared" si="1"/>
        <v>25</v>
      </c>
    </row>
    <row r="12" spans="1:17" ht="19.5" customHeight="1" x14ac:dyDescent="0.3">
      <c r="A12" s="2">
        <v>2</v>
      </c>
      <c r="B12" s="3">
        <v>14</v>
      </c>
      <c r="D12" s="5">
        <f t="shared" si="2"/>
        <v>-13.75</v>
      </c>
      <c r="F12" s="5">
        <f t="shared" si="4"/>
        <v>-11</v>
      </c>
      <c r="G12" s="5">
        <f t="shared" si="3"/>
        <v>189.0625</v>
      </c>
      <c r="H12" s="5"/>
      <c r="I12" s="5">
        <f t="shared" si="1"/>
        <v>121</v>
      </c>
    </row>
    <row r="13" spans="1:17" ht="19.5" customHeight="1" x14ac:dyDescent="0.3">
      <c r="A13" s="2">
        <v>2</v>
      </c>
      <c r="B13" s="3">
        <v>16</v>
      </c>
      <c r="D13" s="5">
        <f t="shared" si="2"/>
        <v>-11.75</v>
      </c>
      <c r="F13" s="5">
        <f t="shared" si="4"/>
        <v>-9</v>
      </c>
      <c r="G13" s="5">
        <f t="shared" si="3"/>
        <v>138.0625</v>
      </c>
      <c r="H13" s="5"/>
      <c r="I13" s="5">
        <f t="shared" si="1"/>
        <v>81</v>
      </c>
    </row>
    <row r="14" spans="1:17" ht="19.5" customHeight="1" x14ac:dyDescent="0.3">
      <c r="A14" s="2">
        <v>2</v>
      </c>
      <c r="B14" s="3">
        <v>36</v>
      </c>
      <c r="D14" s="5">
        <f t="shared" si="2"/>
        <v>8.25</v>
      </c>
      <c r="F14" s="5">
        <f t="shared" si="4"/>
        <v>11</v>
      </c>
      <c r="G14" s="5">
        <f t="shared" si="3"/>
        <v>68.0625</v>
      </c>
      <c r="H14" s="5"/>
      <c r="I14" s="5">
        <f t="shared" si="1"/>
        <v>121</v>
      </c>
    </row>
    <row r="15" spans="1:17" ht="19.5" customHeight="1" x14ac:dyDescent="0.3">
      <c r="A15" s="2">
        <v>2</v>
      </c>
      <c r="B15" s="3">
        <v>32</v>
      </c>
      <c r="D15" s="5">
        <f t="shared" si="2"/>
        <v>4.25</v>
      </c>
      <c r="F15" s="5">
        <f t="shared" si="4"/>
        <v>7</v>
      </c>
      <c r="G15" s="5">
        <f t="shared" si="3"/>
        <v>18.0625</v>
      </c>
      <c r="H15" s="5"/>
      <c r="I15" s="5">
        <f t="shared" si="1"/>
        <v>49</v>
      </c>
    </row>
    <row r="16" spans="1:17" ht="19.5" customHeight="1" x14ac:dyDescent="0.3">
      <c r="A16" s="2">
        <v>2</v>
      </c>
      <c r="B16" s="3">
        <v>30</v>
      </c>
      <c r="D16" s="5">
        <f t="shared" si="2"/>
        <v>2.25</v>
      </c>
      <c r="F16" s="5">
        <f t="shared" si="4"/>
        <v>5</v>
      </c>
      <c r="G16" s="5">
        <f t="shared" si="3"/>
        <v>5.0625</v>
      </c>
      <c r="H16" s="5"/>
      <c r="I16" s="5">
        <f t="shared" si="1"/>
        <v>25</v>
      </c>
    </row>
    <row r="17" spans="1:9" ht="19.5" customHeight="1" x14ac:dyDescent="0.3">
      <c r="A17" s="2">
        <v>2</v>
      </c>
      <c r="B17" s="3">
        <v>28</v>
      </c>
      <c r="C17" s="4">
        <f t="shared" ref="C17" si="5">AVERAGE(B10:B17)</f>
        <v>25</v>
      </c>
      <c r="D17" s="5">
        <f t="shared" si="2"/>
        <v>0.25</v>
      </c>
      <c r="E17" s="5">
        <f>C17-C$26</f>
        <v>-2.75</v>
      </c>
      <c r="F17" s="5">
        <f t="shared" si="4"/>
        <v>3</v>
      </c>
      <c r="G17" s="5">
        <f t="shared" si="3"/>
        <v>6.25E-2</v>
      </c>
      <c r="H17" s="5">
        <f>8*E17^2</f>
        <v>60.5</v>
      </c>
      <c r="I17" s="5">
        <f t="shared" si="1"/>
        <v>9</v>
      </c>
    </row>
    <row r="18" spans="1:9" ht="19.5" customHeight="1" x14ac:dyDescent="0.3">
      <c r="A18" s="2">
        <v>3</v>
      </c>
      <c r="B18" s="3">
        <v>34</v>
      </c>
      <c r="D18" s="5">
        <f t="shared" si="2"/>
        <v>6.25</v>
      </c>
      <c r="F18" s="5">
        <f>B18-C$25</f>
        <v>12</v>
      </c>
      <c r="G18" s="5">
        <f t="shared" si="3"/>
        <v>39.0625</v>
      </c>
      <c r="H18" s="5"/>
      <c r="I18" s="5">
        <f t="shared" ref="I18:I25" si="6">F18^2</f>
        <v>144</v>
      </c>
    </row>
    <row r="19" spans="1:9" ht="19.5" customHeight="1" x14ac:dyDescent="0.3">
      <c r="A19" s="2">
        <v>3</v>
      </c>
      <c r="B19" s="3">
        <v>28</v>
      </c>
      <c r="D19" s="5">
        <f t="shared" si="2"/>
        <v>0.25</v>
      </c>
      <c r="F19" s="5">
        <f t="shared" ref="F19:F25" si="7">B19-C$25</f>
        <v>6</v>
      </c>
      <c r="G19" s="5">
        <f t="shared" si="3"/>
        <v>6.25E-2</v>
      </c>
      <c r="H19" s="5"/>
      <c r="I19" s="5">
        <f t="shared" si="6"/>
        <v>36</v>
      </c>
    </row>
    <row r="20" spans="1:9" ht="19.5" customHeight="1" x14ac:dyDescent="0.3">
      <c r="A20" s="2">
        <v>3</v>
      </c>
      <c r="B20" s="3">
        <v>26</v>
      </c>
      <c r="D20" s="5">
        <f t="shared" si="2"/>
        <v>-1.75</v>
      </c>
      <c r="F20" s="5">
        <f t="shared" si="7"/>
        <v>4</v>
      </c>
      <c r="G20" s="5">
        <f t="shared" si="3"/>
        <v>3.0625</v>
      </c>
      <c r="H20" s="5"/>
      <c r="I20" s="5">
        <f t="shared" si="6"/>
        <v>16</v>
      </c>
    </row>
    <row r="21" spans="1:9" ht="19.5" customHeight="1" x14ac:dyDescent="0.3">
      <c r="A21" s="2">
        <v>3</v>
      </c>
      <c r="B21" s="3">
        <v>20</v>
      </c>
      <c r="D21" s="5">
        <f t="shared" si="2"/>
        <v>-7.75</v>
      </c>
      <c r="F21" s="5">
        <f t="shared" si="7"/>
        <v>-2</v>
      </c>
      <c r="G21" s="5">
        <f t="shared" si="3"/>
        <v>60.0625</v>
      </c>
      <c r="H21" s="5"/>
      <c r="I21" s="5">
        <f t="shared" si="6"/>
        <v>4</v>
      </c>
    </row>
    <row r="22" spans="1:9" ht="19.5" customHeight="1" x14ac:dyDescent="0.3">
      <c r="A22" s="2">
        <v>3</v>
      </c>
      <c r="B22" s="3">
        <v>22</v>
      </c>
      <c r="D22" s="5">
        <f t="shared" si="2"/>
        <v>-5.75</v>
      </c>
      <c r="F22" s="5">
        <f t="shared" si="7"/>
        <v>0</v>
      </c>
      <c r="G22" s="5">
        <f t="shared" si="3"/>
        <v>33.0625</v>
      </c>
      <c r="H22" s="5"/>
      <c r="I22" s="5">
        <f t="shared" si="6"/>
        <v>0</v>
      </c>
    </row>
    <row r="23" spans="1:9" ht="19.5" customHeight="1" x14ac:dyDescent="0.3">
      <c r="A23" s="2">
        <v>3</v>
      </c>
      <c r="B23" s="3">
        <v>18</v>
      </c>
      <c r="D23" s="5">
        <f t="shared" si="2"/>
        <v>-9.75</v>
      </c>
      <c r="F23" s="5">
        <f t="shared" si="7"/>
        <v>-4</v>
      </c>
      <c r="G23" s="5">
        <f t="shared" si="3"/>
        <v>95.0625</v>
      </c>
      <c r="H23" s="5"/>
      <c r="I23" s="5">
        <f t="shared" si="6"/>
        <v>16</v>
      </c>
    </row>
    <row r="24" spans="1:9" ht="19.5" customHeight="1" x14ac:dyDescent="0.3">
      <c r="A24" s="2">
        <v>3</v>
      </c>
      <c r="B24" s="3">
        <v>16</v>
      </c>
      <c r="D24" s="5">
        <f t="shared" si="2"/>
        <v>-11.75</v>
      </c>
      <c r="F24" s="5">
        <f t="shared" si="7"/>
        <v>-6</v>
      </c>
      <c r="G24" s="5">
        <f t="shared" si="3"/>
        <v>138.0625</v>
      </c>
      <c r="H24" s="5"/>
      <c r="I24" s="5">
        <f t="shared" si="6"/>
        <v>36</v>
      </c>
    </row>
    <row r="25" spans="1:9" ht="19.5" customHeight="1" x14ac:dyDescent="0.3">
      <c r="A25" s="2">
        <v>3</v>
      </c>
      <c r="B25" s="3">
        <v>12</v>
      </c>
      <c r="C25" s="4">
        <f t="shared" ref="C25" si="8">AVERAGE(B18:B25)</f>
        <v>22</v>
      </c>
      <c r="D25" s="5">
        <f t="shared" si="2"/>
        <v>-15.75</v>
      </c>
      <c r="E25" s="5">
        <f>C25-C$26</f>
        <v>-5.75</v>
      </c>
      <c r="F25" s="5">
        <f t="shared" si="7"/>
        <v>-10</v>
      </c>
      <c r="G25" s="5">
        <f t="shared" si="3"/>
        <v>248.0625</v>
      </c>
      <c r="H25" s="5">
        <f>8*E25^2</f>
        <v>264.5</v>
      </c>
      <c r="I25" s="5">
        <f t="shared" si="6"/>
        <v>100</v>
      </c>
    </row>
    <row r="26" spans="1:9" ht="19.5" customHeight="1" x14ac:dyDescent="0.3">
      <c r="B26" s="3" t="s">
        <v>2</v>
      </c>
      <c r="C26" s="4">
        <f>AVERAGE(B2:B25)</f>
        <v>27.75</v>
      </c>
      <c r="G26" s="5"/>
    </row>
    <row r="27" spans="1:9" ht="19.5" customHeight="1" x14ac:dyDescent="0.3">
      <c r="B27" s="3" t="s">
        <v>6</v>
      </c>
      <c r="G27" s="5">
        <f>SUM(G2:G25)</f>
        <v>1866.5</v>
      </c>
      <c r="H27" s="5">
        <f t="shared" ref="H27:I27" si="9">SUM(H2:H25)</f>
        <v>903</v>
      </c>
      <c r="I27" s="5">
        <f t="shared" si="9"/>
        <v>963.5</v>
      </c>
    </row>
    <row r="28" spans="1:9" ht="19.5" customHeight="1" x14ac:dyDescent="0.3">
      <c r="G28" s="5"/>
      <c r="H28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M17" sqref="M17"/>
    </sheetView>
  </sheetViews>
  <sheetFormatPr defaultColWidth="12.75" defaultRowHeight="19.5" customHeight="1" x14ac:dyDescent="0.3"/>
  <cols>
    <col min="1" max="1" width="12.75" style="2"/>
    <col min="2" max="2" width="12.75" style="3"/>
    <col min="3" max="3" width="12.75" style="4"/>
    <col min="4" max="4" width="12.75" style="5"/>
    <col min="5" max="6" width="18.75" style="5" customWidth="1"/>
    <col min="7" max="7" width="14.125" style="1" bestFit="1" customWidth="1"/>
    <col min="8" max="9" width="19.25" style="1" customWidth="1"/>
    <col min="10" max="11" width="12.75" style="1"/>
    <col min="12" max="15" width="15.5" style="1" customWidth="1"/>
    <col min="16" max="16384" width="12.75" style="1"/>
  </cols>
  <sheetData>
    <row r="1" spans="1:17" ht="19.5" customHeight="1" x14ac:dyDescent="0.3">
      <c r="A1" s="2" t="s">
        <v>0</v>
      </c>
      <c r="B1" s="3" t="s">
        <v>1</v>
      </c>
      <c r="D1" s="5" t="s">
        <v>5</v>
      </c>
      <c r="E1" s="5" t="s">
        <v>4</v>
      </c>
      <c r="F1" s="5" t="s">
        <v>3</v>
      </c>
      <c r="G1" s="5" t="s">
        <v>7</v>
      </c>
      <c r="H1" s="5" t="s">
        <v>8</v>
      </c>
      <c r="I1" s="5" t="s">
        <v>9</v>
      </c>
      <c r="K1" s="7"/>
      <c r="L1" s="7" t="s">
        <v>10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19</v>
      </c>
    </row>
    <row r="2" spans="1:17" ht="19.5" customHeight="1" x14ac:dyDescent="0.3">
      <c r="A2" s="2">
        <v>1</v>
      </c>
      <c r="B2" s="3">
        <v>236</v>
      </c>
      <c r="D2" s="5">
        <f t="shared" ref="D2:D21" si="0">B2-C$22</f>
        <v>0.19999999999998863</v>
      </c>
      <c r="F2" s="5">
        <f>B2-C$6</f>
        <v>-6</v>
      </c>
      <c r="G2" s="5">
        <f>D2^2</f>
        <v>3.9999999999995456E-2</v>
      </c>
      <c r="H2" s="5"/>
      <c r="I2" s="5">
        <f t="shared" ref="I2:I21" si="1">F2^2</f>
        <v>36</v>
      </c>
      <c r="K2" s="7" t="s">
        <v>11</v>
      </c>
      <c r="L2" s="8">
        <f>H23</f>
        <v>1479.1999999999998</v>
      </c>
      <c r="M2" s="7">
        <v>3</v>
      </c>
      <c r="N2" s="9">
        <f>L2/M2</f>
        <v>493.06666666666661</v>
      </c>
      <c r="O2" s="9">
        <f>N2/N3</f>
        <v>4.1217694183211417</v>
      </c>
      <c r="P2" s="7">
        <f>_xlfn.F.DIST.RT(O2,M2,M3)</f>
        <v>2.4123611758540119E-2</v>
      </c>
      <c r="Q2" s="7">
        <f>_xlfn.F.INV.RT(0.01,M2,M3)</f>
        <v>5.2922140455209483</v>
      </c>
    </row>
    <row r="3" spans="1:17" ht="19.5" customHeight="1" x14ac:dyDescent="0.3">
      <c r="A3" s="2">
        <v>1</v>
      </c>
      <c r="B3" s="3">
        <v>250</v>
      </c>
      <c r="D3" s="5">
        <f t="shared" si="0"/>
        <v>14.199999999999989</v>
      </c>
      <c r="F3" s="5">
        <f t="shared" ref="F3:F6" si="2">B3-C$6</f>
        <v>8</v>
      </c>
      <c r="G3" s="5">
        <f t="shared" ref="G3:G21" si="3">D3^2</f>
        <v>201.63999999999967</v>
      </c>
      <c r="H3" s="5"/>
      <c r="I3" s="5">
        <f t="shared" si="1"/>
        <v>64</v>
      </c>
      <c r="K3" s="7" t="s">
        <v>12</v>
      </c>
      <c r="L3" s="8">
        <f>I23</f>
        <v>1914</v>
      </c>
      <c r="M3" s="7">
        <v>16</v>
      </c>
      <c r="N3" s="9">
        <f>L3/M3</f>
        <v>119.625</v>
      </c>
      <c r="O3" s="7"/>
      <c r="P3" s="7"/>
      <c r="Q3" s="7"/>
    </row>
    <row r="4" spans="1:17" ht="19.5" customHeight="1" x14ac:dyDescent="0.3">
      <c r="A4" s="2">
        <v>1</v>
      </c>
      <c r="B4" s="3">
        <v>252</v>
      </c>
      <c r="D4" s="5">
        <f t="shared" si="0"/>
        <v>16.199999999999989</v>
      </c>
      <c r="F4" s="5">
        <f t="shared" si="2"/>
        <v>10</v>
      </c>
      <c r="G4" s="5">
        <f t="shared" si="3"/>
        <v>262.43999999999966</v>
      </c>
      <c r="H4" s="5"/>
      <c r="I4" s="5">
        <f t="shared" si="1"/>
        <v>100</v>
      </c>
      <c r="K4" s="7" t="s">
        <v>13</v>
      </c>
      <c r="L4" s="8">
        <f>G23</f>
        <v>3393.2000000000003</v>
      </c>
      <c r="M4" s="7">
        <v>19</v>
      </c>
      <c r="N4" s="7"/>
      <c r="O4" s="7"/>
      <c r="P4" s="7"/>
      <c r="Q4" s="7"/>
    </row>
    <row r="5" spans="1:17" ht="19.5" customHeight="1" x14ac:dyDescent="0.3">
      <c r="A5" s="2">
        <v>1</v>
      </c>
      <c r="B5" s="3">
        <v>233</v>
      </c>
      <c r="D5" s="5">
        <f t="shared" si="0"/>
        <v>-2.8000000000000114</v>
      </c>
      <c r="F5" s="5">
        <f t="shared" si="2"/>
        <v>-9</v>
      </c>
      <c r="G5" s="5">
        <f t="shared" si="3"/>
        <v>7.8400000000000638</v>
      </c>
      <c r="H5" s="5"/>
      <c r="I5" s="5">
        <f t="shared" si="1"/>
        <v>81</v>
      </c>
    </row>
    <row r="6" spans="1:17" ht="19.5" customHeight="1" x14ac:dyDescent="0.3">
      <c r="A6" s="2">
        <v>1</v>
      </c>
      <c r="B6" s="3">
        <v>239</v>
      </c>
      <c r="C6" s="4">
        <f>AVERAGE(B2:B6)</f>
        <v>242</v>
      </c>
      <c r="D6" s="5">
        <f t="shared" si="0"/>
        <v>3.1999999999999886</v>
      </c>
      <c r="E6" s="5">
        <f>C6-C$22</f>
        <v>6.1999999999999886</v>
      </c>
      <c r="F6" s="5">
        <f t="shared" si="2"/>
        <v>-3</v>
      </c>
      <c r="G6" s="5">
        <f t="shared" si="3"/>
        <v>10.239999999999927</v>
      </c>
      <c r="H6" s="5">
        <f>5*E6^2</f>
        <v>192.19999999999928</v>
      </c>
      <c r="I6" s="5">
        <f t="shared" si="1"/>
        <v>9</v>
      </c>
    </row>
    <row r="7" spans="1:17" ht="19.5" customHeight="1" x14ac:dyDescent="0.3">
      <c r="A7" s="2">
        <v>2</v>
      </c>
      <c r="B7" s="3">
        <v>238</v>
      </c>
      <c r="D7" s="5">
        <f t="shared" si="0"/>
        <v>2.1999999999999886</v>
      </c>
      <c r="F7" s="5">
        <f>B7-C$11</f>
        <v>-8.4000000000000057</v>
      </c>
      <c r="G7" s="5">
        <f t="shared" si="3"/>
        <v>4.8399999999999501</v>
      </c>
      <c r="H7" s="5"/>
      <c r="I7" s="5">
        <f t="shared" si="1"/>
        <v>70.560000000000102</v>
      </c>
    </row>
    <row r="8" spans="1:17" ht="19.5" customHeight="1" x14ac:dyDescent="0.3">
      <c r="A8" s="2">
        <v>2</v>
      </c>
      <c r="B8" s="3">
        <v>239</v>
      </c>
      <c r="D8" s="5">
        <f t="shared" si="0"/>
        <v>3.1999999999999886</v>
      </c>
      <c r="F8" s="5">
        <f t="shared" ref="F8:F11" si="4">B8-C$11</f>
        <v>-7.4000000000000057</v>
      </c>
      <c r="G8" s="5">
        <f t="shared" si="3"/>
        <v>10.239999999999927</v>
      </c>
      <c r="H8" s="5"/>
      <c r="I8" s="5">
        <f t="shared" si="1"/>
        <v>54.760000000000083</v>
      </c>
    </row>
    <row r="9" spans="1:17" ht="19.5" customHeight="1" x14ac:dyDescent="0.3">
      <c r="A9" s="2">
        <v>2</v>
      </c>
      <c r="B9" s="3">
        <v>262</v>
      </c>
      <c r="D9" s="5">
        <f t="shared" si="0"/>
        <v>26.199999999999989</v>
      </c>
      <c r="F9" s="5">
        <f t="shared" si="4"/>
        <v>15.599999999999994</v>
      </c>
      <c r="G9" s="5">
        <f t="shared" si="3"/>
        <v>686.43999999999937</v>
      </c>
      <c r="H9" s="5"/>
      <c r="I9" s="5">
        <f t="shared" si="1"/>
        <v>243.35999999999981</v>
      </c>
    </row>
    <row r="10" spans="1:17" ht="19.5" customHeight="1" x14ac:dyDescent="0.3">
      <c r="A10" s="2">
        <v>2</v>
      </c>
      <c r="B10" s="3">
        <v>247</v>
      </c>
      <c r="D10" s="5">
        <f t="shared" si="0"/>
        <v>11.199999999999989</v>
      </c>
      <c r="F10" s="5">
        <f t="shared" si="4"/>
        <v>0.59999999999999432</v>
      </c>
      <c r="G10" s="5">
        <f t="shared" si="3"/>
        <v>125.43999999999974</v>
      </c>
      <c r="H10" s="5"/>
      <c r="I10" s="5">
        <f t="shared" si="1"/>
        <v>0.35999999999999316</v>
      </c>
    </row>
    <row r="11" spans="1:17" ht="19.5" customHeight="1" x14ac:dyDescent="0.3">
      <c r="A11" s="2">
        <v>2</v>
      </c>
      <c r="B11" s="3">
        <v>246</v>
      </c>
      <c r="C11" s="4">
        <f>AVERAGE(B7:B11)</f>
        <v>246.4</v>
      </c>
      <c r="D11" s="5">
        <f t="shared" si="0"/>
        <v>10.199999999999989</v>
      </c>
      <c r="E11" s="5">
        <f>C11-C$22</f>
        <v>10.599999999999994</v>
      </c>
      <c r="F11" s="5">
        <f t="shared" si="4"/>
        <v>-0.40000000000000568</v>
      </c>
      <c r="G11" s="5">
        <f t="shared" si="3"/>
        <v>104.03999999999976</v>
      </c>
      <c r="H11" s="5">
        <f>5*E11^2</f>
        <v>561.79999999999939</v>
      </c>
      <c r="I11" s="5">
        <f t="shared" si="1"/>
        <v>0.16000000000000456</v>
      </c>
    </row>
    <row r="12" spans="1:17" ht="19.5" customHeight="1" x14ac:dyDescent="0.3">
      <c r="A12" s="2">
        <v>3</v>
      </c>
      <c r="B12" s="3">
        <v>220</v>
      </c>
      <c r="D12" s="5">
        <f t="shared" si="0"/>
        <v>-15.800000000000011</v>
      </c>
      <c r="F12" s="5">
        <f t="shared" ref="F12:F16" si="5">B12-C$16</f>
        <v>-8.8000000000000114</v>
      </c>
      <c r="G12" s="5">
        <f t="shared" si="3"/>
        <v>249.64000000000036</v>
      </c>
      <c r="H12" s="5"/>
      <c r="I12" s="5">
        <f t="shared" si="1"/>
        <v>77.440000000000197</v>
      </c>
    </row>
    <row r="13" spans="1:17" ht="19.5" customHeight="1" x14ac:dyDescent="0.3">
      <c r="A13" s="2">
        <v>3</v>
      </c>
      <c r="B13" s="3">
        <v>236</v>
      </c>
      <c r="D13" s="5">
        <f t="shared" si="0"/>
        <v>0.19999999999998863</v>
      </c>
      <c r="F13" s="5">
        <f t="shared" si="5"/>
        <v>7.1999999999999886</v>
      </c>
      <c r="G13" s="5">
        <f t="shared" si="3"/>
        <v>3.9999999999995456E-2</v>
      </c>
      <c r="H13" s="5"/>
      <c r="I13" s="5">
        <f t="shared" si="1"/>
        <v>51.839999999999833</v>
      </c>
    </row>
    <row r="14" spans="1:17" ht="19.5" customHeight="1" x14ac:dyDescent="0.3">
      <c r="A14" s="2">
        <v>3</v>
      </c>
      <c r="B14" s="3">
        <v>232</v>
      </c>
      <c r="D14" s="5">
        <f t="shared" si="0"/>
        <v>-3.8000000000000114</v>
      </c>
      <c r="F14" s="5">
        <f t="shared" si="5"/>
        <v>3.1999999999999886</v>
      </c>
      <c r="G14" s="5">
        <f t="shared" si="3"/>
        <v>14.440000000000087</v>
      </c>
      <c r="H14" s="5"/>
      <c r="I14" s="5">
        <f t="shared" si="1"/>
        <v>10.239999999999927</v>
      </c>
    </row>
    <row r="15" spans="1:17" ht="19.5" customHeight="1" x14ac:dyDescent="0.3">
      <c r="A15" s="2">
        <v>3</v>
      </c>
      <c r="B15" s="3">
        <v>243</v>
      </c>
      <c r="D15" s="5">
        <f t="shared" si="0"/>
        <v>7.1999999999999886</v>
      </c>
      <c r="F15" s="5">
        <f t="shared" si="5"/>
        <v>14.199999999999989</v>
      </c>
      <c r="G15" s="5">
        <f t="shared" si="3"/>
        <v>51.839999999999833</v>
      </c>
      <c r="H15" s="5"/>
      <c r="I15" s="5">
        <f t="shared" si="1"/>
        <v>201.63999999999967</v>
      </c>
    </row>
    <row r="16" spans="1:17" ht="19.5" customHeight="1" x14ac:dyDescent="0.3">
      <c r="A16" s="2">
        <v>3</v>
      </c>
      <c r="B16" s="3">
        <v>213</v>
      </c>
      <c r="C16" s="4">
        <f>AVERAGE(B12:B16)</f>
        <v>228.8</v>
      </c>
      <c r="D16" s="5">
        <f t="shared" si="0"/>
        <v>-22.800000000000011</v>
      </c>
      <c r="E16" s="5">
        <f>C16-C$22</f>
        <v>-7</v>
      </c>
      <c r="F16" s="5">
        <f t="shared" si="5"/>
        <v>-15.800000000000011</v>
      </c>
      <c r="G16" s="5">
        <f t="shared" si="3"/>
        <v>519.84000000000049</v>
      </c>
      <c r="H16" s="5">
        <f>5*E16^2</f>
        <v>245</v>
      </c>
      <c r="I16" s="5">
        <f t="shared" si="1"/>
        <v>249.64000000000036</v>
      </c>
    </row>
    <row r="17" spans="1:9" ht="19.5" customHeight="1" x14ac:dyDescent="0.3">
      <c r="A17" s="2">
        <v>4</v>
      </c>
      <c r="B17" s="3">
        <v>241</v>
      </c>
      <c r="D17" s="5">
        <f t="shared" si="0"/>
        <v>5.1999999999999886</v>
      </c>
      <c r="F17" s="5">
        <f t="shared" ref="F17:F21" si="6">B17-C$21</f>
        <v>15</v>
      </c>
      <c r="G17" s="5">
        <f t="shared" si="3"/>
        <v>27.039999999999882</v>
      </c>
      <c r="H17" s="5"/>
      <c r="I17" s="5">
        <f t="shared" si="1"/>
        <v>225</v>
      </c>
    </row>
    <row r="18" spans="1:9" ht="19.5" customHeight="1" x14ac:dyDescent="0.3">
      <c r="A18" s="2">
        <v>4</v>
      </c>
      <c r="B18" s="3">
        <v>233</v>
      </c>
      <c r="D18" s="5">
        <f t="shared" si="0"/>
        <v>-2.8000000000000114</v>
      </c>
      <c r="F18" s="5">
        <f t="shared" si="6"/>
        <v>7</v>
      </c>
      <c r="G18" s="5">
        <f t="shared" si="3"/>
        <v>7.8400000000000638</v>
      </c>
      <c r="H18" s="5"/>
      <c r="I18" s="5">
        <f t="shared" si="1"/>
        <v>49</v>
      </c>
    </row>
    <row r="19" spans="1:9" ht="19.5" customHeight="1" x14ac:dyDescent="0.3">
      <c r="A19" s="2">
        <v>4</v>
      </c>
      <c r="B19" s="3">
        <v>212</v>
      </c>
      <c r="D19" s="5">
        <f t="shared" si="0"/>
        <v>-23.800000000000011</v>
      </c>
      <c r="F19" s="5">
        <f t="shared" si="6"/>
        <v>-14</v>
      </c>
      <c r="G19" s="5">
        <f t="shared" si="3"/>
        <v>566.44000000000051</v>
      </c>
      <c r="H19" s="5"/>
      <c r="I19" s="5">
        <f t="shared" si="1"/>
        <v>196</v>
      </c>
    </row>
    <row r="20" spans="1:9" ht="19.5" customHeight="1" x14ac:dyDescent="0.3">
      <c r="A20" s="2">
        <v>4</v>
      </c>
      <c r="B20" s="3">
        <v>231</v>
      </c>
      <c r="D20" s="5">
        <f t="shared" si="0"/>
        <v>-4.8000000000000114</v>
      </c>
      <c r="F20" s="5">
        <f t="shared" si="6"/>
        <v>5</v>
      </c>
      <c r="G20" s="5">
        <f t="shared" si="3"/>
        <v>23.040000000000109</v>
      </c>
      <c r="H20" s="5"/>
      <c r="I20" s="5">
        <f t="shared" si="1"/>
        <v>25</v>
      </c>
    </row>
    <row r="21" spans="1:9" ht="19.5" customHeight="1" x14ac:dyDescent="0.3">
      <c r="A21" s="2">
        <v>4</v>
      </c>
      <c r="B21" s="3">
        <v>213</v>
      </c>
      <c r="C21" s="4">
        <f>AVERAGE(B17:B21)</f>
        <v>226</v>
      </c>
      <c r="D21" s="5">
        <f t="shared" si="0"/>
        <v>-22.800000000000011</v>
      </c>
      <c r="E21" s="5">
        <f>C21-C$22</f>
        <v>-9.8000000000000114</v>
      </c>
      <c r="F21" s="5">
        <f t="shared" si="6"/>
        <v>-13</v>
      </c>
      <c r="G21" s="5">
        <f t="shared" si="3"/>
        <v>519.84000000000049</v>
      </c>
      <c r="H21" s="5">
        <f>5*E21^2</f>
        <v>480.20000000000107</v>
      </c>
      <c r="I21" s="5">
        <f t="shared" si="1"/>
        <v>169</v>
      </c>
    </row>
    <row r="22" spans="1:9" ht="19.5" customHeight="1" x14ac:dyDescent="0.3">
      <c r="B22" s="3" t="s">
        <v>2</v>
      </c>
      <c r="C22" s="4">
        <f>AVERAGE(B2:B21)</f>
        <v>235.8</v>
      </c>
      <c r="G22" s="5"/>
    </row>
    <row r="23" spans="1:9" ht="19.5" customHeight="1" x14ac:dyDescent="0.3">
      <c r="B23" s="3" t="s">
        <v>6</v>
      </c>
      <c r="G23" s="5">
        <f>SUM(G2:G21)</f>
        <v>3393.2000000000003</v>
      </c>
      <c r="H23" s="5">
        <f>SUM(H2:H21)</f>
        <v>1479.1999999999998</v>
      </c>
      <c r="I23" s="5">
        <f>SUM(I2:I21)</f>
        <v>1914</v>
      </c>
    </row>
    <row r="24" spans="1:9" ht="19.5" customHeight="1" x14ac:dyDescent="0.3">
      <c r="G24" s="5"/>
      <c r="H24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 1</vt:lpstr>
      <vt:lpstr>예제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2017-05-29T03:27:43Z</dcterms:created>
  <dcterms:modified xsi:type="dcterms:W3CDTF">2019-11-12T05:35:45Z</dcterms:modified>
</cp:coreProperties>
</file>