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520" windowHeight="8640" tabRatio="786" firstSheet="1" activeTab="6"/>
  </bookViews>
  <sheets>
    <sheet name="RC 充放 電容" sheetId="1" r:id="rId1"/>
    <sheet name="RC 充放 電阻" sheetId="2" r:id="rId2"/>
    <sheet name="交流訊號 電容" sheetId="3" r:id="rId3"/>
    <sheet name="交流訊號 電阻" sheetId="4" r:id="rId4"/>
    <sheet name="綠光1" sheetId="5" r:id="rId5"/>
    <sheet name="綠光2" sheetId="6" r:id="rId6"/>
    <sheet name="綠光3" sheetId="7" r:id="rId7"/>
    <sheet name="紅光1" sheetId="8" r:id="rId8"/>
    <sheet name="紅光2" sheetId="9" r:id="rId9"/>
    <sheet name="紅光3" sheetId="10" r:id="rId10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8" l="1"/>
  <c r="D10" i="2"/>
  <c r="J1" i="10" l="1"/>
  <c r="J1" i="9"/>
  <c r="J1" i="8"/>
  <c r="J1" i="7"/>
  <c r="J1" i="6"/>
  <c r="J1" i="5"/>
  <c r="L10" i="1" l="1"/>
  <c r="N10" i="1" s="1"/>
  <c r="I10" i="1"/>
  <c r="G10" i="1"/>
  <c r="D10" i="1"/>
  <c r="B10" i="1"/>
  <c r="A1" i="4"/>
  <c r="A1" i="3"/>
  <c r="L10" i="2"/>
  <c r="N10" i="2" s="1"/>
  <c r="B10" i="2"/>
  <c r="G10" i="2"/>
  <c r="L9" i="2"/>
  <c r="N9" i="2" s="1"/>
  <c r="G9" i="2"/>
  <c r="I9" i="2" s="1"/>
  <c r="B9" i="2"/>
  <c r="D9" i="2" s="1"/>
  <c r="L8" i="2"/>
  <c r="N8" i="2" s="1"/>
  <c r="G8" i="2"/>
  <c r="I8" i="2" s="1"/>
  <c r="B8" i="2"/>
  <c r="D8" i="2" s="1"/>
  <c r="I10" i="2"/>
  <c r="K2" i="2"/>
  <c r="F2" i="2"/>
  <c r="A2" i="2"/>
  <c r="I8" i="1"/>
  <c r="D9" i="1"/>
  <c r="D8" i="1"/>
  <c r="K2" i="1"/>
  <c r="L9" i="1"/>
  <c r="N9" i="1" s="1"/>
  <c r="L8" i="1"/>
  <c r="N8" i="1" s="1"/>
  <c r="F2" i="1"/>
  <c r="G9" i="1"/>
  <c r="I9" i="1" s="1"/>
  <c r="G8" i="1"/>
  <c r="A2" i="1"/>
  <c r="B9" i="1"/>
  <c r="B8" i="1"/>
</calcChain>
</file>

<file path=xl/sharedStrings.xml><?xml version="1.0" encoding="utf-8"?>
<sst xmlns="http://schemas.openxmlformats.org/spreadsheetml/2006/main" count="746" uniqueCount="27">
  <si>
    <t>Hz</t>
    <phoneticPr fontId="2" type="noConversion"/>
  </si>
  <si>
    <t>tr</t>
    <phoneticPr fontId="2" type="noConversion"/>
  </si>
  <si>
    <t>us</t>
    <phoneticPr fontId="2" type="noConversion"/>
  </si>
  <si>
    <t>tf</t>
    <phoneticPr fontId="2" type="noConversion"/>
  </si>
  <si>
    <t>us</t>
    <phoneticPr fontId="2" type="noConversion"/>
  </si>
  <si>
    <t>tau(tr)</t>
    <phoneticPr fontId="2" type="noConversion"/>
  </si>
  <si>
    <t>tau(tf)</t>
    <phoneticPr fontId="2" type="noConversion"/>
  </si>
  <si>
    <t>uF*Ohm</t>
    <phoneticPr fontId="2" type="noConversion"/>
  </si>
  <si>
    <t>tau1/2</t>
    <phoneticPr fontId="2" type="noConversion"/>
  </si>
  <si>
    <t>us</t>
    <phoneticPr fontId="2" type="noConversion"/>
  </si>
  <si>
    <t>tau1/2</t>
    <phoneticPr fontId="2" type="noConversion"/>
  </si>
  <si>
    <t>tau(tau1/2)</t>
    <phoneticPr fontId="2" type="noConversion"/>
  </si>
  <si>
    <t>hz</t>
    <phoneticPr fontId="2" type="noConversion"/>
  </si>
  <si>
    <t>v</t>
    <phoneticPr fontId="2" type="noConversion"/>
  </si>
  <si>
    <t>Fail</t>
  </si>
  <si>
    <t>M*</t>
  </si>
  <si>
    <t>.0L</t>
  </si>
  <si>
    <t>OHM</t>
  </si>
  <si>
    <t>pass</t>
  </si>
  <si>
    <t>AUTO</t>
  </si>
  <si>
    <t>Unit</t>
  </si>
  <si>
    <t>Value</t>
  </si>
  <si>
    <t>DC/AC</t>
  </si>
  <si>
    <t>Time</t>
  </si>
  <si>
    <t>No</t>
  </si>
  <si>
    <t>k*</t>
  </si>
  <si>
    <t>0L.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</si>
</sst>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1" applyFont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綠光1!$G$1:$G$19</c:f>
              <c:numCache>
                <c:formatCode>0.000</c:formatCode>
                <c:ptCount val="19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  <c:pt idx="17">
                  <c:v>10.625</c:v>
                </c:pt>
              </c:numCache>
            </c:numRef>
          </c:xVal>
          <c:yVal>
            <c:numRef>
              <c:f>綠光1!$H$1:$H$19</c:f>
              <c:numCache>
                <c:formatCode>0.000</c:formatCode>
                <c:ptCount val="19"/>
                <c:pt idx="0">
                  <c:v>6.7000000000000004E-2</c:v>
                </c:pt>
                <c:pt idx="1">
                  <c:v>6.2E-2</c:v>
                </c:pt>
                <c:pt idx="2">
                  <c:v>5.6000000000000001E-2</c:v>
                </c:pt>
                <c:pt idx="3">
                  <c:v>5.3999999999999999E-2</c:v>
                </c:pt>
                <c:pt idx="4">
                  <c:v>5.5E-2</c:v>
                </c:pt>
                <c:pt idx="5">
                  <c:v>5.8999999999999997E-2</c:v>
                </c:pt>
                <c:pt idx="6">
                  <c:v>8.3000000000000004E-2</c:v>
                </c:pt>
                <c:pt idx="7">
                  <c:v>0.214</c:v>
                </c:pt>
                <c:pt idx="8">
                  <c:v>0.314</c:v>
                </c:pt>
                <c:pt idx="9">
                  <c:v>0.38400000000000001</c:v>
                </c:pt>
                <c:pt idx="10">
                  <c:v>0.56599999999999995</c:v>
                </c:pt>
                <c:pt idx="11">
                  <c:v>0.72199999999999998</c:v>
                </c:pt>
                <c:pt idx="12">
                  <c:v>0.871</c:v>
                </c:pt>
                <c:pt idx="13">
                  <c:v>1.2430000000000001</c:v>
                </c:pt>
                <c:pt idx="14">
                  <c:v>1.7170000000000001</c:v>
                </c:pt>
                <c:pt idx="15">
                  <c:v>2.3220000000000001</c:v>
                </c:pt>
                <c:pt idx="16">
                  <c:v>3.0179999999999998</c:v>
                </c:pt>
                <c:pt idx="17">
                  <c:v>3.3250000000000002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21600"/>
        <c:axId val="176931968"/>
      </c:scatterChart>
      <c:valAx>
        <c:axId val="1769216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6931968"/>
        <c:crosses val="autoZero"/>
        <c:crossBetween val="midCat"/>
      </c:valAx>
      <c:valAx>
        <c:axId val="1769319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光敏電阻值</a:t>
                </a:r>
                <a:r>
                  <a:rPr lang="en-US" altLang="zh-TW"/>
                  <a:t>(</a:t>
                </a:r>
                <a:r>
                  <a:rPr lang="el-GR" altLang="zh-TW">
                    <a:latin typeface="新細明體"/>
                    <a:ea typeface="新細明體"/>
                  </a:rPr>
                  <a:t>Ω</a:t>
                </a:r>
                <a:r>
                  <a:rPr lang="en-US" altLang="zh-TW">
                    <a:latin typeface="新細明體"/>
                    <a:ea typeface="新細明體"/>
                  </a:rPr>
                  <a:t>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6921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綠光2!$G$1:$G$10</c:f>
              <c:numCache>
                <c:formatCode>0.000</c:formatCode>
                <c:ptCount val="10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</c:numCache>
            </c:numRef>
          </c:xVal>
          <c:yVal>
            <c:numRef>
              <c:f>綠光2!$H$1:$H$9</c:f>
              <c:numCache>
                <c:formatCode>0.0</c:formatCode>
                <c:ptCount val="9"/>
                <c:pt idx="0">
                  <c:v>35.9</c:v>
                </c:pt>
                <c:pt idx="1">
                  <c:v>47.7</c:v>
                </c:pt>
                <c:pt idx="2">
                  <c:v>59.6</c:v>
                </c:pt>
                <c:pt idx="3">
                  <c:v>71.400000000000006</c:v>
                </c:pt>
                <c:pt idx="4">
                  <c:v>101.4</c:v>
                </c:pt>
                <c:pt idx="5">
                  <c:v>144.69999999999999</c:v>
                </c:pt>
                <c:pt idx="6">
                  <c:v>201.4</c:v>
                </c:pt>
                <c:pt idx="7">
                  <c:v>239</c:v>
                </c:pt>
                <c:pt idx="8">
                  <c:v>331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57696"/>
        <c:axId val="176963968"/>
      </c:scatterChart>
      <c:valAx>
        <c:axId val="17695769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6963968"/>
        <c:crosses val="autoZero"/>
        <c:crossBetween val="midCat"/>
      </c:valAx>
      <c:valAx>
        <c:axId val="1769639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zh-TW" sz="1000" b="1" i="0" u="none" strike="noStrike" baseline="0">
                    <a:effectLst/>
                  </a:rPr>
                  <a:t>光敏電阻值</a:t>
                </a:r>
                <a:r>
                  <a:rPr lang="en-US" altLang="zh-TW" sz="1000" b="1" i="0" u="none" strike="noStrike" baseline="0">
                    <a:effectLst/>
                  </a:rPr>
                  <a:t>(</a:t>
                </a:r>
                <a:r>
                  <a:rPr lang="el-GR" altLang="zh-TW" sz="1000" b="1" i="0" u="none" strike="noStrike" baseline="0">
                    <a:effectLst/>
                  </a:rPr>
                  <a:t>Ω</a:t>
                </a:r>
                <a:r>
                  <a:rPr lang="en-US" altLang="zh-TW" sz="1000" b="1" i="0" u="none" strike="noStrike" baseline="0">
                    <a:effectLst/>
                  </a:rPr>
                  <a:t>)</a:t>
                </a:r>
                <a:endParaRPr lang="zh-TW" altLang="en-US"/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76957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綠光3!$G$1:$G$20</c:f>
              <c:numCache>
                <c:formatCode>0.000</c:formatCode>
                <c:ptCount val="20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  <c:pt idx="17">
                  <c:v>10.625</c:v>
                </c:pt>
                <c:pt idx="18">
                  <c:v>11.25</c:v>
                </c:pt>
                <c:pt idx="19">
                  <c:v>11.875</c:v>
                </c:pt>
              </c:numCache>
            </c:numRef>
          </c:xVal>
          <c:yVal>
            <c:numRef>
              <c:f>綠光3!$H$1:$H$20</c:f>
              <c:numCache>
                <c:formatCode>0.000</c:formatCode>
                <c:ptCount val="20"/>
                <c:pt idx="0">
                  <c:v>7.0999999999999994E-2</c:v>
                </c:pt>
                <c:pt idx="1">
                  <c:v>6.2E-2</c:v>
                </c:pt>
                <c:pt idx="2">
                  <c:v>5.6000000000000001E-2</c:v>
                </c:pt>
                <c:pt idx="3">
                  <c:v>5.5E-2</c:v>
                </c:pt>
                <c:pt idx="4">
                  <c:v>5.8999999999999997E-2</c:v>
                </c:pt>
                <c:pt idx="5">
                  <c:v>7.8E-2</c:v>
                </c:pt>
                <c:pt idx="6">
                  <c:v>9.4E-2</c:v>
                </c:pt>
                <c:pt idx="7">
                  <c:v>0.13300000000000001</c:v>
                </c:pt>
                <c:pt idx="8">
                  <c:v>0.30499999999999999</c:v>
                </c:pt>
                <c:pt idx="9">
                  <c:v>0.44700000000000001</c:v>
                </c:pt>
                <c:pt idx="10">
                  <c:v>0.53200000000000003</c:v>
                </c:pt>
                <c:pt idx="11">
                  <c:v>0.76400000000000001</c:v>
                </c:pt>
                <c:pt idx="12">
                  <c:v>1.071</c:v>
                </c:pt>
                <c:pt idx="13">
                  <c:v>1.431</c:v>
                </c:pt>
                <c:pt idx="14">
                  <c:v>1.554</c:v>
                </c:pt>
                <c:pt idx="15">
                  <c:v>2</c:v>
                </c:pt>
                <c:pt idx="16">
                  <c:v>2.4889999999999999</c:v>
                </c:pt>
                <c:pt idx="17">
                  <c:v>2.8919999999999999</c:v>
                </c:pt>
                <c:pt idx="18">
                  <c:v>3.1560000000000001</c:v>
                </c:pt>
                <c:pt idx="19">
                  <c:v>3.633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001984"/>
        <c:axId val="177003904"/>
      </c:scatterChart>
      <c:valAx>
        <c:axId val="17700198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7003904"/>
        <c:crosses val="autoZero"/>
        <c:crossBetween val="midCat"/>
      </c:valAx>
      <c:valAx>
        <c:axId val="17700390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光敏電阻值</a:t>
                </a:r>
                <a:r>
                  <a:rPr lang="en-US" altLang="zh-TW"/>
                  <a:t>(</a:t>
                </a:r>
                <a:r>
                  <a:rPr lang="el-GR" altLang="zh-TW">
                    <a:latin typeface="新細明體"/>
                    <a:ea typeface="新細明體"/>
                  </a:rPr>
                  <a:t>Ω</a:t>
                </a:r>
                <a:r>
                  <a:rPr lang="en-US" altLang="zh-TW">
                    <a:latin typeface="新細明體"/>
                    <a:ea typeface="新細明體"/>
                  </a:rPr>
                  <a:t>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7001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紅光1!$G$1:$G$24</c:f>
              <c:numCache>
                <c:formatCode>0.000</c:formatCode>
                <c:ptCount val="24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  <c:pt idx="17">
                  <c:v>10.625</c:v>
                </c:pt>
                <c:pt idx="18">
                  <c:v>11.25</c:v>
                </c:pt>
                <c:pt idx="19">
                  <c:v>11.875</c:v>
                </c:pt>
                <c:pt idx="20">
                  <c:v>12.5</c:v>
                </c:pt>
                <c:pt idx="21">
                  <c:v>13.125</c:v>
                </c:pt>
                <c:pt idx="22">
                  <c:v>13.75</c:v>
                </c:pt>
              </c:numCache>
            </c:numRef>
          </c:xVal>
          <c:yVal>
            <c:numRef>
              <c:f>紅光1!$H$1:$H$23</c:f>
              <c:numCache>
                <c:formatCode>General</c:formatCode>
                <c:ptCount val="23"/>
                <c:pt idx="0">
                  <c:v>1.7000000000000001E-2</c:v>
                </c:pt>
                <c:pt idx="1">
                  <c:v>1.4999999999999999E-2</c:v>
                </c:pt>
                <c:pt idx="2">
                  <c:v>1.4E-2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1.7000000000000001E-2</c:v>
                </c:pt>
                <c:pt idx="6">
                  <c:v>1.9E-2</c:v>
                </c:pt>
                <c:pt idx="7">
                  <c:v>2.7E-2</c:v>
                </c:pt>
                <c:pt idx="8">
                  <c:v>3.7999999999999999E-2</c:v>
                </c:pt>
                <c:pt idx="9">
                  <c:v>5.6000000000000001E-2</c:v>
                </c:pt>
                <c:pt idx="10">
                  <c:v>6.7000000000000004E-2</c:v>
                </c:pt>
                <c:pt idx="11">
                  <c:v>9.0999999999999998E-2</c:v>
                </c:pt>
                <c:pt idx="12">
                  <c:v>0.127</c:v>
                </c:pt>
                <c:pt idx="13">
                  <c:v>0.25900000000000001</c:v>
                </c:pt>
                <c:pt idx="14">
                  <c:v>0.38100000000000001</c:v>
                </c:pt>
                <c:pt idx="15">
                  <c:v>0.54900000000000004</c:v>
                </c:pt>
                <c:pt idx="16">
                  <c:v>0.77600000000000002</c:v>
                </c:pt>
                <c:pt idx="17">
                  <c:v>0.94599999999999995</c:v>
                </c:pt>
                <c:pt idx="18">
                  <c:v>1.206</c:v>
                </c:pt>
                <c:pt idx="19">
                  <c:v>1.595</c:v>
                </c:pt>
                <c:pt idx="20">
                  <c:v>2.0710000000000002</c:v>
                </c:pt>
                <c:pt idx="21">
                  <c:v>2.4289999999999998</c:v>
                </c:pt>
                <c:pt idx="22">
                  <c:v>3.173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04800"/>
        <c:axId val="177806720"/>
      </c:scatterChart>
      <c:valAx>
        <c:axId val="1778048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7806720"/>
        <c:crosses val="autoZero"/>
        <c:crossBetween val="midCat"/>
      </c:valAx>
      <c:valAx>
        <c:axId val="1778067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光敏電阻值</a:t>
                </a:r>
                <a:r>
                  <a:rPr lang="en-US" altLang="zh-TW"/>
                  <a:t>(</a:t>
                </a:r>
                <a:r>
                  <a:rPr lang="el-GR" altLang="zh-TW"/>
                  <a:t>Ω</a:t>
                </a:r>
                <a:r>
                  <a:rPr lang="en-US" altLang="zh-TW"/>
                  <a:t>)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78048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紅光2!$G$1:$G$26</c:f>
              <c:numCache>
                <c:formatCode>0.000</c:formatCode>
                <c:ptCount val="26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  <c:pt idx="17">
                  <c:v>10.625</c:v>
                </c:pt>
                <c:pt idx="18">
                  <c:v>11.25</c:v>
                </c:pt>
                <c:pt idx="19">
                  <c:v>11.875</c:v>
                </c:pt>
                <c:pt idx="20">
                  <c:v>12.5</c:v>
                </c:pt>
                <c:pt idx="21">
                  <c:v>13.125</c:v>
                </c:pt>
                <c:pt idx="22">
                  <c:v>13.75</c:v>
                </c:pt>
                <c:pt idx="23">
                  <c:v>14.375</c:v>
                </c:pt>
                <c:pt idx="24">
                  <c:v>15</c:v>
                </c:pt>
              </c:numCache>
            </c:numRef>
          </c:xVal>
          <c:yVal>
            <c:numRef>
              <c:f>紅光2!$H$1:$H$26</c:f>
              <c:numCache>
                <c:formatCode>0.000</c:formatCode>
                <c:ptCount val="26"/>
                <c:pt idx="0">
                  <c:v>6.0000000000000001E-3</c:v>
                </c:pt>
                <c:pt idx="1">
                  <c:v>7.0000000000000001E-3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1.2999999999999999E-2</c:v>
                </c:pt>
                <c:pt idx="5">
                  <c:v>1.7999999999999999E-2</c:v>
                </c:pt>
                <c:pt idx="6">
                  <c:v>2.4E-2</c:v>
                </c:pt>
                <c:pt idx="7">
                  <c:v>2.9000000000000001E-2</c:v>
                </c:pt>
                <c:pt idx="8">
                  <c:v>0.04</c:v>
                </c:pt>
                <c:pt idx="9">
                  <c:v>5.8000000000000003E-2</c:v>
                </c:pt>
                <c:pt idx="10">
                  <c:v>7.0000000000000007E-2</c:v>
                </c:pt>
                <c:pt idx="11">
                  <c:v>9.5000000000000001E-2</c:v>
                </c:pt>
                <c:pt idx="12">
                  <c:v>0.13400000000000001</c:v>
                </c:pt>
                <c:pt idx="13">
                  <c:v>0.33</c:v>
                </c:pt>
                <c:pt idx="14">
                  <c:v>0.39500000000000002</c:v>
                </c:pt>
                <c:pt idx="15">
                  <c:v>0.56799999999999995</c:v>
                </c:pt>
                <c:pt idx="16">
                  <c:v>0.77800000000000002</c:v>
                </c:pt>
                <c:pt idx="17">
                  <c:v>1.0169999999999999</c:v>
                </c:pt>
                <c:pt idx="18">
                  <c:v>1.22</c:v>
                </c:pt>
                <c:pt idx="19">
                  <c:v>1.659</c:v>
                </c:pt>
                <c:pt idx="20">
                  <c:v>2.1829999999999998</c:v>
                </c:pt>
                <c:pt idx="21">
                  <c:v>2.4740000000000002</c:v>
                </c:pt>
                <c:pt idx="22">
                  <c:v>2.7879999999999998</c:v>
                </c:pt>
                <c:pt idx="23">
                  <c:v>3.2349999999999999</c:v>
                </c:pt>
                <c:pt idx="24">
                  <c:v>3.7490000000000001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39488"/>
        <c:axId val="177841664"/>
      </c:scatterChart>
      <c:valAx>
        <c:axId val="1778394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7841664"/>
        <c:crosses val="autoZero"/>
        <c:crossBetween val="midCat"/>
      </c:valAx>
      <c:valAx>
        <c:axId val="1778416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光敏電阻值</a:t>
                </a:r>
                <a:r>
                  <a:rPr lang="en-US" altLang="zh-TW"/>
                  <a:t>(</a:t>
                </a:r>
                <a:r>
                  <a:rPr lang="el-GR" altLang="zh-TW"/>
                  <a:t>Ω</a:t>
                </a:r>
                <a:r>
                  <a:rPr lang="en-US" altLang="zh-TW"/>
                  <a:t>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783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紅光3!$G$1:$G$25</c:f>
              <c:numCache>
                <c:formatCode>0.000</c:formatCode>
                <c:ptCount val="25"/>
                <c:pt idx="0">
                  <c:v>0</c:v>
                </c:pt>
                <c:pt idx="1">
                  <c:v>0.625</c:v>
                </c:pt>
                <c:pt idx="2">
                  <c:v>1.25</c:v>
                </c:pt>
                <c:pt idx="3">
                  <c:v>1.875</c:v>
                </c:pt>
                <c:pt idx="4">
                  <c:v>2.5</c:v>
                </c:pt>
                <c:pt idx="5">
                  <c:v>3.125</c:v>
                </c:pt>
                <c:pt idx="6">
                  <c:v>3.75</c:v>
                </c:pt>
                <c:pt idx="7">
                  <c:v>4.375</c:v>
                </c:pt>
                <c:pt idx="8">
                  <c:v>5</c:v>
                </c:pt>
                <c:pt idx="9">
                  <c:v>5.625</c:v>
                </c:pt>
                <c:pt idx="10">
                  <c:v>6.25</c:v>
                </c:pt>
                <c:pt idx="11">
                  <c:v>6.875</c:v>
                </c:pt>
                <c:pt idx="12">
                  <c:v>7.5</c:v>
                </c:pt>
                <c:pt idx="13">
                  <c:v>8.125</c:v>
                </c:pt>
                <c:pt idx="14">
                  <c:v>8.75</c:v>
                </c:pt>
                <c:pt idx="15">
                  <c:v>9.375</c:v>
                </c:pt>
                <c:pt idx="16">
                  <c:v>10</c:v>
                </c:pt>
                <c:pt idx="17">
                  <c:v>10.625</c:v>
                </c:pt>
                <c:pt idx="18">
                  <c:v>11.25</c:v>
                </c:pt>
                <c:pt idx="19">
                  <c:v>11.875</c:v>
                </c:pt>
                <c:pt idx="20">
                  <c:v>12.5</c:v>
                </c:pt>
                <c:pt idx="21">
                  <c:v>13.125</c:v>
                </c:pt>
                <c:pt idx="22">
                  <c:v>13.75</c:v>
                </c:pt>
                <c:pt idx="23">
                  <c:v>14.375</c:v>
                </c:pt>
                <c:pt idx="24">
                  <c:v>15</c:v>
                </c:pt>
              </c:numCache>
            </c:numRef>
          </c:xVal>
          <c:yVal>
            <c:numRef>
              <c:f>紅光3!$H$1:$H$25</c:f>
              <c:numCache>
                <c:formatCode>0.000</c:formatCode>
                <c:ptCount val="25"/>
                <c:pt idx="0">
                  <c:v>7.0000000000000001E-3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8.9999999999999993E-3</c:v>
                </c:pt>
                <c:pt idx="4">
                  <c:v>1.0999999999999999E-2</c:v>
                </c:pt>
                <c:pt idx="5">
                  <c:v>1.4E-2</c:v>
                </c:pt>
                <c:pt idx="6">
                  <c:v>1.9E-2</c:v>
                </c:pt>
                <c:pt idx="7">
                  <c:v>2.5999999999999999E-2</c:v>
                </c:pt>
                <c:pt idx="8">
                  <c:v>3.5999999999999997E-2</c:v>
                </c:pt>
                <c:pt idx="9">
                  <c:v>4.2000000000000003E-2</c:v>
                </c:pt>
                <c:pt idx="10">
                  <c:v>6.2E-2</c:v>
                </c:pt>
                <c:pt idx="11">
                  <c:v>8.6999999999999994E-2</c:v>
                </c:pt>
                <c:pt idx="12">
                  <c:v>0.10199999999999999</c:v>
                </c:pt>
                <c:pt idx="13">
                  <c:v>0.14199999999999999</c:v>
                </c:pt>
                <c:pt idx="14">
                  <c:v>0.33300000000000002</c:v>
                </c:pt>
                <c:pt idx="15">
                  <c:v>0.47299999999999998</c:v>
                </c:pt>
                <c:pt idx="16">
                  <c:v>0.66700000000000004</c:v>
                </c:pt>
                <c:pt idx="17">
                  <c:v>0.81100000000000005</c:v>
                </c:pt>
                <c:pt idx="18">
                  <c:v>1.0489999999999999</c:v>
                </c:pt>
                <c:pt idx="19">
                  <c:v>1.462</c:v>
                </c:pt>
                <c:pt idx="20">
                  <c:v>1.6719999999999999</c:v>
                </c:pt>
                <c:pt idx="21">
                  <c:v>2.2080000000000002</c:v>
                </c:pt>
                <c:pt idx="22">
                  <c:v>2.9260000000000002</c:v>
                </c:pt>
                <c:pt idx="23">
                  <c:v>3.5510000000000002</c:v>
                </c:pt>
                <c:pt idx="24">
                  <c:v>3.9220000000000002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00640"/>
        <c:axId val="178002560"/>
      </c:scatterChart>
      <c:valAx>
        <c:axId val="17800064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</a:t>
                </a:r>
                <a:r>
                  <a:rPr lang="en-US" altLang="zh-TW"/>
                  <a:t>(s)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8002560"/>
        <c:crosses val="autoZero"/>
        <c:crossBetween val="midCat"/>
      </c:valAx>
      <c:valAx>
        <c:axId val="1780025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光敏電阻值</a:t>
                </a:r>
                <a:r>
                  <a:rPr lang="en-US" altLang="zh-TW"/>
                  <a:t>(</a:t>
                </a:r>
                <a:r>
                  <a:rPr lang="el-GR" altLang="zh-TW">
                    <a:latin typeface="新細明體"/>
                    <a:ea typeface="新細明體"/>
                  </a:rPr>
                  <a:t>Ω</a:t>
                </a:r>
                <a:r>
                  <a:rPr lang="en-US" altLang="zh-TW">
                    <a:latin typeface="新細明體"/>
                    <a:ea typeface="新細明體"/>
                  </a:rPr>
                  <a:t>)</a:t>
                </a:r>
                <a:endParaRPr lang="zh-TW" altLang="en-US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78000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4</xdr:row>
      <xdr:rowOff>4762</xdr:rowOff>
    </xdr:from>
    <xdr:to>
      <xdr:col>16</xdr:col>
      <xdr:colOff>590550</xdr:colOff>
      <xdr:row>17</xdr:row>
      <xdr:rowOff>23812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581025</xdr:colOff>
      <xdr:row>7</xdr:row>
      <xdr:rowOff>157162</xdr:rowOff>
    </xdr:from>
    <xdr:to>
      <xdr:col>17</xdr:col>
      <xdr:colOff>352425</xdr:colOff>
      <xdr:row>20</xdr:row>
      <xdr:rowOff>176212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7</xdr:row>
      <xdr:rowOff>138112</xdr:rowOff>
    </xdr:from>
    <xdr:to>
      <xdr:col>16</xdr:col>
      <xdr:colOff>361950</xdr:colOff>
      <xdr:row>20</xdr:row>
      <xdr:rowOff>157162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10</xdr:row>
      <xdr:rowOff>100012</xdr:rowOff>
    </xdr:from>
    <xdr:to>
      <xdr:col>13</xdr:col>
      <xdr:colOff>209550</xdr:colOff>
      <xdr:row>23</xdr:row>
      <xdr:rowOff>119062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4</xdr:row>
      <xdr:rowOff>80962</xdr:rowOff>
    </xdr:from>
    <xdr:to>
      <xdr:col>16</xdr:col>
      <xdr:colOff>361950</xdr:colOff>
      <xdr:row>17</xdr:row>
      <xdr:rowOff>100012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</xdr:row>
      <xdr:rowOff>42862</xdr:rowOff>
    </xdr:from>
    <xdr:to>
      <xdr:col>15</xdr:col>
      <xdr:colOff>628650</xdr:colOff>
      <xdr:row>16</xdr:row>
      <xdr:rowOff>61912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C1" workbookViewId="0">
      <selection activeCell="L28" sqref="L28"/>
    </sheetView>
  </sheetViews>
  <sheetFormatPr defaultRowHeight="16.5" x14ac:dyDescent="0.25"/>
  <sheetData>
    <row r="1" spans="1:14" x14ac:dyDescent="0.25">
      <c r="A1">
        <v>1</v>
      </c>
      <c r="F1">
        <v>2</v>
      </c>
      <c r="K1">
        <v>3</v>
      </c>
    </row>
    <row r="2" spans="1:14" x14ac:dyDescent="0.25">
      <c r="A2">
        <f>0.1*1000</f>
        <v>100</v>
      </c>
      <c r="B2" t="s">
        <v>7</v>
      </c>
      <c r="F2">
        <f>0.1*1000</f>
        <v>100</v>
      </c>
      <c r="G2" t="s">
        <v>7</v>
      </c>
      <c r="K2">
        <f>0.1*1000</f>
        <v>100</v>
      </c>
      <c r="L2" t="s">
        <v>7</v>
      </c>
    </row>
    <row r="4" spans="1:14" x14ac:dyDescent="0.25">
      <c r="A4">
        <v>500</v>
      </c>
      <c r="B4" t="s">
        <v>0</v>
      </c>
      <c r="F4">
        <v>400</v>
      </c>
      <c r="G4" t="s">
        <v>0</v>
      </c>
      <c r="K4">
        <v>600</v>
      </c>
      <c r="L4" t="s">
        <v>0</v>
      </c>
    </row>
    <row r="5" spans="1:14" x14ac:dyDescent="0.25">
      <c r="A5" t="s">
        <v>1</v>
      </c>
      <c r="B5">
        <v>210</v>
      </c>
      <c r="C5" t="s">
        <v>2</v>
      </c>
      <c r="F5" t="s">
        <v>1</v>
      </c>
      <c r="G5">
        <v>260</v>
      </c>
      <c r="H5" t="s">
        <v>2</v>
      </c>
      <c r="K5" t="s">
        <v>1</v>
      </c>
      <c r="L5">
        <v>240</v>
      </c>
      <c r="M5" t="s">
        <v>2</v>
      </c>
    </row>
    <row r="6" spans="1:14" x14ac:dyDescent="0.25">
      <c r="A6" t="s">
        <v>3</v>
      </c>
      <c r="B6">
        <v>250</v>
      </c>
      <c r="C6" t="s">
        <v>4</v>
      </c>
      <c r="F6" t="s">
        <v>3</v>
      </c>
      <c r="G6">
        <v>260</v>
      </c>
      <c r="H6" t="s">
        <v>4</v>
      </c>
      <c r="K6" t="s">
        <v>3</v>
      </c>
      <c r="L6">
        <v>220</v>
      </c>
      <c r="M6" t="s">
        <v>4</v>
      </c>
    </row>
    <row r="7" spans="1:14" x14ac:dyDescent="0.25">
      <c r="A7" t="s">
        <v>8</v>
      </c>
      <c r="B7">
        <v>90</v>
      </c>
      <c r="C7" t="s">
        <v>9</v>
      </c>
      <c r="D7" s="1"/>
      <c r="F7" t="s">
        <v>10</v>
      </c>
      <c r="G7">
        <v>84</v>
      </c>
      <c r="H7" t="s">
        <v>9</v>
      </c>
      <c r="I7" s="1"/>
      <c r="K7" t="s">
        <v>10</v>
      </c>
      <c r="L7">
        <v>80</v>
      </c>
      <c r="M7" t="s">
        <v>9</v>
      </c>
      <c r="N7" s="1"/>
    </row>
    <row r="8" spans="1:14" x14ac:dyDescent="0.25">
      <c r="A8" t="s">
        <v>5</v>
      </c>
      <c r="B8" s="5">
        <f>B5/2.2</f>
        <v>95.454545454545453</v>
      </c>
      <c r="C8" t="s">
        <v>2</v>
      </c>
      <c r="D8" s="1">
        <f>ABS((B8-A2)/A2)</f>
        <v>4.545454545454547E-2</v>
      </c>
      <c r="F8" t="s">
        <v>5</v>
      </c>
      <c r="G8" s="5">
        <f>G5/2.2</f>
        <v>118.18181818181817</v>
      </c>
      <c r="H8" t="s">
        <v>2</v>
      </c>
      <c r="I8" s="1">
        <f>ABS((G8-F2)/F2)</f>
        <v>0.18181818181818174</v>
      </c>
      <c r="K8" t="s">
        <v>5</v>
      </c>
      <c r="L8" s="5">
        <f>L5/2.2</f>
        <v>109.09090909090908</v>
      </c>
      <c r="M8" t="s">
        <v>2</v>
      </c>
      <c r="N8" s="1">
        <f>ABS((L8-K2)/K2)</f>
        <v>9.0909090909090787E-2</v>
      </c>
    </row>
    <row r="9" spans="1:14" x14ac:dyDescent="0.25">
      <c r="A9" t="s">
        <v>6</v>
      </c>
      <c r="B9" s="5">
        <f>B6/2.2</f>
        <v>113.63636363636363</v>
      </c>
      <c r="C9" t="s">
        <v>4</v>
      </c>
      <c r="D9" s="1">
        <f>(B9-A2)/A2</f>
        <v>0.13636363636363627</v>
      </c>
      <c r="F9" t="s">
        <v>6</v>
      </c>
      <c r="G9" s="5">
        <f>G6/2.2</f>
        <v>118.18181818181817</v>
      </c>
      <c r="H9" t="s">
        <v>4</v>
      </c>
      <c r="I9" s="1">
        <f>(G9-F2)/F2</f>
        <v>0.18181818181818174</v>
      </c>
      <c r="K9" t="s">
        <v>6</v>
      </c>
      <c r="L9" s="5">
        <f>L6/2.2</f>
        <v>99.999999999999986</v>
      </c>
      <c r="M9" t="s">
        <v>4</v>
      </c>
      <c r="N9" s="1">
        <f>(L9-K2)/K2</f>
        <v>-1.4210854715202004E-16</v>
      </c>
    </row>
    <row r="10" spans="1:14" x14ac:dyDescent="0.25">
      <c r="A10" t="s">
        <v>11</v>
      </c>
      <c r="B10" s="5">
        <f>B7/LN(2)</f>
        <v>129.84255368000672</v>
      </c>
      <c r="D10" s="1">
        <f>ABS((B7-A2)/A2)</f>
        <v>0.1</v>
      </c>
      <c r="F10" t="s">
        <v>11</v>
      </c>
      <c r="G10" s="5">
        <f>G7/LN(2)</f>
        <v>121.18638343467293</v>
      </c>
      <c r="I10" s="1">
        <f>ABS((G7-F2)/F2)</f>
        <v>0.16</v>
      </c>
      <c r="K10" t="s">
        <v>11</v>
      </c>
      <c r="L10" s="5">
        <f>L7/LN(2)</f>
        <v>115.41560327111708</v>
      </c>
      <c r="N10" s="1">
        <f>ABS((L10-K2)/K2)</f>
        <v>0.15415603271117079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F31" sqref="F31"/>
    </sheetView>
  </sheetViews>
  <sheetFormatPr defaultRowHeight="16.5" x14ac:dyDescent="0.25"/>
  <cols>
    <col min="7" max="7" width="12.25" bestFit="1" customWidth="1"/>
  </cols>
  <sheetData>
    <row r="1" spans="1:14" x14ac:dyDescent="0.25">
      <c r="A1">
        <v>1</v>
      </c>
      <c r="F1">
        <v>2</v>
      </c>
      <c r="K1">
        <v>3</v>
      </c>
    </row>
    <row r="2" spans="1:14" x14ac:dyDescent="0.25">
      <c r="A2">
        <f>0.1*1000</f>
        <v>100</v>
      </c>
      <c r="B2" t="s">
        <v>7</v>
      </c>
      <c r="F2">
        <f>0.1*1000</f>
        <v>100</v>
      </c>
      <c r="G2" t="s">
        <v>7</v>
      </c>
      <c r="K2">
        <f>0.1*1000</f>
        <v>100</v>
      </c>
      <c r="L2" t="s">
        <v>7</v>
      </c>
    </row>
    <row r="4" spans="1:14" x14ac:dyDescent="0.25">
      <c r="A4">
        <v>500</v>
      </c>
      <c r="B4" t="s">
        <v>0</v>
      </c>
      <c r="F4">
        <v>400</v>
      </c>
      <c r="G4" t="s">
        <v>0</v>
      </c>
      <c r="K4">
        <v>600</v>
      </c>
      <c r="L4" t="s">
        <v>0</v>
      </c>
    </row>
    <row r="5" spans="1:14" x14ac:dyDescent="0.25">
      <c r="A5" t="s">
        <v>1</v>
      </c>
      <c r="B5">
        <v>230</v>
      </c>
      <c r="C5" t="s">
        <v>2</v>
      </c>
      <c r="F5" t="s">
        <v>1</v>
      </c>
      <c r="G5">
        <v>210</v>
      </c>
      <c r="H5" t="s">
        <v>2</v>
      </c>
      <c r="K5" t="s">
        <v>1</v>
      </c>
      <c r="L5">
        <v>210</v>
      </c>
      <c r="M5" t="s">
        <v>2</v>
      </c>
    </row>
    <row r="6" spans="1:14" x14ac:dyDescent="0.25">
      <c r="A6" t="s">
        <v>3</v>
      </c>
      <c r="B6">
        <v>240</v>
      </c>
      <c r="C6" t="s">
        <v>4</v>
      </c>
      <c r="F6" t="s">
        <v>3</v>
      </c>
      <c r="G6">
        <v>240</v>
      </c>
      <c r="H6" t="s">
        <v>4</v>
      </c>
      <c r="K6" t="s">
        <v>3</v>
      </c>
      <c r="L6">
        <v>220</v>
      </c>
      <c r="M6" t="s">
        <v>4</v>
      </c>
    </row>
    <row r="7" spans="1:14" x14ac:dyDescent="0.25">
      <c r="A7" t="s">
        <v>8</v>
      </c>
      <c r="B7">
        <v>80</v>
      </c>
      <c r="C7" t="s">
        <v>9</v>
      </c>
      <c r="F7" t="s">
        <v>10</v>
      </c>
      <c r="G7">
        <v>84</v>
      </c>
      <c r="H7" t="s">
        <v>9</v>
      </c>
      <c r="K7" t="s">
        <v>10</v>
      </c>
      <c r="L7">
        <v>80</v>
      </c>
      <c r="M7" t="s">
        <v>9</v>
      </c>
    </row>
    <row r="8" spans="1:14" x14ac:dyDescent="0.25">
      <c r="A8" t="s">
        <v>5</v>
      </c>
      <c r="B8" s="5">
        <f>B5/2.2</f>
        <v>104.54545454545453</v>
      </c>
      <c r="C8" t="s">
        <v>2</v>
      </c>
      <c r="D8" s="1">
        <f>ABS((B8-A2)/A2)</f>
        <v>4.5454545454545324E-2</v>
      </c>
      <c r="F8" t="s">
        <v>5</v>
      </c>
      <c r="G8" s="5">
        <f>G5/2.2</f>
        <v>95.454545454545453</v>
      </c>
      <c r="H8" t="s">
        <v>2</v>
      </c>
      <c r="I8" s="1">
        <f>ABS((G8-F2)/F2)</f>
        <v>4.545454545454547E-2</v>
      </c>
      <c r="K8" t="s">
        <v>5</v>
      </c>
      <c r="L8" s="5">
        <f>L5/2.2</f>
        <v>95.454545454545453</v>
      </c>
      <c r="M8" t="s">
        <v>2</v>
      </c>
      <c r="N8" s="1">
        <f>ABS((L8-K2)/K2)</f>
        <v>4.545454545454547E-2</v>
      </c>
    </row>
    <row r="9" spans="1:14" x14ac:dyDescent="0.25">
      <c r="A9" t="s">
        <v>6</v>
      </c>
      <c r="B9" s="5">
        <f>B6/2.2</f>
        <v>109.09090909090908</v>
      </c>
      <c r="C9" t="s">
        <v>4</v>
      </c>
      <c r="D9" s="1">
        <f>(B9-A2)/A2</f>
        <v>9.0909090909090787E-2</v>
      </c>
      <c r="F9" t="s">
        <v>6</v>
      </c>
      <c r="G9" s="5">
        <f>G6/2.2</f>
        <v>109.09090909090908</v>
      </c>
      <c r="H9" t="s">
        <v>4</v>
      </c>
      <c r="I9" s="1">
        <f>(G9-F2)/F2</f>
        <v>9.0909090909090787E-2</v>
      </c>
      <c r="K9" t="s">
        <v>6</v>
      </c>
      <c r="L9" s="5">
        <f>L6/2.2</f>
        <v>99.999999999999986</v>
      </c>
      <c r="M9" t="s">
        <v>4</v>
      </c>
      <c r="N9" s="1">
        <f>(L9-K2)/K2</f>
        <v>-1.4210854715202004E-16</v>
      </c>
    </row>
    <row r="10" spans="1:14" x14ac:dyDescent="0.25">
      <c r="A10" t="s">
        <v>11</v>
      </c>
      <c r="B10" s="5">
        <f>B7/LN(2)</f>
        <v>115.41560327111708</v>
      </c>
      <c r="D10" s="1">
        <f>ABS((B7-A2)/A2)</f>
        <v>0.2</v>
      </c>
      <c r="F10" t="s">
        <v>11</v>
      </c>
      <c r="G10" s="5">
        <f>G7/LN(2)</f>
        <v>121.18638343467293</v>
      </c>
      <c r="I10" s="1">
        <f>ABS((G7-F2)/F2)</f>
        <v>0.16</v>
      </c>
      <c r="K10" t="s">
        <v>11</v>
      </c>
      <c r="L10" s="5">
        <f>L7/LN(2)</f>
        <v>115.41560327111708</v>
      </c>
      <c r="N10" s="1">
        <f>ABS((L10-K2)/K2)</f>
        <v>0.15415603271117079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7" sqref="E17"/>
    </sheetView>
  </sheetViews>
  <sheetFormatPr defaultRowHeight="16.5" x14ac:dyDescent="0.25"/>
  <sheetData>
    <row r="1" spans="1:5" x14ac:dyDescent="0.25">
      <c r="A1">
        <f>500/SQRT(2)</f>
        <v>353.55339059327372</v>
      </c>
    </row>
    <row r="2" spans="1:5" x14ac:dyDescent="0.25">
      <c r="A2" t="s">
        <v>12</v>
      </c>
      <c r="B2" t="s">
        <v>13</v>
      </c>
    </row>
    <row r="3" spans="1:5" x14ac:dyDescent="0.25">
      <c r="A3">
        <v>100</v>
      </c>
      <c r="B3">
        <v>512</v>
      </c>
    </row>
    <row r="4" spans="1:5" x14ac:dyDescent="0.25">
      <c r="A4">
        <v>400</v>
      </c>
      <c r="B4">
        <v>504</v>
      </c>
    </row>
    <row r="5" spans="1:5" x14ac:dyDescent="0.25">
      <c r="A5">
        <v>700</v>
      </c>
      <c r="B5">
        <v>484</v>
      </c>
    </row>
    <row r="6" spans="1:5" x14ac:dyDescent="0.25">
      <c r="A6">
        <v>1000</v>
      </c>
      <c r="B6">
        <v>448</v>
      </c>
    </row>
    <row r="7" spans="1:5" x14ac:dyDescent="0.25">
      <c r="A7">
        <v>1500</v>
      </c>
      <c r="B7">
        <v>368</v>
      </c>
      <c r="D7">
        <v>1600</v>
      </c>
      <c r="E7">
        <v>354</v>
      </c>
    </row>
    <row r="8" spans="1:5" x14ac:dyDescent="0.25">
      <c r="A8">
        <v>2000</v>
      </c>
      <c r="B8">
        <v>320</v>
      </c>
    </row>
    <row r="9" spans="1:5" x14ac:dyDescent="0.25">
      <c r="A9">
        <v>3000</v>
      </c>
      <c r="B9">
        <v>244</v>
      </c>
    </row>
    <row r="10" spans="1:5" x14ac:dyDescent="0.25">
      <c r="A10">
        <v>4000</v>
      </c>
      <c r="B10">
        <v>198</v>
      </c>
    </row>
    <row r="11" spans="1:5" x14ac:dyDescent="0.25">
      <c r="A11">
        <v>5000</v>
      </c>
      <c r="B11">
        <v>148</v>
      </c>
    </row>
    <row r="12" spans="1:5" x14ac:dyDescent="0.25">
      <c r="A12">
        <v>6000</v>
      </c>
      <c r="B12">
        <v>134</v>
      </c>
    </row>
    <row r="13" spans="1:5" x14ac:dyDescent="0.25">
      <c r="A13">
        <v>7000</v>
      </c>
      <c r="B13">
        <v>105</v>
      </c>
    </row>
    <row r="14" spans="1:5" x14ac:dyDescent="0.25">
      <c r="A14">
        <v>8000</v>
      </c>
      <c r="B14">
        <v>101</v>
      </c>
    </row>
    <row r="15" spans="1:5" x14ac:dyDescent="0.25">
      <c r="A15">
        <v>9000</v>
      </c>
      <c r="B15">
        <v>96</v>
      </c>
    </row>
    <row r="16" spans="1:5" x14ac:dyDescent="0.25">
      <c r="A16">
        <v>10000</v>
      </c>
      <c r="B16">
        <v>93.6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35" sqref="D35"/>
    </sheetView>
  </sheetViews>
  <sheetFormatPr defaultRowHeight="16.5" x14ac:dyDescent="0.25"/>
  <sheetData>
    <row r="1" spans="1:2" x14ac:dyDescent="0.25">
      <c r="A1">
        <f>500/SQRT(2)</f>
        <v>353.55339059327372</v>
      </c>
    </row>
    <row r="2" spans="1:2" x14ac:dyDescent="0.25">
      <c r="A2" t="s">
        <v>12</v>
      </c>
      <c r="B2" t="s">
        <v>13</v>
      </c>
    </row>
    <row r="3" spans="1:2" x14ac:dyDescent="0.25">
      <c r="A3">
        <v>100</v>
      </c>
      <c r="B3">
        <v>64.8</v>
      </c>
    </row>
    <row r="4" spans="1:2" x14ac:dyDescent="0.25">
      <c r="A4">
        <v>400</v>
      </c>
      <c r="B4">
        <v>144</v>
      </c>
    </row>
    <row r="5" spans="1:2" x14ac:dyDescent="0.25">
      <c r="A5">
        <v>700</v>
      </c>
      <c r="B5">
        <v>228</v>
      </c>
    </row>
    <row r="6" spans="1:2" x14ac:dyDescent="0.25">
      <c r="A6">
        <v>1000</v>
      </c>
      <c r="B6">
        <v>280</v>
      </c>
    </row>
    <row r="7" spans="1:2" x14ac:dyDescent="0.25">
      <c r="A7">
        <v>1500</v>
      </c>
      <c r="B7">
        <v>368</v>
      </c>
    </row>
    <row r="8" spans="1:2" x14ac:dyDescent="0.25">
      <c r="A8">
        <v>2000</v>
      </c>
      <c r="B8">
        <v>352</v>
      </c>
    </row>
    <row r="9" spans="1:2" x14ac:dyDescent="0.25">
      <c r="A9">
        <v>2500</v>
      </c>
      <c r="B9">
        <v>436</v>
      </c>
    </row>
    <row r="10" spans="1:2" x14ac:dyDescent="0.25">
      <c r="A10">
        <v>3000</v>
      </c>
      <c r="B10">
        <v>444</v>
      </c>
    </row>
    <row r="11" spans="1:2" x14ac:dyDescent="0.25">
      <c r="A11">
        <v>3500</v>
      </c>
      <c r="B11">
        <v>464</v>
      </c>
    </row>
    <row r="12" spans="1:2" x14ac:dyDescent="0.25">
      <c r="A12">
        <v>4000</v>
      </c>
      <c r="B12">
        <v>476</v>
      </c>
    </row>
    <row r="13" spans="1:2" x14ac:dyDescent="0.25">
      <c r="A13">
        <v>4500</v>
      </c>
      <c r="B13">
        <v>484</v>
      </c>
    </row>
    <row r="14" spans="1:2" x14ac:dyDescent="0.25">
      <c r="A14">
        <v>5000</v>
      </c>
      <c r="B14">
        <v>484</v>
      </c>
    </row>
    <row r="15" spans="1:2" x14ac:dyDescent="0.25">
      <c r="A15">
        <v>6000</v>
      </c>
      <c r="B15">
        <v>484</v>
      </c>
    </row>
    <row r="16" spans="1:2" x14ac:dyDescent="0.25">
      <c r="A16">
        <v>7000</v>
      </c>
      <c r="B16">
        <v>484</v>
      </c>
    </row>
    <row r="17" spans="1:2" x14ac:dyDescent="0.25">
      <c r="A17">
        <v>8000</v>
      </c>
      <c r="B17">
        <v>484</v>
      </c>
    </row>
    <row r="18" spans="1:2" x14ac:dyDescent="0.25">
      <c r="A18">
        <v>9000</v>
      </c>
      <c r="B18">
        <v>484</v>
      </c>
    </row>
    <row r="19" spans="1:2" x14ac:dyDescent="0.25">
      <c r="A19">
        <v>10000</v>
      </c>
      <c r="B19">
        <v>484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H1" workbookViewId="0">
      <selection activeCell="O29" sqref="O29"/>
    </sheetView>
  </sheetViews>
  <sheetFormatPr defaultRowHeight="16.5" x14ac:dyDescent="0.25"/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 s="4">
        <v>6.7000000000000004E-2</v>
      </c>
      <c r="J1">
        <f>1/0.4491</f>
        <v>2.22667557336896</v>
      </c>
    </row>
    <row r="2" spans="1:10" x14ac:dyDescent="0.25">
      <c r="A2">
        <v>1</v>
      </c>
      <c r="B2" s="2">
        <v>0.4031481481481482</v>
      </c>
      <c r="C2" t="s">
        <v>17</v>
      </c>
      <c r="D2" t="s">
        <v>16</v>
      </c>
      <c r="E2" t="s">
        <v>15</v>
      </c>
      <c r="F2" t="s">
        <v>14</v>
      </c>
      <c r="G2" s="4">
        <v>0.625</v>
      </c>
      <c r="H2" s="4">
        <v>6.2E-2</v>
      </c>
    </row>
    <row r="3" spans="1:10" x14ac:dyDescent="0.25">
      <c r="A3">
        <v>2</v>
      </c>
      <c r="B3" s="2">
        <v>0.40315972222222224</v>
      </c>
      <c r="C3" t="s">
        <v>17</v>
      </c>
      <c r="D3" t="s">
        <v>16</v>
      </c>
      <c r="E3" t="s">
        <v>15</v>
      </c>
      <c r="F3" t="s">
        <v>14</v>
      </c>
      <c r="G3" s="4">
        <v>1.25</v>
      </c>
      <c r="H3" s="4">
        <v>5.6000000000000001E-2</v>
      </c>
    </row>
    <row r="4" spans="1:10" x14ac:dyDescent="0.25">
      <c r="A4">
        <v>3</v>
      </c>
      <c r="B4" s="2">
        <v>0.40315972222222224</v>
      </c>
      <c r="C4" t="s">
        <v>17</v>
      </c>
      <c r="D4" t="s">
        <v>16</v>
      </c>
      <c r="E4" t="s">
        <v>15</v>
      </c>
      <c r="F4" t="s">
        <v>14</v>
      </c>
      <c r="G4" s="4">
        <v>1.875</v>
      </c>
      <c r="H4" s="4">
        <v>5.3999999999999999E-2</v>
      </c>
    </row>
    <row r="5" spans="1:10" x14ac:dyDescent="0.25">
      <c r="A5">
        <v>4</v>
      </c>
      <c r="B5" s="2">
        <v>0.40317129629629633</v>
      </c>
      <c r="C5" t="s">
        <v>17</v>
      </c>
      <c r="D5">
        <v>6.7000000000000004E-2</v>
      </c>
      <c r="E5" t="s">
        <v>15</v>
      </c>
      <c r="F5" t="s">
        <v>18</v>
      </c>
      <c r="G5" s="4">
        <v>2.5</v>
      </c>
      <c r="H5" s="4">
        <v>5.5E-2</v>
      </c>
    </row>
    <row r="6" spans="1:10" x14ac:dyDescent="0.25">
      <c r="A6">
        <v>5</v>
      </c>
      <c r="B6" s="2">
        <v>0.40318287037037037</v>
      </c>
      <c r="C6" t="s">
        <v>17</v>
      </c>
      <c r="D6">
        <v>6.2E-2</v>
      </c>
      <c r="E6" t="s">
        <v>15</v>
      </c>
      <c r="F6" t="s">
        <v>18</v>
      </c>
      <c r="G6" s="4">
        <v>3.125</v>
      </c>
      <c r="H6" s="4">
        <v>5.8999999999999997E-2</v>
      </c>
    </row>
    <row r="7" spans="1:10" x14ac:dyDescent="0.25">
      <c r="A7">
        <v>6</v>
      </c>
      <c r="B7" s="2">
        <v>0.40318287037037037</v>
      </c>
      <c r="C7" t="s">
        <v>17</v>
      </c>
      <c r="D7">
        <v>5.6000000000000001E-2</v>
      </c>
      <c r="E7" t="s">
        <v>15</v>
      </c>
      <c r="F7" t="s">
        <v>18</v>
      </c>
      <c r="G7" s="4">
        <v>3.75</v>
      </c>
      <c r="H7" s="4">
        <v>8.3000000000000004E-2</v>
      </c>
    </row>
    <row r="8" spans="1:10" x14ac:dyDescent="0.25">
      <c r="A8">
        <v>7</v>
      </c>
      <c r="B8" s="2">
        <v>0.40319444444444441</v>
      </c>
      <c r="C8" t="s">
        <v>17</v>
      </c>
      <c r="D8">
        <v>5.3999999999999999E-2</v>
      </c>
      <c r="E8" t="s">
        <v>15</v>
      </c>
      <c r="F8" t="s">
        <v>18</v>
      </c>
      <c r="G8" s="4">
        <v>4.375</v>
      </c>
      <c r="H8" s="4">
        <v>0.214</v>
      </c>
    </row>
    <row r="9" spans="1:10" x14ac:dyDescent="0.25">
      <c r="A9">
        <v>8</v>
      </c>
      <c r="B9" s="2">
        <v>0.40319444444444441</v>
      </c>
      <c r="C9" t="s">
        <v>17</v>
      </c>
      <c r="D9">
        <v>5.5E-2</v>
      </c>
      <c r="E9" t="s">
        <v>15</v>
      </c>
      <c r="F9" t="s">
        <v>18</v>
      </c>
      <c r="G9" s="4">
        <v>5</v>
      </c>
      <c r="H9" s="4">
        <v>0.314</v>
      </c>
    </row>
    <row r="10" spans="1:10" x14ac:dyDescent="0.25">
      <c r="A10">
        <v>9</v>
      </c>
      <c r="B10" s="2">
        <v>0.40320601851851851</v>
      </c>
      <c r="C10" t="s">
        <v>17</v>
      </c>
      <c r="D10">
        <v>5.8999999999999997E-2</v>
      </c>
      <c r="E10" t="s">
        <v>15</v>
      </c>
      <c r="F10" t="s">
        <v>18</v>
      </c>
      <c r="G10" s="4">
        <v>5.625</v>
      </c>
      <c r="H10" s="4">
        <v>0.38400000000000001</v>
      </c>
    </row>
    <row r="11" spans="1:10" x14ac:dyDescent="0.25">
      <c r="A11">
        <v>10</v>
      </c>
      <c r="B11" s="2">
        <v>0.40321759259259254</v>
      </c>
      <c r="C11" t="s">
        <v>17</v>
      </c>
      <c r="D11">
        <v>8.3000000000000004E-2</v>
      </c>
      <c r="E11" t="s">
        <v>15</v>
      </c>
      <c r="F11" t="s">
        <v>18</v>
      </c>
      <c r="G11" s="4">
        <v>6.25</v>
      </c>
      <c r="H11" s="4">
        <v>0.56599999999999995</v>
      </c>
    </row>
    <row r="12" spans="1:10" x14ac:dyDescent="0.25">
      <c r="A12">
        <v>11</v>
      </c>
      <c r="B12" s="2">
        <v>0.40321759259259254</v>
      </c>
      <c r="C12" t="s">
        <v>17</v>
      </c>
      <c r="D12">
        <v>0.214</v>
      </c>
      <c r="E12" t="s">
        <v>15</v>
      </c>
      <c r="F12" t="s">
        <v>18</v>
      </c>
      <c r="G12" s="4">
        <v>6.875</v>
      </c>
      <c r="H12" s="4">
        <v>0.72199999999999998</v>
      </c>
    </row>
    <row r="13" spans="1:10" x14ac:dyDescent="0.25">
      <c r="A13">
        <v>12</v>
      </c>
      <c r="B13" s="2">
        <v>0.40322916666666669</v>
      </c>
      <c r="C13" t="s">
        <v>17</v>
      </c>
      <c r="D13">
        <v>0.314</v>
      </c>
      <c r="E13" t="s">
        <v>15</v>
      </c>
      <c r="F13" t="s">
        <v>18</v>
      </c>
      <c r="G13" s="4">
        <v>7.5</v>
      </c>
      <c r="H13" s="4">
        <v>0.871</v>
      </c>
    </row>
    <row r="14" spans="1:10" x14ac:dyDescent="0.25">
      <c r="A14">
        <v>13</v>
      </c>
      <c r="B14" s="2">
        <v>0.40324074074074073</v>
      </c>
      <c r="C14" t="s">
        <v>17</v>
      </c>
      <c r="D14">
        <v>0.38400000000000001</v>
      </c>
      <c r="E14" t="s">
        <v>15</v>
      </c>
      <c r="F14" t="s">
        <v>18</v>
      </c>
      <c r="G14" s="4">
        <v>8.125</v>
      </c>
      <c r="H14" s="4">
        <v>1.2430000000000001</v>
      </c>
    </row>
    <row r="15" spans="1:10" x14ac:dyDescent="0.25">
      <c r="A15">
        <v>14</v>
      </c>
      <c r="B15" s="2">
        <v>0.40324074074074073</v>
      </c>
      <c r="C15" t="s">
        <v>17</v>
      </c>
      <c r="D15">
        <v>0.56599999999999995</v>
      </c>
      <c r="E15" t="s">
        <v>15</v>
      </c>
      <c r="F15" t="s">
        <v>18</v>
      </c>
      <c r="G15" s="4">
        <v>8.75</v>
      </c>
      <c r="H15" s="4">
        <v>1.7170000000000001</v>
      </c>
    </row>
    <row r="16" spans="1:10" x14ac:dyDescent="0.25">
      <c r="A16">
        <v>15</v>
      </c>
      <c r="B16" s="2">
        <v>0.40325231481481483</v>
      </c>
      <c r="C16" t="s">
        <v>17</v>
      </c>
      <c r="D16">
        <v>0.72199999999999998</v>
      </c>
      <c r="E16" t="s">
        <v>15</v>
      </c>
      <c r="F16" t="s">
        <v>18</v>
      </c>
      <c r="G16" s="4">
        <v>9.375</v>
      </c>
      <c r="H16" s="4">
        <v>2.3220000000000001</v>
      </c>
    </row>
    <row r="17" spans="1:8" x14ac:dyDescent="0.25">
      <c r="A17">
        <v>16</v>
      </c>
      <c r="B17" s="2">
        <v>0.40325231481481483</v>
      </c>
      <c r="C17" t="s">
        <v>17</v>
      </c>
      <c r="D17">
        <v>0.871</v>
      </c>
      <c r="E17" t="s">
        <v>15</v>
      </c>
      <c r="F17" t="s">
        <v>18</v>
      </c>
      <c r="G17" s="4">
        <v>10</v>
      </c>
      <c r="H17" s="4">
        <v>3.0179999999999998</v>
      </c>
    </row>
    <row r="18" spans="1:8" x14ac:dyDescent="0.25">
      <c r="A18">
        <v>17</v>
      </c>
      <c r="B18" s="2">
        <v>0.40326388888888887</v>
      </c>
      <c r="C18" t="s">
        <v>17</v>
      </c>
      <c r="D18">
        <v>1.2430000000000001</v>
      </c>
      <c r="E18" t="s">
        <v>15</v>
      </c>
      <c r="F18" t="s">
        <v>18</v>
      </c>
      <c r="G18" s="4">
        <v>10.625</v>
      </c>
      <c r="H18" s="4">
        <v>3.3250000000000002</v>
      </c>
    </row>
    <row r="19" spans="1:8" x14ac:dyDescent="0.25">
      <c r="A19">
        <v>18</v>
      </c>
      <c r="B19" s="2">
        <v>0.40327546296296296</v>
      </c>
      <c r="C19" t="s">
        <v>17</v>
      </c>
      <c r="D19">
        <v>1.7170000000000001</v>
      </c>
      <c r="E19" t="s">
        <v>15</v>
      </c>
      <c r="F19" t="s">
        <v>18</v>
      </c>
    </row>
    <row r="20" spans="1:8" x14ac:dyDescent="0.25">
      <c r="A20">
        <v>19</v>
      </c>
      <c r="B20" s="2">
        <v>0.40327546296296296</v>
      </c>
      <c r="C20" t="s">
        <v>17</v>
      </c>
      <c r="D20">
        <v>2.3220000000000001</v>
      </c>
      <c r="E20" t="s">
        <v>15</v>
      </c>
      <c r="F20" t="s">
        <v>18</v>
      </c>
    </row>
    <row r="21" spans="1:8" x14ac:dyDescent="0.25">
      <c r="A21">
        <v>20</v>
      </c>
      <c r="B21" s="2">
        <v>0.403287037037037</v>
      </c>
      <c r="C21" t="s">
        <v>17</v>
      </c>
      <c r="D21">
        <v>3.0179999999999998</v>
      </c>
      <c r="E21" t="s">
        <v>15</v>
      </c>
      <c r="F21" t="s">
        <v>18</v>
      </c>
    </row>
    <row r="22" spans="1:8" x14ac:dyDescent="0.25">
      <c r="A22">
        <v>21</v>
      </c>
      <c r="B22" s="2">
        <v>0.403287037037037</v>
      </c>
      <c r="C22" t="s">
        <v>17</v>
      </c>
      <c r="D22">
        <v>3.3250000000000002</v>
      </c>
      <c r="E22" t="s">
        <v>15</v>
      </c>
      <c r="F22" t="s">
        <v>18</v>
      </c>
    </row>
    <row r="23" spans="1:8" x14ac:dyDescent="0.25">
      <c r="A23">
        <v>22</v>
      </c>
      <c r="B23" s="2">
        <v>0.40329861111111115</v>
      </c>
      <c r="C23" t="s">
        <v>17</v>
      </c>
      <c r="D23" t="s">
        <v>16</v>
      </c>
      <c r="E23" t="s">
        <v>15</v>
      </c>
      <c r="F23" t="s">
        <v>14</v>
      </c>
    </row>
    <row r="24" spans="1:8" x14ac:dyDescent="0.25">
      <c r="A24">
        <v>23</v>
      </c>
      <c r="B24" s="2">
        <v>0.40331018518518519</v>
      </c>
      <c r="C24" t="s">
        <v>17</v>
      </c>
      <c r="D24" t="s">
        <v>16</v>
      </c>
      <c r="E24" t="s">
        <v>15</v>
      </c>
      <c r="F24" t="s">
        <v>14</v>
      </c>
    </row>
    <row r="25" spans="1:8" x14ac:dyDescent="0.25">
      <c r="A25">
        <v>24</v>
      </c>
      <c r="B25" s="2">
        <v>0.40331018518518519</v>
      </c>
      <c r="C25" t="s">
        <v>17</v>
      </c>
      <c r="D25" t="s">
        <v>16</v>
      </c>
      <c r="E25" t="s">
        <v>15</v>
      </c>
      <c r="F25" t="s">
        <v>14</v>
      </c>
    </row>
    <row r="26" spans="1:8" x14ac:dyDescent="0.25">
      <c r="A26">
        <v>25</v>
      </c>
      <c r="B26" s="2">
        <v>0.40332175925925928</v>
      </c>
      <c r="C26" t="s">
        <v>17</v>
      </c>
      <c r="D26" t="s">
        <v>16</v>
      </c>
      <c r="E26" t="s">
        <v>15</v>
      </c>
      <c r="F26" t="s">
        <v>14</v>
      </c>
    </row>
    <row r="27" spans="1:8" x14ac:dyDescent="0.25">
      <c r="A27">
        <v>26</v>
      </c>
      <c r="B27" s="2">
        <v>0.40332175925925928</v>
      </c>
      <c r="C27" t="s">
        <v>17</v>
      </c>
      <c r="D27" t="s">
        <v>16</v>
      </c>
      <c r="E27" t="s">
        <v>15</v>
      </c>
      <c r="F27" t="s">
        <v>14</v>
      </c>
    </row>
    <row r="28" spans="1:8" x14ac:dyDescent="0.25">
      <c r="A28">
        <v>27</v>
      </c>
      <c r="B28" s="2">
        <v>0.40333333333333332</v>
      </c>
      <c r="C28" t="s">
        <v>17</v>
      </c>
      <c r="D28" t="s">
        <v>16</v>
      </c>
      <c r="E28" t="s">
        <v>15</v>
      </c>
      <c r="F28" t="s">
        <v>14</v>
      </c>
    </row>
    <row r="29" spans="1:8" x14ac:dyDescent="0.25">
      <c r="A29">
        <v>28</v>
      </c>
      <c r="B29" s="2">
        <v>0.40333333333333332</v>
      </c>
      <c r="C29" t="s">
        <v>17</v>
      </c>
      <c r="D29" t="s">
        <v>16</v>
      </c>
      <c r="E29" t="s">
        <v>15</v>
      </c>
      <c r="F29" t="s">
        <v>14</v>
      </c>
    </row>
    <row r="30" spans="1:8" x14ac:dyDescent="0.25">
      <c r="A30">
        <v>29</v>
      </c>
      <c r="B30" s="2">
        <v>0.40334490740740742</v>
      </c>
      <c r="C30" t="s">
        <v>17</v>
      </c>
      <c r="D30" t="s">
        <v>16</v>
      </c>
      <c r="E30" t="s">
        <v>15</v>
      </c>
      <c r="F30" t="s">
        <v>14</v>
      </c>
    </row>
    <row r="31" spans="1:8" x14ac:dyDescent="0.25">
      <c r="A31">
        <v>30</v>
      </c>
      <c r="B31" s="2">
        <v>0.40334490740740742</v>
      </c>
      <c r="C31" t="s">
        <v>17</v>
      </c>
      <c r="D31" t="s">
        <v>16</v>
      </c>
      <c r="E31" t="s">
        <v>15</v>
      </c>
      <c r="F31" t="s">
        <v>14</v>
      </c>
    </row>
    <row r="32" spans="1:8" x14ac:dyDescent="0.25">
      <c r="A32">
        <v>31</v>
      </c>
      <c r="B32" s="2">
        <v>0.40335648148148145</v>
      </c>
      <c r="C32" t="s">
        <v>17</v>
      </c>
      <c r="D32" t="s">
        <v>16</v>
      </c>
      <c r="E32" t="s">
        <v>15</v>
      </c>
      <c r="F32" t="s">
        <v>14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I1" workbookViewId="0">
      <selection activeCell="Q29" sqref="Q29"/>
    </sheetView>
  </sheetViews>
  <sheetFormatPr defaultRowHeight="16.5" x14ac:dyDescent="0.25"/>
  <cols>
    <col min="7" max="7" width="9" style="4"/>
    <col min="8" max="8" width="9" style="3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 s="3">
        <v>35.9</v>
      </c>
      <c r="J1">
        <f>1/0.4496</f>
        <v>2.2241992882562278</v>
      </c>
    </row>
    <row r="2" spans="1:10" x14ac:dyDescent="0.25">
      <c r="A2">
        <v>1</v>
      </c>
      <c r="B2" s="2">
        <v>0.38443287037037038</v>
      </c>
      <c r="C2" t="s">
        <v>17</v>
      </c>
      <c r="D2" t="s">
        <v>26</v>
      </c>
      <c r="E2" t="s">
        <v>25</v>
      </c>
      <c r="F2" t="s">
        <v>14</v>
      </c>
      <c r="G2" s="4">
        <v>0.625</v>
      </c>
      <c r="H2" s="3">
        <v>47.7</v>
      </c>
    </row>
    <row r="3" spans="1:10" x14ac:dyDescent="0.25">
      <c r="A3">
        <v>2</v>
      </c>
      <c r="B3" s="2">
        <v>0.38444444444444442</v>
      </c>
      <c r="C3" t="s">
        <v>17</v>
      </c>
      <c r="D3" t="s">
        <v>26</v>
      </c>
      <c r="E3" t="s">
        <v>25</v>
      </c>
      <c r="F3" t="s">
        <v>14</v>
      </c>
      <c r="G3" s="4">
        <v>1.25</v>
      </c>
      <c r="H3" s="3">
        <v>59.6</v>
      </c>
    </row>
    <row r="4" spans="1:10" x14ac:dyDescent="0.25">
      <c r="A4">
        <v>3</v>
      </c>
      <c r="B4" s="2">
        <v>0.38444444444444442</v>
      </c>
      <c r="C4" t="s">
        <v>17</v>
      </c>
      <c r="D4">
        <v>117.3</v>
      </c>
      <c r="E4" t="s">
        <v>25</v>
      </c>
      <c r="F4" t="s">
        <v>18</v>
      </c>
      <c r="G4" s="4">
        <v>1.875</v>
      </c>
      <c r="H4" s="3">
        <v>71.400000000000006</v>
      </c>
    </row>
    <row r="5" spans="1:10" x14ac:dyDescent="0.25">
      <c r="A5">
        <v>4</v>
      </c>
      <c r="B5" s="2">
        <v>0.38445601851851857</v>
      </c>
      <c r="C5" t="s">
        <v>17</v>
      </c>
      <c r="D5">
        <v>35.9</v>
      </c>
      <c r="E5" t="s">
        <v>25</v>
      </c>
      <c r="F5" t="s">
        <v>18</v>
      </c>
      <c r="G5" s="4">
        <v>2.5</v>
      </c>
      <c r="H5" s="3">
        <v>101.4</v>
      </c>
    </row>
    <row r="6" spans="1:10" x14ac:dyDescent="0.25">
      <c r="A6">
        <v>5</v>
      </c>
      <c r="B6" s="2">
        <v>0.38445601851851857</v>
      </c>
      <c r="C6" t="s">
        <v>17</v>
      </c>
      <c r="D6">
        <v>47.7</v>
      </c>
      <c r="E6" t="s">
        <v>25</v>
      </c>
      <c r="F6" t="s">
        <v>18</v>
      </c>
      <c r="G6" s="4">
        <v>3.125</v>
      </c>
      <c r="H6" s="3">
        <v>144.69999999999999</v>
      </c>
    </row>
    <row r="7" spans="1:10" x14ac:dyDescent="0.25">
      <c r="A7">
        <v>6</v>
      </c>
      <c r="B7" s="2">
        <v>0.38446759259259261</v>
      </c>
      <c r="C7" t="s">
        <v>17</v>
      </c>
      <c r="D7">
        <v>59.6</v>
      </c>
      <c r="E7" t="s">
        <v>25</v>
      </c>
      <c r="F7" t="s">
        <v>18</v>
      </c>
      <c r="G7" s="4">
        <v>3.75</v>
      </c>
      <c r="H7" s="3">
        <v>201.4</v>
      </c>
    </row>
    <row r="8" spans="1:10" x14ac:dyDescent="0.25">
      <c r="A8">
        <v>7</v>
      </c>
      <c r="B8" s="2">
        <v>0.38447916666666665</v>
      </c>
      <c r="C8" t="s">
        <v>17</v>
      </c>
      <c r="D8">
        <v>71.400000000000006</v>
      </c>
      <c r="E8" t="s">
        <v>25</v>
      </c>
      <c r="F8" t="s">
        <v>18</v>
      </c>
      <c r="G8" s="4">
        <v>4.375</v>
      </c>
      <c r="H8" s="3">
        <v>239</v>
      </c>
    </row>
    <row r="9" spans="1:10" x14ac:dyDescent="0.25">
      <c r="A9">
        <v>8</v>
      </c>
      <c r="B9" s="2">
        <v>0.38447916666666665</v>
      </c>
      <c r="C9" t="s">
        <v>17</v>
      </c>
      <c r="D9">
        <v>101.4</v>
      </c>
      <c r="E9" t="s">
        <v>25</v>
      </c>
      <c r="F9" t="s">
        <v>18</v>
      </c>
      <c r="G9" s="4">
        <v>5</v>
      </c>
      <c r="H9" s="3">
        <v>331</v>
      </c>
    </row>
    <row r="10" spans="1:10" x14ac:dyDescent="0.25">
      <c r="A10">
        <v>9</v>
      </c>
      <c r="B10" s="2">
        <v>0.38449074074074074</v>
      </c>
      <c r="C10" t="s">
        <v>17</v>
      </c>
      <c r="D10">
        <v>144.69999999999999</v>
      </c>
      <c r="E10" t="s">
        <v>25</v>
      </c>
      <c r="F10" t="s">
        <v>18</v>
      </c>
    </row>
    <row r="11" spans="1:10" x14ac:dyDescent="0.25">
      <c r="A11">
        <v>10</v>
      </c>
      <c r="B11" s="2">
        <v>0.38449074074074074</v>
      </c>
      <c r="C11" t="s">
        <v>17</v>
      </c>
      <c r="D11">
        <v>201.4</v>
      </c>
      <c r="E11" t="s">
        <v>25</v>
      </c>
      <c r="F11" t="s">
        <v>18</v>
      </c>
    </row>
    <row r="12" spans="1:10" x14ac:dyDescent="0.25">
      <c r="A12">
        <v>11</v>
      </c>
      <c r="B12" s="2">
        <v>0.38450231481481478</v>
      </c>
      <c r="C12" t="s">
        <v>17</v>
      </c>
      <c r="D12">
        <v>239</v>
      </c>
      <c r="E12" t="s">
        <v>25</v>
      </c>
      <c r="F12" t="s">
        <v>18</v>
      </c>
    </row>
    <row r="13" spans="1:10" x14ac:dyDescent="0.25">
      <c r="A13">
        <v>12</v>
      </c>
      <c r="B13" s="2">
        <v>0.38451388888888888</v>
      </c>
      <c r="C13" t="s">
        <v>17</v>
      </c>
      <c r="D13">
        <v>331</v>
      </c>
      <c r="E13" t="s">
        <v>25</v>
      </c>
      <c r="F13" t="s">
        <v>18</v>
      </c>
    </row>
    <row r="14" spans="1:10" x14ac:dyDescent="0.25">
      <c r="A14">
        <v>13</v>
      </c>
      <c r="B14" s="2">
        <v>0.38451388888888888</v>
      </c>
      <c r="C14" t="s">
        <v>17</v>
      </c>
      <c r="D14" t="s">
        <v>26</v>
      </c>
      <c r="E14" t="s">
        <v>25</v>
      </c>
      <c r="F14" t="s">
        <v>14</v>
      </c>
    </row>
    <row r="15" spans="1:10" x14ac:dyDescent="0.25">
      <c r="A15">
        <v>14</v>
      </c>
      <c r="B15" s="2">
        <v>0.38452546296296292</v>
      </c>
      <c r="C15" t="s">
        <v>17</v>
      </c>
      <c r="D15" t="s">
        <v>26</v>
      </c>
      <c r="E15" t="s">
        <v>25</v>
      </c>
      <c r="F15" t="s">
        <v>14</v>
      </c>
    </row>
    <row r="16" spans="1:10" x14ac:dyDescent="0.25">
      <c r="A16">
        <v>15</v>
      </c>
      <c r="B16" s="2">
        <v>0.38452546296296292</v>
      </c>
      <c r="C16" t="s">
        <v>17</v>
      </c>
      <c r="D16" t="s">
        <v>26</v>
      </c>
      <c r="E16" t="s">
        <v>25</v>
      </c>
      <c r="F16" t="s">
        <v>14</v>
      </c>
    </row>
    <row r="17" spans="1:6" x14ac:dyDescent="0.25">
      <c r="A17">
        <v>16</v>
      </c>
      <c r="B17" s="2">
        <v>0.38453703703703707</v>
      </c>
      <c r="C17" t="s">
        <v>17</v>
      </c>
      <c r="D17" t="s">
        <v>26</v>
      </c>
      <c r="E17" t="s">
        <v>25</v>
      </c>
      <c r="F17" t="s">
        <v>14</v>
      </c>
    </row>
    <row r="18" spans="1:6" x14ac:dyDescent="0.25">
      <c r="A18">
        <v>17</v>
      </c>
      <c r="B18" s="2">
        <v>0.38453703703703707</v>
      </c>
      <c r="C18" t="s">
        <v>17</v>
      </c>
      <c r="D18" t="s">
        <v>26</v>
      </c>
      <c r="E18" t="s">
        <v>25</v>
      </c>
      <c r="F18" t="s">
        <v>14</v>
      </c>
    </row>
    <row r="19" spans="1:6" x14ac:dyDescent="0.25">
      <c r="A19">
        <v>18</v>
      </c>
      <c r="B19" s="2">
        <v>0.3845486111111111</v>
      </c>
      <c r="C19" t="s">
        <v>17</v>
      </c>
      <c r="D19" t="s">
        <v>26</v>
      </c>
      <c r="E19" t="s">
        <v>25</v>
      </c>
      <c r="F19" t="s">
        <v>14</v>
      </c>
    </row>
    <row r="20" spans="1:6" x14ac:dyDescent="0.25">
      <c r="A20">
        <v>19</v>
      </c>
      <c r="B20" s="2">
        <v>0.3845486111111111</v>
      </c>
      <c r="C20" t="s">
        <v>17</v>
      </c>
      <c r="D20" t="s">
        <v>26</v>
      </c>
      <c r="E20" t="s">
        <v>25</v>
      </c>
      <c r="F20" t="s">
        <v>14</v>
      </c>
    </row>
    <row r="21" spans="1:6" x14ac:dyDescent="0.25">
      <c r="A21">
        <v>20</v>
      </c>
      <c r="B21" s="2">
        <v>0.3845601851851852</v>
      </c>
      <c r="C21" t="s">
        <v>17</v>
      </c>
      <c r="D21" t="s">
        <v>26</v>
      </c>
      <c r="E21" t="s">
        <v>25</v>
      </c>
      <c r="F21" t="s">
        <v>14</v>
      </c>
    </row>
    <row r="22" spans="1:6" x14ac:dyDescent="0.25">
      <c r="A22">
        <v>21</v>
      </c>
      <c r="B22" s="2">
        <v>0.38457175925925924</v>
      </c>
      <c r="C22" t="s">
        <v>17</v>
      </c>
      <c r="D22" t="s">
        <v>26</v>
      </c>
      <c r="E22" t="s">
        <v>25</v>
      </c>
      <c r="F22" t="s">
        <v>14</v>
      </c>
    </row>
    <row r="23" spans="1:6" x14ac:dyDescent="0.25">
      <c r="A23">
        <v>22</v>
      </c>
      <c r="B23" s="2">
        <v>0.38457175925925924</v>
      </c>
      <c r="C23" t="s">
        <v>17</v>
      </c>
      <c r="D23" t="s">
        <v>26</v>
      </c>
      <c r="E23" t="s">
        <v>25</v>
      </c>
      <c r="F23" t="s">
        <v>14</v>
      </c>
    </row>
    <row r="24" spans="1:6" x14ac:dyDescent="0.25">
      <c r="A24">
        <v>23</v>
      </c>
      <c r="B24" s="2">
        <v>0.38458333333333333</v>
      </c>
      <c r="C24" t="s">
        <v>17</v>
      </c>
      <c r="D24" t="s">
        <v>26</v>
      </c>
      <c r="E24" t="s">
        <v>25</v>
      </c>
      <c r="F24" t="s">
        <v>14</v>
      </c>
    </row>
    <row r="25" spans="1:6" x14ac:dyDescent="0.25">
      <c r="A25">
        <v>24</v>
      </c>
      <c r="B25" s="2">
        <v>0.38458333333333333</v>
      </c>
      <c r="C25" t="s">
        <v>17</v>
      </c>
      <c r="D25" t="s">
        <v>26</v>
      </c>
      <c r="E25" t="s">
        <v>25</v>
      </c>
      <c r="F25" t="s">
        <v>14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H1" workbookViewId="0">
      <selection activeCell="O25" sqref="O25"/>
    </sheetView>
  </sheetViews>
  <sheetFormatPr defaultRowHeight="16.5" x14ac:dyDescent="0.25"/>
  <cols>
    <col min="7" max="8" width="9" style="4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 s="4">
        <v>7.0999999999999994E-2</v>
      </c>
      <c r="J1">
        <f>1/0.4191</f>
        <v>2.3860653781913626</v>
      </c>
    </row>
    <row r="2" spans="1:10" x14ac:dyDescent="0.25">
      <c r="A2">
        <v>1</v>
      </c>
      <c r="B2" s="2">
        <v>0.39090277777777777</v>
      </c>
      <c r="C2" t="s">
        <v>17</v>
      </c>
      <c r="D2" t="s">
        <v>16</v>
      </c>
      <c r="E2" t="s">
        <v>15</v>
      </c>
      <c r="F2" t="s">
        <v>14</v>
      </c>
      <c r="G2" s="4">
        <v>0.625</v>
      </c>
      <c r="H2" s="4">
        <v>6.2E-2</v>
      </c>
    </row>
    <row r="3" spans="1:10" x14ac:dyDescent="0.25">
      <c r="A3">
        <v>2</v>
      </c>
      <c r="B3" s="2">
        <v>0.39091435185185186</v>
      </c>
      <c r="C3" t="s">
        <v>17</v>
      </c>
      <c r="D3" t="s">
        <v>16</v>
      </c>
      <c r="E3" t="s">
        <v>15</v>
      </c>
      <c r="F3" t="s">
        <v>14</v>
      </c>
      <c r="G3" s="4">
        <v>1.25</v>
      </c>
      <c r="H3" s="4">
        <v>5.6000000000000001E-2</v>
      </c>
    </row>
    <row r="4" spans="1:10" x14ac:dyDescent="0.25">
      <c r="A4">
        <v>3</v>
      </c>
      <c r="B4" s="2">
        <v>0.39091435185185186</v>
      </c>
      <c r="C4" t="s">
        <v>17</v>
      </c>
      <c r="D4" t="s">
        <v>16</v>
      </c>
      <c r="E4" t="s">
        <v>15</v>
      </c>
      <c r="F4" t="s">
        <v>14</v>
      </c>
      <c r="G4" s="4">
        <v>1.875</v>
      </c>
      <c r="H4" s="4">
        <v>5.5E-2</v>
      </c>
    </row>
    <row r="5" spans="1:10" x14ac:dyDescent="0.25">
      <c r="A5">
        <v>4</v>
      </c>
      <c r="B5" s="2">
        <v>0.3909259259259259</v>
      </c>
      <c r="C5" t="s">
        <v>17</v>
      </c>
      <c r="D5" t="s">
        <v>16</v>
      </c>
      <c r="E5" t="s">
        <v>15</v>
      </c>
      <c r="F5" t="s">
        <v>14</v>
      </c>
      <c r="G5" s="4">
        <v>2.5</v>
      </c>
      <c r="H5" s="4">
        <v>5.8999999999999997E-2</v>
      </c>
    </row>
    <row r="6" spans="1:10" x14ac:dyDescent="0.25">
      <c r="A6">
        <v>5</v>
      </c>
      <c r="B6" s="2">
        <v>0.3909259259259259</v>
      </c>
      <c r="C6" t="s">
        <v>17</v>
      </c>
      <c r="D6">
        <v>7.0999999999999994E-2</v>
      </c>
      <c r="E6" t="s">
        <v>15</v>
      </c>
      <c r="F6" t="s">
        <v>18</v>
      </c>
      <c r="G6" s="4">
        <v>3.125</v>
      </c>
      <c r="H6" s="4">
        <v>7.8E-2</v>
      </c>
    </row>
    <row r="7" spans="1:10" x14ac:dyDescent="0.25">
      <c r="A7">
        <v>6</v>
      </c>
      <c r="B7" s="2">
        <v>0.39093749999999999</v>
      </c>
      <c r="C7" t="s">
        <v>17</v>
      </c>
      <c r="D7">
        <v>6.2E-2</v>
      </c>
      <c r="E7" t="s">
        <v>15</v>
      </c>
      <c r="F7" t="s">
        <v>18</v>
      </c>
      <c r="G7" s="4">
        <v>3.75</v>
      </c>
      <c r="H7" s="4">
        <v>9.4E-2</v>
      </c>
    </row>
    <row r="8" spans="1:10" x14ac:dyDescent="0.25">
      <c r="A8">
        <v>7</v>
      </c>
      <c r="B8" s="2">
        <v>0.39093749999999999</v>
      </c>
      <c r="C8" t="s">
        <v>17</v>
      </c>
      <c r="D8">
        <v>5.6000000000000001E-2</v>
      </c>
      <c r="E8" t="s">
        <v>15</v>
      </c>
      <c r="F8" t="s">
        <v>18</v>
      </c>
      <c r="G8" s="4">
        <v>4.375</v>
      </c>
      <c r="H8" s="4">
        <v>0.13300000000000001</v>
      </c>
    </row>
    <row r="9" spans="1:10" x14ac:dyDescent="0.25">
      <c r="A9">
        <v>8</v>
      </c>
      <c r="B9" s="2">
        <v>0.39094907407407403</v>
      </c>
      <c r="C9" t="s">
        <v>17</v>
      </c>
      <c r="D9">
        <v>5.5E-2</v>
      </c>
      <c r="E9" t="s">
        <v>15</v>
      </c>
      <c r="F9" t="s">
        <v>18</v>
      </c>
      <c r="G9" s="4">
        <v>5</v>
      </c>
      <c r="H9" s="4">
        <v>0.30499999999999999</v>
      </c>
    </row>
    <row r="10" spans="1:10" x14ac:dyDescent="0.25">
      <c r="A10">
        <v>9</v>
      </c>
      <c r="B10" s="2">
        <v>0.39096064814814818</v>
      </c>
      <c r="C10" t="s">
        <v>17</v>
      </c>
      <c r="D10">
        <v>5.8999999999999997E-2</v>
      </c>
      <c r="E10" t="s">
        <v>15</v>
      </c>
      <c r="F10" t="s">
        <v>18</v>
      </c>
      <c r="G10" s="4">
        <v>5.625</v>
      </c>
      <c r="H10" s="4">
        <v>0.44700000000000001</v>
      </c>
    </row>
    <row r="11" spans="1:10" x14ac:dyDescent="0.25">
      <c r="A11">
        <v>10</v>
      </c>
      <c r="B11" s="2">
        <v>0.39096064814814818</v>
      </c>
      <c r="C11" t="s">
        <v>17</v>
      </c>
      <c r="D11">
        <v>7.8E-2</v>
      </c>
      <c r="E11" t="s">
        <v>15</v>
      </c>
      <c r="F11" t="s">
        <v>18</v>
      </c>
      <c r="G11" s="4">
        <v>6.25</v>
      </c>
      <c r="H11" s="4">
        <v>0.53200000000000003</v>
      </c>
    </row>
    <row r="12" spans="1:10" x14ac:dyDescent="0.25">
      <c r="A12">
        <v>11</v>
      </c>
      <c r="B12" s="2">
        <v>0.39097222222222222</v>
      </c>
      <c r="C12" t="s">
        <v>17</v>
      </c>
      <c r="D12">
        <v>9.4E-2</v>
      </c>
      <c r="E12" t="s">
        <v>15</v>
      </c>
      <c r="F12" t="s">
        <v>18</v>
      </c>
      <c r="G12" s="4">
        <v>6.875</v>
      </c>
      <c r="H12" s="4">
        <v>0.76400000000000001</v>
      </c>
    </row>
    <row r="13" spans="1:10" x14ac:dyDescent="0.25">
      <c r="A13">
        <v>12</v>
      </c>
      <c r="B13" s="2">
        <v>0.39098379629629632</v>
      </c>
      <c r="C13" t="s">
        <v>17</v>
      </c>
      <c r="D13">
        <v>0.13300000000000001</v>
      </c>
      <c r="E13" t="s">
        <v>15</v>
      </c>
      <c r="F13" t="s">
        <v>18</v>
      </c>
      <c r="G13" s="4">
        <v>7.5</v>
      </c>
      <c r="H13" s="4">
        <v>1.071</v>
      </c>
    </row>
    <row r="14" spans="1:10" x14ac:dyDescent="0.25">
      <c r="A14">
        <v>13</v>
      </c>
      <c r="B14" s="2">
        <v>0.39098379629629632</v>
      </c>
      <c r="C14" t="s">
        <v>17</v>
      </c>
      <c r="D14">
        <v>0.30499999999999999</v>
      </c>
      <c r="E14" t="s">
        <v>15</v>
      </c>
      <c r="F14" t="s">
        <v>18</v>
      </c>
      <c r="G14" s="4">
        <v>8.125</v>
      </c>
      <c r="H14" s="4">
        <v>1.431</v>
      </c>
    </row>
    <row r="15" spans="1:10" x14ac:dyDescent="0.25">
      <c r="A15">
        <v>14</v>
      </c>
      <c r="B15" s="2">
        <v>0.39099537037037035</v>
      </c>
      <c r="C15" t="s">
        <v>17</v>
      </c>
      <c r="D15">
        <v>0.44700000000000001</v>
      </c>
      <c r="E15" t="s">
        <v>15</v>
      </c>
      <c r="F15" t="s">
        <v>18</v>
      </c>
      <c r="G15" s="4">
        <v>8.75</v>
      </c>
      <c r="H15" s="4">
        <v>1.554</v>
      </c>
    </row>
    <row r="16" spans="1:10" x14ac:dyDescent="0.25">
      <c r="A16">
        <v>15</v>
      </c>
      <c r="B16" s="2">
        <v>0.39099537037037035</v>
      </c>
      <c r="C16" t="s">
        <v>17</v>
      </c>
      <c r="D16">
        <v>0.53200000000000003</v>
      </c>
      <c r="E16" t="s">
        <v>15</v>
      </c>
      <c r="F16" t="s">
        <v>18</v>
      </c>
      <c r="G16" s="4">
        <v>9.375</v>
      </c>
      <c r="H16" s="4">
        <v>2</v>
      </c>
    </row>
    <row r="17" spans="1:8" x14ac:dyDescent="0.25">
      <c r="A17">
        <v>16</v>
      </c>
      <c r="B17" s="2">
        <v>0.39100694444444445</v>
      </c>
      <c r="C17" t="s">
        <v>17</v>
      </c>
      <c r="D17">
        <v>0.76400000000000001</v>
      </c>
      <c r="E17" t="s">
        <v>15</v>
      </c>
      <c r="F17" t="s">
        <v>18</v>
      </c>
      <c r="G17" s="4">
        <v>10</v>
      </c>
      <c r="H17" s="4">
        <v>2.4889999999999999</v>
      </c>
    </row>
    <row r="18" spans="1:8" x14ac:dyDescent="0.25">
      <c r="A18">
        <v>17</v>
      </c>
      <c r="B18" s="2">
        <v>0.39101851851851849</v>
      </c>
      <c r="C18" t="s">
        <v>17</v>
      </c>
      <c r="D18">
        <v>1.071</v>
      </c>
      <c r="E18" t="s">
        <v>15</v>
      </c>
      <c r="F18" t="s">
        <v>18</v>
      </c>
      <c r="G18" s="4">
        <v>10.625</v>
      </c>
      <c r="H18" s="4">
        <v>2.8919999999999999</v>
      </c>
    </row>
    <row r="19" spans="1:8" x14ac:dyDescent="0.25">
      <c r="A19">
        <v>18</v>
      </c>
      <c r="B19" s="2">
        <v>0.39101851851851849</v>
      </c>
      <c r="C19" t="s">
        <v>17</v>
      </c>
      <c r="D19">
        <v>1.431</v>
      </c>
      <c r="E19" t="s">
        <v>15</v>
      </c>
      <c r="F19" t="s">
        <v>18</v>
      </c>
      <c r="G19" s="4">
        <v>11.25</v>
      </c>
      <c r="H19" s="4">
        <v>3.1560000000000001</v>
      </c>
    </row>
    <row r="20" spans="1:8" x14ac:dyDescent="0.25">
      <c r="A20">
        <v>19</v>
      </c>
      <c r="B20" s="2">
        <v>0.39103009259259264</v>
      </c>
      <c r="C20" t="s">
        <v>17</v>
      </c>
      <c r="D20">
        <v>1.554</v>
      </c>
      <c r="E20" t="s">
        <v>15</v>
      </c>
      <c r="F20" t="s">
        <v>18</v>
      </c>
      <c r="G20" s="4">
        <v>11.875</v>
      </c>
      <c r="H20" s="4">
        <v>3.633</v>
      </c>
    </row>
    <row r="21" spans="1:8" x14ac:dyDescent="0.25">
      <c r="A21">
        <v>20</v>
      </c>
      <c r="B21" s="2">
        <v>0.39103009259259264</v>
      </c>
      <c r="C21" t="s">
        <v>17</v>
      </c>
      <c r="D21">
        <v>2</v>
      </c>
      <c r="E21" t="s">
        <v>15</v>
      </c>
      <c r="F21" t="s">
        <v>18</v>
      </c>
    </row>
    <row r="22" spans="1:8" x14ac:dyDescent="0.25">
      <c r="A22">
        <v>21</v>
      </c>
      <c r="B22" s="2">
        <v>0.39104166666666668</v>
      </c>
      <c r="C22" t="s">
        <v>17</v>
      </c>
      <c r="D22">
        <v>2.4889999999999999</v>
      </c>
      <c r="E22" t="s">
        <v>15</v>
      </c>
      <c r="F22" t="s">
        <v>18</v>
      </c>
    </row>
    <row r="23" spans="1:8" x14ac:dyDescent="0.25">
      <c r="A23">
        <v>22</v>
      </c>
      <c r="B23" s="2">
        <v>0.39105324074074077</v>
      </c>
      <c r="C23" t="s">
        <v>17</v>
      </c>
      <c r="D23">
        <v>2.8919999999999999</v>
      </c>
      <c r="E23" t="s">
        <v>15</v>
      </c>
      <c r="F23" t="s">
        <v>18</v>
      </c>
    </row>
    <row r="24" spans="1:8" x14ac:dyDescent="0.25">
      <c r="A24">
        <v>23</v>
      </c>
      <c r="B24" s="2">
        <v>0.39105324074074077</v>
      </c>
      <c r="C24" t="s">
        <v>17</v>
      </c>
      <c r="D24">
        <v>3.1560000000000001</v>
      </c>
      <c r="E24" t="s">
        <v>15</v>
      </c>
      <c r="F24" t="s">
        <v>18</v>
      </c>
    </row>
    <row r="25" spans="1:8" x14ac:dyDescent="0.25">
      <c r="A25">
        <v>24</v>
      </c>
      <c r="B25" s="2">
        <v>0.39106481481481481</v>
      </c>
      <c r="C25" t="s">
        <v>17</v>
      </c>
      <c r="D25">
        <v>3.633</v>
      </c>
      <c r="E25" t="s">
        <v>15</v>
      </c>
      <c r="F25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C1" workbookViewId="0">
      <selection activeCell="J2" sqref="J2"/>
    </sheetView>
  </sheetViews>
  <sheetFormatPr defaultRowHeight="16.5" x14ac:dyDescent="0.25"/>
  <cols>
    <col min="7" max="7" width="9" style="4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>
        <v>1.7000000000000001E-2</v>
      </c>
      <c r="J1">
        <f>1/0.4576</f>
        <v>2.1853146853146854</v>
      </c>
    </row>
    <row r="2" spans="1:10" x14ac:dyDescent="0.25">
      <c r="A2">
        <v>1</v>
      </c>
      <c r="B2" s="2">
        <v>0.41568287037037038</v>
      </c>
      <c r="C2" t="s">
        <v>17</v>
      </c>
      <c r="D2" t="s">
        <v>16</v>
      </c>
      <c r="E2" t="s">
        <v>15</v>
      </c>
      <c r="F2" t="s">
        <v>14</v>
      </c>
      <c r="G2" s="4">
        <v>0.625</v>
      </c>
      <c r="H2">
        <v>1.4999999999999999E-2</v>
      </c>
      <c r="J2">
        <f>ABS(J1-3)/3</f>
        <v>0.27156177156177153</v>
      </c>
    </row>
    <row r="3" spans="1:10" x14ac:dyDescent="0.25">
      <c r="A3">
        <v>2</v>
      </c>
      <c r="B3" s="2">
        <v>0.41569444444444442</v>
      </c>
      <c r="C3" t="s">
        <v>17</v>
      </c>
      <c r="D3" t="s">
        <v>16</v>
      </c>
      <c r="E3" t="s">
        <v>15</v>
      </c>
      <c r="F3" t="s">
        <v>14</v>
      </c>
      <c r="G3" s="4">
        <v>1.25</v>
      </c>
      <c r="H3">
        <v>1.4E-2</v>
      </c>
    </row>
    <row r="4" spans="1:10" x14ac:dyDescent="0.25">
      <c r="A4">
        <v>3</v>
      </c>
      <c r="B4" s="2">
        <v>0.41570601851851857</v>
      </c>
      <c r="C4" t="s">
        <v>17</v>
      </c>
      <c r="D4">
        <v>1.804</v>
      </c>
      <c r="E4" t="s">
        <v>15</v>
      </c>
      <c r="F4" t="s">
        <v>18</v>
      </c>
      <c r="G4" s="4">
        <v>1.875</v>
      </c>
      <c r="H4">
        <v>1.2999999999999999E-2</v>
      </c>
    </row>
    <row r="5" spans="1:10" x14ac:dyDescent="0.25">
      <c r="A5">
        <v>4</v>
      </c>
      <c r="B5" s="2">
        <v>0.41570601851851857</v>
      </c>
      <c r="C5" t="s">
        <v>17</v>
      </c>
      <c r="D5">
        <v>1.7000000000000001E-2</v>
      </c>
      <c r="E5" t="s">
        <v>15</v>
      </c>
      <c r="F5" t="s">
        <v>18</v>
      </c>
      <c r="G5" s="4">
        <v>2.5</v>
      </c>
      <c r="H5">
        <v>1.2E-2</v>
      </c>
    </row>
    <row r="6" spans="1:10" x14ac:dyDescent="0.25">
      <c r="A6">
        <v>5</v>
      </c>
      <c r="B6" s="2">
        <v>0.41571759259259261</v>
      </c>
      <c r="C6" t="s">
        <v>17</v>
      </c>
      <c r="D6">
        <v>1.4999999999999999E-2</v>
      </c>
      <c r="E6" t="s">
        <v>15</v>
      </c>
      <c r="F6" t="s">
        <v>18</v>
      </c>
      <c r="G6" s="4">
        <v>3.125</v>
      </c>
      <c r="H6">
        <v>1.7000000000000001E-2</v>
      </c>
    </row>
    <row r="7" spans="1:10" x14ac:dyDescent="0.25">
      <c r="A7">
        <v>6</v>
      </c>
      <c r="B7" s="2">
        <v>0.41571759259259261</v>
      </c>
      <c r="C7" t="s">
        <v>17</v>
      </c>
      <c r="D7">
        <v>1.4E-2</v>
      </c>
      <c r="E7" t="s">
        <v>15</v>
      </c>
      <c r="F7" t="s">
        <v>18</v>
      </c>
      <c r="G7" s="4">
        <v>3.75</v>
      </c>
      <c r="H7">
        <v>1.9E-2</v>
      </c>
    </row>
    <row r="8" spans="1:10" x14ac:dyDescent="0.25">
      <c r="A8">
        <v>7</v>
      </c>
      <c r="B8" s="2">
        <v>0.41572916666666665</v>
      </c>
      <c r="C8" t="s">
        <v>17</v>
      </c>
      <c r="D8">
        <v>1.2999999999999999E-2</v>
      </c>
      <c r="E8" t="s">
        <v>15</v>
      </c>
      <c r="F8" t="s">
        <v>18</v>
      </c>
      <c r="G8" s="4">
        <v>4.375</v>
      </c>
      <c r="H8">
        <v>2.7E-2</v>
      </c>
    </row>
    <row r="9" spans="1:10" x14ac:dyDescent="0.25">
      <c r="A9">
        <v>8</v>
      </c>
      <c r="B9" s="2">
        <v>0.41574074074074074</v>
      </c>
      <c r="C9" t="s">
        <v>17</v>
      </c>
      <c r="D9">
        <v>1.2E-2</v>
      </c>
      <c r="E9" t="s">
        <v>15</v>
      </c>
      <c r="F9" t="s">
        <v>18</v>
      </c>
      <c r="G9" s="4">
        <v>5</v>
      </c>
      <c r="H9">
        <v>3.7999999999999999E-2</v>
      </c>
    </row>
    <row r="10" spans="1:10" x14ac:dyDescent="0.25">
      <c r="A10">
        <v>9</v>
      </c>
      <c r="B10" s="2">
        <v>0.41574074074074074</v>
      </c>
      <c r="C10" t="s">
        <v>17</v>
      </c>
      <c r="D10">
        <v>1.7000000000000001E-2</v>
      </c>
      <c r="E10" t="s">
        <v>15</v>
      </c>
      <c r="F10" t="s">
        <v>18</v>
      </c>
      <c r="G10" s="4">
        <v>5.625</v>
      </c>
      <c r="H10">
        <v>5.6000000000000001E-2</v>
      </c>
    </row>
    <row r="11" spans="1:10" x14ac:dyDescent="0.25">
      <c r="A11">
        <v>10</v>
      </c>
      <c r="B11" s="2">
        <v>0.41575231481481478</v>
      </c>
      <c r="C11" t="s">
        <v>17</v>
      </c>
      <c r="D11">
        <v>1.9E-2</v>
      </c>
      <c r="E11" t="s">
        <v>15</v>
      </c>
      <c r="F11" t="s">
        <v>18</v>
      </c>
      <c r="G11" s="4">
        <v>6.25</v>
      </c>
      <c r="H11">
        <v>6.7000000000000004E-2</v>
      </c>
    </row>
    <row r="12" spans="1:10" x14ac:dyDescent="0.25">
      <c r="A12">
        <v>11</v>
      </c>
      <c r="B12" s="2">
        <v>0.41575231481481478</v>
      </c>
      <c r="C12" t="s">
        <v>17</v>
      </c>
      <c r="D12">
        <v>2.7E-2</v>
      </c>
      <c r="E12" t="s">
        <v>15</v>
      </c>
      <c r="F12" t="s">
        <v>18</v>
      </c>
      <c r="G12" s="4">
        <v>6.875</v>
      </c>
      <c r="H12">
        <v>9.0999999999999998E-2</v>
      </c>
    </row>
    <row r="13" spans="1:10" x14ac:dyDescent="0.25">
      <c r="A13">
        <v>12</v>
      </c>
      <c r="B13" s="2">
        <v>0.41576388888888888</v>
      </c>
      <c r="C13" t="s">
        <v>17</v>
      </c>
      <c r="D13">
        <v>3.7999999999999999E-2</v>
      </c>
      <c r="E13" t="s">
        <v>15</v>
      </c>
      <c r="F13" t="s">
        <v>18</v>
      </c>
      <c r="G13" s="4">
        <v>7.5</v>
      </c>
      <c r="H13">
        <v>0.127</v>
      </c>
    </row>
    <row r="14" spans="1:10" x14ac:dyDescent="0.25">
      <c r="A14">
        <v>13</v>
      </c>
      <c r="B14" s="2">
        <v>0.41577546296296292</v>
      </c>
      <c r="C14" t="s">
        <v>17</v>
      </c>
      <c r="D14">
        <v>5.6000000000000001E-2</v>
      </c>
      <c r="E14" t="s">
        <v>15</v>
      </c>
      <c r="F14" t="s">
        <v>18</v>
      </c>
      <c r="G14" s="4">
        <v>8.125</v>
      </c>
      <c r="H14">
        <v>0.25900000000000001</v>
      </c>
    </row>
    <row r="15" spans="1:10" x14ac:dyDescent="0.25">
      <c r="A15">
        <v>14</v>
      </c>
      <c r="B15" s="2">
        <v>0.41577546296296292</v>
      </c>
      <c r="C15" t="s">
        <v>17</v>
      </c>
      <c r="D15">
        <v>6.7000000000000004E-2</v>
      </c>
      <c r="E15" t="s">
        <v>15</v>
      </c>
      <c r="F15" t="s">
        <v>18</v>
      </c>
      <c r="G15" s="4">
        <v>8.75</v>
      </c>
      <c r="H15">
        <v>0.38100000000000001</v>
      </c>
    </row>
    <row r="16" spans="1:10" x14ac:dyDescent="0.25">
      <c r="A16">
        <v>15</v>
      </c>
      <c r="B16" s="2">
        <v>0.41578703703703707</v>
      </c>
      <c r="C16" t="s">
        <v>17</v>
      </c>
      <c r="D16">
        <v>9.0999999999999998E-2</v>
      </c>
      <c r="E16" t="s">
        <v>15</v>
      </c>
      <c r="F16" t="s">
        <v>18</v>
      </c>
      <c r="G16" s="4">
        <v>9.375</v>
      </c>
      <c r="H16">
        <v>0.54900000000000004</v>
      </c>
    </row>
    <row r="17" spans="1:8" x14ac:dyDescent="0.25">
      <c r="A17">
        <v>16</v>
      </c>
      <c r="B17" s="2">
        <v>0.4157986111111111</v>
      </c>
      <c r="C17" t="s">
        <v>17</v>
      </c>
      <c r="D17">
        <v>0.127</v>
      </c>
      <c r="E17" t="s">
        <v>15</v>
      </c>
      <c r="F17" t="s">
        <v>18</v>
      </c>
      <c r="G17" s="4">
        <v>10</v>
      </c>
      <c r="H17">
        <v>0.77600000000000002</v>
      </c>
    </row>
    <row r="18" spans="1:8" x14ac:dyDescent="0.25">
      <c r="A18">
        <v>17</v>
      </c>
      <c r="B18" s="2">
        <v>0.4157986111111111</v>
      </c>
      <c r="C18" t="s">
        <v>17</v>
      </c>
      <c r="D18">
        <v>0.25900000000000001</v>
      </c>
      <c r="E18" t="s">
        <v>15</v>
      </c>
      <c r="F18" t="s">
        <v>18</v>
      </c>
      <c r="G18" s="4">
        <v>10.625</v>
      </c>
      <c r="H18">
        <v>0.94599999999999995</v>
      </c>
    </row>
    <row r="19" spans="1:8" x14ac:dyDescent="0.25">
      <c r="A19">
        <v>18</v>
      </c>
      <c r="B19" s="2">
        <v>0.4158101851851852</v>
      </c>
      <c r="C19" t="s">
        <v>17</v>
      </c>
      <c r="D19">
        <v>0.38100000000000001</v>
      </c>
      <c r="E19" t="s">
        <v>15</v>
      </c>
      <c r="F19" t="s">
        <v>18</v>
      </c>
      <c r="G19" s="4">
        <v>11.25</v>
      </c>
      <c r="H19">
        <v>1.206</v>
      </c>
    </row>
    <row r="20" spans="1:8" x14ac:dyDescent="0.25">
      <c r="A20">
        <v>19</v>
      </c>
      <c r="B20" s="2">
        <v>0.4158101851851852</v>
      </c>
      <c r="C20" t="s">
        <v>17</v>
      </c>
      <c r="D20">
        <v>0.54900000000000004</v>
      </c>
      <c r="E20" t="s">
        <v>15</v>
      </c>
      <c r="F20" t="s">
        <v>18</v>
      </c>
      <c r="G20" s="4">
        <v>11.875</v>
      </c>
      <c r="H20">
        <v>1.595</v>
      </c>
    </row>
    <row r="21" spans="1:8" x14ac:dyDescent="0.25">
      <c r="A21">
        <v>20</v>
      </c>
      <c r="B21" s="2">
        <v>0.41582175925925924</v>
      </c>
      <c r="C21" t="s">
        <v>17</v>
      </c>
      <c r="D21">
        <v>0.77600000000000002</v>
      </c>
      <c r="E21" t="s">
        <v>15</v>
      </c>
      <c r="F21" t="s">
        <v>18</v>
      </c>
      <c r="G21" s="4">
        <v>12.5</v>
      </c>
      <c r="H21">
        <v>2.0710000000000002</v>
      </c>
    </row>
    <row r="22" spans="1:8" x14ac:dyDescent="0.25">
      <c r="A22">
        <v>21</v>
      </c>
      <c r="B22" s="2">
        <v>0.41582175925925924</v>
      </c>
      <c r="C22" t="s">
        <v>17</v>
      </c>
      <c r="D22">
        <v>0.94599999999999995</v>
      </c>
      <c r="E22" t="s">
        <v>15</v>
      </c>
      <c r="F22" t="s">
        <v>18</v>
      </c>
      <c r="G22" s="4">
        <v>13.125</v>
      </c>
      <c r="H22">
        <v>2.4289999999999998</v>
      </c>
    </row>
    <row r="23" spans="1:8" x14ac:dyDescent="0.25">
      <c r="A23">
        <v>22</v>
      </c>
      <c r="B23" s="2">
        <v>0.41583333333333333</v>
      </c>
      <c r="C23" t="s">
        <v>17</v>
      </c>
      <c r="D23">
        <v>1.206</v>
      </c>
      <c r="E23" t="s">
        <v>15</v>
      </c>
      <c r="F23" t="s">
        <v>18</v>
      </c>
      <c r="G23" s="4">
        <v>13.75</v>
      </c>
      <c r="H23">
        <v>3.173</v>
      </c>
    </row>
    <row r="24" spans="1:8" x14ac:dyDescent="0.25">
      <c r="A24">
        <v>23</v>
      </c>
      <c r="B24" s="2">
        <v>0.41584490740740737</v>
      </c>
      <c r="C24" t="s">
        <v>17</v>
      </c>
      <c r="D24">
        <v>1.595</v>
      </c>
      <c r="E24" t="s">
        <v>15</v>
      </c>
      <c r="F24" t="s">
        <v>18</v>
      </c>
    </row>
    <row r="25" spans="1:8" x14ac:dyDescent="0.25">
      <c r="A25">
        <v>24</v>
      </c>
      <c r="B25" s="2">
        <v>0.41584490740740737</v>
      </c>
      <c r="C25" t="s">
        <v>17</v>
      </c>
      <c r="D25">
        <v>2.0710000000000002</v>
      </c>
      <c r="E25" t="s">
        <v>15</v>
      </c>
      <c r="F25" t="s">
        <v>18</v>
      </c>
    </row>
    <row r="26" spans="1:8" x14ac:dyDescent="0.25">
      <c r="A26">
        <v>25</v>
      </c>
      <c r="B26" s="2">
        <v>0.41585648148148152</v>
      </c>
      <c r="C26" t="s">
        <v>17</v>
      </c>
      <c r="D26">
        <v>2.4289999999999998</v>
      </c>
      <c r="E26" t="s">
        <v>15</v>
      </c>
      <c r="F26" t="s">
        <v>18</v>
      </c>
    </row>
    <row r="27" spans="1:8" x14ac:dyDescent="0.25">
      <c r="A27">
        <v>26</v>
      </c>
      <c r="B27" s="2">
        <v>0.41586805555555556</v>
      </c>
      <c r="C27" t="s">
        <v>17</v>
      </c>
      <c r="D27">
        <v>3.173</v>
      </c>
      <c r="E27" t="s">
        <v>15</v>
      </c>
      <c r="F27" t="s">
        <v>18</v>
      </c>
    </row>
    <row r="28" spans="1:8" x14ac:dyDescent="0.25">
      <c r="A28">
        <v>27</v>
      </c>
      <c r="B28" s="2">
        <v>0.41586805555555556</v>
      </c>
      <c r="C28" t="s">
        <v>17</v>
      </c>
      <c r="D28" t="s">
        <v>16</v>
      </c>
      <c r="E28" t="s">
        <v>15</v>
      </c>
      <c r="F28" t="s">
        <v>14</v>
      </c>
    </row>
    <row r="29" spans="1:8" x14ac:dyDescent="0.25">
      <c r="A29">
        <v>28</v>
      </c>
      <c r="B29" s="2">
        <v>0.41587962962962965</v>
      </c>
      <c r="C29" t="s">
        <v>17</v>
      </c>
      <c r="D29" t="s">
        <v>16</v>
      </c>
      <c r="E29" t="s">
        <v>15</v>
      </c>
      <c r="F29" t="s">
        <v>14</v>
      </c>
    </row>
    <row r="30" spans="1:8" x14ac:dyDescent="0.25">
      <c r="A30">
        <v>29</v>
      </c>
      <c r="B30" s="2">
        <v>0.41587962962962965</v>
      </c>
      <c r="C30" t="s">
        <v>17</v>
      </c>
      <c r="D30" t="s">
        <v>16</v>
      </c>
      <c r="E30" t="s">
        <v>15</v>
      </c>
      <c r="F30" t="s">
        <v>14</v>
      </c>
    </row>
    <row r="31" spans="1:8" x14ac:dyDescent="0.25">
      <c r="A31">
        <v>30</v>
      </c>
      <c r="B31" s="2">
        <v>0.41589120370370369</v>
      </c>
      <c r="C31" t="s">
        <v>17</v>
      </c>
      <c r="D31" t="s">
        <v>16</v>
      </c>
      <c r="E31" t="s">
        <v>15</v>
      </c>
      <c r="F31" t="s">
        <v>14</v>
      </c>
    </row>
    <row r="32" spans="1:8" x14ac:dyDescent="0.25">
      <c r="A32">
        <v>31</v>
      </c>
      <c r="B32" s="2">
        <v>0.41589120370370369</v>
      </c>
      <c r="C32" t="s">
        <v>17</v>
      </c>
      <c r="D32" t="s">
        <v>16</v>
      </c>
      <c r="E32" t="s">
        <v>15</v>
      </c>
      <c r="F32" t="s">
        <v>14</v>
      </c>
    </row>
    <row r="33" spans="1:6" x14ac:dyDescent="0.25">
      <c r="A33">
        <v>32</v>
      </c>
      <c r="B33" s="2">
        <v>0.41590277777777779</v>
      </c>
      <c r="C33" t="s">
        <v>17</v>
      </c>
      <c r="D33">
        <v>2.9340000000000002</v>
      </c>
      <c r="E33" t="s">
        <v>15</v>
      </c>
      <c r="F33" t="s">
        <v>18</v>
      </c>
    </row>
    <row r="34" spans="1:6" x14ac:dyDescent="0.25">
      <c r="A34">
        <v>33</v>
      </c>
      <c r="B34" s="2">
        <v>0.41591435185185183</v>
      </c>
      <c r="C34" t="s">
        <v>17</v>
      </c>
      <c r="D34">
        <v>2.7949999999999999</v>
      </c>
      <c r="E34" t="s">
        <v>15</v>
      </c>
      <c r="F34" t="s">
        <v>18</v>
      </c>
    </row>
    <row r="35" spans="1:6" x14ac:dyDescent="0.25">
      <c r="A35">
        <v>34</v>
      </c>
      <c r="B35" s="2">
        <v>0.41591435185185183</v>
      </c>
      <c r="C35" t="s">
        <v>17</v>
      </c>
      <c r="D35">
        <v>3.3530000000000002</v>
      </c>
      <c r="E35" t="s">
        <v>15</v>
      </c>
      <c r="F35" t="s">
        <v>18</v>
      </c>
    </row>
    <row r="36" spans="1:6" x14ac:dyDescent="0.25">
      <c r="A36">
        <v>35</v>
      </c>
      <c r="B36" s="2">
        <v>0.41592592592592598</v>
      </c>
      <c r="C36" t="s">
        <v>17</v>
      </c>
      <c r="D36">
        <v>3.3519999999999999</v>
      </c>
      <c r="E36" t="s">
        <v>15</v>
      </c>
      <c r="F36" t="s">
        <v>18</v>
      </c>
    </row>
    <row r="37" spans="1:6" x14ac:dyDescent="0.25">
      <c r="A37">
        <v>36</v>
      </c>
      <c r="B37" s="2">
        <v>0.41592592592592598</v>
      </c>
      <c r="C37" t="s">
        <v>17</v>
      </c>
      <c r="D37">
        <v>3.5070000000000001</v>
      </c>
      <c r="E37" t="s">
        <v>15</v>
      </c>
      <c r="F37" t="s">
        <v>18</v>
      </c>
    </row>
    <row r="38" spans="1:6" x14ac:dyDescent="0.25">
      <c r="A38">
        <v>37</v>
      </c>
      <c r="B38" s="2">
        <v>0.41593750000000002</v>
      </c>
      <c r="C38" t="s">
        <v>17</v>
      </c>
      <c r="D38">
        <v>3.4020000000000001</v>
      </c>
      <c r="E38" t="s">
        <v>15</v>
      </c>
      <c r="F38" t="s">
        <v>18</v>
      </c>
    </row>
    <row r="39" spans="1:6" x14ac:dyDescent="0.25">
      <c r="A39">
        <v>38</v>
      </c>
      <c r="B39" s="2">
        <v>0.41594907407407411</v>
      </c>
      <c r="C39" t="s">
        <v>17</v>
      </c>
      <c r="D39">
        <v>3.5409999999999999</v>
      </c>
      <c r="E39" t="s">
        <v>15</v>
      </c>
      <c r="F39" t="s">
        <v>18</v>
      </c>
    </row>
    <row r="40" spans="1:6" x14ac:dyDescent="0.25">
      <c r="A40">
        <v>39</v>
      </c>
      <c r="B40" s="2">
        <v>0.41594907407407411</v>
      </c>
      <c r="C40" t="s">
        <v>17</v>
      </c>
      <c r="D40">
        <v>3.867</v>
      </c>
      <c r="E40" t="s">
        <v>15</v>
      </c>
      <c r="F40" t="s">
        <v>18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H1" workbookViewId="0">
      <selection activeCell="N27" sqref="N27"/>
    </sheetView>
  </sheetViews>
  <sheetFormatPr defaultRowHeight="16.5" x14ac:dyDescent="0.25"/>
  <cols>
    <col min="7" max="8" width="9" style="4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 s="4">
        <v>6.0000000000000001E-3</v>
      </c>
      <c r="J1">
        <f>1/0.4804</f>
        <v>2.0815986677768525</v>
      </c>
    </row>
    <row r="2" spans="1:10" x14ac:dyDescent="0.25">
      <c r="A2">
        <v>1</v>
      </c>
      <c r="B2" s="2">
        <v>0.41706018518518517</v>
      </c>
      <c r="C2" t="s">
        <v>17</v>
      </c>
      <c r="D2" t="s">
        <v>16</v>
      </c>
      <c r="E2" t="s">
        <v>15</v>
      </c>
      <c r="F2" t="s">
        <v>14</v>
      </c>
      <c r="G2" s="4">
        <v>0.625</v>
      </c>
      <c r="H2" s="4">
        <v>7.0000000000000001E-3</v>
      </c>
    </row>
    <row r="3" spans="1:10" x14ac:dyDescent="0.25">
      <c r="A3">
        <v>2</v>
      </c>
      <c r="B3" s="2">
        <v>0.41707175925925927</v>
      </c>
      <c r="C3" t="s">
        <v>17</v>
      </c>
      <c r="D3" t="s">
        <v>16</v>
      </c>
      <c r="E3" t="s">
        <v>15</v>
      </c>
      <c r="F3" t="s">
        <v>14</v>
      </c>
      <c r="G3" s="4">
        <v>1.25</v>
      </c>
      <c r="H3" s="4">
        <v>8.0000000000000002E-3</v>
      </c>
    </row>
    <row r="4" spans="1:10" x14ac:dyDescent="0.25">
      <c r="A4">
        <v>3</v>
      </c>
      <c r="B4" s="2">
        <v>0.41707175925925927</v>
      </c>
      <c r="C4" t="s">
        <v>17</v>
      </c>
      <c r="D4">
        <v>0.82199999999999995</v>
      </c>
      <c r="E4" t="s">
        <v>15</v>
      </c>
      <c r="F4" t="s">
        <v>18</v>
      </c>
      <c r="G4" s="4">
        <v>1.875</v>
      </c>
      <c r="H4" s="4">
        <v>0.01</v>
      </c>
    </row>
    <row r="5" spans="1:10" x14ac:dyDescent="0.25">
      <c r="A5">
        <v>4</v>
      </c>
      <c r="B5" s="2">
        <v>0.41708333333333331</v>
      </c>
      <c r="C5" t="s">
        <v>17</v>
      </c>
      <c r="D5">
        <v>6.0000000000000001E-3</v>
      </c>
      <c r="E5" t="s">
        <v>15</v>
      </c>
      <c r="F5" t="s">
        <v>18</v>
      </c>
      <c r="G5" s="4">
        <v>2.5</v>
      </c>
      <c r="H5" s="4">
        <v>1.2999999999999999E-2</v>
      </c>
    </row>
    <row r="6" spans="1:10" x14ac:dyDescent="0.25">
      <c r="A6">
        <v>5</v>
      </c>
      <c r="B6" s="2">
        <v>0.41709490740740746</v>
      </c>
      <c r="C6" t="s">
        <v>17</v>
      </c>
      <c r="D6">
        <v>7.0000000000000001E-3</v>
      </c>
      <c r="E6" t="s">
        <v>15</v>
      </c>
      <c r="F6" t="s">
        <v>18</v>
      </c>
      <c r="G6" s="4">
        <v>3.125</v>
      </c>
      <c r="H6" s="4">
        <v>1.7999999999999999E-2</v>
      </c>
    </row>
    <row r="7" spans="1:10" x14ac:dyDescent="0.25">
      <c r="A7">
        <v>6</v>
      </c>
      <c r="B7" s="2">
        <v>0.41709490740740746</v>
      </c>
      <c r="C7" t="s">
        <v>17</v>
      </c>
      <c r="D7">
        <v>8.0000000000000002E-3</v>
      </c>
      <c r="E7" t="s">
        <v>15</v>
      </c>
      <c r="F7" t="s">
        <v>18</v>
      </c>
      <c r="G7" s="4">
        <v>3.75</v>
      </c>
      <c r="H7" s="4">
        <v>2.4E-2</v>
      </c>
    </row>
    <row r="8" spans="1:10" x14ac:dyDescent="0.25">
      <c r="A8">
        <v>7</v>
      </c>
      <c r="B8" s="2">
        <v>0.41710648148148149</v>
      </c>
      <c r="C8" t="s">
        <v>17</v>
      </c>
      <c r="D8">
        <v>0.01</v>
      </c>
      <c r="E8" t="s">
        <v>15</v>
      </c>
      <c r="F8" t="s">
        <v>18</v>
      </c>
      <c r="G8" s="4">
        <v>4.375</v>
      </c>
      <c r="H8" s="4">
        <v>2.9000000000000001E-2</v>
      </c>
    </row>
    <row r="9" spans="1:10" x14ac:dyDescent="0.25">
      <c r="A9">
        <v>8</v>
      </c>
      <c r="B9" s="2">
        <v>0.41711805555555559</v>
      </c>
      <c r="C9" t="s">
        <v>17</v>
      </c>
      <c r="D9">
        <v>1.2999999999999999E-2</v>
      </c>
      <c r="E9" t="s">
        <v>15</v>
      </c>
      <c r="F9" t="s">
        <v>18</v>
      </c>
      <c r="G9" s="4">
        <v>5</v>
      </c>
      <c r="H9" s="4">
        <v>0.04</v>
      </c>
    </row>
    <row r="10" spans="1:10" x14ac:dyDescent="0.25">
      <c r="A10">
        <v>9</v>
      </c>
      <c r="B10" s="2">
        <v>0.41711805555555559</v>
      </c>
      <c r="C10" t="s">
        <v>17</v>
      </c>
      <c r="D10">
        <v>1.7999999999999999E-2</v>
      </c>
      <c r="E10" t="s">
        <v>15</v>
      </c>
      <c r="F10" t="s">
        <v>18</v>
      </c>
      <c r="G10" s="4">
        <v>5.625</v>
      </c>
      <c r="H10" s="4">
        <v>5.8000000000000003E-2</v>
      </c>
    </row>
    <row r="11" spans="1:10" x14ac:dyDescent="0.25">
      <c r="A11">
        <v>10</v>
      </c>
      <c r="B11" s="2">
        <v>0.41712962962962963</v>
      </c>
      <c r="C11" t="s">
        <v>17</v>
      </c>
      <c r="D11">
        <v>2.4E-2</v>
      </c>
      <c r="E11" t="s">
        <v>15</v>
      </c>
      <c r="F11" t="s">
        <v>18</v>
      </c>
      <c r="G11" s="4">
        <v>6.25</v>
      </c>
      <c r="H11" s="4">
        <v>7.0000000000000007E-2</v>
      </c>
    </row>
    <row r="12" spans="1:10" x14ac:dyDescent="0.25">
      <c r="A12">
        <v>11</v>
      </c>
      <c r="B12" s="2">
        <v>0.41712962962962963</v>
      </c>
      <c r="C12" t="s">
        <v>17</v>
      </c>
      <c r="D12">
        <v>2.9000000000000001E-2</v>
      </c>
      <c r="E12" t="s">
        <v>15</v>
      </c>
      <c r="F12" t="s">
        <v>18</v>
      </c>
      <c r="G12" s="4">
        <v>6.875</v>
      </c>
      <c r="H12" s="4">
        <v>9.5000000000000001E-2</v>
      </c>
    </row>
    <row r="13" spans="1:10" x14ac:dyDescent="0.25">
      <c r="A13">
        <v>12</v>
      </c>
      <c r="B13" s="2">
        <v>0.41714120370370367</v>
      </c>
      <c r="C13" t="s">
        <v>17</v>
      </c>
      <c r="D13">
        <v>0.04</v>
      </c>
      <c r="E13" t="s">
        <v>15</v>
      </c>
      <c r="F13" t="s">
        <v>18</v>
      </c>
      <c r="G13" s="4">
        <v>7.5</v>
      </c>
      <c r="H13" s="4">
        <v>0.13400000000000001</v>
      </c>
    </row>
    <row r="14" spans="1:10" x14ac:dyDescent="0.25">
      <c r="A14">
        <v>13</v>
      </c>
      <c r="B14" s="2">
        <v>0.41715277777777776</v>
      </c>
      <c r="C14" t="s">
        <v>17</v>
      </c>
      <c r="D14">
        <v>5.8000000000000003E-2</v>
      </c>
      <c r="E14" t="s">
        <v>15</v>
      </c>
      <c r="F14" t="s">
        <v>18</v>
      </c>
      <c r="G14" s="4">
        <v>8.125</v>
      </c>
      <c r="H14" s="4">
        <v>0.33</v>
      </c>
    </row>
    <row r="15" spans="1:10" x14ac:dyDescent="0.25">
      <c r="A15">
        <v>14</v>
      </c>
      <c r="B15" s="2">
        <v>0.41715277777777776</v>
      </c>
      <c r="C15" t="s">
        <v>17</v>
      </c>
      <c r="D15">
        <v>7.0000000000000007E-2</v>
      </c>
      <c r="E15" t="s">
        <v>15</v>
      </c>
      <c r="F15" t="s">
        <v>18</v>
      </c>
      <c r="G15" s="4">
        <v>8.75</v>
      </c>
      <c r="H15" s="4">
        <v>0.39500000000000002</v>
      </c>
    </row>
    <row r="16" spans="1:10" x14ac:dyDescent="0.25">
      <c r="A16">
        <v>15</v>
      </c>
      <c r="B16" s="2">
        <v>0.4171643518518518</v>
      </c>
      <c r="C16" t="s">
        <v>17</v>
      </c>
      <c r="D16">
        <v>9.5000000000000001E-2</v>
      </c>
      <c r="E16" t="s">
        <v>15</v>
      </c>
      <c r="F16" t="s">
        <v>18</v>
      </c>
      <c r="G16" s="4">
        <v>9.375</v>
      </c>
      <c r="H16" s="4">
        <v>0.56799999999999995</v>
      </c>
    </row>
    <row r="17" spans="1:8" x14ac:dyDescent="0.25">
      <c r="A17">
        <v>16</v>
      </c>
      <c r="B17" s="2">
        <v>0.4171643518518518</v>
      </c>
      <c r="C17" t="s">
        <v>17</v>
      </c>
      <c r="D17">
        <v>0.13400000000000001</v>
      </c>
      <c r="E17" t="s">
        <v>15</v>
      </c>
      <c r="F17" t="s">
        <v>18</v>
      </c>
      <c r="G17" s="4">
        <v>10</v>
      </c>
      <c r="H17" s="4">
        <v>0.77800000000000002</v>
      </c>
    </row>
    <row r="18" spans="1:8" x14ac:dyDescent="0.25">
      <c r="A18">
        <v>17</v>
      </c>
      <c r="B18" s="2">
        <v>0.41717592592592595</v>
      </c>
      <c r="C18" t="s">
        <v>17</v>
      </c>
      <c r="D18">
        <v>0.33</v>
      </c>
      <c r="E18" t="s">
        <v>15</v>
      </c>
      <c r="F18" t="s">
        <v>18</v>
      </c>
      <c r="G18" s="4">
        <v>10.625</v>
      </c>
      <c r="H18" s="4">
        <v>1.0169999999999999</v>
      </c>
    </row>
    <row r="19" spans="1:8" x14ac:dyDescent="0.25">
      <c r="A19">
        <v>18</v>
      </c>
      <c r="B19" s="2">
        <v>0.41718749999999999</v>
      </c>
      <c r="C19" t="s">
        <v>17</v>
      </c>
      <c r="D19">
        <v>0.39500000000000002</v>
      </c>
      <c r="E19" t="s">
        <v>15</v>
      </c>
      <c r="F19" t="s">
        <v>18</v>
      </c>
      <c r="G19" s="4">
        <v>11.25</v>
      </c>
      <c r="H19" s="4">
        <v>1.22</v>
      </c>
    </row>
    <row r="20" spans="1:8" x14ac:dyDescent="0.25">
      <c r="A20">
        <v>19</v>
      </c>
      <c r="B20" s="2">
        <v>0.41718749999999999</v>
      </c>
      <c r="C20" t="s">
        <v>17</v>
      </c>
      <c r="D20">
        <v>0.56799999999999995</v>
      </c>
      <c r="E20" t="s">
        <v>15</v>
      </c>
      <c r="F20" t="s">
        <v>18</v>
      </c>
      <c r="G20" s="4">
        <v>11.875</v>
      </c>
      <c r="H20" s="4">
        <v>1.659</v>
      </c>
    </row>
    <row r="21" spans="1:8" x14ac:dyDescent="0.25">
      <c r="A21">
        <v>20</v>
      </c>
      <c r="B21" s="2">
        <v>0.41719907407407408</v>
      </c>
      <c r="C21" t="s">
        <v>17</v>
      </c>
      <c r="D21">
        <v>0.77800000000000002</v>
      </c>
      <c r="E21" t="s">
        <v>15</v>
      </c>
      <c r="F21" t="s">
        <v>18</v>
      </c>
      <c r="G21" s="4">
        <v>12.5</v>
      </c>
      <c r="H21" s="4">
        <v>2.1829999999999998</v>
      </c>
    </row>
    <row r="22" spans="1:8" x14ac:dyDescent="0.25">
      <c r="A22">
        <v>21</v>
      </c>
      <c r="B22" s="2">
        <v>0.41719907407407408</v>
      </c>
      <c r="C22" t="s">
        <v>17</v>
      </c>
      <c r="D22">
        <v>1.0169999999999999</v>
      </c>
      <c r="E22" t="s">
        <v>15</v>
      </c>
      <c r="F22" t="s">
        <v>18</v>
      </c>
      <c r="G22" s="4">
        <v>13.125</v>
      </c>
      <c r="H22" s="4">
        <v>2.4740000000000002</v>
      </c>
    </row>
    <row r="23" spans="1:8" x14ac:dyDescent="0.25">
      <c r="A23">
        <v>22</v>
      </c>
      <c r="B23" s="2">
        <v>0.41721064814814812</v>
      </c>
      <c r="C23" t="s">
        <v>17</v>
      </c>
      <c r="D23">
        <v>1.22</v>
      </c>
      <c r="E23" t="s">
        <v>15</v>
      </c>
      <c r="F23" t="s">
        <v>18</v>
      </c>
      <c r="G23" s="4">
        <v>13.75</v>
      </c>
      <c r="H23" s="4">
        <v>2.7879999999999998</v>
      </c>
    </row>
    <row r="24" spans="1:8" x14ac:dyDescent="0.25">
      <c r="A24">
        <v>23</v>
      </c>
      <c r="B24" s="2">
        <v>0.41722222222222222</v>
      </c>
      <c r="C24" t="s">
        <v>17</v>
      </c>
      <c r="D24">
        <v>1.659</v>
      </c>
      <c r="E24" t="s">
        <v>15</v>
      </c>
      <c r="F24" t="s">
        <v>18</v>
      </c>
      <c r="G24" s="4">
        <v>14.375</v>
      </c>
      <c r="H24" s="4">
        <v>3.2349999999999999</v>
      </c>
    </row>
    <row r="25" spans="1:8" x14ac:dyDescent="0.25">
      <c r="A25">
        <v>24</v>
      </c>
      <c r="B25" s="2">
        <v>0.41722222222222222</v>
      </c>
      <c r="C25" t="s">
        <v>17</v>
      </c>
      <c r="D25">
        <v>2.1829999999999998</v>
      </c>
      <c r="E25" t="s">
        <v>15</v>
      </c>
      <c r="F25" t="s">
        <v>18</v>
      </c>
      <c r="G25" s="4">
        <v>15</v>
      </c>
      <c r="H25" s="4">
        <v>3.7490000000000001</v>
      </c>
    </row>
    <row r="26" spans="1:8" x14ac:dyDescent="0.25">
      <c r="A26">
        <v>25</v>
      </c>
      <c r="B26" s="2">
        <v>0.41723379629629626</v>
      </c>
      <c r="C26" t="s">
        <v>17</v>
      </c>
      <c r="D26">
        <v>2.4740000000000002</v>
      </c>
      <c r="E26" t="s">
        <v>15</v>
      </c>
      <c r="F26" t="s">
        <v>18</v>
      </c>
    </row>
    <row r="27" spans="1:8" x14ac:dyDescent="0.25">
      <c r="A27">
        <v>26</v>
      </c>
      <c r="B27" s="2">
        <v>0.41723379629629626</v>
      </c>
      <c r="C27" t="s">
        <v>17</v>
      </c>
      <c r="D27">
        <v>2.7879999999999998</v>
      </c>
      <c r="E27" t="s">
        <v>15</v>
      </c>
      <c r="F27" t="s">
        <v>18</v>
      </c>
    </row>
    <row r="28" spans="1:8" x14ac:dyDescent="0.25">
      <c r="A28">
        <v>27</v>
      </c>
      <c r="B28" s="2">
        <v>0.41724537037037041</v>
      </c>
      <c r="C28" t="s">
        <v>17</v>
      </c>
      <c r="D28">
        <v>3.2349999999999999</v>
      </c>
      <c r="E28" t="s">
        <v>15</v>
      </c>
      <c r="F28" t="s">
        <v>18</v>
      </c>
    </row>
    <row r="29" spans="1:8" x14ac:dyDescent="0.25">
      <c r="A29">
        <v>28</v>
      </c>
      <c r="B29" s="2">
        <v>0.41725694444444444</v>
      </c>
      <c r="C29" t="s">
        <v>17</v>
      </c>
      <c r="D29">
        <v>3.7490000000000001</v>
      </c>
      <c r="E29" t="s">
        <v>15</v>
      </c>
      <c r="F29" t="s">
        <v>18</v>
      </c>
    </row>
    <row r="30" spans="1:8" x14ac:dyDescent="0.25">
      <c r="A30">
        <v>29</v>
      </c>
      <c r="B30" s="2">
        <v>0.41725694444444444</v>
      </c>
      <c r="C30" t="s">
        <v>17</v>
      </c>
      <c r="D30">
        <v>3.68</v>
      </c>
      <c r="E30" t="s">
        <v>15</v>
      </c>
      <c r="F30" t="s">
        <v>18</v>
      </c>
    </row>
    <row r="31" spans="1:8" x14ac:dyDescent="0.25">
      <c r="A31">
        <v>30</v>
      </c>
      <c r="B31" s="2">
        <v>0.41726851851851854</v>
      </c>
      <c r="C31" t="s">
        <v>17</v>
      </c>
      <c r="D31" t="s">
        <v>16</v>
      </c>
      <c r="E31" t="s">
        <v>15</v>
      </c>
      <c r="F31" t="s">
        <v>14</v>
      </c>
    </row>
    <row r="32" spans="1:8" x14ac:dyDescent="0.25">
      <c r="A32">
        <v>31</v>
      </c>
      <c r="B32" s="2">
        <v>0.41728009259259258</v>
      </c>
      <c r="C32" t="s">
        <v>17</v>
      </c>
      <c r="D32">
        <v>2.6230000000000002</v>
      </c>
      <c r="E32" t="s">
        <v>15</v>
      </c>
      <c r="F32" t="s">
        <v>18</v>
      </c>
    </row>
    <row r="33" spans="1:6" x14ac:dyDescent="0.25">
      <c r="A33">
        <v>32</v>
      </c>
      <c r="B33" s="2">
        <v>0.41728009259259258</v>
      </c>
      <c r="C33" t="s">
        <v>17</v>
      </c>
      <c r="D33">
        <v>2.6850000000000001</v>
      </c>
      <c r="E33" t="s">
        <v>15</v>
      </c>
      <c r="F33" t="s">
        <v>18</v>
      </c>
    </row>
    <row r="34" spans="1:6" x14ac:dyDescent="0.25">
      <c r="A34">
        <v>33</v>
      </c>
      <c r="B34" s="2">
        <v>0.41729166666666667</v>
      </c>
      <c r="C34" t="s">
        <v>17</v>
      </c>
      <c r="D34">
        <v>2.87</v>
      </c>
      <c r="E34" t="s">
        <v>15</v>
      </c>
      <c r="F34" t="s">
        <v>18</v>
      </c>
    </row>
    <row r="35" spans="1:6" x14ac:dyDescent="0.25">
      <c r="A35">
        <v>34</v>
      </c>
      <c r="B35" s="2">
        <v>0.41729166666666667</v>
      </c>
      <c r="C35" t="s">
        <v>17</v>
      </c>
      <c r="D35">
        <v>3.452</v>
      </c>
      <c r="E35" t="s">
        <v>15</v>
      </c>
      <c r="F35" t="s">
        <v>18</v>
      </c>
    </row>
    <row r="36" spans="1:6" x14ac:dyDescent="0.25">
      <c r="A36">
        <v>35</v>
      </c>
      <c r="B36" s="2">
        <v>0.41730324074074071</v>
      </c>
      <c r="C36" t="s">
        <v>17</v>
      </c>
      <c r="D36">
        <v>3.8940000000000001</v>
      </c>
      <c r="E36" t="s">
        <v>15</v>
      </c>
      <c r="F36" t="s">
        <v>18</v>
      </c>
    </row>
    <row r="37" spans="1:6" x14ac:dyDescent="0.25">
      <c r="A37">
        <v>36</v>
      </c>
      <c r="B37" s="2">
        <v>0.41730324074074071</v>
      </c>
      <c r="C37" t="s">
        <v>17</v>
      </c>
      <c r="D37" t="s">
        <v>16</v>
      </c>
      <c r="E37" t="s">
        <v>15</v>
      </c>
      <c r="F37" t="s">
        <v>14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G1" workbookViewId="0">
      <selection activeCell="N26" sqref="N26"/>
    </sheetView>
  </sheetViews>
  <sheetFormatPr defaultRowHeight="16.5" x14ac:dyDescent="0.25"/>
  <cols>
    <col min="7" max="8" width="9" style="4"/>
  </cols>
  <sheetData>
    <row r="1" spans="1:10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s="4">
        <v>0</v>
      </c>
      <c r="H1" s="4">
        <v>7.0000000000000001E-3</v>
      </c>
      <c r="J1">
        <f>1/0.4814</f>
        <v>2.0772746157041961</v>
      </c>
    </row>
    <row r="2" spans="1:10" x14ac:dyDescent="0.25">
      <c r="A2">
        <v>1</v>
      </c>
      <c r="B2" s="2">
        <v>0.41752314814814812</v>
      </c>
      <c r="C2" t="s">
        <v>17</v>
      </c>
      <c r="D2" t="s">
        <v>16</v>
      </c>
      <c r="E2" t="s">
        <v>15</v>
      </c>
      <c r="F2" t="s">
        <v>14</v>
      </c>
      <c r="G2" s="4">
        <v>0.625</v>
      </c>
      <c r="H2" s="4">
        <v>7.0000000000000001E-3</v>
      </c>
    </row>
    <row r="3" spans="1:10" x14ac:dyDescent="0.25">
      <c r="A3">
        <v>2</v>
      </c>
      <c r="B3" s="2">
        <v>0.41752314814814812</v>
      </c>
      <c r="C3" t="s">
        <v>17</v>
      </c>
      <c r="D3" t="s">
        <v>16</v>
      </c>
      <c r="E3" t="s">
        <v>15</v>
      </c>
      <c r="F3" t="s">
        <v>14</v>
      </c>
      <c r="G3" s="4">
        <v>1.25</v>
      </c>
      <c r="H3" s="4">
        <v>7.0000000000000001E-3</v>
      </c>
    </row>
    <row r="4" spans="1:10" x14ac:dyDescent="0.25">
      <c r="A4">
        <v>3</v>
      </c>
      <c r="B4" s="2">
        <v>0.41753472222222227</v>
      </c>
      <c r="C4" t="s">
        <v>17</v>
      </c>
      <c r="D4" t="s">
        <v>16</v>
      </c>
      <c r="E4" t="s">
        <v>15</v>
      </c>
      <c r="F4" t="s">
        <v>14</v>
      </c>
      <c r="G4" s="4">
        <v>1.875</v>
      </c>
      <c r="H4" s="4">
        <v>8.9999999999999993E-3</v>
      </c>
    </row>
    <row r="5" spans="1:10" x14ac:dyDescent="0.25">
      <c r="A5">
        <v>4</v>
      </c>
      <c r="B5" s="2">
        <v>0.41753472222222227</v>
      </c>
      <c r="C5" t="s">
        <v>17</v>
      </c>
      <c r="D5" t="s">
        <v>16</v>
      </c>
      <c r="E5" t="s">
        <v>15</v>
      </c>
      <c r="F5" t="s">
        <v>14</v>
      </c>
      <c r="G5" s="4">
        <v>2.5</v>
      </c>
      <c r="H5" s="4">
        <v>1.0999999999999999E-2</v>
      </c>
    </row>
    <row r="6" spans="1:10" x14ac:dyDescent="0.25">
      <c r="A6">
        <v>5</v>
      </c>
      <c r="B6" s="2">
        <v>0.4175462962962963</v>
      </c>
      <c r="C6" t="s">
        <v>17</v>
      </c>
      <c r="D6" t="s">
        <v>16</v>
      </c>
      <c r="E6" t="s">
        <v>15</v>
      </c>
      <c r="F6" t="s">
        <v>14</v>
      </c>
      <c r="G6" s="4">
        <v>3.125</v>
      </c>
      <c r="H6" s="4">
        <v>1.4E-2</v>
      </c>
    </row>
    <row r="7" spans="1:10" x14ac:dyDescent="0.25">
      <c r="A7">
        <v>6</v>
      </c>
      <c r="B7" s="2">
        <v>0.4175578703703704</v>
      </c>
      <c r="C7" t="s">
        <v>17</v>
      </c>
      <c r="D7">
        <v>7.0000000000000001E-3</v>
      </c>
      <c r="E7" t="s">
        <v>15</v>
      </c>
      <c r="F7" t="s">
        <v>18</v>
      </c>
      <c r="G7" s="4">
        <v>3.75</v>
      </c>
      <c r="H7" s="4">
        <v>1.9E-2</v>
      </c>
    </row>
    <row r="8" spans="1:10" x14ac:dyDescent="0.25">
      <c r="A8">
        <v>7</v>
      </c>
      <c r="B8" s="2">
        <v>0.4175578703703704</v>
      </c>
      <c r="C8" t="s">
        <v>17</v>
      </c>
      <c r="D8">
        <v>7.0000000000000001E-3</v>
      </c>
      <c r="E8" t="s">
        <v>15</v>
      </c>
      <c r="F8" t="s">
        <v>18</v>
      </c>
      <c r="G8" s="4">
        <v>4.375</v>
      </c>
      <c r="H8" s="4">
        <v>2.5999999999999999E-2</v>
      </c>
    </row>
    <row r="9" spans="1:10" x14ac:dyDescent="0.25">
      <c r="A9">
        <v>8</v>
      </c>
      <c r="B9" s="2">
        <v>0.41756944444444444</v>
      </c>
      <c r="C9" t="s">
        <v>17</v>
      </c>
      <c r="D9">
        <v>7.0000000000000001E-3</v>
      </c>
      <c r="E9" t="s">
        <v>15</v>
      </c>
      <c r="F9" t="s">
        <v>18</v>
      </c>
      <c r="G9" s="4">
        <v>5</v>
      </c>
      <c r="H9" s="4">
        <v>3.5999999999999997E-2</v>
      </c>
    </row>
    <row r="10" spans="1:10" x14ac:dyDescent="0.25">
      <c r="A10">
        <v>9</v>
      </c>
      <c r="B10" s="2">
        <v>0.41756944444444444</v>
      </c>
      <c r="C10" t="s">
        <v>17</v>
      </c>
      <c r="D10">
        <v>8.9999999999999993E-3</v>
      </c>
      <c r="E10" t="s">
        <v>15</v>
      </c>
      <c r="F10" t="s">
        <v>18</v>
      </c>
      <c r="G10" s="4">
        <v>5.625</v>
      </c>
      <c r="H10" s="4">
        <v>4.2000000000000003E-2</v>
      </c>
    </row>
    <row r="11" spans="1:10" x14ac:dyDescent="0.25">
      <c r="A11">
        <v>10</v>
      </c>
      <c r="B11" s="2">
        <v>0.41758101851851853</v>
      </c>
      <c r="C11" t="s">
        <v>17</v>
      </c>
      <c r="D11">
        <v>1.0999999999999999E-2</v>
      </c>
      <c r="E11" t="s">
        <v>15</v>
      </c>
      <c r="F11" t="s">
        <v>18</v>
      </c>
      <c r="G11" s="4">
        <v>6.25</v>
      </c>
      <c r="H11" s="4">
        <v>6.2E-2</v>
      </c>
    </row>
    <row r="12" spans="1:10" x14ac:dyDescent="0.25">
      <c r="A12">
        <v>11</v>
      </c>
      <c r="B12" s="2">
        <v>0.41759259259259257</v>
      </c>
      <c r="C12" t="s">
        <v>17</v>
      </c>
      <c r="D12">
        <v>1.4E-2</v>
      </c>
      <c r="E12" t="s">
        <v>15</v>
      </c>
      <c r="F12" t="s">
        <v>18</v>
      </c>
      <c r="G12" s="4">
        <v>6.875</v>
      </c>
      <c r="H12" s="4">
        <v>8.6999999999999994E-2</v>
      </c>
    </row>
    <row r="13" spans="1:10" x14ac:dyDescent="0.25">
      <c r="A13">
        <v>12</v>
      </c>
      <c r="B13" s="2">
        <v>0.41759259259259257</v>
      </c>
      <c r="C13" t="s">
        <v>17</v>
      </c>
      <c r="D13">
        <v>1.9E-2</v>
      </c>
      <c r="E13" t="s">
        <v>15</v>
      </c>
      <c r="F13" t="s">
        <v>18</v>
      </c>
      <c r="G13" s="4">
        <v>7.5</v>
      </c>
      <c r="H13" s="4">
        <v>0.10199999999999999</v>
      </c>
    </row>
    <row r="14" spans="1:10" x14ac:dyDescent="0.25">
      <c r="A14">
        <v>13</v>
      </c>
      <c r="B14" s="2">
        <v>0.41760416666666672</v>
      </c>
      <c r="C14" t="s">
        <v>17</v>
      </c>
      <c r="D14">
        <v>2.5999999999999999E-2</v>
      </c>
      <c r="E14" t="s">
        <v>15</v>
      </c>
      <c r="F14" t="s">
        <v>18</v>
      </c>
      <c r="G14" s="4">
        <v>8.125</v>
      </c>
      <c r="H14" s="4">
        <v>0.14199999999999999</v>
      </c>
    </row>
    <row r="15" spans="1:10" x14ac:dyDescent="0.25">
      <c r="A15">
        <v>14</v>
      </c>
      <c r="B15" s="2">
        <v>0.41761574074074076</v>
      </c>
      <c r="C15" t="s">
        <v>17</v>
      </c>
      <c r="D15">
        <v>3.5999999999999997E-2</v>
      </c>
      <c r="E15" t="s">
        <v>15</v>
      </c>
      <c r="F15" t="s">
        <v>18</v>
      </c>
      <c r="G15" s="4">
        <v>8.75</v>
      </c>
      <c r="H15" s="4">
        <v>0.33300000000000002</v>
      </c>
    </row>
    <row r="16" spans="1:10" x14ac:dyDescent="0.25">
      <c r="A16">
        <v>15</v>
      </c>
      <c r="B16" s="2">
        <v>0.41761574074074076</v>
      </c>
      <c r="C16" t="s">
        <v>17</v>
      </c>
      <c r="D16">
        <v>4.2000000000000003E-2</v>
      </c>
      <c r="E16" t="s">
        <v>15</v>
      </c>
      <c r="F16" t="s">
        <v>18</v>
      </c>
      <c r="G16" s="4">
        <v>9.375</v>
      </c>
      <c r="H16" s="4">
        <v>0.47299999999999998</v>
      </c>
    </row>
    <row r="17" spans="1:8" x14ac:dyDescent="0.25">
      <c r="A17">
        <v>16</v>
      </c>
      <c r="B17" s="2">
        <v>0.4176273148148148</v>
      </c>
      <c r="C17" t="s">
        <v>17</v>
      </c>
      <c r="D17">
        <v>6.2E-2</v>
      </c>
      <c r="E17" t="s">
        <v>15</v>
      </c>
      <c r="F17" t="s">
        <v>18</v>
      </c>
      <c r="G17" s="4">
        <v>10</v>
      </c>
      <c r="H17" s="4">
        <v>0.66700000000000004</v>
      </c>
    </row>
    <row r="18" spans="1:8" x14ac:dyDescent="0.25">
      <c r="A18">
        <v>17</v>
      </c>
      <c r="B18" s="2">
        <v>0.4176273148148148</v>
      </c>
      <c r="C18" t="s">
        <v>17</v>
      </c>
      <c r="D18">
        <v>8.6999999999999994E-2</v>
      </c>
      <c r="E18" t="s">
        <v>15</v>
      </c>
      <c r="F18" t="s">
        <v>18</v>
      </c>
      <c r="G18" s="4">
        <v>10.625</v>
      </c>
      <c r="H18" s="4">
        <v>0.81100000000000005</v>
      </c>
    </row>
    <row r="19" spans="1:8" x14ac:dyDescent="0.25">
      <c r="A19">
        <v>18</v>
      </c>
      <c r="B19" s="2">
        <v>0.41763888888888889</v>
      </c>
      <c r="C19" t="s">
        <v>17</v>
      </c>
      <c r="D19">
        <v>0.10199999999999999</v>
      </c>
      <c r="E19" t="s">
        <v>15</v>
      </c>
      <c r="F19" t="s">
        <v>18</v>
      </c>
      <c r="G19" s="4">
        <v>11.25</v>
      </c>
      <c r="H19" s="4">
        <v>1.0489999999999999</v>
      </c>
    </row>
    <row r="20" spans="1:8" x14ac:dyDescent="0.25">
      <c r="A20">
        <v>19</v>
      </c>
      <c r="B20" s="2">
        <v>0.41765046296296293</v>
      </c>
      <c r="C20" t="s">
        <v>17</v>
      </c>
      <c r="D20">
        <v>0.14199999999999999</v>
      </c>
      <c r="E20" t="s">
        <v>15</v>
      </c>
      <c r="F20" t="s">
        <v>18</v>
      </c>
      <c r="G20" s="4">
        <v>11.875</v>
      </c>
      <c r="H20" s="4">
        <v>1.462</v>
      </c>
    </row>
    <row r="21" spans="1:8" x14ac:dyDescent="0.25">
      <c r="A21">
        <v>20</v>
      </c>
      <c r="B21" s="2">
        <v>0.41765046296296293</v>
      </c>
      <c r="C21" t="s">
        <v>17</v>
      </c>
      <c r="D21">
        <v>0.33300000000000002</v>
      </c>
      <c r="E21" t="s">
        <v>15</v>
      </c>
      <c r="F21" t="s">
        <v>18</v>
      </c>
      <c r="G21" s="4">
        <v>12.5</v>
      </c>
      <c r="H21" s="4">
        <v>1.6719999999999999</v>
      </c>
    </row>
    <row r="22" spans="1:8" x14ac:dyDescent="0.25">
      <c r="A22">
        <v>21</v>
      </c>
      <c r="B22" s="2">
        <v>0.41766203703703703</v>
      </c>
      <c r="C22" t="s">
        <v>17</v>
      </c>
      <c r="D22">
        <v>0.47299999999999998</v>
      </c>
      <c r="E22" t="s">
        <v>15</v>
      </c>
      <c r="F22" t="s">
        <v>18</v>
      </c>
      <c r="G22" s="4">
        <v>13.125</v>
      </c>
      <c r="H22" s="4">
        <v>2.2080000000000002</v>
      </c>
    </row>
    <row r="23" spans="1:8" x14ac:dyDescent="0.25">
      <c r="A23">
        <v>22</v>
      </c>
      <c r="B23" s="2">
        <v>0.41766203703703703</v>
      </c>
      <c r="C23" t="s">
        <v>17</v>
      </c>
      <c r="D23">
        <v>0.66700000000000004</v>
      </c>
      <c r="E23" t="s">
        <v>15</v>
      </c>
      <c r="F23" t="s">
        <v>18</v>
      </c>
      <c r="G23" s="4">
        <v>13.75</v>
      </c>
      <c r="H23" s="4">
        <v>2.9260000000000002</v>
      </c>
    </row>
    <row r="24" spans="1:8" x14ac:dyDescent="0.25">
      <c r="A24">
        <v>23</v>
      </c>
      <c r="B24" s="2">
        <v>0.41767361111111106</v>
      </c>
      <c r="C24" t="s">
        <v>17</v>
      </c>
      <c r="D24">
        <v>0.81100000000000005</v>
      </c>
      <c r="E24" t="s">
        <v>15</v>
      </c>
      <c r="F24" t="s">
        <v>18</v>
      </c>
      <c r="G24" s="4">
        <v>14.375</v>
      </c>
      <c r="H24" s="4">
        <v>3.5510000000000002</v>
      </c>
    </row>
    <row r="25" spans="1:8" x14ac:dyDescent="0.25">
      <c r="A25">
        <v>24</v>
      </c>
      <c r="B25" s="2">
        <v>0.41768518518518521</v>
      </c>
      <c r="C25" t="s">
        <v>17</v>
      </c>
      <c r="D25">
        <v>1.0489999999999999</v>
      </c>
      <c r="E25" t="s">
        <v>15</v>
      </c>
      <c r="F25" t="s">
        <v>18</v>
      </c>
      <c r="G25" s="4">
        <v>15</v>
      </c>
      <c r="H25" s="4">
        <v>3.9220000000000002</v>
      </c>
    </row>
    <row r="26" spans="1:8" x14ac:dyDescent="0.25">
      <c r="A26">
        <v>25</v>
      </c>
      <c r="B26" s="2">
        <v>0.41768518518518521</v>
      </c>
      <c r="C26" t="s">
        <v>17</v>
      </c>
      <c r="D26">
        <v>1.462</v>
      </c>
      <c r="E26" t="s">
        <v>15</v>
      </c>
      <c r="F26" t="s">
        <v>18</v>
      </c>
    </row>
    <row r="27" spans="1:8" x14ac:dyDescent="0.25">
      <c r="A27">
        <v>26</v>
      </c>
      <c r="B27" s="2">
        <v>0.41769675925925925</v>
      </c>
      <c r="C27" t="s">
        <v>17</v>
      </c>
      <c r="D27">
        <v>1.6719999999999999</v>
      </c>
      <c r="E27" t="s">
        <v>15</v>
      </c>
      <c r="F27" t="s">
        <v>18</v>
      </c>
    </row>
    <row r="28" spans="1:8" x14ac:dyDescent="0.25">
      <c r="A28">
        <v>27</v>
      </c>
      <c r="B28" s="2">
        <v>0.41769675925925925</v>
      </c>
      <c r="C28" t="s">
        <v>17</v>
      </c>
      <c r="D28">
        <v>2.2080000000000002</v>
      </c>
      <c r="E28" t="s">
        <v>15</v>
      </c>
      <c r="F28" t="s">
        <v>18</v>
      </c>
    </row>
    <row r="29" spans="1:8" x14ac:dyDescent="0.25">
      <c r="A29">
        <v>28</v>
      </c>
      <c r="B29" s="2">
        <v>0.41770833333333335</v>
      </c>
      <c r="C29" t="s">
        <v>17</v>
      </c>
      <c r="D29">
        <v>2.9260000000000002</v>
      </c>
      <c r="E29" t="s">
        <v>15</v>
      </c>
      <c r="F29" t="s">
        <v>18</v>
      </c>
    </row>
    <row r="30" spans="1:8" x14ac:dyDescent="0.25">
      <c r="A30">
        <v>29</v>
      </c>
      <c r="B30" s="2">
        <v>0.41771990740740739</v>
      </c>
      <c r="C30" t="s">
        <v>17</v>
      </c>
      <c r="D30">
        <v>3.5510000000000002</v>
      </c>
      <c r="E30" t="s">
        <v>15</v>
      </c>
      <c r="F30" t="s">
        <v>18</v>
      </c>
    </row>
    <row r="31" spans="1:8" x14ac:dyDescent="0.25">
      <c r="A31">
        <v>30</v>
      </c>
      <c r="B31" s="2">
        <v>0.41771990740740739</v>
      </c>
      <c r="C31" t="s">
        <v>17</v>
      </c>
      <c r="D31">
        <v>3.9220000000000002</v>
      </c>
      <c r="E31" t="s">
        <v>15</v>
      </c>
      <c r="F31" t="s">
        <v>18</v>
      </c>
    </row>
    <row r="32" spans="1:8" x14ac:dyDescent="0.25">
      <c r="A32">
        <v>31</v>
      </c>
      <c r="B32" s="2">
        <v>0.41773148148148148</v>
      </c>
      <c r="C32" t="s">
        <v>17</v>
      </c>
      <c r="D32" t="s">
        <v>16</v>
      </c>
      <c r="E32" t="s">
        <v>15</v>
      </c>
      <c r="F32" t="s">
        <v>14</v>
      </c>
    </row>
    <row r="33" spans="1:6" x14ac:dyDescent="0.25">
      <c r="A33">
        <v>32</v>
      </c>
      <c r="B33" s="2">
        <v>0.41773148148148148</v>
      </c>
      <c r="C33" t="s">
        <v>17</v>
      </c>
      <c r="D33" t="s">
        <v>16</v>
      </c>
      <c r="E33" t="s">
        <v>15</v>
      </c>
      <c r="F33" t="s">
        <v>14</v>
      </c>
    </row>
    <row r="34" spans="1:6" x14ac:dyDescent="0.25">
      <c r="A34">
        <v>33</v>
      </c>
      <c r="B34" s="2">
        <v>0.41774305555555552</v>
      </c>
      <c r="C34" t="s">
        <v>17</v>
      </c>
      <c r="D34" t="s">
        <v>16</v>
      </c>
      <c r="E34" t="s">
        <v>15</v>
      </c>
      <c r="F34" t="s">
        <v>14</v>
      </c>
    </row>
    <row r="35" spans="1:6" x14ac:dyDescent="0.25">
      <c r="A35">
        <v>34</v>
      </c>
      <c r="B35" s="2">
        <v>0.41774305555555552</v>
      </c>
      <c r="C35" t="s">
        <v>17</v>
      </c>
      <c r="D35" t="s">
        <v>16</v>
      </c>
      <c r="E35" t="s">
        <v>15</v>
      </c>
      <c r="F35" t="s">
        <v>14</v>
      </c>
    </row>
    <row r="36" spans="1:6" x14ac:dyDescent="0.25">
      <c r="A36">
        <v>35</v>
      </c>
      <c r="B36" s="2">
        <v>0.41775462962962967</v>
      </c>
      <c r="C36" t="s">
        <v>17</v>
      </c>
      <c r="D36">
        <v>3.9249999999999998</v>
      </c>
      <c r="E36" t="s">
        <v>15</v>
      </c>
      <c r="F36" t="s">
        <v>18</v>
      </c>
    </row>
    <row r="37" spans="1:6" x14ac:dyDescent="0.25">
      <c r="A37">
        <v>36</v>
      </c>
      <c r="B37" s="2">
        <v>0.41776620370370371</v>
      </c>
      <c r="C37" t="s">
        <v>17</v>
      </c>
      <c r="D37">
        <v>3.2850000000000001</v>
      </c>
      <c r="E37" t="s">
        <v>15</v>
      </c>
      <c r="F37" t="s">
        <v>18</v>
      </c>
    </row>
    <row r="38" spans="1:6" x14ac:dyDescent="0.25">
      <c r="A38">
        <v>37</v>
      </c>
      <c r="B38" s="2">
        <v>0.41776620370370371</v>
      </c>
      <c r="C38" t="s">
        <v>17</v>
      </c>
      <c r="D38">
        <v>3.4580000000000002</v>
      </c>
      <c r="E38" t="s">
        <v>15</v>
      </c>
      <c r="F38" t="s">
        <v>18</v>
      </c>
    </row>
    <row r="39" spans="1:6" x14ac:dyDescent="0.25">
      <c r="A39">
        <v>38</v>
      </c>
      <c r="B39" s="2">
        <v>0.4177777777777778</v>
      </c>
      <c r="C39" t="s">
        <v>17</v>
      </c>
      <c r="D39" t="s">
        <v>16</v>
      </c>
      <c r="E39" t="s">
        <v>15</v>
      </c>
      <c r="F39" t="s">
        <v>14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RC 充放 電容</vt:lpstr>
      <vt:lpstr>RC 充放 電阻</vt:lpstr>
      <vt:lpstr>交流訊號 電容</vt:lpstr>
      <vt:lpstr>交流訊號 電阻</vt:lpstr>
      <vt:lpstr>綠光1</vt:lpstr>
      <vt:lpstr>綠光2</vt:lpstr>
      <vt:lpstr>綠光3</vt:lpstr>
      <vt:lpstr>紅光1</vt:lpstr>
      <vt:lpstr>紅光2</vt:lpstr>
      <vt:lpstr>紅光3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魏晉成</dc:creator>
  <cp:lastModifiedBy>H</cp:lastModifiedBy>
  <dcterms:created xsi:type="dcterms:W3CDTF">2018-03-12T00:58:34Z</dcterms:created>
  <dcterms:modified xsi:type="dcterms:W3CDTF">2018-04-05T04:01:00Z</dcterms:modified>
</cp:coreProperties>
</file>