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工作表1" sheetId="1" r:id="rId1"/>
    <sheet name="磁場" sheetId="4" r:id="rId2"/>
    <sheet name="紅色二極體" sheetId="2" r:id="rId3"/>
    <sheet name="黑色二極體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3" l="1"/>
  <c r="R6" i="3" s="1"/>
  <c r="R6" i="2"/>
  <c r="R2" i="2"/>
  <c r="O9" i="3"/>
  <c r="N9" i="3"/>
  <c r="L9" i="3"/>
  <c r="K9" i="3"/>
  <c r="I9" i="3"/>
  <c r="H9" i="3"/>
  <c r="F9" i="3"/>
  <c r="E9" i="3"/>
  <c r="C9" i="3"/>
  <c r="B9" i="3"/>
  <c r="O9" i="2"/>
  <c r="N9" i="2"/>
  <c r="L9" i="2"/>
  <c r="K9" i="2"/>
  <c r="I9" i="2"/>
  <c r="H9" i="2"/>
  <c r="F9" i="2"/>
  <c r="E9" i="2"/>
  <c r="C9" i="2"/>
  <c r="B9" i="2"/>
  <c r="J9" i="4"/>
  <c r="H9" i="4"/>
  <c r="F9" i="4"/>
  <c r="D9" i="4"/>
  <c r="B9" i="4"/>
</calcChain>
</file>

<file path=xl/sharedStrings.xml><?xml version="1.0" encoding="utf-8"?>
<sst xmlns="http://schemas.openxmlformats.org/spreadsheetml/2006/main" count="49" uniqueCount="26">
  <si>
    <t>a</t>
    <phoneticPr fontId="1" type="noConversion"/>
  </si>
  <si>
    <t>載體厚度</t>
    <phoneticPr fontId="1" type="noConversion"/>
  </si>
  <si>
    <t>e</t>
    <phoneticPr fontId="1" type="noConversion"/>
  </si>
  <si>
    <t>電子電荷</t>
    <phoneticPr fontId="1" type="noConversion"/>
  </si>
  <si>
    <t>V</t>
    <phoneticPr fontId="1" type="noConversion"/>
  </si>
  <si>
    <t>I</t>
    <phoneticPr fontId="1" type="noConversion"/>
  </si>
  <si>
    <t>V</t>
    <phoneticPr fontId="1" type="noConversion"/>
  </si>
  <si>
    <t>I</t>
    <phoneticPr fontId="1" type="noConversion"/>
  </si>
  <si>
    <t>B(T)</t>
    <phoneticPr fontId="1" type="noConversion"/>
  </si>
  <si>
    <t>P型</t>
    <phoneticPr fontId="1" type="noConversion"/>
  </si>
  <si>
    <t>由於電流由3-&gt;2，電壓計1是+、4是-的狀況下，壓差為-，且磁場是由有壓克力板的那方流向另一方，因此代表3是圖一中的A1，2是圖一中的A2，1是圖一中Z軸的負向，4是Z軸的正向，然後磁場是穿入XZ平面，故紅色二極體為P型</t>
    <phoneticPr fontId="1" type="noConversion"/>
  </si>
  <si>
    <t>由於電流由3-&gt;2，電壓計1是+、4是-的狀況下，壓差為+，且磁場是由有壓克力板的那方流向另一方，因此代表3是圖二中的A1，2是圖二中的A2，1是圖二中Z軸的負向，4是Z軸的正向，然後磁場是穿入XZ平面，故黑色二極體為N型</t>
    <phoneticPr fontId="1" type="noConversion"/>
  </si>
  <si>
    <t>N型</t>
    <phoneticPr fontId="1" type="noConversion"/>
  </si>
  <si>
    <t xml:space="preserve">Unit </t>
    <phoneticPr fontId="1" type="noConversion"/>
  </si>
  <si>
    <t>mT</t>
    <phoneticPr fontId="1" type="noConversion"/>
  </si>
  <si>
    <t>avg</t>
    <phoneticPr fontId="1" type="noConversion"/>
  </si>
  <si>
    <t>stddiv</t>
    <phoneticPr fontId="1" type="noConversion"/>
  </si>
  <si>
    <t>I(A)</t>
    <phoneticPr fontId="1" type="noConversion"/>
  </si>
  <si>
    <t>avg</t>
    <phoneticPr fontId="1" type="noConversion"/>
  </si>
  <si>
    <t>stddiv</t>
    <phoneticPr fontId="1" type="noConversion"/>
  </si>
  <si>
    <t>n</t>
    <phoneticPr fontId="1" type="noConversion"/>
  </si>
  <si>
    <t>e</t>
    <phoneticPr fontId="1" type="noConversion"/>
  </si>
  <si>
    <t>a</t>
    <phoneticPr fontId="1" type="noConversion"/>
  </si>
  <si>
    <t>a</t>
    <phoneticPr fontId="1" type="noConversion"/>
  </si>
  <si>
    <t>I/nea</t>
    <phoneticPr fontId="1" type="noConversion"/>
  </si>
  <si>
    <t>V(mV)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</si>
</sst>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8" formatCode="0.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(磁場!$B$9,磁場!$D$9,磁場!$F$9,磁場!$H$9,磁場!$J$9)</c:f>
              <c:numCache>
                <c:formatCode>General</c:formatCode>
                <c:ptCount val="5"/>
                <c:pt idx="0">
                  <c:v>219.06666666666669</c:v>
                </c:pt>
                <c:pt idx="1">
                  <c:v>173.73333333333335</c:v>
                </c:pt>
                <c:pt idx="2">
                  <c:v>142.91666666666666</c:v>
                </c:pt>
                <c:pt idx="3">
                  <c:v>120.10000000000001</c:v>
                </c:pt>
                <c:pt idx="4">
                  <c:v>108.66666666666669</c:v>
                </c:pt>
              </c:numCache>
            </c:numRef>
          </c:xVal>
          <c:yVal>
            <c:numRef>
              <c:f>(紅色二極體!$B$9,紅色二極體!$E$9,紅色二極體!$H$9,紅色二極體!$K$9,紅色二極體!$N$9)</c:f>
              <c:numCache>
                <c:formatCode>General</c:formatCode>
                <c:ptCount val="5"/>
                <c:pt idx="0">
                  <c:v>-37.066666666666663</c:v>
                </c:pt>
                <c:pt idx="1">
                  <c:v>-27.75</c:v>
                </c:pt>
                <c:pt idx="2">
                  <c:v>-22.516666666666666</c:v>
                </c:pt>
                <c:pt idx="3">
                  <c:v>-19.333333333333336</c:v>
                </c:pt>
                <c:pt idx="4">
                  <c:v>-16.716666666666669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3-4090-82D6-56538525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65392"/>
        <c:axId val="573302168"/>
      </c:scatterChart>
      <c:valAx>
        <c:axId val="5733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302168"/>
        <c:crosses val="autoZero"/>
        <c:crossBetween val="midCat"/>
      </c:valAx>
      <c:valAx>
        <c:axId val="5733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3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B-Vn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(黑色二極體!$B$9,黑色二極體!$E$9,黑色二極體!$H$9,黑色二極體!$K$9,黑色二極體!$N$9)</c:f>
              <c:numCache>
                <c:formatCode>General</c:formatCode>
                <c:ptCount val="5"/>
                <c:pt idx="0">
                  <c:v>50.81666666666667</c:v>
                </c:pt>
                <c:pt idx="1">
                  <c:v>39.6</c:v>
                </c:pt>
                <c:pt idx="2">
                  <c:v>33.200000000000003</c:v>
                </c:pt>
                <c:pt idx="3">
                  <c:v>28.716666666666665</c:v>
                </c:pt>
                <c:pt idx="4">
                  <c:v>25.916666666666668</c:v>
                </c:pt>
              </c:numCache>
            </c:numRef>
          </c:xVal>
          <c:yVal>
            <c:numRef>
              <c:f>(磁場!$B$9,磁場!$D$9,磁場!$F$9,磁場!$H$9,磁場!$J$9)</c:f>
              <c:numCache>
                <c:formatCode>General</c:formatCode>
                <c:ptCount val="5"/>
                <c:pt idx="0">
                  <c:v>219.06666666666669</c:v>
                </c:pt>
                <c:pt idx="1">
                  <c:v>173.73333333333335</c:v>
                </c:pt>
                <c:pt idx="2">
                  <c:v>142.91666666666666</c:v>
                </c:pt>
                <c:pt idx="3">
                  <c:v>120.10000000000001</c:v>
                </c:pt>
                <c:pt idx="4">
                  <c:v>108.66666666666669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8-418A-B68C-73C773554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96216"/>
        <c:axId val="566596872"/>
      </c:scatterChart>
      <c:valAx>
        <c:axId val="5665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596872"/>
        <c:crosses val="autoZero"/>
        <c:crossBetween val="midCat"/>
      </c:valAx>
      <c:valAx>
        <c:axId val="5665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59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11</xdr:row>
      <xdr:rowOff>9524</xdr:rowOff>
    </xdr:from>
    <xdr:to>
      <xdr:col>19</xdr:col>
      <xdr:colOff>197304</xdr:colOff>
      <xdr:row>24</xdr:row>
      <xdr:rowOff>99332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57F93FE-C786-44A9-BF3C-953ED06CD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85725</xdr:rowOff>
    </xdr:from>
    <xdr:to>
      <xdr:col>17</xdr:col>
      <xdr:colOff>590550</xdr:colOff>
      <xdr:row>24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202F63-9543-4C45-91D6-CD2D1FA82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8</v>
      </c>
      <c r="B3">
        <v>0.21199999999999999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9" sqref="B9"/>
    </sheetView>
  </sheetViews>
  <sheetFormatPr defaultRowHeight="15.75" x14ac:dyDescent="0.25"/>
  <cols>
    <col min="2" max="2" width="9.5703125" bestFit="1" customWidth="1"/>
  </cols>
  <sheetData>
    <row r="1" spans="1:10" x14ac:dyDescent="0.25">
      <c r="A1" t="s">
        <v>13</v>
      </c>
      <c r="B1" t="s">
        <v>14</v>
      </c>
    </row>
    <row r="2" spans="1:10" x14ac:dyDescent="0.25">
      <c r="B2">
        <v>0.5</v>
      </c>
      <c r="D2">
        <v>1</v>
      </c>
      <c r="F2">
        <v>1.5</v>
      </c>
      <c r="H2">
        <v>2</v>
      </c>
      <c r="J2">
        <v>2.5</v>
      </c>
    </row>
    <row r="3" spans="1:10" x14ac:dyDescent="0.25">
      <c r="B3">
        <v>219.8</v>
      </c>
      <c r="D3">
        <v>173.9</v>
      </c>
      <c r="F3">
        <v>143.6</v>
      </c>
      <c r="H3">
        <v>120.5</v>
      </c>
      <c r="J3">
        <v>107.1</v>
      </c>
    </row>
    <row r="4" spans="1:10" x14ac:dyDescent="0.25">
      <c r="B4">
        <v>219.7</v>
      </c>
      <c r="D4">
        <v>173.8</v>
      </c>
      <c r="F4">
        <v>141.6</v>
      </c>
      <c r="H4">
        <v>120.2</v>
      </c>
      <c r="J4">
        <v>106.1</v>
      </c>
    </row>
    <row r="5" spans="1:10" x14ac:dyDescent="0.25">
      <c r="B5">
        <v>219.8</v>
      </c>
      <c r="D5">
        <v>173.4</v>
      </c>
      <c r="F5">
        <v>142.80000000000001</v>
      </c>
      <c r="H5">
        <v>120.1</v>
      </c>
      <c r="J5">
        <v>110.4</v>
      </c>
    </row>
    <row r="6" spans="1:10" x14ac:dyDescent="0.25">
      <c r="B6">
        <v>217.5</v>
      </c>
      <c r="D6">
        <v>173.5</v>
      </c>
      <c r="F6">
        <v>143.30000000000001</v>
      </c>
      <c r="H6">
        <v>121.6</v>
      </c>
      <c r="J6">
        <v>109.6</v>
      </c>
    </row>
    <row r="7" spans="1:10" x14ac:dyDescent="0.25">
      <c r="B7">
        <v>218.7</v>
      </c>
      <c r="D7">
        <v>174.6</v>
      </c>
      <c r="F7">
        <v>143.80000000000001</v>
      </c>
      <c r="H7">
        <v>119.7</v>
      </c>
      <c r="J7">
        <v>108.6</v>
      </c>
    </row>
    <row r="8" spans="1:10" x14ac:dyDescent="0.25">
      <c r="B8">
        <v>218.9</v>
      </c>
      <c r="D8">
        <v>173.2</v>
      </c>
      <c r="F8">
        <v>142.4</v>
      </c>
      <c r="H8">
        <v>118.5</v>
      </c>
      <c r="J8">
        <v>110.2</v>
      </c>
    </row>
    <row r="9" spans="1:10" x14ac:dyDescent="0.25">
      <c r="A9" t="s">
        <v>15</v>
      </c>
      <c r="B9">
        <f>AVERAGE(B3:B8)</f>
        <v>219.06666666666669</v>
      </c>
      <c r="D9">
        <f>AVERAGE(D3:D8)</f>
        <v>173.73333333333335</v>
      </c>
      <c r="F9">
        <f>AVERAGE(F3:F8)</f>
        <v>142.91666666666666</v>
      </c>
      <c r="H9">
        <f>AVERAGE(H3:H8)</f>
        <v>120.10000000000001</v>
      </c>
      <c r="J9">
        <f>AVERAGE(J3:J8)</f>
        <v>108.66666666666669</v>
      </c>
    </row>
    <row r="10" spans="1:10" x14ac:dyDescent="0.25">
      <c r="A10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O1" zoomScale="151" zoomScaleNormal="100" workbookViewId="0">
      <selection activeCell="B3" sqref="B3"/>
    </sheetView>
  </sheetViews>
  <sheetFormatPr defaultRowHeight="15.75" x14ac:dyDescent="0.25"/>
  <cols>
    <col min="18" max="18" width="10.42578125" bestFit="1" customWidth="1"/>
  </cols>
  <sheetData>
    <row r="1" spans="1:18" x14ac:dyDescent="0.25">
      <c r="A1" t="s">
        <v>22</v>
      </c>
      <c r="B1">
        <v>0.5</v>
      </c>
      <c r="E1">
        <v>1</v>
      </c>
      <c r="H1">
        <v>1.5</v>
      </c>
      <c r="K1">
        <v>2</v>
      </c>
      <c r="N1">
        <v>2.5</v>
      </c>
    </row>
    <row r="2" spans="1:18" x14ac:dyDescent="0.25">
      <c r="B2" t="s">
        <v>25</v>
      </c>
      <c r="C2" t="s">
        <v>17</v>
      </c>
      <c r="E2" t="s">
        <v>6</v>
      </c>
      <c r="F2" t="s">
        <v>7</v>
      </c>
      <c r="G2" t="s">
        <v>20</v>
      </c>
      <c r="H2" t="s">
        <v>6</v>
      </c>
      <c r="I2" t="s">
        <v>7</v>
      </c>
      <c r="K2" t="s">
        <v>6</v>
      </c>
      <c r="L2" t="s">
        <v>7</v>
      </c>
      <c r="N2" t="s">
        <v>6</v>
      </c>
      <c r="O2" t="s">
        <v>7</v>
      </c>
      <c r="Q2" t="s">
        <v>21</v>
      </c>
      <c r="R2">
        <f>1.6*10^-19</f>
        <v>1.6000000000000002E-19</v>
      </c>
    </row>
    <row r="3" spans="1:18" x14ac:dyDescent="0.25">
      <c r="B3" s="2">
        <v>-37.299999999999997</v>
      </c>
      <c r="C3" s="1">
        <v>1.7000000000000001E-2</v>
      </c>
      <c r="E3">
        <v>-28.4</v>
      </c>
      <c r="F3" s="1">
        <v>1.7000000000000001E-2</v>
      </c>
      <c r="H3" s="2">
        <v>-22.7</v>
      </c>
      <c r="I3" s="1">
        <v>1.7000000000000001E-2</v>
      </c>
      <c r="K3" s="2">
        <v>-19.399999999999999</v>
      </c>
      <c r="L3" s="1">
        <v>1.7000000000000001E-2</v>
      </c>
      <c r="N3" s="2">
        <v>-16.899999999999999</v>
      </c>
      <c r="O3" s="1">
        <v>1.7000000000000001E-2</v>
      </c>
      <c r="Q3" t="s">
        <v>23</v>
      </c>
      <c r="R3" s="4">
        <v>1E-3</v>
      </c>
    </row>
    <row r="4" spans="1:18" x14ac:dyDescent="0.25">
      <c r="B4" s="2">
        <v>-37.200000000000003</v>
      </c>
      <c r="C4" s="1">
        <v>1.7000000000000001E-2</v>
      </c>
      <c r="E4">
        <v>-27.9</v>
      </c>
      <c r="F4" s="1">
        <v>1.7000000000000001E-2</v>
      </c>
      <c r="H4" s="2">
        <v>-22.6</v>
      </c>
      <c r="I4" s="1">
        <v>1.7000000000000001E-2</v>
      </c>
      <c r="K4" s="2">
        <v>-19.3</v>
      </c>
      <c r="L4" s="1">
        <v>1.7000000000000001E-2</v>
      </c>
      <c r="N4" s="2">
        <v>-16.8</v>
      </c>
      <c r="O4" s="1">
        <v>1.7000000000000001E-2</v>
      </c>
      <c r="Q4" t="s">
        <v>24</v>
      </c>
      <c r="R4">
        <v>-0.1804</v>
      </c>
    </row>
    <row r="5" spans="1:18" x14ac:dyDescent="0.25">
      <c r="B5" s="2">
        <v>-37.1</v>
      </c>
      <c r="C5" s="1">
        <v>1.7000000000000001E-2</v>
      </c>
      <c r="E5">
        <v>-27.8</v>
      </c>
      <c r="F5" s="1">
        <v>1.7000000000000001E-2</v>
      </c>
      <c r="H5" s="2">
        <v>-22.4</v>
      </c>
      <c r="I5" s="1">
        <v>1.7000000000000001E-2</v>
      </c>
      <c r="K5" s="2">
        <v>-19.399999999999999</v>
      </c>
      <c r="L5" s="1">
        <v>1.7000000000000001E-2</v>
      </c>
      <c r="N5" s="2">
        <v>-16.7</v>
      </c>
      <c r="O5" s="1">
        <v>1.7000000000000001E-2</v>
      </c>
      <c r="Q5" t="s">
        <v>5</v>
      </c>
      <c r="R5">
        <v>1.7000000000000001E-2</v>
      </c>
    </row>
    <row r="6" spans="1:18" x14ac:dyDescent="0.25">
      <c r="B6" s="2">
        <v>-37</v>
      </c>
      <c r="C6" s="1">
        <v>1.7000000000000001E-2</v>
      </c>
      <c r="E6">
        <v>-27.7</v>
      </c>
      <c r="F6" s="1">
        <v>1.7000000000000001E-2</v>
      </c>
      <c r="H6" s="2">
        <v>-22.5</v>
      </c>
      <c r="I6" s="1">
        <v>1.7000000000000001E-2</v>
      </c>
      <c r="K6" s="2">
        <v>-19.3</v>
      </c>
      <c r="L6" s="1">
        <v>1.7000000000000001E-2</v>
      </c>
      <c r="N6" s="2">
        <v>-16.7</v>
      </c>
      <c r="O6" s="1">
        <v>1.7000000000000001E-2</v>
      </c>
      <c r="Q6" t="s">
        <v>20</v>
      </c>
      <c r="R6" s="4">
        <f>R5/R2/R3/R4</f>
        <v>-5.8896895787139688E+20</v>
      </c>
    </row>
    <row r="7" spans="1:18" x14ac:dyDescent="0.25">
      <c r="B7" s="2">
        <v>-36.799999999999997</v>
      </c>
      <c r="C7" s="1">
        <v>1.7000000000000001E-2</v>
      </c>
      <c r="E7">
        <v>-27.4</v>
      </c>
      <c r="F7" s="1">
        <v>1.7000000000000001E-2</v>
      </c>
      <c r="H7" s="2">
        <v>-22.4</v>
      </c>
      <c r="I7" s="1">
        <v>1.7000000000000001E-2</v>
      </c>
      <c r="K7" s="2">
        <v>-19.399999999999999</v>
      </c>
      <c r="L7" s="1">
        <v>1.7000000000000001E-2</v>
      </c>
      <c r="N7" s="2">
        <v>-16.600000000000001</v>
      </c>
      <c r="O7" s="1">
        <v>1.7000000000000001E-2</v>
      </c>
    </row>
    <row r="8" spans="1:18" x14ac:dyDescent="0.25">
      <c r="B8" s="2">
        <v>-37</v>
      </c>
      <c r="C8" s="1">
        <v>1.7000000000000001E-2</v>
      </c>
      <c r="E8">
        <v>-27.3</v>
      </c>
      <c r="F8" s="1">
        <v>1.7000000000000001E-2</v>
      </c>
      <c r="H8" s="2">
        <v>-22.5</v>
      </c>
      <c r="I8" s="1">
        <v>1.7000000000000001E-2</v>
      </c>
      <c r="K8" s="2">
        <v>-19.2</v>
      </c>
      <c r="L8" s="1">
        <v>1.7000000000000001E-2</v>
      </c>
      <c r="N8" s="2">
        <v>-16.600000000000001</v>
      </c>
      <c r="O8" s="1">
        <v>1.7000000000000001E-2</v>
      </c>
    </row>
    <row r="9" spans="1:18" x14ac:dyDescent="0.25">
      <c r="A9" t="s">
        <v>18</v>
      </c>
      <c r="B9">
        <f>AVERAGE(B3:B8)</f>
        <v>-37.066666666666663</v>
      </c>
      <c r="C9">
        <f>AVERAGE(C3:C8)</f>
        <v>1.7000000000000001E-2</v>
      </c>
      <c r="E9">
        <f>AVERAGE(E3:E8)</f>
        <v>-27.75</v>
      </c>
      <c r="F9">
        <f>AVERAGE(F3:F8)</f>
        <v>1.7000000000000001E-2</v>
      </c>
      <c r="G9" s="2"/>
      <c r="H9">
        <f>AVERAGE(H3:H8)</f>
        <v>-22.516666666666666</v>
      </c>
      <c r="I9">
        <f>AVERAGE(I3:I8)</f>
        <v>1.7000000000000001E-2</v>
      </c>
      <c r="K9">
        <f>AVERAGE(K3:K8)</f>
        <v>-19.333333333333336</v>
      </c>
      <c r="L9">
        <f>AVERAGE(L3:L8)</f>
        <v>1.7000000000000001E-2</v>
      </c>
      <c r="N9">
        <f>AVERAGE(N3:N8)</f>
        <v>-16.716666666666669</v>
      </c>
      <c r="O9">
        <f>AVERAGE(O3:O8)</f>
        <v>1.7000000000000001E-2</v>
      </c>
    </row>
    <row r="10" spans="1:18" x14ac:dyDescent="0.25">
      <c r="A10" t="s">
        <v>19</v>
      </c>
    </row>
    <row r="12" spans="1:18" x14ac:dyDescent="0.25">
      <c r="A12" t="s">
        <v>9</v>
      </c>
      <c r="B12" s="3" t="s">
        <v>10</v>
      </c>
      <c r="C12" s="3"/>
      <c r="D12" s="3"/>
      <c r="E12" s="3"/>
      <c r="F12" s="3"/>
      <c r="G12" s="3"/>
      <c r="H12" s="3"/>
      <c r="I12" s="3"/>
      <c r="J12" s="3"/>
    </row>
    <row r="13" spans="1:18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8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8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8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x14ac:dyDescent="0.25">
      <c r="B18" s="3"/>
      <c r="C18" s="3"/>
      <c r="D18" s="3"/>
      <c r="E18" s="3"/>
      <c r="F18" s="3"/>
      <c r="G18" s="3"/>
      <c r="H18" s="3"/>
      <c r="I18" s="3"/>
      <c r="J18" s="3"/>
    </row>
  </sheetData>
  <mergeCells count="1">
    <mergeCell ref="B12:J1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J1" zoomScale="115" zoomScaleNormal="115" workbookViewId="0">
      <selection activeCell="B3" sqref="B3"/>
    </sheetView>
  </sheetViews>
  <sheetFormatPr defaultRowHeight="15.75" x14ac:dyDescent="0.25"/>
  <sheetData>
    <row r="1" spans="1:18" x14ac:dyDescent="0.25">
      <c r="B1">
        <v>0.5</v>
      </c>
      <c r="E1">
        <v>1</v>
      </c>
      <c r="H1">
        <v>1.5</v>
      </c>
      <c r="K1">
        <v>2</v>
      </c>
      <c r="N1">
        <v>2.5</v>
      </c>
    </row>
    <row r="2" spans="1:18" x14ac:dyDescent="0.25">
      <c r="B2" t="s">
        <v>4</v>
      </c>
      <c r="C2" t="s">
        <v>5</v>
      </c>
      <c r="E2" t="s">
        <v>6</v>
      </c>
      <c r="F2" t="s">
        <v>7</v>
      </c>
      <c r="H2" t="s">
        <v>6</v>
      </c>
      <c r="I2" t="s">
        <v>7</v>
      </c>
      <c r="K2" t="s">
        <v>6</v>
      </c>
      <c r="L2" t="s">
        <v>7</v>
      </c>
      <c r="N2" t="s">
        <v>6</v>
      </c>
      <c r="O2" t="s">
        <v>7</v>
      </c>
      <c r="Q2" t="s">
        <v>21</v>
      </c>
      <c r="R2">
        <f>1.6*10^-19</f>
        <v>1.6000000000000002E-19</v>
      </c>
    </row>
    <row r="3" spans="1:18" x14ac:dyDescent="0.25">
      <c r="B3" s="2">
        <v>51.6</v>
      </c>
      <c r="C3" s="1">
        <v>1.7000000000000001E-2</v>
      </c>
      <c r="E3">
        <v>39.700000000000003</v>
      </c>
      <c r="F3" s="1">
        <v>1.7000000000000001E-2</v>
      </c>
      <c r="H3" s="2">
        <v>33.200000000000003</v>
      </c>
      <c r="I3" s="1">
        <v>1.7000000000000001E-2</v>
      </c>
      <c r="K3" s="2">
        <v>28.8</v>
      </c>
      <c r="L3" s="1">
        <v>1.7000000000000001E-2</v>
      </c>
      <c r="N3" s="2">
        <v>25.9</v>
      </c>
      <c r="O3" s="1">
        <v>1.7000000000000001E-2</v>
      </c>
      <c r="Q3" t="s">
        <v>23</v>
      </c>
      <c r="R3" s="4">
        <v>1E-3</v>
      </c>
    </row>
    <row r="4" spans="1:18" x14ac:dyDescent="0.25">
      <c r="B4" s="2">
        <v>50.8</v>
      </c>
      <c r="C4" s="1">
        <v>1.7000000000000001E-2</v>
      </c>
      <c r="E4">
        <v>39.6</v>
      </c>
      <c r="F4" s="1">
        <v>1.7000000000000001E-2</v>
      </c>
      <c r="H4" s="2">
        <v>33.4</v>
      </c>
      <c r="I4" s="1">
        <v>1.7000000000000001E-2</v>
      </c>
      <c r="K4" s="2">
        <v>28.7</v>
      </c>
      <c r="L4" s="1">
        <v>1.7000000000000001E-2</v>
      </c>
      <c r="N4" s="2">
        <v>25.7</v>
      </c>
      <c r="O4" s="1">
        <v>1.7000000000000001E-2</v>
      </c>
      <c r="Q4" t="s">
        <v>24</v>
      </c>
      <c r="R4">
        <v>4.4828999999999999</v>
      </c>
    </row>
    <row r="5" spans="1:18" x14ac:dyDescent="0.25">
      <c r="B5" s="2">
        <v>51</v>
      </c>
      <c r="C5" s="1">
        <v>1.7000000000000001E-2</v>
      </c>
      <c r="E5">
        <v>39.700000000000003</v>
      </c>
      <c r="F5" s="1">
        <v>1.7000000000000001E-2</v>
      </c>
      <c r="H5" s="2">
        <v>33.200000000000003</v>
      </c>
      <c r="I5" s="1">
        <v>1.7000000000000001E-2</v>
      </c>
      <c r="K5" s="2">
        <v>28.8</v>
      </c>
      <c r="L5" s="1">
        <v>1.7000000000000001E-2</v>
      </c>
      <c r="N5" s="2">
        <v>25.8</v>
      </c>
      <c r="O5" s="1">
        <v>1.7000000000000001E-2</v>
      </c>
      <c r="Q5" t="s">
        <v>5</v>
      </c>
      <c r="R5">
        <v>1.7000000000000001E-2</v>
      </c>
    </row>
    <row r="6" spans="1:18" x14ac:dyDescent="0.25">
      <c r="B6" s="2">
        <v>50.9</v>
      </c>
      <c r="C6" s="1">
        <v>1.7000000000000001E-2</v>
      </c>
      <c r="E6">
        <v>39.5</v>
      </c>
      <c r="F6" s="1">
        <v>1.7000000000000001E-2</v>
      </c>
      <c r="H6" s="2">
        <v>33.1</v>
      </c>
      <c r="I6" s="1">
        <v>1.7000000000000001E-2</v>
      </c>
      <c r="K6" s="2">
        <v>28.6</v>
      </c>
      <c r="L6" s="1">
        <v>1.7000000000000001E-2</v>
      </c>
      <c r="N6" s="2">
        <v>26</v>
      </c>
      <c r="O6" s="1">
        <v>1.7000000000000001E-2</v>
      </c>
      <c r="Q6" t="s">
        <v>20</v>
      </c>
      <c r="R6" s="4">
        <f>R5/R2/R3/R4</f>
        <v>2.3701175578308686E+19</v>
      </c>
    </row>
    <row r="7" spans="1:18" x14ac:dyDescent="0.25">
      <c r="B7" s="2">
        <v>50.4</v>
      </c>
      <c r="C7" s="1">
        <v>1.7000000000000001E-2</v>
      </c>
      <c r="E7">
        <v>39.6</v>
      </c>
      <c r="F7" s="1">
        <v>1.7000000000000001E-2</v>
      </c>
      <c r="H7" s="2">
        <v>33.200000000000003</v>
      </c>
      <c r="I7" s="1">
        <v>1.7000000000000001E-2</v>
      </c>
      <c r="K7" s="2">
        <v>28.7</v>
      </c>
      <c r="L7" s="1">
        <v>1.7000000000000001E-2</v>
      </c>
      <c r="N7" s="2">
        <v>26.1</v>
      </c>
      <c r="O7" s="1">
        <v>1.7000000000000001E-2</v>
      </c>
    </row>
    <row r="8" spans="1:18" x14ac:dyDescent="0.25">
      <c r="B8" s="2">
        <v>50.2</v>
      </c>
      <c r="C8" s="1">
        <v>1.7000000000000001E-2</v>
      </c>
      <c r="E8">
        <v>39.5</v>
      </c>
      <c r="F8" s="1">
        <v>1.7000000000000001E-2</v>
      </c>
      <c r="H8" s="2">
        <v>33.1</v>
      </c>
      <c r="I8" s="1">
        <v>1.7000000000000001E-2</v>
      </c>
      <c r="K8" s="2">
        <v>28.7</v>
      </c>
      <c r="L8" s="1">
        <v>1.7000000000000001E-2</v>
      </c>
      <c r="N8" s="2">
        <v>26</v>
      </c>
      <c r="O8" s="1">
        <v>1.7000000000000001E-2</v>
      </c>
    </row>
    <row r="9" spans="1:18" x14ac:dyDescent="0.25">
      <c r="A9" t="s">
        <v>18</v>
      </c>
      <c r="B9">
        <f>AVERAGE(B3:B8)</f>
        <v>50.81666666666667</v>
      </c>
      <c r="C9">
        <f>AVERAGE(C3:C8)</f>
        <v>1.7000000000000001E-2</v>
      </c>
      <c r="E9">
        <f>AVERAGE(E3:E8)</f>
        <v>39.6</v>
      </c>
      <c r="F9">
        <f>AVERAGE(F3:F8)</f>
        <v>1.7000000000000001E-2</v>
      </c>
      <c r="G9" s="2"/>
      <c r="H9">
        <f>AVERAGE(H3:H8)</f>
        <v>33.200000000000003</v>
      </c>
      <c r="I9">
        <f>AVERAGE(I3:I8)</f>
        <v>1.7000000000000001E-2</v>
      </c>
      <c r="K9">
        <f>AVERAGE(K3:K8)</f>
        <v>28.716666666666665</v>
      </c>
      <c r="L9">
        <f>AVERAGE(L3:L8)</f>
        <v>1.7000000000000001E-2</v>
      </c>
      <c r="N9">
        <f>AVERAGE(N3:N8)</f>
        <v>25.916666666666668</v>
      </c>
      <c r="O9">
        <f>AVERAGE(O3:O8)</f>
        <v>1.7000000000000001E-2</v>
      </c>
    </row>
    <row r="10" spans="1:18" x14ac:dyDescent="0.25">
      <c r="A10" t="s">
        <v>19</v>
      </c>
    </row>
    <row r="12" spans="1:18" x14ac:dyDescent="0.25">
      <c r="A12" t="s">
        <v>12</v>
      </c>
      <c r="B12" s="3" t="s">
        <v>11</v>
      </c>
      <c r="C12" s="3"/>
      <c r="D12" s="3"/>
      <c r="E12" s="3"/>
      <c r="F12" s="3"/>
      <c r="G12" s="3"/>
      <c r="H12" s="3"/>
      <c r="I12" s="3"/>
      <c r="J12" s="3"/>
    </row>
    <row r="13" spans="1:18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8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8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8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x14ac:dyDescent="0.25">
      <c r="B18" s="3"/>
      <c r="C18" s="3"/>
      <c r="D18" s="3"/>
      <c r="E18" s="3"/>
      <c r="F18" s="3"/>
      <c r="G18" s="3"/>
      <c r="H18" s="3"/>
      <c r="I18" s="3"/>
      <c r="J18" s="3"/>
    </row>
  </sheetData>
  <mergeCells count="1">
    <mergeCell ref="B12:J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磁場</vt:lpstr>
      <vt:lpstr>紅色二極體</vt:lpstr>
      <vt:lpstr>黑色二極體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2018-04-17T10:15:10Z</dcterms:modified>
</cp:coreProperties>
</file>