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10\Desktop\"/>
    </mc:Choice>
  </mc:AlternateContent>
  <bookViews>
    <workbookView xWindow="0" yWindow="0" windowWidth="20520" windowHeight="8640" activeTab="2"/>
  </bookViews>
  <sheets>
    <sheet name="A" sheetId="1" r:id="rId1"/>
    <sheet name="B" sheetId="2" r:id="rId2"/>
    <sheet name="C" sheetId="3" r:id="rId3"/>
    <sheet name="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2" i="4"/>
  <c r="B11" i="1"/>
  <c r="E8" i="1"/>
  <c r="B12" i="1"/>
  <c r="B14" i="1"/>
  <c r="E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5" i="1"/>
  <c r="G4" i="1"/>
  <c r="G3" i="1"/>
  <c r="B7" i="1"/>
</calcChain>
</file>

<file path=xl/sharedStrings.xml><?xml version="1.0" encoding="utf-8"?>
<sst xmlns="http://schemas.openxmlformats.org/spreadsheetml/2006/main" count="26" uniqueCount="19">
  <si>
    <t>場線圈</t>
    <phoneticPr fontId="1" type="noConversion"/>
  </si>
  <si>
    <t>閘數</t>
    <phoneticPr fontId="1" type="noConversion"/>
  </si>
  <si>
    <t>串聯電阻</t>
    <phoneticPr fontId="1" type="noConversion"/>
  </si>
  <si>
    <t>磁導率</t>
    <phoneticPr fontId="1" type="noConversion"/>
  </si>
  <si>
    <t>NdAd</t>
    <phoneticPr fontId="1" type="noConversion"/>
  </si>
  <si>
    <t>Ohm</t>
    <phoneticPr fontId="1" type="noConversion"/>
  </si>
  <si>
    <t>mm</t>
    <phoneticPr fontId="1" type="noConversion"/>
  </si>
  <si>
    <t>T*m/A</t>
    <phoneticPr fontId="1" type="noConversion"/>
  </si>
  <si>
    <t>V</t>
    <phoneticPr fontId="1" type="noConversion"/>
  </si>
  <si>
    <t>b/d</t>
    <phoneticPr fontId="1" type="noConversion"/>
  </si>
  <si>
    <t>mm^2</t>
    <phoneticPr fontId="1" type="noConversion"/>
  </si>
  <si>
    <t>f</t>
    <phoneticPr fontId="1" type="noConversion"/>
  </si>
  <si>
    <t>dI/dt</t>
    <phoneticPr fontId="1" type="noConversion"/>
  </si>
  <si>
    <t>V</t>
    <phoneticPr fontId="1" type="noConversion"/>
  </si>
  <si>
    <t>峰對峰</t>
    <phoneticPr fontId="1" type="noConversion"/>
  </si>
  <si>
    <t>實際電壓</t>
    <phoneticPr fontId="1" type="noConversion"/>
  </si>
  <si>
    <t>磁感峰對峰</t>
    <phoneticPr fontId="1" type="noConversion"/>
  </si>
  <si>
    <t>峰對峰</t>
    <phoneticPr fontId="1" type="noConversion"/>
  </si>
  <si>
    <t>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</si>
</sst>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B!$A$2:$A$7</c:f>
              <c:numCache>
                <c:formatCode>General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</c:numCache>
            </c:numRef>
          </c:xVal>
          <c:yVal>
            <c:numRef>
              <c:f>B!$C$2:$C$7</c:f>
              <c:numCache>
                <c:formatCode>General</c:formatCode>
                <c:ptCount val="6"/>
                <c:pt idx="0">
                  <c:v>2.3999999999999998E-3</c:v>
                </c:pt>
                <c:pt idx="1">
                  <c:v>2.64E-3</c:v>
                </c:pt>
                <c:pt idx="2">
                  <c:v>2.96E-3</c:v>
                </c:pt>
                <c:pt idx="3">
                  <c:v>3.4399999999999999E-3</c:v>
                </c:pt>
                <c:pt idx="4">
                  <c:v>4.0000000000000001E-3</c:v>
                </c:pt>
                <c:pt idx="5">
                  <c:v>4.4000000000000003E-3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2-4B23-9B7E-B79D38640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66504"/>
        <c:axId val="406166832"/>
      </c:scatterChart>
      <c:valAx>
        <c:axId val="406166504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6166832"/>
        <c:crosses val="autoZero"/>
        <c:crossBetween val="midCat"/>
      </c:valAx>
      <c:valAx>
        <c:axId val="4061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616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'C'!$A$2:$A$7</c:f>
              <c:numCache>
                <c:formatCode>General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</c:numCache>
            </c:numRef>
          </c:xVal>
          <c:yVal>
            <c:numRef>
              <c:f>'C'!$C$2:$C$7</c:f>
              <c:numCache>
                <c:formatCode>General</c:formatCode>
                <c:ptCount val="6"/>
                <c:pt idx="0">
                  <c:v>9.8399999999999998E-3</c:v>
                </c:pt>
                <c:pt idx="1">
                  <c:v>1.174E-2</c:v>
                </c:pt>
                <c:pt idx="2">
                  <c:v>1.38E-2</c:v>
                </c:pt>
                <c:pt idx="3">
                  <c:v>1.5599999999999999E-2</c:v>
                </c:pt>
                <c:pt idx="4">
                  <c:v>1.7000000000000001E-2</c:v>
                </c:pt>
                <c:pt idx="5">
                  <c:v>1.9199999999999998E-2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D-4E56-A9F2-85C5689E1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72864"/>
        <c:axId val="495373192"/>
      </c:scatterChart>
      <c:valAx>
        <c:axId val="49537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5373192"/>
        <c:crosses val="autoZero"/>
        <c:crossBetween val="midCat"/>
      </c:valAx>
      <c:valAx>
        <c:axId val="49537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537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D!$A$2:$A$8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D!$C$2:$C$8</c:f>
              <c:numCache>
                <c:formatCode>General</c:formatCode>
                <c:ptCount val="7"/>
                <c:pt idx="0">
                  <c:v>1.8599999999999998E-2</c:v>
                </c:pt>
                <c:pt idx="1">
                  <c:v>1.78E-2</c:v>
                </c:pt>
                <c:pt idx="2">
                  <c:v>1.52E-2</c:v>
                </c:pt>
                <c:pt idx="3">
                  <c:v>1.2200000000000001E-2</c:v>
                </c:pt>
                <c:pt idx="4">
                  <c:v>7.6E-3</c:v>
                </c:pt>
                <c:pt idx="5">
                  <c:v>3.0000000000000001E-3</c:v>
                </c:pt>
                <c:pt idx="6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E6-4769-856A-55B094C3E0F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D!$A$2:$A$8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D!$E$2:$E$8</c:f>
              <c:numCache>
                <c:formatCode>General</c:formatCode>
                <c:ptCount val="7"/>
                <c:pt idx="0">
                  <c:v>1.8599999999999998E-2</c:v>
                </c:pt>
                <c:pt idx="1">
                  <c:v>1.796622036897667E-2</c:v>
                </c:pt>
                <c:pt idx="2">
                  <c:v>1.6108072510390557E-2</c:v>
                </c:pt>
                <c:pt idx="3">
                  <c:v>1.3152186130069785E-2</c:v>
                </c:pt>
                <c:pt idx="4">
                  <c:v>9.300000000000001E-3</c:v>
                </c:pt>
                <c:pt idx="5">
                  <c:v>4.8140342389068856E-3</c:v>
                </c:pt>
                <c:pt idx="6">
                  <c:v>1.1393880630650165E-18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E6-4769-856A-55B094C3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107280"/>
        <c:axId val="503110560"/>
      </c:scatterChart>
      <c:valAx>
        <c:axId val="50310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3110560"/>
        <c:crosses val="autoZero"/>
        <c:crossBetween val="midCat"/>
      </c:valAx>
      <c:valAx>
        <c:axId val="503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310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85725</xdr:rowOff>
    </xdr:from>
    <xdr:to>
      <xdr:col>12</xdr:col>
      <xdr:colOff>114300</xdr:colOff>
      <xdr:row>18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D14FA1E-DCDB-46A4-8C4E-B611F9214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5</xdr:row>
      <xdr:rowOff>85725</xdr:rowOff>
    </xdr:from>
    <xdr:to>
      <xdr:col>10</xdr:col>
      <xdr:colOff>319087</xdr:colOff>
      <xdr:row>18</xdr:row>
      <xdr:rowOff>104775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6B2F47A-464E-4532-869D-69BADF52E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385762</xdr:colOff>
      <xdr:row>3</xdr:row>
      <xdr:rowOff>180975</xdr:rowOff>
    </xdr:from>
    <xdr:to>
      <xdr:col>13</xdr:col>
      <xdr:colOff>157162</xdr:colOff>
      <xdr:row>16</xdr:row>
      <xdr:rowOff>200025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BF34018-FB2E-4508-849B-EF4516A41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workbookViewId="0">
      <selection activeCell="E4" sqref="E4"/>
    </sheetView>
  </sheetViews>
  <sheetFormatPr defaultRowHeight="16.5" x14ac:dyDescent="0.25"/>
  <cols>
    <col min="1" max="1" width="12.125" customWidth="1"/>
    <col min="2" max="2" width="12.875" bestFit="1" customWidth="1"/>
    <col min="5" max="5" width="39.5" customWidth="1"/>
  </cols>
  <sheetData>
    <row r="3" spans="1:7" x14ac:dyDescent="0.25">
      <c r="F3" t="s">
        <v>9</v>
      </c>
      <c r="G3">
        <f>10.85/0.315</f>
        <v>34.444444444444443</v>
      </c>
    </row>
    <row r="4" spans="1:7" x14ac:dyDescent="0.25">
      <c r="A4" t="s">
        <v>0</v>
      </c>
      <c r="B4">
        <v>103</v>
      </c>
      <c r="C4" t="s">
        <v>6</v>
      </c>
      <c r="E4">
        <f>17*PI()*0.315^0.315*SUM(G4:G27)</f>
        <v>2005801.3155401794</v>
      </c>
      <c r="F4">
        <v>1</v>
      </c>
      <c r="G4">
        <f>(10.85/0.315+F4)^2</f>
        <v>1256.3086419753085</v>
      </c>
    </row>
    <row r="5" spans="1:7" x14ac:dyDescent="0.25">
      <c r="A5" t="s">
        <v>1</v>
      </c>
      <c r="B5">
        <v>200</v>
      </c>
      <c r="E5" t="s">
        <v>10</v>
      </c>
      <c r="F5">
        <v>2</v>
      </c>
      <c r="G5">
        <f>(10.85/0.315+F5)^2</f>
        <v>1328.1975308641975</v>
      </c>
    </row>
    <row r="6" spans="1:7" x14ac:dyDescent="0.25">
      <c r="A6" t="s">
        <v>2</v>
      </c>
      <c r="B6">
        <v>3000</v>
      </c>
      <c r="C6" t="s">
        <v>5</v>
      </c>
      <c r="F6">
        <v>3</v>
      </c>
      <c r="G6">
        <f t="shared" ref="G6:G27" si="0">(10.85/0.315+F6)^2</f>
        <v>1402.0864197530864</v>
      </c>
    </row>
    <row r="7" spans="1:7" x14ac:dyDescent="0.25">
      <c r="A7" t="s">
        <v>3</v>
      </c>
      <c r="B7">
        <f>4*PI()*10^-7</f>
        <v>1.2566370614359173E-6</v>
      </c>
      <c r="C7" t="s">
        <v>7</v>
      </c>
      <c r="F7">
        <v>4</v>
      </c>
      <c r="G7">
        <f t="shared" si="0"/>
        <v>1477.9753086419753</v>
      </c>
    </row>
    <row r="8" spans="1:7" x14ac:dyDescent="0.25">
      <c r="A8" t="s">
        <v>16</v>
      </c>
      <c r="B8">
        <v>2.16E-3</v>
      </c>
      <c r="C8" t="s">
        <v>8</v>
      </c>
      <c r="E8">
        <f>E4*B5*B7*B9/B4*B10/B6</f>
        <v>6.2647034307969447</v>
      </c>
      <c r="F8">
        <v>5</v>
      </c>
      <c r="G8">
        <f t="shared" si="0"/>
        <v>1555.864197530864</v>
      </c>
    </row>
    <row r="9" spans="1:7" x14ac:dyDescent="0.25">
      <c r="A9" t="s">
        <v>11</v>
      </c>
      <c r="B9">
        <v>1000</v>
      </c>
      <c r="F9">
        <v>6</v>
      </c>
      <c r="G9">
        <f t="shared" si="0"/>
        <v>1635.7530864197529</v>
      </c>
    </row>
    <row r="10" spans="1:7" x14ac:dyDescent="0.25">
      <c r="A10" t="s">
        <v>14</v>
      </c>
      <c r="B10">
        <v>3.84</v>
      </c>
      <c r="C10" t="s">
        <v>13</v>
      </c>
      <c r="F10">
        <v>7</v>
      </c>
      <c r="G10">
        <f t="shared" si="0"/>
        <v>1717.6419753086418</v>
      </c>
    </row>
    <row r="11" spans="1:7" x14ac:dyDescent="0.25">
      <c r="A11" t="s">
        <v>15</v>
      </c>
      <c r="B11">
        <f>B10/2</f>
        <v>1.92</v>
      </c>
      <c r="F11">
        <v>8</v>
      </c>
      <c r="G11">
        <f t="shared" si="0"/>
        <v>1801.5308641975307</v>
      </c>
    </row>
    <row r="12" spans="1:7" x14ac:dyDescent="0.25">
      <c r="A12" t="s">
        <v>12</v>
      </c>
      <c r="B12">
        <f>2*B9*2*B10/B6</f>
        <v>5.12</v>
      </c>
      <c r="F12">
        <v>9</v>
      </c>
      <c r="G12">
        <f t="shared" si="0"/>
        <v>1887.4197530864196</v>
      </c>
    </row>
    <row r="13" spans="1:7" x14ac:dyDescent="0.25">
      <c r="F13">
        <v>10</v>
      </c>
      <c r="G13">
        <f t="shared" si="0"/>
        <v>1975.3086419753085</v>
      </c>
    </row>
    <row r="14" spans="1:7" x14ac:dyDescent="0.25">
      <c r="A14" t="s">
        <v>4</v>
      </c>
      <c r="B14">
        <f>-B8/B5/B7*2*B4</f>
        <v>-1770.4395869542436</v>
      </c>
      <c r="F14">
        <v>11</v>
      </c>
      <c r="G14">
        <f t="shared" si="0"/>
        <v>2065.1975308641972</v>
      </c>
    </row>
    <row r="15" spans="1:7" x14ac:dyDescent="0.25">
      <c r="F15">
        <v>12</v>
      </c>
      <c r="G15">
        <f t="shared" si="0"/>
        <v>2157.0864197530864</v>
      </c>
    </row>
    <row r="16" spans="1:7" x14ac:dyDescent="0.25">
      <c r="F16">
        <v>13</v>
      </c>
      <c r="G16">
        <f t="shared" si="0"/>
        <v>2250.9753086419751</v>
      </c>
    </row>
    <row r="17" spans="6:7" x14ac:dyDescent="0.25">
      <c r="F17">
        <v>14</v>
      </c>
      <c r="G17">
        <f t="shared" si="0"/>
        <v>2346.8641975308642</v>
      </c>
    </row>
    <row r="18" spans="6:7" x14ac:dyDescent="0.25">
      <c r="F18">
        <v>15</v>
      </c>
      <c r="G18">
        <f t="shared" si="0"/>
        <v>2444.7530864197529</v>
      </c>
    </row>
    <row r="19" spans="6:7" x14ac:dyDescent="0.25">
      <c r="F19">
        <v>16</v>
      </c>
      <c r="G19">
        <f t="shared" si="0"/>
        <v>2544.641975308642</v>
      </c>
    </row>
    <row r="20" spans="6:7" x14ac:dyDescent="0.25">
      <c r="F20">
        <v>17</v>
      </c>
      <c r="G20">
        <f t="shared" si="0"/>
        <v>2646.5308641975307</v>
      </c>
    </row>
    <row r="21" spans="6:7" x14ac:dyDescent="0.25">
      <c r="F21">
        <v>18</v>
      </c>
      <c r="G21">
        <f t="shared" si="0"/>
        <v>2750.4197530864194</v>
      </c>
    </row>
    <row r="22" spans="6:7" x14ac:dyDescent="0.25">
      <c r="F22">
        <v>19</v>
      </c>
      <c r="G22">
        <f t="shared" si="0"/>
        <v>2856.3086419753085</v>
      </c>
    </row>
    <row r="23" spans="6:7" x14ac:dyDescent="0.25">
      <c r="F23">
        <v>20</v>
      </c>
      <c r="G23">
        <f t="shared" si="0"/>
        <v>2964.1975308641972</v>
      </c>
    </row>
    <row r="24" spans="6:7" x14ac:dyDescent="0.25">
      <c r="F24">
        <v>21</v>
      </c>
      <c r="G24">
        <f t="shared" si="0"/>
        <v>3074.0864197530864</v>
      </c>
    </row>
    <row r="25" spans="6:7" x14ac:dyDescent="0.25">
      <c r="F25">
        <v>22</v>
      </c>
      <c r="G25">
        <f t="shared" si="0"/>
        <v>3185.9753086419751</v>
      </c>
    </row>
    <row r="26" spans="6:7" x14ac:dyDescent="0.25">
      <c r="F26">
        <v>23</v>
      </c>
      <c r="G26">
        <f t="shared" si="0"/>
        <v>3299.8641975308642</v>
      </c>
    </row>
    <row r="27" spans="6:7" x14ac:dyDescent="0.25">
      <c r="F27">
        <v>24</v>
      </c>
      <c r="G27">
        <f t="shared" si="0"/>
        <v>3415.7530864197529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2" sqref="F22"/>
    </sheetView>
  </sheetViews>
  <sheetFormatPr defaultRowHeight="16.5" x14ac:dyDescent="0.25"/>
  <cols>
    <col min="2" max="2" width="11.5" customWidth="1"/>
  </cols>
  <sheetData>
    <row r="1" spans="1:3" x14ac:dyDescent="0.25">
      <c r="A1" t="s">
        <v>11</v>
      </c>
      <c r="B1" t="s">
        <v>17</v>
      </c>
      <c r="C1" t="s">
        <v>16</v>
      </c>
    </row>
    <row r="2" spans="1:3" x14ac:dyDescent="0.25">
      <c r="A2">
        <v>1000</v>
      </c>
      <c r="B2">
        <v>3.92</v>
      </c>
      <c r="C2">
        <v>2.3999999999999998E-3</v>
      </c>
    </row>
    <row r="3" spans="1:3" x14ac:dyDescent="0.25">
      <c r="A3">
        <v>1200</v>
      </c>
      <c r="B3">
        <v>3.92</v>
      </c>
      <c r="C3">
        <v>2.64E-3</v>
      </c>
    </row>
    <row r="4" spans="1:3" x14ac:dyDescent="0.25">
      <c r="A4">
        <v>1400</v>
      </c>
      <c r="B4">
        <v>3.92</v>
      </c>
      <c r="C4">
        <v>2.96E-3</v>
      </c>
    </row>
    <row r="5" spans="1:3" x14ac:dyDescent="0.25">
      <c r="A5">
        <v>1600</v>
      </c>
      <c r="B5">
        <v>3.84</v>
      </c>
      <c r="C5">
        <v>3.4399999999999999E-3</v>
      </c>
    </row>
    <row r="6" spans="1:3" x14ac:dyDescent="0.25">
      <c r="A6">
        <v>1800</v>
      </c>
      <c r="B6">
        <v>3.92</v>
      </c>
      <c r="C6">
        <v>4.0000000000000001E-3</v>
      </c>
    </row>
    <row r="7" spans="1:3" x14ac:dyDescent="0.25">
      <c r="A7">
        <v>2000</v>
      </c>
      <c r="B7">
        <v>3.84</v>
      </c>
      <c r="C7">
        <v>4.4000000000000003E-3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5" zoomScaleNormal="115" workbookViewId="0">
      <selection activeCell="F3" sqref="F3"/>
    </sheetView>
  </sheetViews>
  <sheetFormatPr defaultRowHeight="16.5" x14ac:dyDescent="0.25"/>
  <sheetData>
    <row r="1" spans="1:3" x14ac:dyDescent="0.25">
      <c r="A1" t="s">
        <v>11</v>
      </c>
      <c r="B1" t="s">
        <v>17</v>
      </c>
      <c r="C1" t="s">
        <v>16</v>
      </c>
    </row>
    <row r="2" spans="1:3" x14ac:dyDescent="0.25">
      <c r="A2">
        <v>1000</v>
      </c>
      <c r="B2">
        <v>3.92</v>
      </c>
      <c r="C2">
        <v>9.8399999999999998E-3</v>
      </c>
    </row>
    <row r="3" spans="1:3" x14ac:dyDescent="0.25">
      <c r="A3">
        <v>1200</v>
      </c>
      <c r="B3">
        <v>3.84</v>
      </c>
      <c r="C3">
        <v>1.174E-2</v>
      </c>
    </row>
    <row r="4" spans="1:3" x14ac:dyDescent="0.25">
      <c r="A4">
        <v>1400</v>
      </c>
      <c r="B4">
        <v>3.92</v>
      </c>
      <c r="C4">
        <v>1.38E-2</v>
      </c>
    </row>
    <row r="5" spans="1:3" x14ac:dyDescent="0.25">
      <c r="A5">
        <v>1600</v>
      </c>
      <c r="B5">
        <v>3.92</v>
      </c>
      <c r="C5">
        <v>1.5599999999999999E-2</v>
      </c>
    </row>
    <row r="6" spans="1:3" x14ac:dyDescent="0.25">
      <c r="A6">
        <v>1800</v>
      </c>
      <c r="B6">
        <v>3.92</v>
      </c>
      <c r="C6">
        <v>1.7000000000000001E-2</v>
      </c>
    </row>
    <row r="7" spans="1:3" x14ac:dyDescent="0.25">
      <c r="A7">
        <v>2000</v>
      </c>
      <c r="B7">
        <v>3.84</v>
      </c>
      <c r="C7">
        <v>1.9199999999999998E-2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L20" sqref="L20"/>
    </sheetView>
  </sheetViews>
  <sheetFormatPr defaultRowHeight="16.5" x14ac:dyDescent="0.25"/>
  <sheetData>
    <row r="1" spans="1:5" x14ac:dyDescent="0.25">
      <c r="A1" t="s">
        <v>18</v>
      </c>
      <c r="B1" t="s">
        <v>17</v>
      </c>
      <c r="C1" t="s">
        <v>16</v>
      </c>
    </row>
    <row r="2" spans="1:5" x14ac:dyDescent="0.25">
      <c r="A2">
        <v>0</v>
      </c>
      <c r="B2">
        <v>3.92</v>
      </c>
      <c r="C2">
        <v>1.8599999999999998E-2</v>
      </c>
      <c r="E2">
        <f>COS(A2*PI()/180)*0.0186</f>
        <v>1.8599999999999998E-2</v>
      </c>
    </row>
    <row r="3" spans="1:5" x14ac:dyDescent="0.25">
      <c r="A3">
        <v>15</v>
      </c>
      <c r="B3">
        <v>3.84</v>
      </c>
      <c r="C3">
        <v>1.78E-2</v>
      </c>
      <c r="E3">
        <f t="shared" ref="E3:E8" si="0">COS(A3*PI()/180)*0.0186</f>
        <v>1.796622036897667E-2</v>
      </c>
    </row>
    <row r="4" spans="1:5" x14ac:dyDescent="0.25">
      <c r="A4">
        <v>30</v>
      </c>
      <c r="B4">
        <v>3.92</v>
      </c>
      <c r="C4">
        <v>1.52E-2</v>
      </c>
      <c r="E4">
        <f t="shared" si="0"/>
        <v>1.6108072510390557E-2</v>
      </c>
    </row>
    <row r="5" spans="1:5" x14ac:dyDescent="0.25">
      <c r="A5">
        <v>45</v>
      </c>
      <c r="B5">
        <v>3.92</v>
      </c>
      <c r="C5">
        <v>1.2200000000000001E-2</v>
      </c>
      <c r="E5">
        <f t="shared" si="0"/>
        <v>1.3152186130069785E-2</v>
      </c>
    </row>
    <row r="6" spans="1:5" x14ac:dyDescent="0.25">
      <c r="A6">
        <v>60</v>
      </c>
      <c r="B6">
        <v>3.92</v>
      </c>
      <c r="C6">
        <v>7.6E-3</v>
      </c>
      <c r="E6">
        <f t="shared" si="0"/>
        <v>9.300000000000001E-3</v>
      </c>
    </row>
    <row r="7" spans="1:5" x14ac:dyDescent="0.25">
      <c r="A7">
        <v>75</v>
      </c>
      <c r="B7">
        <v>3.84</v>
      </c>
      <c r="C7">
        <v>3.0000000000000001E-3</v>
      </c>
      <c r="E7">
        <f t="shared" si="0"/>
        <v>4.8140342389068856E-3</v>
      </c>
    </row>
    <row r="8" spans="1:5" x14ac:dyDescent="0.25">
      <c r="A8">
        <v>90</v>
      </c>
      <c r="B8">
        <v>3.84</v>
      </c>
      <c r="C8">
        <v>2E-3</v>
      </c>
      <c r="E8">
        <f t="shared" si="0"/>
        <v>1.1393880630650165E-18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魏晉成</dc:creator>
  <cp:lastModifiedBy>魏晉成</cp:lastModifiedBy>
  <dcterms:created xsi:type="dcterms:W3CDTF">2018-04-09T00:53:38Z</dcterms:created>
  <dcterms:modified xsi:type="dcterms:W3CDTF">2018-04-09T02:45:35Z</dcterms:modified>
</cp:coreProperties>
</file>