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surveys/survey1.xml" ContentType="application/vnd.ms-excel.survey+xml"/>
  <Override PartName="/xl/tables/table2.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8315"/>
  <workbookPr/>
  <mc:AlternateContent xmlns:mc="http://schemas.openxmlformats.org/markup-compatibility/2006">
    <mc:Choice Requires="x15">
      <x15ac:absPath xmlns:x15ac="http://schemas.microsoft.com/office/spreadsheetml/2010/11/ac" url="D:\CLOUD\OneDrive\ФЕ\ЛАГЕРЬ\2017\ЛЕТО\МЕЖДУНАРОДНАЯ СМЕНА\ЗАЯВЛЕНИЯ\"/>
    </mc:Choice>
  </mc:AlternateContent>
  <xr:revisionPtr revIDLastSave="160" documentId="BA30C44B1E589F9FC389EF1382E6223DC4EC1334" xr6:coauthVersionLast="20" xr6:coauthVersionMax="20" xr10:uidLastSave="{2BF900B1-3B15-4D99-A96D-7AFD1AAC8C24}"/>
  <bookViews>
    <workbookView xWindow="240" yWindow="108" windowWidth="14808" windowHeight="8016" xr2:uid="{00000000-000D-0000-FFFF-FFFF00000000}"/>
  </bookViews>
  <sheets>
    <sheet name="Опрос5" sheetId="6" r:id="rId1"/>
    <sheet name="Список для сайта (НЕ ТРОГАТЬ)" sheetId="1" r:id="rId2"/>
  </sheets>
  <calcPr calcId="171026"/>
</workbook>
</file>

<file path=xl/calcChain.xml><?xml version="1.0" encoding="utf-8"?>
<calcChain xmlns="http://schemas.openxmlformats.org/spreadsheetml/2006/main">
  <c r="AP37" i="6" l="1"/>
  <c r="AP32" i="6"/>
  <c r="AP18" i="6"/>
  <c r="AP8" i="6"/>
  <c r="AP42" i="6"/>
  <c r="AP4" i="6"/>
  <c r="AP26" i="6"/>
  <c r="AP5" i="6"/>
  <c r="AP9" i="6"/>
  <c r="AP25" i="6"/>
  <c r="AP21" i="6"/>
  <c r="AP29" i="6"/>
  <c r="AP31" i="6"/>
  <c r="AP34" i="6"/>
  <c r="AP17" i="6"/>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AP22" i="6"/>
  <c r="AP3" i="6"/>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D2" i="1"/>
  <c r="C2" i="1"/>
  <c r="B2" i="1"/>
</calcChain>
</file>

<file path=xl/sharedStrings.xml><?xml version="1.0" encoding="utf-8"?>
<sst xmlns="http://schemas.openxmlformats.org/spreadsheetml/2006/main" count="1430" uniqueCount="742">
  <si>
    <t>Дата заполнения заявления</t>
  </si>
  <si>
    <t>Фамилия родителя (законного представителя)</t>
  </si>
  <si>
    <t>Имя родителя (законного представителя)</t>
  </si>
  <si>
    <t>Отчество родителя (законного представителя)</t>
  </si>
  <si>
    <t>Фамилия претендента</t>
  </si>
  <si>
    <t>Имя претендента</t>
  </si>
  <si>
    <t>Отчество претендента</t>
  </si>
  <si>
    <t>Статус</t>
  </si>
  <si>
    <t>№ договора</t>
  </si>
  <si>
    <t>Зачислен на профиль</t>
  </si>
  <si>
    <t>Дата рождения претендента</t>
  </si>
  <si>
    <t>Полных лет претендента к моменту смены</t>
  </si>
  <si>
    <t>Субъект РФ</t>
  </si>
  <si>
    <t>Населенный пункт</t>
  </si>
  <si>
    <t>Улица</t>
  </si>
  <si>
    <t>Дом</t>
  </si>
  <si>
    <t>Корпус</t>
  </si>
  <si>
    <t>Квартира</t>
  </si>
  <si>
    <t>Почтовый индекс</t>
  </si>
  <si>
    <t>Адрес(а) электронной почты родителей (законных представителей)</t>
  </si>
  <si>
    <t>Контактный(ые) телефон(ы) родителей (законных представителей)</t>
  </si>
  <si>
    <t>Контактный телефон претендента</t>
  </si>
  <si>
    <t>Название учебного заведения, где учится претендент</t>
  </si>
  <si>
    <t>Класс, в котором учился претендент в 2016/17 учебном году</t>
  </si>
  <si>
    <t>Предпочитаемый профиль</t>
  </si>
  <si>
    <t>Предпочитаемый профиль2</t>
  </si>
  <si>
    <t>Интересные претенденту темы в рамках выбранного(ых) профиля(ей)</t>
  </si>
  <si>
    <t>Опыт дополнительного образования в выбранном(ых) профиле(ях)</t>
  </si>
  <si>
    <t>Участие в прошлом в профильных лагерях</t>
  </si>
  <si>
    <t>Результаты участия в олимпиадах по выбранному(ым) профилю(ям) в текущем и предшествующем (и только) учебных годах</t>
  </si>
  <si>
    <t>ФИО педагога, который может предоставить рекомендацию, его должность и место работы, электронный адрес и/или телефон</t>
  </si>
  <si>
    <t>Уровень владения английским языком</t>
  </si>
  <si>
    <t>Творческие и/или спортивные увлечения, хобби претендента</t>
  </si>
  <si>
    <t>Виды деятельности, интересные претенденту в творческой части дня</t>
  </si>
  <si>
    <t>Был ли претендент участником и/или организатором подобных мероприятий?</t>
  </si>
  <si>
    <t>Проблемы со здоровьем</t>
  </si>
  <si>
    <t>Принадлежность семьи к какой-либо льготной категории</t>
  </si>
  <si>
    <t>Предпочитаемый размер футболки претенденту</t>
  </si>
  <si>
    <t>Дополнительные сведения, пожелания и предложения</t>
  </si>
  <si>
    <t>Откуда вы узнали о «Формуле Единства»?</t>
  </si>
  <si>
    <t>Ознакомился ли претендент с особенностями, традициями и законами пребывания в лагере ФЕ?</t>
  </si>
  <si>
    <t>Сумма оплаты</t>
  </si>
  <si>
    <t>Договор (дата отправки)</t>
  </si>
  <si>
    <t>Mukhacheva</t>
  </si>
  <si>
    <t>Yulia</t>
  </si>
  <si>
    <t>Borisovna</t>
  </si>
  <si>
    <t>Sancho- Mukhachev</t>
  </si>
  <si>
    <t>Sergi</t>
  </si>
  <si>
    <t>Dzhuzepovich</t>
  </si>
  <si>
    <t>участие подтверждено</t>
  </si>
  <si>
    <t>математика</t>
  </si>
  <si>
    <t>Москва Г</t>
  </si>
  <si>
    <t>España, Lleida,</t>
  </si>
  <si>
    <t>Doctor Combelles,</t>
  </si>
  <si>
    <t>3-D</t>
  </si>
  <si>
    <t>yuliamukhacheva@gmail.com</t>
  </si>
  <si>
    <t>+34 618770202; +34609079881</t>
  </si>
  <si>
    <t>+34 618770202</t>
  </si>
  <si>
    <t>Mater Salvatoris, Lleida</t>
  </si>
  <si>
    <t>информатика</t>
  </si>
  <si>
    <t>math problems</t>
  </si>
  <si>
    <t>skype lessons with russian math professor</t>
  </si>
  <si>
    <t>2014- Formula Integreco
2015- Formula Integreco
2016- Formula Integreco
Programas de Campus Tecnológico de Barcelona-
https://camptecnologico.com/campamentos-de-verano/les-alojamiento/</t>
  </si>
  <si>
    <t>Advanced</t>
  </si>
  <si>
    <t>Swiming, Electric Guitar and Piano, Tecnology, Chemistry</t>
  </si>
  <si>
    <t>Sport, Quests, Theater, Chess, any activity is welcome!</t>
  </si>
  <si>
    <t>Yes</t>
  </si>
  <si>
    <t>нет проблем</t>
  </si>
  <si>
    <t>не принадлежит</t>
  </si>
  <si>
    <t>L</t>
  </si>
  <si>
    <t>Sergi Sancho Mukhachev has travelled quite a lot, also by himself with a group of students that he did not know previously. He loves mathematics, physics,
and robotics as well as technical subjects in general. He participated in Math competitions and attended a mathematic summer camp. He is easy going, a positive and active boy who does a lot of swimming. He enjoys computer games like Minecraft, Unity and Lego. He plays the electric guitar and piano and started with lessons at the Music Academy http://www.l-interpret.com/escola-de-musica when he was 5 years old. He is quite talented when it comes to music; he knows music language theory and DJ modern programming. He plays chess. He speaks Spanish, Catalan, English and Russian and started with French at school. He went to summer school in Ilfracombe and did a British Council language exam. He loves being outside in the mountains and do some rafting. He is open minded and a curious teenager who sometimes lacks motivation as a fuel for his studies. He is vegetarian. Sergi has a good sense of humor. 
He should work harder and be more envolved in the math´s community tasks and programms.
If you need more details about Sergi I can easily provide them.</t>
  </si>
  <si>
    <t>Участвовали ранее</t>
  </si>
  <si>
    <t>Sí</t>
  </si>
  <si>
    <t>Ашмарова</t>
  </si>
  <si>
    <t>Ксения</t>
  </si>
  <si>
    <t>Васильевна</t>
  </si>
  <si>
    <t>Таисия</t>
  </si>
  <si>
    <t>Владимировна</t>
  </si>
  <si>
    <t>Оплачено полностью</t>
  </si>
  <si>
    <t>Химия</t>
  </si>
  <si>
    <t>Санкт-Петербург Г</t>
  </si>
  <si>
    <t>Санкт- Петербург</t>
  </si>
  <si>
    <t>Светлановский проспект</t>
  </si>
  <si>
    <t>Нет</t>
  </si>
  <si>
    <t>Taisia30@yandex.ru</t>
  </si>
  <si>
    <t>Гимназия 148 им. Сервантеса</t>
  </si>
  <si>
    <t>Физика</t>
  </si>
  <si>
    <t>Лагерь иностранного языка ( английский) Юкейс</t>
  </si>
  <si>
    <t>Pre-Intermediate</t>
  </si>
  <si>
    <t>Музыка, игра на гитаре, пение, профессиональные танцы ( фламенко)</t>
  </si>
  <si>
    <t>Общение на иностранных языках ( испанский - уровень А2. , английский)</t>
  </si>
  <si>
    <t>Да</t>
  </si>
  <si>
    <t>M</t>
  </si>
  <si>
    <t>От друзей/знакомых</t>
  </si>
  <si>
    <t>Корчан</t>
  </si>
  <si>
    <t>Яна</t>
  </si>
  <si>
    <t>Ивана</t>
  </si>
  <si>
    <t>Артёмовна</t>
  </si>
  <si>
    <t>Korchan@glorus.ru</t>
  </si>
  <si>
    <t>Живопись, искусство, синхронное плавание, иностранные языки ( испанский - уровеньА2, английский)</t>
  </si>
  <si>
    <t>Искусство, история, дизайн, архитектура</t>
  </si>
  <si>
    <t>no</t>
  </si>
  <si>
    <t>Королева</t>
  </si>
  <si>
    <t>Елена</t>
  </si>
  <si>
    <t>Геннадьевна</t>
  </si>
  <si>
    <t>Королев</t>
  </si>
  <si>
    <t>Владимир</t>
  </si>
  <si>
    <t>Евгеньевич</t>
  </si>
  <si>
    <t>Архангельская</t>
  </si>
  <si>
    <t>г. Архангельск</t>
  </si>
  <si>
    <t>пр. Сов. Космонавтов</t>
  </si>
  <si>
    <t>koroleva76@atknet.ru</t>
  </si>
  <si>
    <t>89216727448; 89642971001</t>
  </si>
  <si>
    <t>МБОУ Гимназия №3</t>
  </si>
  <si>
    <t>Дистанционный кружок ФЕ 2014 - 2017 гг
Дистанционный кружок ОЦ Сириус 2017 г</t>
  </si>
  <si>
    <t>Российская смена лагеря ФЕ 2014 г
Российская смена лагеря ФЕ 2015 г
Международная смена лагеря ФЕ 2016 г
Январская смена ОЦ Сириус 2017 г</t>
  </si>
  <si>
    <t>Победитель муниципального этапа ВОШ 2017 г
Дипломы первой степени базовый и повышенный уровень олимпиады по Основам наук 2017 г</t>
  </si>
  <si>
    <t>Intermediate</t>
  </si>
  <si>
    <t>квесты</t>
  </si>
  <si>
    <t>был участником</t>
  </si>
  <si>
    <t>Самородских</t>
  </si>
  <si>
    <t>Ирина</t>
  </si>
  <si>
    <t>Николаевна</t>
  </si>
  <si>
    <t>Марк</t>
  </si>
  <si>
    <t>Олегович</t>
  </si>
  <si>
    <t>Оплачено частично</t>
  </si>
  <si>
    <t>Челябинская</t>
  </si>
  <si>
    <t>Челябинск</t>
  </si>
  <si>
    <t>Проспект Ленина</t>
  </si>
  <si>
    <t>samorodskich67@mail.ru</t>
  </si>
  <si>
    <t>МБОУ Лицей N 11</t>
  </si>
  <si>
    <t>Web-программирование</t>
  </si>
  <si>
    <t>"ФОРМУЛА ЕДИНСТВА" -международные смены 2016, 2016 гг., зимняя смена 20167.</t>
  </si>
  <si>
    <t>Солдатова</t>
  </si>
  <si>
    <t>Евгеньевна</t>
  </si>
  <si>
    <t>Солдатов</t>
  </si>
  <si>
    <t>Максим</t>
  </si>
  <si>
    <t>Алексеевич</t>
  </si>
  <si>
    <t>Свердловская</t>
  </si>
  <si>
    <t>г. Екатеринбург</t>
  </si>
  <si>
    <t>Чкалова</t>
  </si>
  <si>
    <t>elena070878@mail.ru</t>
  </si>
  <si>
    <t>МАОУ Гимназия 9</t>
  </si>
  <si>
    <t>1. Real-it факультет "Программирование" - 3 года
2. Real-it факультет "Углубленная информатика" - 2 года
3. Real-it факультет "Компьютерный дизайн" - 3 года
4. Real-it факультет "Олимпиадная информатика" - 1 год Горкунова С.И.,</t>
  </si>
  <si>
    <t>1. Корифей, математический 2016</t>
  </si>
  <si>
    <t>1. 2 место в Вузовско-академической олимпиаде по математике 2017 год
2. 1 место в командной олимпиаде УТЮМ 2016г.
3. 3 место в командной олимпиаде УТЮМ 2017г.
4.  3 место в Вузовско-академической олимпиаде по математике 2016 год
5. Грамота по математике Турнир им М.В. Ломоносова
6. Диплом 3 степени он-лайн олимпиада "Физтех" 2017</t>
  </si>
  <si>
    <t>1. Горкунова С.И. Преподаватель информационных технологий Real-it (343) 213-39-49
2 Пикалов П.С., учитель математики МАОУ Гимназия 9</t>
  </si>
  <si>
    <t>Футбол
Шахматы</t>
  </si>
  <si>
    <t>спортивные игры
интеллектуальные игры</t>
  </si>
  <si>
    <t>S</t>
  </si>
  <si>
    <t>Через социальные сети</t>
  </si>
  <si>
    <t>Молоткова</t>
  </si>
  <si>
    <t>Зоя</t>
  </si>
  <si>
    <t>Валентиновна</t>
  </si>
  <si>
    <t>Валентина</t>
  </si>
  <si>
    <t>Георгиевна</t>
  </si>
  <si>
    <t>Санкт-Петербург</t>
  </si>
  <si>
    <t>Светлановский пр.</t>
  </si>
  <si>
    <t>zoelm@yandex.ru</t>
  </si>
  <si>
    <t>Курсы ОДО при ФТШ</t>
  </si>
  <si>
    <t>Upper-Intermediate</t>
  </si>
  <si>
    <t>музыка, языки</t>
  </si>
  <si>
    <t>Дискуссии, спортивные игры</t>
  </si>
  <si>
    <t>да</t>
  </si>
  <si>
    <t>неполная семья</t>
  </si>
  <si>
    <t>Другое</t>
  </si>
  <si>
    <t>Oui</t>
  </si>
  <si>
    <t>Конкова</t>
  </si>
  <si>
    <t>Ольга</t>
  </si>
  <si>
    <t>Игоревна</t>
  </si>
  <si>
    <t>Полина</t>
  </si>
  <si>
    <t>Алексеевна</t>
  </si>
  <si>
    <t>химия</t>
  </si>
  <si>
    <t>Марий Эл Р</t>
  </si>
  <si>
    <t>Йошкар-Ола</t>
  </si>
  <si>
    <t>Кокшайский проезд</t>
  </si>
  <si>
    <t>Shomina.75@gmail.com</t>
  </si>
  <si>
    <t>ГБОУ РМЭ Многопрофильный лицей-интернат</t>
  </si>
  <si>
    <t>Подготовка к ЕГЭ</t>
  </si>
  <si>
    <t>Лучший результат в городе (районе) - Международный "Молодежный чемпионат по химии"
50 баллов - Биология. Олимпиада им. А. М. Красникова
1/2 место в городе (районе) - Молодежный чемпионат по химии</t>
  </si>
  <si>
    <t>Анашина Ольга Анатольевна, учитель математики, Медведевская СОШ №3, +79278778763
Егошина Анастасия Владимировна, учитель химии, ГБОУ РМЭ Многопрофильный лицей-интернат, himiaruem@mail.ru</t>
  </si>
  <si>
    <t>Конный спорт, бег, плавание, большой теннис, пение</t>
  </si>
  <si>
    <t>Спортивные и интеллектуальные игры, театральные постановки, коллективные игры</t>
  </si>
  <si>
    <t>Работала помощником вожатого, организатор придворовых площадок</t>
  </si>
  <si>
    <t>Хотелось бы заниматься на профиле Биологии</t>
  </si>
  <si>
    <t>Гуляев</t>
  </si>
  <si>
    <t>Вадим</t>
  </si>
  <si>
    <t>Анатольевич</t>
  </si>
  <si>
    <t>Гуляева</t>
  </si>
  <si>
    <t>Анна</t>
  </si>
  <si>
    <t>Вадимовна</t>
  </si>
  <si>
    <t>Участие подтверждено</t>
  </si>
  <si>
    <t>Курская</t>
  </si>
  <si>
    <t>Курск</t>
  </si>
  <si>
    <t>Комарова</t>
  </si>
  <si>
    <t>12А</t>
  </si>
  <si>
    <t>vadg@rambler.ru</t>
  </si>
  <si>
    <t>МБОУ "Лицей №21"</t>
  </si>
  <si>
    <t>Тригонометрия, стереометрия</t>
  </si>
  <si>
    <t>Заочная Физико-техническая школа МФТИ</t>
  </si>
  <si>
    <t>1)Формула Единства, январь 2015
2)Формула Единства, август 2015, Курск
3)Формула Единства, январь 2016
4)Формула Единства, август 2016, Курск</t>
  </si>
  <si>
    <t>Участник регионального этапа ВОШ по математике</t>
  </si>
  <si>
    <t>Волейбол, танцы</t>
  </si>
  <si>
    <t>квесты, дискуссии</t>
  </si>
  <si>
    <t>Участник 4 смен Формулы Единства</t>
  </si>
  <si>
    <t>Авдиевская</t>
  </si>
  <si>
    <t>Наталия</t>
  </si>
  <si>
    <t>Кира</t>
  </si>
  <si>
    <t>Сергеевна</t>
  </si>
  <si>
    <t>оплачено частично</t>
  </si>
  <si>
    <t>Анциферова</t>
  </si>
  <si>
    <t>12Б</t>
  </si>
  <si>
    <t>kislitzin@bk.ru; nnov_2000@mail.ru</t>
  </si>
  <si>
    <t>Лицей "Инфотех"</t>
  </si>
  <si>
    <t>Подготовка к ЕГЭ, решение логарифмических неравенств, суммы, рекуррентность, алгебраические структуры, теория автоматов.</t>
  </si>
  <si>
    <t>2016-2017 гг, Заочная школа МИФИ
2016 г., курсы по математике - лицей "Инфотех"</t>
  </si>
  <si>
    <t>Формула Единства, математика, 2016 г.</t>
  </si>
  <si>
    <t>Козлов Александр Иванович, учитель математики, лицей "Инфотех", al.iv.kozlov@yandex.ru, 89027383488</t>
  </si>
  <si>
    <t>Рисование</t>
  </si>
  <si>
    <t>Дискуссии, сюжетно-ролевые игры, трубогранники, изучение французского языка</t>
  </si>
  <si>
    <t>Участвовала в 2016 году в двух сменах</t>
  </si>
  <si>
    <t>Цейликман</t>
  </si>
  <si>
    <t>Борисовна</t>
  </si>
  <si>
    <t>Давид-Мендл</t>
  </si>
  <si>
    <t>Вадимович</t>
  </si>
  <si>
    <t>Тарасова</t>
  </si>
  <si>
    <t>diol2008@yandex.ru; vadimed@yandex.ru</t>
  </si>
  <si>
    <t>+79193243797; +79043004335</t>
  </si>
  <si>
    <t>МБОУ "ФМЛ №31 г. Челябинска"</t>
  </si>
  <si>
    <t>Информатика: программирование на языках Python, C++, C, C#, PHP, робототехника
Химия: органическая химия, неорганическая химия, аналитическая химия</t>
  </si>
  <si>
    <t>Информатика: робототехника, 2015-2017 год, Погодин Александр Петрович; 
HTML, создание Web-страниц, 2015-2016 год, Майоров Олег Владиславович;
Программирование на языке PASCAL, 2015 год, Зайкова Ульяна Ивановна;
Программирование микроконтроллеров, 2015-2016 год, Ловчиков Дмитрий Владимирович;
Программирование на языке Python, 2016-2017 год, Егоров Алексей Леонидович;
Химия: Элективный курс химии для подготовки к ВХТШ, 2016-2017 год, Васильева Мария Викторовна</t>
  </si>
  <si>
    <t>Информатика: ЧеЛКШ, "Python и робототехника", 2016</t>
  </si>
  <si>
    <t>Информатика:
1. Диплом II степени, Кубок Главы города по информатике;
Химия:
1. Победитель школьного этапа ВОШ;
2. Диплом II степени Онлайн-олимпиады "Фоксфорд";
3. Победитель Челябинского регионального этапа ВХТШ</t>
  </si>
  <si>
    <t>1. Телегина Ирина Витальевна, учитель информатики МБОУ "ФМЛ №31 г. Челябинска", 89517798660;
2. Васильева Мария Викторовна, инженер ВМБШ ЮУрГУ, 89517746679</t>
  </si>
  <si>
    <t>Спорт: футбол;
Творчество: игра на флейте, написание стихотворных произведений</t>
  </si>
  <si>
    <t>Футбольные турниры, ЧГК</t>
  </si>
  <si>
    <t>Особенности питания: кошерная пища (отсутствие свинины);
Ограничения на беговую активность ввиду операции на ногу (врожденное укорочение ноги)</t>
  </si>
  <si>
    <t>Касьянова</t>
  </si>
  <si>
    <t>Надежда</t>
  </si>
  <si>
    <t>Викторовна</t>
  </si>
  <si>
    <t>журналистика</t>
  </si>
  <si>
    <t>Карелия Р</t>
  </si>
  <si>
    <t>Город Кондопога</t>
  </si>
  <si>
    <t>Пролетарская</t>
  </si>
  <si>
    <t>nadya.casyanova2010@yandex.ru</t>
  </si>
  <si>
    <t>МОУ СОЩ №8</t>
  </si>
  <si>
    <t>+кино</t>
  </si>
  <si>
    <t>Все международные смены 2012, 2013, 2014, 2015, 2016
Зимние смены 2014, 2015, 2017
Все смены в Кондопоге</t>
  </si>
  <si>
    <t>Танцы</t>
  </si>
  <si>
    <t>Квесты, спортивные игры, дискуссии</t>
  </si>
  <si>
    <t>Участник и организатор</t>
  </si>
  <si>
    <t>Мать- одиночка</t>
  </si>
  <si>
    <t>XS</t>
  </si>
  <si>
    <t>Профили английского языка и киноискусства</t>
  </si>
  <si>
    <t>Четверикова</t>
  </si>
  <si>
    <t>Светлана</t>
  </si>
  <si>
    <t>Петрозаводск</t>
  </si>
  <si>
    <t>Древлянка</t>
  </si>
  <si>
    <t>ksyu.chetverickova@yandex.ru</t>
  </si>
  <si>
    <t>МОУ "Лицей 1"</t>
  </si>
  <si>
    <t>Формула Единства, информатика, лето 2015
Формула Единства, информатика, зима 2016
Формула Единства, журналистика, лето 2016
Формула Единства, астрономия, зима 2017</t>
  </si>
  <si>
    <t>Бердовская</t>
  </si>
  <si>
    <t>Аста</t>
  </si>
  <si>
    <t>Александровна</t>
  </si>
  <si>
    <t>Краснодарский К</t>
  </si>
  <si>
    <t>Новороссийск</t>
  </si>
  <si>
    <t>проспект Ленина</t>
  </si>
  <si>
    <t>florax@mail.ru</t>
  </si>
  <si>
    <t>МАОУ лицей "Морской технический"</t>
  </si>
  <si>
    <t>1. Математический кружок при лицее "МТ", Бердовская Светлана Викторовна
2. Дистанционный математический кружок "ФЕ", Петрова Юлия Петровна</t>
  </si>
  <si>
    <t>1. Все смены ФЕ начиная с 2013 года
2. Математическая смена в ОЦ "Сириус" 2015, 2016 года
3. Смена "Юный математик" в детском центре "Орленок" 2016 год</t>
  </si>
  <si>
    <t>1.Призер олимпиады "ФЕ" 2015-16 учебного года 
2. Призер заключительного этапа олимпиады младших школьников по математике Краснодарского края 2016 год
3. Призер регионального этапа олимпиады Эйлера 2017 год
4. Диплом победителя Турнира городов 2015-16 учебный год</t>
  </si>
  <si>
    <t>Дискуссии, сюжетно - ролевые игры, интеллектуальные игры</t>
  </si>
  <si>
    <t>Кочетова</t>
  </si>
  <si>
    <t>Наталья</t>
  </si>
  <si>
    <t>Ивановна</t>
  </si>
  <si>
    <t>Хейкконена</t>
  </si>
  <si>
    <t>xxoxma@gmail.com</t>
  </si>
  <si>
    <t>МОУ Лицей №1</t>
  </si>
  <si>
    <t>Киножурналистика</t>
  </si>
  <si>
    <t>фотожурналистика 2014-2017 "Моя газета +"</t>
  </si>
  <si>
    <t>ФЕ 2015 математика
ФЕ 2016 лингвистика 
ФЕ 2016 журналистика
ФЕ 2017 киноискусство</t>
  </si>
  <si>
    <t>Ларионов Георгий Александрович larionovll@mail.ru</t>
  </si>
  <si>
    <t>Фотография, английский язык</t>
  </si>
  <si>
    <t>Новик</t>
  </si>
  <si>
    <t>Степанович</t>
  </si>
  <si>
    <t>Виталина</t>
  </si>
  <si>
    <t>Саратовская</t>
  </si>
  <si>
    <t>Саратов</t>
  </si>
  <si>
    <t>Гусельская</t>
  </si>
  <si>
    <t>s.novikvadim@yandex.ru</t>
  </si>
  <si>
    <t>МАОУ "МБЛ"</t>
  </si>
  <si>
    <t>параметры</t>
  </si>
  <si>
    <t>формула единства в Геленджике, 2017</t>
  </si>
  <si>
    <t>лыжные гонки, поэзия, рисование</t>
  </si>
  <si>
    <t>дискуссии, сюжетно-ролевые игры</t>
  </si>
  <si>
    <t>Антонова</t>
  </si>
  <si>
    <t>Екатерина</t>
  </si>
  <si>
    <t>Павловна</t>
  </si>
  <si>
    <t>Морская набережная</t>
  </si>
  <si>
    <t>helenba@yandex.ru</t>
  </si>
  <si>
    <t>ГБОУ СОШ №31</t>
  </si>
  <si>
    <t>Программирование</t>
  </si>
  <si>
    <t>футбол, лазертаг, спортивные игры, организация спортивных мероприятий</t>
  </si>
  <si>
    <t>Спортивные игры, квесты, сюжетно-ролевые игры, викторины.</t>
  </si>
  <si>
    <t>Ярыгина</t>
  </si>
  <si>
    <t>Ярыгин</t>
  </si>
  <si>
    <t>Артём</t>
  </si>
  <si>
    <t>Воскресенская</t>
  </si>
  <si>
    <t>yardar@mail.ru</t>
  </si>
  <si>
    <t>МБОУ ОГ №3</t>
  </si>
  <si>
    <t>2014-2017 г.г.
Дистанционный математический кружок "Формула Единства"
Бердовская С.В., Муленко П.Д.</t>
  </si>
  <si>
    <t>"Формула Единства",
математика,
2014, 2015, 2016.</t>
  </si>
  <si>
    <t>1. Диплом III степени призера Международной математической Олимпиады "Формула Единства" "Третье тысячелетие", 12.02.2016.
2. Диплом II степени ХII Международной Олимпиады по основам наук (математика), 2016 год;
3. Призер III степени многопрофильной инженерной олимпиады "Звезда" по естественным наукам (математика, физика), 17.02.2016.</t>
  </si>
  <si>
    <t>Баскетбол.</t>
  </si>
  <si>
    <t>Интеллектуальные игры, творческие мастерские, спортивные игры.</t>
  </si>
  <si>
    <t>XL</t>
  </si>
  <si>
    <t>Самарина</t>
  </si>
  <si>
    <t>Леонидовна</t>
  </si>
  <si>
    <t>Каролина</t>
  </si>
  <si>
    <t>Есенина</t>
  </si>
  <si>
    <t>katsam@mail.ru</t>
  </si>
  <si>
    <t>8-9818712967</t>
  </si>
  <si>
    <t>Гимназия №92</t>
  </si>
  <si>
    <t>Биохимия, органика, кристаллические решетки, кристаллография</t>
  </si>
  <si>
    <t>1. 2013 международная (математика)
2. 2014 международная с отличием (математика)
3. 2015 международная (физика)
4. 2016 зимняя (физика)
5. 2016 международная в Испании (математика)</t>
  </si>
  <si>
    <t>Рисование, биология</t>
  </si>
  <si>
    <t>Творческие мастерские, дискуссии</t>
  </si>
  <si>
    <t>Да, есть опыт</t>
  </si>
  <si>
    <t>пищевая аллергия (томаты, курица, яйцо, морковь, клубника, соя, цитрусовые, соления)</t>
  </si>
  <si>
    <t>Груздева</t>
  </si>
  <si>
    <t>Михайловна</t>
  </si>
  <si>
    <t>Мария</t>
  </si>
  <si>
    <t>Дмитриевна</t>
  </si>
  <si>
    <t>город Курск</t>
  </si>
  <si>
    <t>ул. Серегина</t>
  </si>
  <si>
    <t>дом 26</t>
  </si>
  <si>
    <t>gruzdevam2001@mail.ru</t>
  </si>
  <si>
    <t>89606827574; 89103100833</t>
  </si>
  <si>
    <t>Журналистика и/или киноискусство</t>
  </si>
  <si>
    <t>Обучение на профиле "Журналистика и киноискусство" на зимней смене Формулы единства в 2017 году.</t>
  </si>
  <si>
    <t>Летняя смена ФЕ в Курске, профиль информатика, 2015 год
Зимняя смена ФЕ в Санкт Петербурге, профиль география, 2016 год
Летняя смена ФЕ в Курске, профиль информатика, 2016 год.
Зимняя смена ФЕ в Санкт Петербурге, профиль журналистика и киноискусство, 2017.</t>
  </si>
  <si>
    <t>Бадминтон, плавание, подвижные игры</t>
  </si>
  <si>
    <t>Спортивные и интеллектуальные игры, квесты, джеффы</t>
  </si>
  <si>
    <t>Корохова</t>
  </si>
  <si>
    <t>Геннадиевна</t>
  </si>
  <si>
    <t>Корохов</t>
  </si>
  <si>
    <t>Андрей</t>
  </si>
  <si>
    <t>Дмитриевич</t>
  </si>
  <si>
    <t>Московская</t>
  </si>
  <si>
    <t>Егорьевск</t>
  </si>
  <si>
    <t>4-ый Микрорайон</t>
  </si>
  <si>
    <t>6А</t>
  </si>
  <si>
    <t>olkor75@yandex.ru</t>
  </si>
  <si>
    <t>МОУ "Георгиевская гимназия"</t>
  </si>
  <si>
    <t>Алгебра (уравнения)
Программирование (Python)</t>
  </si>
  <si>
    <t>2 года
Центр онлайн-обучения "Фоксфорд"</t>
  </si>
  <si>
    <t>15-16 уч. г. 1 место р-ая олимпиада математика
16-17 уч. г. 1 место р-ая олимпиада математика</t>
  </si>
  <si>
    <t>Бобкова Ольга Александрова
Учитель математики и физики
МОУ "Георгиевская гимназия"
89167378137</t>
  </si>
  <si>
    <t>Скалолазание</t>
  </si>
  <si>
    <t>спорт 
квесты</t>
  </si>
  <si>
    <t>нет</t>
  </si>
  <si>
    <t>еда без грибов  : )</t>
  </si>
  <si>
    <t>Диденко</t>
  </si>
  <si>
    <t>Лидия</t>
  </si>
  <si>
    <t>Юрьевна</t>
  </si>
  <si>
    <t>Проспект Луначарского</t>
  </si>
  <si>
    <t>oolga58@yandex.ru</t>
  </si>
  <si>
    <t>ГБОУ СОШ №619</t>
  </si>
  <si>
    <t>Творческие мастерские</t>
  </si>
  <si>
    <t>Соколова</t>
  </si>
  <si>
    <t>Мери</t>
  </si>
  <si>
    <t>Договор выслан</t>
  </si>
  <si>
    <t>г. Новороссийск</t>
  </si>
  <si>
    <t>Новороссийской Республики</t>
  </si>
  <si>
    <t>-</t>
  </si>
  <si>
    <t>bhf24082000@gmail.com</t>
  </si>
  <si>
    <t>89181393344; 89182663344</t>
  </si>
  <si>
    <t>МБОУ ТЭЛ</t>
  </si>
  <si>
    <t>Я не знаю</t>
  </si>
  <si>
    <t>танцы</t>
  </si>
  <si>
    <t>все</t>
  </si>
  <si>
    <t>участником</t>
  </si>
  <si>
    <t>Потехина</t>
  </si>
  <si>
    <t>Батавина</t>
  </si>
  <si>
    <t>potechina.iv@mail.ru</t>
  </si>
  <si>
    <t>МАОУ МБЛ</t>
  </si>
  <si>
    <t>Спортивные новости, искусство</t>
  </si>
  <si>
    <t>Формула Единства(Геленджик ), архитектура,2017 год</t>
  </si>
  <si>
    <t>Сертификат, подтверждающий обучение учебных занятий по профилю: "Архитектура и дизайн"(Геленджик, 3-9 января 2017 года) С ОТЛИЧИЕМ .В сертификате допущена техническая ошибка в отчестве(Алексеевна).</t>
  </si>
  <si>
    <t>А.А.Беребердина</t>
  </si>
  <si>
    <t>Волейбол, большой теннис, рисование</t>
  </si>
  <si>
    <t>Дискуссии,квесты ,сюжетно-ролевые игры</t>
  </si>
  <si>
    <t>Хайтин</t>
  </si>
  <si>
    <t>Юрий</t>
  </si>
  <si>
    <t>Зиновьевич</t>
  </si>
  <si>
    <t>Хайтина</t>
  </si>
  <si>
    <t>Башкортостан Р</t>
  </si>
  <si>
    <t>Уфа</t>
  </si>
  <si>
    <t>Мубарякова</t>
  </si>
  <si>
    <t>yuhaitin@rambler.ru</t>
  </si>
  <si>
    <t>+79613633316; +79014417853</t>
  </si>
  <si>
    <t>МАОУ лицей №42</t>
  </si>
  <si>
    <t>Формула Единства (математика, физика)
Белорецкая Компьютерная Школа (математика)</t>
  </si>
  <si>
    <t>Горные лыжи, сноуборд, большой теннис, игра на гитаре и фортепиано, живопись</t>
  </si>
  <si>
    <t>Сюжетно-ролевые игры, дискуссии, спортивные игры</t>
  </si>
  <si>
    <t>Была</t>
  </si>
  <si>
    <t>Ангелова</t>
  </si>
  <si>
    <t>Ангелов</t>
  </si>
  <si>
    <t>Виталий</t>
  </si>
  <si>
    <t>Михайлович</t>
  </si>
  <si>
    <t>Нижегородская</t>
  </si>
  <si>
    <t>Нижний Новгород</t>
  </si>
  <si>
    <t>пр-т Гагарина</t>
  </si>
  <si>
    <t>oangelova@mail.ru</t>
  </si>
  <si>
    <t>МБОУ "Школа № 48"</t>
  </si>
  <si>
    <t>решение олимпиадных задач по алгебре и геометрии, математические методы решения задач по физике</t>
  </si>
  <si>
    <t>Кружок ФЕ (с 2014 г.) - руководители Бердовская С.В., Петрова Ю.П., Муленко П.Д.
заочная школа СУНЦ МГУ (с 2016 г.) - руководители по математике Шивринская Н.В., Шавгулидзе Н.Е., по химии Морозова Н.И.</t>
  </si>
  <si>
    <t>2016, июль - "ФЕ" математика
2016, июнь - городской лагерь при ПОЦАКО, работотехника
2015, 2014, 2013, 2012, 2011 - "Robinzon School", английский язык</t>
  </si>
  <si>
    <t>2015, турнир Ломоносова - грамота по математике
2016, турнир Ломоносова - грамота по математике
2016 - призер муниципального этапа по математике
2016 - грамота олимпиады "ФИЗТЕХ" по математике</t>
  </si>
  <si>
    <t>робототехника, аниме</t>
  </si>
  <si>
    <t>интеллектуальные игры, квесты, сюжетно-ролевые игры</t>
  </si>
  <si>
    <t>носит очки</t>
  </si>
  <si>
    <t>математический кружок в школе - Белянина С.И.</t>
  </si>
  <si>
    <t>2016, июль - "ФЕ" математика
2016, 2015, 2014, 2013, 2012, 2011 - "Robinzon School", английский язык</t>
  </si>
  <si>
    <t>мыловарение, скрапбукинг, рисование, батик, алмазная мозаика, игра на аккордеоне, кулинария</t>
  </si>
  <si>
    <t>творческие мастерские, интеллектуальные игры, квесты, сюжетно-ролевые инры</t>
  </si>
  <si>
    <t>Беребердина</t>
  </si>
  <si>
    <t>Марина</t>
  </si>
  <si>
    <t>Рудольфовна</t>
  </si>
  <si>
    <t>Юлия</t>
  </si>
  <si>
    <t>Геленджик</t>
  </si>
  <si>
    <t>Грибоедова</t>
  </si>
  <si>
    <t>pavel-bereberdin@yandex.ru</t>
  </si>
  <si>
    <t>89183847735, 8918419866</t>
  </si>
  <si>
    <t>МБОУ СОШ № 5</t>
  </si>
  <si>
    <t>ФЕ-2016 Геленджик лингвистика,
ФЕ-2016 Лосево исскуство,
ФЕ-2017 Кабардинка англ.язык.</t>
  </si>
  <si>
    <t>Диплом с отличием по англ.языку в ФЕ-2017 в Кабардинке.</t>
  </si>
  <si>
    <t>английский язык</t>
  </si>
  <si>
    <t>Квесты, дискуссии</t>
  </si>
  <si>
    <t>Бродская</t>
  </si>
  <si>
    <t>Желенский</t>
  </si>
  <si>
    <t>Евгений</t>
  </si>
  <si>
    <t>Пражская</t>
  </si>
  <si>
    <t>zhelenskiy@mail.ru</t>
  </si>
  <si>
    <t>+79219734111; +79219831187</t>
  </si>
  <si>
    <t>ГБОУ СОШ №292</t>
  </si>
  <si>
    <t>Структуры данных
Языки программирвания
Олимпиадные задачи
Типовые алгоритмы</t>
  </si>
  <si>
    <t>Курсы по Adobe Photoshop, Flash Professional 2011-2013</t>
  </si>
  <si>
    <t>FDI Летняя международная смена 2016 г.
FDI Зимняя смена 2017 г.</t>
  </si>
  <si>
    <t>Дипломант 3 степени «Открытой олимпиады школьников «Информационные технологии»  2016/2017 учебного года http://olymp.ifmo.ru/rus/16-17/results/it-fin/10/</t>
  </si>
  <si>
    <t>Плавание
Пауэрлифтинг</t>
  </si>
  <si>
    <t>Дискуссии, интеллектуальные игры</t>
  </si>
  <si>
    <t>Да, в предыдущих сменах FDI.</t>
  </si>
  <si>
    <t>Сорокин</t>
  </si>
  <si>
    <t>Алексей</t>
  </si>
  <si>
    <t>Владимирович</t>
  </si>
  <si>
    <t>Сорокина</t>
  </si>
  <si>
    <t>Александра</t>
  </si>
  <si>
    <t>проспект Косыгина</t>
  </si>
  <si>
    <t>sorokina.alex2112@yandex.ru</t>
  </si>
  <si>
    <t>Академическая гимназия СПбГУ</t>
  </si>
  <si>
    <t>2014,2015вечерние курсы АГ СПбГУ химия ,,Воронович Надежда Сергеевна</t>
  </si>
  <si>
    <t>Формула единства, химия, 2016</t>
  </si>
  <si>
    <t>Гололобова</t>
  </si>
  <si>
    <t>Людмила</t>
  </si>
  <si>
    <t>Гололобов</t>
  </si>
  <si>
    <t>г.Санкт-Петербург</t>
  </si>
  <si>
    <t>Петергофское шоссе</t>
  </si>
  <si>
    <t>mila.gololobova.70@mail.ru</t>
  </si>
  <si>
    <t>+79319805659; +79219442206</t>
  </si>
  <si>
    <t>ГБОУ СОШ 242 Красносельского района</t>
  </si>
  <si>
    <t>ФЕ международная смена, математика, 2016 год</t>
  </si>
  <si>
    <t>МРТ выявило МР-признаки дисциркуляторных изменений на фоне дисплазии кранио-вертебральной области. Рекомендовано исключить избыточные осевые нагрузки на шейный отдел позвоночника, резкие наклоны и повороты головы, кувырки, ныряние, лазанье по канату.</t>
  </si>
  <si>
    <t>Обокова</t>
  </si>
  <si>
    <t>Шубин</t>
  </si>
  <si>
    <t>Иван</t>
  </si>
  <si>
    <t>Сергеевич</t>
  </si>
  <si>
    <t>На тестировании</t>
  </si>
  <si>
    <t>Лнское шоссе</t>
  </si>
  <si>
    <t>ola_my@mail.ru</t>
  </si>
  <si>
    <t>МОУ СОШ №53</t>
  </si>
  <si>
    <t>начертательная геометрия</t>
  </si>
  <si>
    <t>ОДО лицей ФТШ</t>
  </si>
  <si>
    <t>саксафон
спортивное фехтование (рапира)
историческое фехтование</t>
  </si>
  <si>
    <t>спортивные игры
творческие мастерские</t>
  </si>
  <si>
    <t>Вяткина</t>
  </si>
  <si>
    <t>Оксана</t>
  </si>
  <si>
    <t>Валерьевна</t>
  </si>
  <si>
    <t>Саров</t>
  </si>
  <si>
    <t>wjatkina@bk.ru</t>
  </si>
  <si>
    <t>МБОУ Лицей № 3</t>
  </si>
  <si>
    <t>Теория графов, теория игр</t>
  </si>
  <si>
    <t>2015-2017, математический кружок, Власкова Ольга Юрьевна</t>
  </si>
  <si>
    <t>Летняя школа Малого мехмата, математика, 2015
Кировская летняя многопредметная школа, математика, 2016
Летний турнир для одаренных детей "Таланты Сарова", математика, 2015, 2016</t>
  </si>
  <si>
    <t>«Физтех», 1 степень, 2016, 2017
Устная геометрическая олимпиада "Угол", 2 степень, 2016
«Росатом», 2 степень, 2017
"Формула единства"/"Третье тысячелетие", 3 степень, 2017
"Будущие исследователи - будущее науки", 3 степень, 2017</t>
  </si>
  <si>
    <t>Игра на фортепиано, интеллектуальные игры: спортивное "Что? Где? Когда?", "Своя игра", "Брейн-ринг"</t>
  </si>
  <si>
    <t>Интеллектуальные игры, квесты, дискуссии</t>
  </si>
  <si>
    <t>Многодетная семья</t>
  </si>
  <si>
    <t>Плюхина</t>
  </si>
  <si>
    <t>Липецкая</t>
  </si>
  <si>
    <t>г. Липецк</t>
  </si>
  <si>
    <t>Студеновская</t>
  </si>
  <si>
    <t>pluhina48@mail.ru</t>
  </si>
  <si>
    <t>МБОУ "Гимназия №1" г.Липецка</t>
  </si>
  <si>
    <t>Олимпиадная математика</t>
  </si>
  <si>
    <t>- Дистанционный кружок при СПбГУ "Формула Единства/Третье Тысячелетие" 2015-2017г. Педагоги: Голикова Екатерина, Корешкова Любовь.
- Центр дополнительного образования «Стратегия» по направлениям «Олимпиадная подготовка по математике" (2010-2017г.) и "Олимпиадная подготовка по физике» (2013-2017г.)</t>
  </si>
  <si>
    <t>Лагерь "Формула Единства"
- физика летняя российская смена 2015
- физика зимняя смена 2016
- математика летняя международная смена 2016
- физика зимняя смена 2017
Городские сборы одаренных детей на базе СОК "Прометей", май 2015-2017 года</t>
  </si>
  <si>
    <t>- победитель международного математического конкурса «Кенгуру» 2015г.
- победитель Всероссийского конкурса по английскому языку «Британский Бульдог» 2014г.
- Федеральный победитель 2 степени Всероссийского «Молодежного чемпионата по математике» 2014г.
- призер школьного этапа Всероссийской олимпиады школьников по математике 2014г.
- призер школьного этапа Всероссийской олимпиады школьников по физике 2014г.
- призер муниципального этапа Всероссийской олимпиады школьников по математике 2014г.
- призер муниципального этапа Всероссийской олимпиады школьников по физике 2014г.
- обладатель сертификата успешного освоения образовательной программы в многопрофильном лагере «Формула Единства/Третье тысячелетие» по физике 2015 г.
- обладатель сертификата успешного освоения образовательной программы в многопрофильном лагере «Формула Единства/Третье тысячелетие» по физике 2016 г.
- победитель Международного дистанционного блиц-турнира по физике проекта «Новый урок» 2014г. 
- победитель игры-конкурса «Русский медвежонок – языкознание для всех» 2014г.
- победитель игры-конкурса «Русский медвежонок – языкознание для всех» 2015г.
- призер школьного этапа Всероссийской олимпиады школьников по математике 2015г.
- призер муниципального этапа Всероссийской олимпиады школьников по математике 2015г.
- призер регионального этапа Всероссийской олимпиады школьников по математике 2016г.
- призер (2 место) Международной математической олимпиады «Формула Единства/Третье тысячелетие» 2015г.
- обладатель благодарственного письма ПАО «НЛМК» за успехи в изучении математики 2016г.
- призер (3 место) в 1 городском командном турнире по физике «Физические бои» среди образовательных учреждений Липецкой области 2016г.
- призер (3 место) в 8 городском командном турнире по математике «Математические бои» среди образовательных учреждений Липецкой области 2016г.
- участница научно-практической конференции «Юность, наука, общество -2016» ЛГТУ 2016г.
- победитель Международной дистанционной олимпиады проекта «Новый урок» по физике 2015 г.
- победитель 21 Межрегиональной заочной физико-математической олимпиады школьников 2015г.
- лауреат 2 степени Всероссийского заочного конкурса «Шаги в Науку» (Познание и творчество, г.Обнинск)
- Федеральный победитель 1 степени Всероссийского «Молодежного чемпионата по математике» 2016г.
- призер школьного этапа Всероссийской олимпиады школьников по математике 2016г.
- победитель муниципального этапа Всероссийской олимпиады школьников по математике 2016г.
- призер регионального этапа Всероссийской олимпиады школьников по математике 2017г.
- призер регионального этапа Всероссийской олимпиады школьников по физике 2017г.
- обладатель благодарственного письма ПАО «НЛМК» за успехи в изучении математики и физики 2017г.
-победитель Международной математической олимпиады «Формула Единства/Третье тысячелетие» 2017г.
- призер (3 место) в 9 городском командном турнире по математике «Математические бои» среди образовательных учреждений Липецкой области 2017г.</t>
  </si>
  <si>
    <t>Любые виды деятельности очень интересны</t>
  </si>
  <si>
    <t>Да, часто</t>
  </si>
  <si>
    <t>Неполная семья (папа умер)</t>
  </si>
  <si>
    <t>Свиридова</t>
  </si>
  <si>
    <t>Гусев</t>
  </si>
  <si>
    <t>Михаил</t>
  </si>
  <si>
    <t>г.Москва</t>
  </si>
  <si>
    <t>1-ый Нагатинский проезд</t>
  </si>
  <si>
    <t>sviriol36@mail.ru</t>
  </si>
  <si>
    <t>89166036012;89154799265</t>
  </si>
  <si>
    <t>СОШ №179 МИОО</t>
  </si>
  <si>
    <t>очень интенсивные занятия и так проходят в школе в математическом классе, где учится Миша</t>
  </si>
  <si>
    <t>Международный лагерь Формулы Единства
математика
07/2016</t>
  </si>
  <si>
    <t>Объединённая международная математическая олимпиада «Формула Единства» / «Третье тысячелетие»
Всероссийская олимпиада по информатике</t>
  </si>
  <si>
    <t>посещает в школе кружок по химии с практическими экспериментами</t>
  </si>
  <si>
    <t>квесты, интеллектуальные игры</t>
  </si>
  <si>
    <t>в 07/2016, в вашем лагере</t>
  </si>
  <si>
    <t>нет проблем, только слабое зрение, носит линзы</t>
  </si>
  <si>
    <t>многодетная семья, 4 детей</t>
  </si>
  <si>
    <t>Уважаемые организаторы, если это возможно, очень хотели бы получить хотя бы некоторую скидку как многодетная семья с 4 детьми. Младшему ребенку всего 3 недели, мама сидит в декрете, поэтому деньги очень экономим, но ребенку так понравилось в вашем лагере в прошлом году, что просит отправить его и этим летом</t>
  </si>
  <si>
    <t>Гришаева</t>
  </si>
  <si>
    <t>Цеге</t>
  </si>
  <si>
    <t>Даниил</t>
  </si>
  <si>
    <t>Александрович</t>
  </si>
  <si>
    <t>Кати Зеленко</t>
  </si>
  <si>
    <t>б</t>
  </si>
  <si>
    <t>d.cege@yandex.ru</t>
  </si>
  <si>
    <t>+7 919 218 2157</t>
  </si>
  <si>
    <t>+7 930 850 0710</t>
  </si>
  <si>
    <t>МБОУ "Гимназия №44"</t>
  </si>
  <si>
    <t>Дополнительные занятия с репетитором в языке программирования Pascal с 03.16</t>
  </si>
  <si>
    <t>Формула единства, российская смена  2014 (математика)
Формула единства, международная смена  2015 (математика)
Формула единства, международная смена  2016 (математика)
Формула единства, курская смена  2016 (физика)
Формула единства, зимняя смена  2016 (физика)
Формула единства, зимняя смена  2017 (физика)</t>
  </si>
  <si>
    <t>Плавание, рукопашный бой, писательская деятельность</t>
  </si>
  <si>
    <t>Всё, что угодно</t>
  </si>
  <si>
    <t>Спортивные соревнования - волонтер, участник.
Творческие мероприятия - участник, соорганизатор</t>
  </si>
  <si>
    <t>ограничение физ .активности</t>
  </si>
  <si>
    <t>Воронова</t>
  </si>
  <si>
    <t>Пономарчук</t>
  </si>
  <si>
    <t>Забайкальский К</t>
  </si>
  <si>
    <t>Чита</t>
  </si>
  <si>
    <t>Полины Осипенко</t>
  </si>
  <si>
    <t>VM-13-12@yandex.ru</t>
  </si>
  <si>
    <t>+79242745110; +79145203589</t>
  </si>
  <si>
    <t>ГОУ "ЗабКЛИ"</t>
  </si>
  <si>
    <t>2016-2017 учебный год Центр онлайн-обучения Фоксфорд курсы  по математике Трушин Б. В.
2016-2017 учебный год Центр онлайн-обучения Фоксфорд курсы  по физике Пенкин М. А.</t>
  </si>
  <si>
    <t>ЛаНаТ, информатика, 2015
ЛаНаТ, физико-математический, 2016
Фоксфорд, математический, 2016
ЛШ при СУНЦ НГУ, физико-математический, 2016</t>
  </si>
  <si>
    <t>VIII Математическая олимпиада имени Леонарда Эйлера (II место)
Всероссийская олимпиада школьников по математике, муниципальный этап, 2016 г. (I место)
Всероссийская олимпиада школьников по информатике, муниципальный этап, 2016 г. (I место)
Всероссийская олимпиада школьников по математике, муниципальный этап, 2017 г. (I место)
Олимпиада "МИСиС зажигает звёзды" по математике, 2017 г. (III место)
Олимпиада "МИСиС зажигает звёзды" по информатике, 2017 г. (I место)
Призёр выездной олимпиады МФТИ по физике и математике, 2016/2017 г.</t>
  </si>
  <si>
    <t>Мареев Павел Владимирович, учитель физики и математике, ГОУ "Забайкальский краевой лицей-интернат", +79143520770</t>
  </si>
  <si>
    <t>Интеллектуальные игры, спортивные игры</t>
  </si>
  <si>
    <t>Перекулимов</t>
  </si>
  <si>
    <t>Сергей</t>
  </si>
  <si>
    <t>Николаевич</t>
  </si>
  <si>
    <t>Перекулимова</t>
  </si>
  <si>
    <t>Алена</t>
  </si>
  <si>
    <t>Лысая гора</t>
  </si>
  <si>
    <t>perekylimoff@yandex.ru</t>
  </si>
  <si>
    <t>МБОУ"Гимназия №44"</t>
  </si>
  <si>
    <t>Формула Единства
Математика
2016г</t>
  </si>
  <si>
    <t>Сидаш Ольга Владимировна
Учитель математики,классный руководитель
МБОУ"Гимназия №44"
+79513347215</t>
  </si>
  <si>
    <t>вокал
музыка</t>
  </si>
  <si>
    <t>Блохина</t>
  </si>
  <si>
    <t>Айзиковна</t>
  </si>
  <si>
    <t>Блохин</t>
  </si>
  <si>
    <t>Федор</t>
  </si>
  <si>
    <t>Иванович</t>
  </si>
  <si>
    <t>г. Санкт-Петербург</t>
  </si>
  <si>
    <t>Выборгское шоссе</t>
  </si>
  <si>
    <t>Marinablokhina@mail.ru</t>
  </si>
  <si>
    <t>+7-911-912-1100, +7-911-912-1567</t>
  </si>
  <si>
    <t>+7-911-981-0523</t>
  </si>
  <si>
    <t>ГОУ  средняя школа N 135 / ФМЛ 30 ( рекомендован к зачислению в 8 класс)</t>
  </si>
  <si>
    <t>Информатика: визуализация, графы, БФС, ДФС, двумерные массивы
Математика: то, что выходит за рамки школьной программы</t>
  </si>
  <si>
    <t>1. Олимпиадного программирование ( в ИТМО)
2. ОДО ФТШ (математика, физика)</t>
  </si>
  <si>
    <t>1. Эдлин Ю.М. ( jury.edlin@gmail.com) - учитель ОДО ФТШ, математика
2. Тынтарев М.А (tynt@mail.ru) - учитель ОДО ФТШ,  физика
3.Максимовских А. ,  (Anastasiyamaksimovskih@gmail.com) - учитель кружка олимпиадного программирования</t>
  </si>
  <si>
    <t>Гитара, плавание</t>
  </si>
  <si>
    <t>Квест, матбой, ролевые активити,  спортивные игры.</t>
  </si>
  <si>
    <t>Аллергический ларинготрахеит (как реакция на вирус, нечасто, ребёнок умеет пользоваться небулайзером). Некоторые ограничения в медицинских препаратах. Ограничений в питании нет.</t>
  </si>
  <si>
    <t>Общительный,  эмоциональный, может брать на себя ответственность в коллективе.</t>
  </si>
  <si>
    <t>Кутузова</t>
  </si>
  <si>
    <t>Алла</t>
  </si>
  <si>
    <t>Анатольевна</t>
  </si>
  <si>
    <t>Кутузов</t>
  </si>
  <si>
    <t>Ситцевая</t>
  </si>
  <si>
    <t>allakutuzova@rambler.ru</t>
  </si>
  <si>
    <t>+79817019801; +79119014036</t>
  </si>
  <si>
    <t>ГБОУ школа № 598</t>
  </si>
  <si>
    <t>общение перед большой аудиторией; развитие красноречия</t>
  </si>
  <si>
    <t>Междисциплинарная олимпиада школьников
имени В.И. Вернадского
по предмету (комплексу
предметов)
«гуманитарные и социальные
науки»
профильные предметы: история, обществознание
Номер олимпиады
в Перечне: 22
Уровень олимпиады: 2
Степень диплома: 3
Код подтверждения: 100 2807-29350</t>
  </si>
  <si>
    <t>плавание 2 взр.</t>
  </si>
  <si>
    <t>интересно все</t>
  </si>
  <si>
    <t>родители пенсионеры</t>
  </si>
  <si>
    <t>Павлов</t>
  </si>
  <si>
    <t>Никита</t>
  </si>
  <si>
    <t>Юрьевич</t>
  </si>
  <si>
    <t>Чувашская Р</t>
  </si>
  <si>
    <t>Чебоксары</t>
  </si>
  <si>
    <t>проспект Тракторостроителей</t>
  </si>
  <si>
    <t>17/25</t>
  </si>
  <si>
    <t>datosha67@mail.ru</t>
  </si>
  <si>
    <t>89876667852; 89033580634</t>
  </si>
  <si>
    <t>Лицей № 3 г.Чебоксары</t>
  </si>
  <si>
    <t>подготовка к егэ</t>
  </si>
  <si>
    <t>летняя смена Мехмата МГУ
лагерь Спектр Казань математическая</t>
  </si>
  <si>
    <t>весенняя школа физтех потенциал 2017
липецкая экономическая школа весенняя смена 2017</t>
  </si>
  <si>
    <t>Батракова Людмила Петровна учитель математики физико-математического лицея № 3 г.Чебоксары lic3cheb.ru</t>
  </si>
  <si>
    <t>Активист года Лицея № 3 на протяжении последних 2-х лет (дипломы, грамоты)</t>
  </si>
  <si>
    <t>Интеллектуальные игры, квесты</t>
  </si>
  <si>
    <t>Цай</t>
  </si>
  <si>
    <t>Нонна</t>
  </si>
  <si>
    <t>Басманова</t>
  </si>
  <si>
    <t>Андреевна</t>
  </si>
  <si>
    <t>29/9/2000</t>
  </si>
  <si>
    <t>Яхтенная</t>
  </si>
  <si>
    <t>nonna-post@yandex.ru</t>
  </si>
  <si>
    <t>Спб ГБОУ №599</t>
  </si>
  <si>
    <t>Искусство, арт, авангард</t>
  </si>
  <si>
    <t>ФЕ-2015 журналистика</t>
  </si>
  <si>
    <t>Рисование, соционика</t>
  </si>
  <si>
    <t>Глухоедов</t>
  </si>
  <si>
    <t>Игорь</t>
  </si>
  <si>
    <t>Егорович</t>
  </si>
  <si>
    <t>Дмитрий</t>
  </si>
  <si>
    <t>Игоревич</t>
  </si>
  <si>
    <t>Выслан договор</t>
  </si>
  <si>
    <t>Крым Р</t>
  </si>
  <si>
    <t>Симферополь</t>
  </si>
  <si>
    <t>Толстого</t>
  </si>
  <si>
    <t>soulsofwolfs@gmail.com</t>
  </si>
  <si>
    <t>МБОУ СОШ №40</t>
  </si>
  <si>
    <t>Летние смены ФЕ в Питерской области в 14,15 годах, международные смены, профили матеатики</t>
  </si>
  <si>
    <t>Призовое место третьего этапа ВОШ по математике (прошлый год</t>
  </si>
  <si>
    <t>Участник ФЕ</t>
  </si>
  <si>
    <t>Ельникова</t>
  </si>
  <si>
    <t>Ельников</t>
  </si>
  <si>
    <t>Владислав</t>
  </si>
  <si>
    <t>Готовится договор</t>
  </si>
  <si>
    <t>Ак. Королёва</t>
  </si>
  <si>
    <t>Elnikova29@yandex.ru</t>
  </si>
  <si>
    <t>8-906-383-34-01</t>
  </si>
  <si>
    <t>8-906-131-11-27</t>
  </si>
  <si>
    <t>Лицей 3</t>
  </si>
  <si>
    <t>Сириус 2016,2017                                   
Формула единства в Геленджике 2016</t>
  </si>
  <si>
    <t>Победитель олимпиады " Формула Единства"/"Третье тысячелетие" 2017 год
Победитель регионального этапа олимпиады Эйлера
Диплом3 степени Московской городской олимпиады</t>
  </si>
  <si>
    <t>Плавание</t>
  </si>
  <si>
    <t>Все</t>
  </si>
  <si>
    <t>На смену приедет немного позже- 20 июля, просьба встретить</t>
  </si>
  <si>
    <t>Зайцева</t>
  </si>
  <si>
    <t>Григорьевна</t>
  </si>
  <si>
    <t>Зайцев</t>
  </si>
  <si>
    <t>Викторович</t>
  </si>
  <si>
    <t>18А</t>
  </si>
  <si>
    <t>victorzay@youradmin.ru; svetlana@youradmin.ru</t>
  </si>
  <si>
    <t>МАОУ "Лицей №3" г.Чебоксары</t>
  </si>
  <si>
    <t>Олимпиадные задачи</t>
  </si>
  <si>
    <t>ОЦ "Сириус", математика, 2016</t>
  </si>
  <si>
    <t>Призер регионального этапа ВОШ по математике 2016/2017
Московская математическая олимпиада 2017 диплом III степени
Олимпиада школьников "Надежда энергетики" диплом III степени по математике 2017</t>
  </si>
  <si>
    <t>футбол
Что Где Когда</t>
  </si>
  <si>
    <t>Интеллектуальные игры
Футбол</t>
  </si>
  <si>
    <t>ОЦ "Сириус" 2016</t>
  </si>
  <si>
    <t>Сачкова</t>
  </si>
  <si>
    <t>Константиновна</t>
  </si>
  <si>
    <t>Скляренко</t>
  </si>
  <si>
    <t>Ярослав</t>
  </si>
  <si>
    <t>Радио</t>
  </si>
  <si>
    <t>8916-9065700</t>
  </si>
  <si>
    <t>a5850145@yandex.ru</t>
  </si>
  <si>
    <t>8916-5850145</t>
  </si>
  <si>
    <t>МОУ "Георгиеская гимназия"</t>
  </si>
  <si>
    <t>баскетбол, музыка</t>
  </si>
  <si>
    <t>баскетбол, футбол, экскурсии</t>
  </si>
  <si>
    <t>Пожелания: побольше экскурсий</t>
  </si>
  <si>
    <t>Ботвинник</t>
  </si>
  <si>
    <t>Львовна</t>
  </si>
  <si>
    <t>Голубев</t>
  </si>
  <si>
    <t>Пулковская</t>
  </si>
  <si>
    <t>alisaimax@icloud.com</t>
  </si>
  <si>
    <t>ГОУ 524</t>
  </si>
  <si>
    <t>программирование на Python, изучение С++, Java</t>
  </si>
  <si>
    <t>2016-2017 Кружок Олимпиадного программирования при ИТМО</t>
  </si>
  <si>
    <t>ЛКШ (Летняя Компьютерная Школа) 2016</t>
  </si>
  <si>
    <t>настольный теннис</t>
  </si>
  <si>
    <t>интеллектуальные игры, квесты</t>
  </si>
  <si>
    <t>Ляпкина</t>
  </si>
  <si>
    <t>Пионерская</t>
  </si>
  <si>
    <t>olga023.zimina@yandex.ru</t>
  </si>
  <si>
    <t>ГМУ им. адмирала Ф.Ф.Ушакова Навигацкая школа</t>
  </si>
  <si>
    <t>зима 2017 г. - лагерь Формула Единства</t>
  </si>
  <si>
    <t>Корешкова Любовь Сергеевна</t>
  </si>
  <si>
    <t>Elementary</t>
  </si>
  <si>
    <t>Гигиадзе</t>
  </si>
  <si>
    <t>Константин</t>
  </si>
  <si>
    <t>Суликович</t>
  </si>
  <si>
    <t>Елизавета</t>
  </si>
  <si>
    <t>Куйбышева</t>
  </si>
  <si>
    <t>kvark1990@yandex.ru</t>
  </si>
  <si>
    <t>АГ СПбГУ им. Д.К. Фадеева</t>
  </si>
  <si>
    <t>Органическая, общая, неорганическая химия, подготовка к олимпиадам по химии, проектная деятельность, лабораторные работы (только не титрование)</t>
  </si>
  <si>
    <t>Диплом I степень ВХТШ</t>
  </si>
  <si>
    <t>Мерещенко Андрей Сергеевич
+79516775465
СПбГУ, Санкт-Петербург, с 2015 г. Доцент</t>
  </si>
  <si>
    <t>Волейбол, баскетбол, чтение книг, просмотр фильмов в оригинале с субтитрами</t>
  </si>
  <si>
    <t>Спортивные игры, интеллектуальные игры</t>
  </si>
  <si>
    <t>Долгушина</t>
  </si>
  <si>
    <t>Анжела</t>
  </si>
  <si>
    <t>Долгушин</t>
  </si>
  <si>
    <t>Георгий</t>
  </si>
  <si>
    <t>Ильич</t>
  </si>
  <si>
    <t>Каховского</t>
  </si>
  <si>
    <t>г.Курск ул.Сумская 50А кв.65</t>
  </si>
  <si>
    <t>АГ СПбГУ</t>
  </si>
  <si>
    <t>Полимерные материалы</t>
  </si>
  <si>
    <t>Первое место на региональном этапе  Всероссийского Химического Турнира СПбГУ.
Победитель регионального этапа ВСОШ по обществознанию</t>
  </si>
  <si>
    <t>Мерещенко Андрей Сергеевич 
+79516775465</t>
  </si>
  <si>
    <t>Играю в спортивное Что? Где? Когда?</t>
  </si>
  <si>
    <t>Голубева</t>
  </si>
  <si>
    <t>Алиса</t>
  </si>
  <si>
    <t>гимназия 524</t>
  </si>
  <si>
    <t>фитнес аэробика</t>
  </si>
  <si>
    <t>творческие мастерские, квесты, игры</t>
  </si>
  <si>
    <t>Бондарь</t>
  </si>
  <si>
    <t>Лариса</t>
  </si>
  <si>
    <t>Р. Зорге</t>
  </si>
  <si>
    <t>70/1</t>
  </si>
  <si>
    <t>amiyami67@mail.ru</t>
  </si>
  <si>
    <t>Призёр районного этапа ВОШ по химии.
Участник городского этапа ВОШ по химии.
Призёр отборочного этапа олимпиады СПбГУ по химии.
Участник заключительного этапа олимпиады СПбГУ по химии.
Участник регионального этапа ВХТШ(у команды 2 место).
Участник заключительного этапа ВХТШ(у команды 7 место).
Диплом 1 степени lV сезона онлайн-олимпиады «Фоксфорд» по химии.</t>
  </si>
  <si>
    <t>Мерещенко Андрей Сергеевич
+79516775465
Место работы: СПбГУ Санкт-Петербург, с 2015 г., Доцент</t>
  </si>
  <si>
    <t>Танцы.
Рисование.</t>
  </si>
  <si>
    <t>Творческие мастерские.
Интеллектуальные игры.</t>
  </si>
  <si>
    <t>Нет.</t>
  </si>
  <si>
    <t>№</t>
  </si>
  <si>
    <t>ФИО</t>
  </si>
  <si>
    <t>Статус заявки</t>
  </si>
  <si>
    <t>Профиль</t>
  </si>
  <si>
    <t>ПОЖАЛУЙСТА!_x000D_
_x000D_
НЕ ТРОГАЙТЕ И НЕ ИЗМЕНЯЙТЕ НИЧЕГО НА ЭТОМ ЛИСТЕ!!!_x000D_
_x000D_
ЭТА ТАБЛИЦА ГЕНЕРИРУЕТСЯ ПОЛНОСТЬЮ АВТОМАТИЧЕСКИ_x000D_
И ИСПОЛЬЗУЕТСЯ ТОЛЬКО ДЛЯ ВЫВОДА НА САЙТЕ._x000D_
_x000D_
ДЛЯ ВНЕСЕНИЯ ИЗМЕНЕНИЙ ИСПОЛЬЗУЙТЕ ТАБЛИЦУ НА ПЕРВОМ ЛИСТЕ ЭТОГО ФАЙЛА_x000D_
(кнопка "Опрос5" в левом нижнем углу)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</si>
</sst>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u/>
      <sz val="11"/>
      <color theme="10"/>
      <name val="Calibri"/>
      <family val="2"/>
      <scheme val="minor"/>
    </font>
    <font>
      <b/>
      <sz val="11"/>
      <name val="Calibri"/>
      <family val="2"/>
      <scheme val="minor"/>
    </font>
    <font>
      <sz val="11"/>
      <name val="Calibri"/>
      <family val="2"/>
      <scheme val="minor"/>
    </font>
    <font>
      <b/>
      <sz val="16"/>
      <color rgb="FFC00000"/>
      <name val="Calibri"/>
      <family val="2"/>
      <charset val="204"/>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0" fillId="0" borderId="0" xfId="0" applyAlignment="1">
      <alignment vertical="top" wrapText="1"/>
    </xf>
    <xf numFmtId="14" fontId="0" fillId="0" borderId="0" xfId="0" applyNumberFormat="1" applyAlignment="1">
      <alignment vertical="top" wrapText="1"/>
    </xf>
    <xf numFmtId="3" fontId="0" fillId="0" borderId="0" xfId="0" applyNumberFormat="1" applyAlignment="1">
      <alignment vertical="top" wrapText="1"/>
    </xf>
    <xf numFmtId="0" fontId="3" fillId="0" borderId="0" xfId="0" applyFont="1" applyFill="1"/>
    <xf numFmtId="0" fontId="3" fillId="0" borderId="2" xfId="0" applyFont="1" applyFill="1" applyBorder="1"/>
    <xf numFmtId="0" fontId="3" fillId="0" borderId="0" xfId="0" applyFont="1" applyFill="1" applyBorder="1"/>
    <xf numFmtId="0" fontId="2" fillId="0" borderId="1" xfId="0" applyFont="1" applyFill="1" applyBorder="1" applyAlignment="1">
      <alignment horizontal="left"/>
    </xf>
    <xf numFmtId="0" fontId="3" fillId="0" borderId="0" xfId="0" applyFont="1" applyFill="1" applyAlignment="1">
      <alignment horizontal="left"/>
    </xf>
    <xf numFmtId="0" fontId="1" fillId="0" borderId="0" xfId="1" applyAlignment="1">
      <alignment vertical="top" wrapText="1"/>
    </xf>
    <xf numFmtId="14" fontId="0" fillId="0" borderId="0" xfId="0" applyNumberFormat="1"/>
    <xf numFmtId="0" fontId="3" fillId="0" borderId="0" xfId="0" applyFont="1" applyFill="1" applyBorder="1" applyAlignment="1">
      <alignment horizontal="right"/>
    </xf>
    <xf numFmtId="0" fontId="4" fillId="2" borderId="0" xfId="0" applyFont="1" applyFill="1" applyAlignment="1">
      <alignment horizontal="center" vertical="center" wrapText="1"/>
    </xf>
  </cellXfs>
  <cellStyles count="2">
    <cellStyle name="Hyperlink" xfId="1" xr:uid="{00000000-0005-0000-0000-000000000000}"/>
    <cellStyle name="Обычный" xfId="0" builtinId="0"/>
  </cellStyles>
  <dxfs count="14">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auto="1"/>
        </patternFill>
      </fill>
      <alignment horizontal="right" vertical="bottom" textRotation="0" wrapText="0" indent="0" justifyLastLine="0" shrinkToFit="0" readingOrder="0"/>
      <border diagonalUp="0" diagonalDown="0">
        <left/>
        <right/>
        <top style="thin">
          <color theme="4" tint="0.39997558519241921"/>
        </top>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border diagonalUp="0" diagonalDown="0" outline="0">
        <left/>
        <right/>
        <top style="thin">
          <color theme="4" tint="0.39997558519241921"/>
        </top>
        <bottom/>
      </border>
    </dxf>
    <dxf>
      <border outline="0">
        <top style="thin">
          <color theme="4" tint="0.39997558519241921"/>
        </top>
      </border>
    </dxf>
    <dxf>
      <border outline="0">
        <bottom style="thin">
          <color theme="4" tint="0.39997558519241921"/>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dxf>
    <dxf>
      <font>
        <b/>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bottom"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surveys/survey1.xml><?xml version="1.0" encoding="utf-8"?>
<survey xmlns="http://schemas.microsoft.com/office/spreadsheetml/2010/11/main" id="5" guid="{6682578C-5D15-43DF-BBD3-8302D6E3B243}" title="ЗАЯВЛЕНИЕ" description="в международный многопрофильный летний лагерь &quot;Формула Единства&quot;, 17.07—31.07.2017">
  <surveyPr cssClass="acc-form-designer acc-surveyform" width="492" height="4405" position="relative"/>
  <titlePr cssClass="acc-surveyform-title" top="30" left="30" width="432" height="55" position="absolute"/>
  <descriptionPr cssClass="acc-surveyform-description" top="90" left="30" width="432" height="67" position="absolute"/>
  <questions>
    <questionsPr top="162" left="30" width="432" height="4213" position="absolute"/>
    <question binding="1" text="Дата заполнения заявления" type="date" helpText="Вводить в формате ДД.ММ.ГГГГ или ММ/ДД/ГГГГ" required="1">
      <questionPr top="1" left="1" width="432" height="86" position="absolute"/>
    </question>
    <question binding="2" text="Фамилия родителя (законного представителя)" type="singleLineOfText" required="1">
      <questionPr top="92" left="1" width="432" height="65" position="absolute"/>
    </question>
    <question binding="3" text="Имя родителя (законного представителя)" type="singleLineOfText" required="1">
      <questionPr top="162" left="1" width="432" height="65" position="absolute"/>
    </question>
    <question binding="4" text="Отчество родителя (законного представителя)" type="singleLineOfText" required="1">
      <questionPr top="232" left="1" width="432" height="65" position="absolute"/>
    </question>
    <question binding="5" text="Фамилия претендента" type="singleLineOfText" required="1">
      <questionPr top="302" left="1" width="432" height="65" position="absolute"/>
    </question>
    <question binding="6" text="Имя претендента" type="singleLineOfText" required="1">
      <questionPr top="372" left="1" width="432" height="65" position="absolute"/>
    </question>
    <question binding="7" text="Отчество претендента" type="singleLineOfText" required="1">
      <questionPr top="442" left="1" width="432" height="65" position="absolute"/>
    </question>
    <question binding="8" text="Дата рождения претендента" type="date" helpText="Вводить в формате ДД.ММ.ГГГГ или ММ/ДД/ГГГГ" required="1">
      <questionPr top="512" left="1" width="432" height="86" position="absolute"/>
    </question>
    <question binding="9" text="Полных лет претендента к моменту смены" type="number" required="1">
      <questionPr top="603" left="1" width="432" height="65" position="absolute"/>
    </question>
    <question binding="15" text="Субъект РФ" type="choice" helpText="места проживания претендента" required="1" rowSource="Адыгея Р;Алтай Р;Алтайский К;Амурская;Архангельская;Астраханская;Башкортостан Р;Белгородская;Брянская;Бурятия Р;Владимирская;Волгоградская;Вологодская;Воронежская;Дагестан Р;Еврейская АО;Забайкальский К;Ивановская;Ингушетия Р;Иркутская;Кабардино-Балкарская Р;Калининградская;Калмыкия Р;Калужская;Камчатский К;Карачаево-Черкесская Р;Карелия Р;Кемеровская;Кировская;Коми Р;Костромская;Краснодарский К;Красноярский К;Крым Р;Курганская;Курская;Ленинградская;Липецкая;Магаданская;Марий Эл Р;Мордовия Р;Москва Г;Московская;Мурманская;Ненецкий АО;Нижегородская;Новгородская;Новосибирская;Омская;Оренбургская;Орловская;Пензенская;Пермский К;Приморский К;Псковская;Ростовская;Рязанская;Самарская;Санкт-Петербург Г;Саратовская;Саха Р;Сахалинская;Свердловская;Севастополь Г;Северная Осетия Р;Смоленская;Ставропольский К;Тамбовская;Татарстан Р;Тверская;Томская;Тульская;Тыва Р;Тюменская;Удмуртская Р;Ульяновская;Хабаровский К;Хакасия Р;Ханты-Мансийский АО;Челябинская;Чеченская Р;Чувашская Р;Чукотский АО;Ямало-Ненецкий АО;Ярославская">
      <questionPr top="673" left="1" width="432" height="86" position="absolute"/>
    </question>
    <question binding="16" text="Населенный пункт" type="singleLineOfText" helpText="места проживания претендента" required="1">
      <questionPr top="764" left="1" width="432" height="86" position="absolute"/>
    </question>
    <question binding="17" text="Улица" type="singleLineOfText" helpText="места проживания претендента" required="1">
      <questionPr top="855" left="1" width="432" height="86" position="absolute"/>
    </question>
    <question binding="18" text="Дом" type="singleLineOfText" helpText="места проживания претендента" required="1">
      <questionPr top="946" left="1" width="432" height="86" position="absolute"/>
    </question>
    <question binding="19" text="Корпус" type="singleLineOfText" helpText="места проживания претендента">
      <questionPr top="1037" left="1" width="432" height="86" position="absolute"/>
    </question>
    <question binding="20" text="Квартира" type="singleLineOfText" helpText="места проживания претендента" required="1">
      <questionPr top="1128" left="1" width="432" height="86" position="absolute"/>
    </question>
    <question binding="21" text="Почтовый индекс" type="number" helpText="места проживания претендента" required="1">
      <questionPr top="1219" left="1" width="432" height="86" position="absolute"/>
    </question>
    <question binding="22" text="Адрес(а) электронной почты родителей (законных представителей)" type="singleLineOfText" helpText="Если несколько, указывайте через точку с запятой" required="1">
      <questionPr top="1310" left="1" width="432" height="86" position="absolute"/>
    </question>
    <question binding="23" text="Контактный(ые) телефон(ы) родителей (законных представителей)" type="singleLineOfText" helpText="Если несколько, указывайте через точку с запятой" required="1">
      <questionPr top="1401" left="1" width="432" height="86" position="absolute"/>
    </question>
    <question binding="11" text="Контактный телефон претендента" type="singleLineOfText" required="1">
      <questionPr top="1492" left="1" width="432" height="65" position="absolute"/>
    </question>
    <question binding="24" text="Название учебного заведения, где учится претендент" type="singleLineOfText" helpText="Вводите сокращенное полное название, например:_x000a_МОУ СОШ №1" required="1">
      <questionPr top="1562" left="1" width="432" height="100" position="absolute"/>
    </question>
    <question binding="25" text="Класс, в котором учился претендент в 2016/17 учебном году" type="number" helpText="Без буквы, только номер" required="1">
      <questionPr top="1667" left="1" width="432" height="86" position="absolute"/>
    </question>
    <question binding="26" text="Предпочитаемый профиль" type="choice" helpText="Первый приоритет" required="1" defaultValue="математика" rowSource="математика;информатика;журналистика;химия">
      <questionPr top="1758" left="1" width="432" height="86" position="absolute"/>
    </question>
    <question binding="27" text="Предпочитаемый профиль" type="choice" helpText="Второй приоритет" rowSource="математика;информатика;журналистика;химия">
      <questionPr top="1849" left="1" width="432" height="86" position="absolute"/>
    </question>
    <question binding="39" text="Интересные претенденту темы в рамках выбранного(ых) профиля(ей)" type="multipleLinesOfText">
      <questionPr top="1940" left="1" width="432" height="149" position="absolute"/>
    </question>
    <question binding="29" text="Опыт дополнительного образования в выбранном(ых) профиле(ях)" type="multipleLinesOfText" helpText="Период занятий, наименование организации, ФИО руководителя/педагога_x000a__x000a_Вводить ПО ОДНОМУ ПУНКТУ в строке!">
      <questionPr top="2094" left="1" width="432" height="184" position="absolute"/>
    </question>
    <question binding="30" text="Участие в прошлом в профильных лагерях" type="multipleLinesOfText" helpText="Название лагеря, наименование профиля, год_x000a__x000a_Вводить ПО ОДНОМУ ПУНКТУ в строке!">
      <questionPr top="2283" left="1" width="432" height="184" position="absolute"/>
    </question>
    <question binding="31" text="Результаты участия в олимпиадах по выбранному(ым) профилю(ям) в текущем и предшествующем (и только) учебных годах" type="multipleLinesOfText" helpText="Скан-копии дипломов, сертификатов, грамот и т.д., подтверждающих достижения, пришлите на tendaro.somera.internacia@formulo.org в формате .jpeg или .pdf_x000a__x000a_Вводить ПО ОДНОМУ ПУНКТУ в строке!">
      <questionPr top="2472" left="1" width="432" height="212" position="absolute"/>
    </question>
    <question binding="32" text="ФИО педагога, который может предоставить рекомендацию, его должность и место работы, электронный адрес и/или телефон" type="multipleLinesOfText" helpText="Не требуется для участников предыдущих лагерей или дистанционного кружка «Формула Единства», для обладателей дипломов олимпиады «Формула Единства» / «Третье тысячелетие»">
      <questionPr top="2689" left="1" width="432" height="198" position="absolute"/>
    </question>
    <question binding="12" text="Уровень владения английским языком" type="choice" helpText="Если есть подтверждающие сертификаты, пришлите на tendaro.somera.internacia@formulo.org в формате .jpeg или .pdf_x000a__x000a_При отсутствии таковых выбирайте &quot;Я не знаю&quot;, после чего вам будет предложено пройти дополнительное собеседование" required="1" defaultValue="Я не знаю" rowSource="Я не знаю;Beginner;Elementary;Pre-Intermediate;Intermediate;Upper-Intermediate;Advanced">
      <questionPr top="2892" left="1" width="432" height="142" position="absolute"/>
    </question>
    <question binding="33" text="Проблемы со здоровьем" type="multipleLinesOfText" helpText="В том числе: аллергии, особенности питания (вегетарианец), ограничения физической активности" defaultValue="нет проблем">
      <questionPr top="3039" left="1" width="432" height="170" position="absolute"/>
    </question>
    <question binding="40" text="Творческие и/или спортивные увлечения, хобби претендента" type="multipleLinesOfText" helpText="Если есть">
      <questionPr top="3214" left="1" width="432" height="156" position="absolute"/>
    </question>
    <question binding="44" text="Виды деятельности, интересные претенденту в творческой части дня" type="multipleLinesOfText" helpText="Дискуссии, спортивные игры, творческие мастерские, интеллектуальные игры, квесты, сюжетно-ролевые игры и другое">
      <questionPr top="3375" left="1" width="432" height="170" position="absolute"/>
    </question>
    <question binding="45" text="Был ли претендент участником и/или организатором подобных мероприятий?" type="multipleLinesOfText">
      <questionPr top="3550" left="1" width="432" height="149" position="absolute"/>
    </question>
    <question binding="34" text="Принадлежность семьи к какой-либо льготной категории" type="singleLineOfText" required="1" defaultValue="не принадлежит">
      <questionPr top="3704" left="1" width="432" height="65" position="absolute"/>
    </question>
    <question binding="35" text="Предпочитаемый размер футболки претенденту" type="choice" helpText="Нужен для заказа сувенирной продукции" required="1" defaultValue="M" rowSource="XXS;XS;S;M;L;XL;XXL;XXXL">
      <questionPr top="3774" left="1" width="432" height="86" position="absolute"/>
    </question>
    <question binding="36" text="Дополнительные сведения, пожелания и предложения" type="multipleLinesOfText" helpText="Касаемо как претендента, так и организации смены">
      <questionPr top="3865" left="1" width="432" height="156" position="absolute"/>
    </question>
    <question binding="37" text="Откуда вы узнали о «Формуле Единства»?" type="choice" required="1" rowSource="От друзей/знакомых;Через социальные сети;Участвовали ранее;Другое">
      <questionPr top="4026" left="1" width="432" height="65" position="absolute"/>
    </question>
    <question binding="46" text="Ознакомился ли претендент с особенностями, традициями и законами пребывания в лагере ФЕ?" type="checkBox" helpText="Имеется в виду &quot;памятка участника&quot;, ссылку на которую вы можете найти в анонсе прямо перед кнопкой &quot;Подать заявление&quot;" required="1">
      <questionPr top="4096" left="1" width="432" height="114" position="absolute"/>
    </question>
  </questions>
</survey>
</file>

<file path=xl/tables/_rels/table1.xml.rels><?xml version="1.0" encoding="UTF-8" standalone="yes"?>
<Relationships xmlns="http://schemas.openxmlformats.org/package/2006/relationships"><Relationship Id="rId1" Type="http://schemas.microsoft.com/office/2011/relationships/survey" Target="../surveys/survey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Таблица5" displayName="Таблица5" ref="A1:AQ53" totalsRowShown="0">
  <autoFilter ref="A1:AQ53" xr:uid="{00000000-0009-0000-0100-000005000000}">
    <filterColumn colId="37">
      <customFilters>
        <customFilter val="**"/>
      </customFilters>
    </filterColumn>
  </autoFilter>
  <sortState ref="A2:AQ49">
    <sortCondition ref="A1:A49"/>
  </sortState>
  <tableColumns count="43">
    <tableColumn id="1" xr3:uid="{00000000-0010-0000-0000-000001000000}" name="Дата заполнения заявления"/>
    <tableColumn id="2" xr3:uid="{00000000-0010-0000-0000-000002000000}" name="Фамилия родителя (законного представителя)"/>
    <tableColumn id="3" xr3:uid="{00000000-0010-0000-0000-000003000000}" name="Имя родителя (законного представителя)"/>
    <tableColumn id="4" xr3:uid="{00000000-0010-0000-0000-000004000000}" name="Отчество родителя (законного представителя)"/>
    <tableColumn id="5" xr3:uid="{00000000-0010-0000-0000-000005000000}" name="Фамилия претендента"/>
    <tableColumn id="6" xr3:uid="{00000000-0010-0000-0000-000006000000}" name="Имя претендента"/>
    <tableColumn id="7" xr3:uid="{00000000-0010-0000-0000-000007000000}" name="Отчество претендента"/>
    <tableColumn id="10" xr3:uid="{00000000-0010-0000-0000-00000A000000}" name="Статус" dataDxfId="13"/>
    <tableColumn id="13" xr3:uid="{00000000-0010-0000-0000-00000D000000}" name="№ договора" dataDxfId="12"/>
    <tableColumn id="38" xr3:uid="{00000000-0010-0000-0000-000026000000}" name="Зачислен на профиль" dataDxfId="11"/>
    <tableColumn id="8" xr3:uid="{00000000-0010-0000-0000-000008000000}" name="Дата рождения претендента"/>
    <tableColumn id="9" xr3:uid="{00000000-0010-0000-0000-000009000000}" name="Полных лет претендента к моменту смены"/>
    <tableColumn id="15" xr3:uid="{00000000-0010-0000-0000-00000F000000}" name="Субъект РФ"/>
    <tableColumn id="16" xr3:uid="{00000000-0010-0000-0000-000010000000}" name="Населенный пункт"/>
    <tableColumn id="17" xr3:uid="{00000000-0010-0000-0000-000011000000}" name="Улица"/>
    <tableColumn id="18" xr3:uid="{00000000-0010-0000-0000-000012000000}" name="Дом"/>
    <tableColumn id="19" xr3:uid="{00000000-0010-0000-0000-000013000000}" name="Корпус"/>
    <tableColumn id="20" xr3:uid="{00000000-0010-0000-0000-000014000000}" name="Квартира"/>
    <tableColumn id="21" xr3:uid="{00000000-0010-0000-0000-000015000000}" name="Почтовый индекс"/>
    <tableColumn id="22" xr3:uid="{00000000-0010-0000-0000-000016000000}" name="Адрес(а) электронной почты родителей (законных представителей)"/>
    <tableColumn id="23" xr3:uid="{00000000-0010-0000-0000-000017000000}" name="Контактный(ые) телефон(ы) родителей (законных представителей)"/>
    <tableColumn id="11" xr3:uid="{00000000-0010-0000-0000-00000B000000}" name="Контактный телефон претендента"/>
    <tableColumn id="24" xr3:uid="{00000000-0010-0000-0000-000018000000}" name="Название учебного заведения, где учится претендент"/>
    <tableColumn id="25" xr3:uid="{00000000-0010-0000-0000-000019000000}" name="Класс, в котором учился претендент в 2016/17 учебном году"/>
    <tableColumn id="26" xr3:uid="{00000000-0010-0000-0000-00001A000000}" name="Предпочитаемый профиль"/>
    <tableColumn id="27" xr3:uid="{00000000-0010-0000-0000-00001B000000}" name="Предпочитаемый профиль2"/>
    <tableColumn id="39" xr3:uid="{00000000-0010-0000-0000-000027000000}" name="Интересные претенденту темы в рамках выбранного(ых) профиля(ей)"/>
    <tableColumn id="29" xr3:uid="{00000000-0010-0000-0000-00001D000000}" name="Опыт дополнительного образования в выбранном(ых) профиле(ях)"/>
    <tableColumn id="30" xr3:uid="{00000000-0010-0000-0000-00001E000000}" name="Участие в прошлом в профильных лагерях"/>
    <tableColumn id="31" xr3:uid="{00000000-0010-0000-0000-00001F000000}" name="Результаты участия в олимпиадах по выбранному(ым) профилю(ям) в текущем и предшествующем (и только) учебных годах"/>
    <tableColumn id="32" xr3:uid="{00000000-0010-0000-0000-000020000000}" name="ФИО педагога, который может предоставить рекомендацию, его должность и место работы, электронный адрес и/или телефон"/>
    <tableColumn id="12" xr3:uid="{00000000-0010-0000-0000-00000C000000}" name="Уровень владения английским языком"/>
    <tableColumn id="40" xr3:uid="{00000000-0010-0000-0000-000028000000}" name="Творческие и/или спортивные увлечения, хобби претендента"/>
    <tableColumn id="44" xr3:uid="{00000000-0010-0000-0000-00002C000000}" name="Виды деятельности, интересные претенденту в творческой части дня"/>
    <tableColumn id="45" xr3:uid="{00000000-0010-0000-0000-00002D000000}" name="Был ли претендент участником и/или организатором подобных мероприятий?"/>
    <tableColumn id="33" xr3:uid="{00000000-0010-0000-0000-000021000000}" name="Проблемы со здоровьем"/>
    <tableColumn id="34" xr3:uid="{00000000-0010-0000-0000-000022000000}" name="Принадлежность семьи к какой-либо льготной категории"/>
    <tableColumn id="35" xr3:uid="{00000000-0010-0000-0000-000023000000}" name="Предпочитаемый размер футболки претенденту"/>
    <tableColumn id="36" xr3:uid="{00000000-0010-0000-0000-000024000000}" name="Дополнительные сведения, пожелания и предложения"/>
    <tableColumn id="37" xr3:uid="{00000000-0010-0000-0000-000025000000}" name="Откуда вы узнали о «Формуле Единства»?"/>
    <tableColumn id="46" xr3:uid="{00000000-0010-0000-0000-00002E000000}" name="Ознакомился ли претендент с особенностями, традициями и законами пребывания в лагере ФЕ?" dataDxfId="10"/>
    <tableColumn id="14" xr3:uid="{00000000-0010-0000-0000-00000E000000}" name="Сумма оплаты"/>
    <tableColumn id="28" xr3:uid="{00000000-0010-0000-0000-00001C000000}" name="Договор (дата отправки)"/>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Таблица1" displayName="Таблица1" ref="A1:E557" totalsRowShown="0" headerRowDxfId="9" dataDxfId="8" headerRowBorderDxfId="6" tableBorderDxfId="7" totalsRowBorderDxfId="5">
  <autoFilter ref="A1:E557" xr:uid="{00000000-0009-0000-0100-000001000000}"/>
  <tableColumns count="5">
    <tableColumn id="1" xr3:uid="{00000000-0010-0000-0100-000001000000}" name="№" dataDxfId="4">
      <calculatedColumnFormula>IF(A1="№",1,IF(B2&lt;&gt;"",A1+1,""))</calculatedColumnFormula>
    </tableColumn>
    <tableColumn id="2" xr3:uid="{00000000-0010-0000-0100-000002000000}" name="ФИО" dataDxfId="3">
      <calculatedColumnFormula>IFERROR(PROPER(_xlfn.TEXTJOIN(" ",TRUE,Таблица5[[#This Row],[Фамилия претендента]],Таблица5[[#This Row],[Имя претендента]],Таблица5[[#This Row],[Отчество претендента]])),"")</calculatedColumnFormula>
    </tableColumn>
    <tableColumn id="3" xr3:uid="{00000000-0010-0000-0100-000003000000}" name="Статус заявки" dataDxfId="2">
      <calculatedColumnFormula>IFERROR(IF(Таблица5[[#This Row],[Статус]]="",IF(IFERROR(Таблица5[[#This Row],[№ договора]],"")&lt;&gt;"","Договор выслан","Заявка получена"),Таблица5[[#This Row],[Статус]]),"")</calculatedColumnFormula>
    </tableColumn>
    <tableColumn id="4" xr3:uid="{00000000-0010-0000-0100-000004000000}" name="№ договора" dataDxfId="1">
      <calculatedColumnFormula>IF(IFERROR(Таблица5[[#This Row],[№ договора]],"")&lt;&gt;"",IF(Таблица5[[#This Row],[Статус]]="Отказ","---",Таблица5[[#This Row],[№ договора]]),"")</calculatedColumnFormula>
    </tableColumn>
    <tableColumn id="5" xr3:uid="{00000000-0010-0000-0100-000005000000}" name="Профиль" dataDxfId="0">
      <calculatedColumnFormula>IFERROR(IF(Таблица5[[#This Row],[Зачислен на профиль]]=0,"???",Таблица5[[#This Row],[Зачислен на профиль]]),"")</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85296"/>
      </a:hlink>
      <a:folHlink>
        <a:srgbClr val="993366"/>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mailto:yardar@mail.ru" TargetMode="External"/><Relationship Id="rId18" Type="http://schemas.openxmlformats.org/officeDocument/2006/relationships/hyperlink" Target="mailto:oangelova@mail.ru" TargetMode="External"/><Relationship Id="rId26" Type="http://schemas.openxmlformats.org/officeDocument/2006/relationships/hyperlink" Target="mailto:d.cege@yandex.ru" TargetMode="External"/><Relationship Id="rId21" Type="http://schemas.openxmlformats.org/officeDocument/2006/relationships/hyperlink" Target="mailto:pavel-bereberdin@yandex.ru" TargetMode="External"/><Relationship Id="rId34" Type="http://schemas.openxmlformats.org/officeDocument/2006/relationships/hyperlink" Target="mailto:yuliamukhacheva@gmail.com" TargetMode="External"/><Relationship Id="rId7" Type="http://schemas.openxmlformats.org/officeDocument/2006/relationships/hyperlink" Target="mailto:ksyu.chetverickova@yandex.ru" TargetMode="External"/><Relationship Id="rId12" Type="http://schemas.openxmlformats.org/officeDocument/2006/relationships/hyperlink" Target="mailto:katsam@mail.ru" TargetMode="External"/><Relationship Id="rId17" Type="http://schemas.openxmlformats.org/officeDocument/2006/relationships/hyperlink" Target="mailto:oolga58@yandex.ru" TargetMode="External"/><Relationship Id="rId25" Type="http://schemas.openxmlformats.org/officeDocument/2006/relationships/hyperlink" Target="mailto:wjatkina@bk.ru" TargetMode="External"/><Relationship Id="rId33" Type="http://schemas.openxmlformats.org/officeDocument/2006/relationships/hyperlink" Target="mailto:sviriol36@mail.ru" TargetMode="External"/><Relationship Id="rId38" Type="http://schemas.openxmlformats.org/officeDocument/2006/relationships/table" Target="../tables/table1.xml"/><Relationship Id="rId2" Type="http://schemas.openxmlformats.org/officeDocument/2006/relationships/hyperlink" Target="mailto:Korchan@glorus.ru" TargetMode="External"/><Relationship Id="rId16" Type="http://schemas.openxmlformats.org/officeDocument/2006/relationships/hyperlink" Target="mailto:olkor75@yandex.ru" TargetMode="External"/><Relationship Id="rId20" Type="http://schemas.openxmlformats.org/officeDocument/2006/relationships/hyperlink" Target="mailto:yuhaitin@rambler.ru" TargetMode="External"/><Relationship Id="rId29" Type="http://schemas.openxmlformats.org/officeDocument/2006/relationships/hyperlink" Target="mailto:samorodskich67@mail.ru" TargetMode="External"/><Relationship Id="rId1" Type="http://schemas.openxmlformats.org/officeDocument/2006/relationships/hyperlink" Target="mailto:Taisia30@yandex.ru" TargetMode="External"/><Relationship Id="rId6" Type="http://schemas.openxmlformats.org/officeDocument/2006/relationships/hyperlink" Target="mailto:diol2008@yandex.ru;%20vadimed@yandex.ru" TargetMode="External"/><Relationship Id="rId11" Type="http://schemas.openxmlformats.org/officeDocument/2006/relationships/hyperlink" Target="mailto:helenba@yandex.ru" TargetMode="External"/><Relationship Id="rId24" Type="http://schemas.openxmlformats.org/officeDocument/2006/relationships/hyperlink" Target="mailto:mila.gololobova.70@mail.ru" TargetMode="External"/><Relationship Id="rId32" Type="http://schemas.openxmlformats.org/officeDocument/2006/relationships/hyperlink" Target="mailto:pluhina48@mail.ru" TargetMode="External"/><Relationship Id="rId37" Type="http://schemas.openxmlformats.org/officeDocument/2006/relationships/hyperlink" Target="mailto:allakutuzova@rambler.ru" TargetMode="External"/><Relationship Id="rId5" Type="http://schemas.openxmlformats.org/officeDocument/2006/relationships/hyperlink" Target="mailto:kislitzin@bk.ru;%20nnov_2000@mail.ru" TargetMode="External"/><Relationship Id="rId15" Type="http://schemas.openxmlformats.org/officeDocument/2006/relationships/hyperlink" Target="mailto:gruzdevam2001@mail.ru" TargetMode="External"/><Relationship Id="rId23" Type="http://schemas.openxmlformats.org/officeDocument/2006/relationships/hyperlink" Target="mailto:sorokina.alex2112@yandex.ru" TargetMode="External"/><Relationship Id="rId28" Type="http://schemas.openxmlformats.org/officeDocument/2006/relationships/hyperlink" Target="mailto:koroleva76@atknet.ru" TargetMode="External"/><Relationship Id="rId36" Type="http://schemas.openxmlformats.org/officeDocument/2006/relationships/hyperlink" Target="mailto:perekylimoff@yandex.ru" TargetMode="External"/><Relationship Id="rId10" Type="http://schemas.openxmlformats.org/officeDocument/2006/relationships/hyperlink" Target="mailto:florax@mail.ru" TargetMode="External"/><Relationship Id="rId19" Type="http://schemas.openxmlformats.org/officeDocument/2006/relationships/hyperlink" Target="mailto:potechina.iv@mail.ru" TargetMode="External"/><Relationship Id="rId31" Type="http://schemas.openxmlformats.org/officeDocument/2006/relationships/hyperlink" Target="mailto:vadg@rambler.ru" TargetMode="External"/><Relationship Id="rId4" Type="http://schemas.openxmlformats.org/officeDocument/2006/relationships/hyperlink" Target="mailto:Shomina.75@gmail.com" TargetMode="External"/><Relationship Id="rId9" Type="http://schemas.openxmlformats.org/officeDocument/2006/relationships/hyperlink" Target="mailto:xxoxma@gmail.com" TargetMode="External"/><Relationship Id="rId14" Type="http://schemas.openxmlformats.org/officeDocument/2006/relationships/hyperlink" Target="mailto:s.novikvadim@yandex.ru" TargetMode="External"/><Relationship Id="rId22" Type="http://schemas.openxmlformats.org/officeDocument/2006/relationships/hyperlink" Target="mailto:zhelenskiy@mail.ru" TargetMode="External"/><Relationship Id="rId27" Type="http://schemas.openxmlformats.org/officeDocument/2006/relationships/hyperlink" Target="mailto:datosha67@mail.ru" TargetMode="External"/><Relationship Id="rId30" Type="http://schemas.openxmlformats.org/officeDocument/2006/relationships/hyperlink" Target="mailto:elena070878@mail.ru" TargetMode="External"/><Relationship Id="rId35" Type="http://schemas.openxmlformats.org/officeDocument/2006/relationships/hyperlink" Target="mailto:VM-13-12@yandex.ru" TargetMode="External"/><Relationship Id="rId8" Type="http://schemas.openxmlformats.org/officeDocument/2006/relationships/hyperlink" Target="mailto:nadya.casyanova2010@yandex.ru" TargetMode="External"/><Relationship Id="rId3" Type="http://schemas.openxmlformats.org/officeDocument/2006/relationships/hyperlink" Target="mailto:zoelm@yandex.ru"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53"/>
  <sheetViews>
    <sheetView tabSelected="1" topLeftCell="A44" workbookViewId="0" xr3:uid="{AEA406A1-0E4B-5B11-9CD5-51D6E497D94C}">
      <selection activeCell="I46" sqref="I46"/>
    </sheetView>
  </sheetViews>
  <sheetFormatPr defaultRowHeight="14.45"/>
  <cols>
    <col min="1" max="5" width="20.7109375" customWidth="1"/>
    <col min="6" max="6" width="20.140625" bestFit="1" customWidth="1"/>
    <col min="7" max="7" width="20.7109375" customWidth="1"/>
    <col min="8" max="8" width="10.42578125" customWidth="1"/>
    <col min="9" max="9" width="5.28515625" customWidth="1"/>
    <col min="10" max="10" width="10.140625" customWidth="1"/>
    <col min="11" max="11" width="5.28515625" customWidth="1"/>
    <col min="12" max="12" width="3.28515625" customWidth="1"/>
    <col min="13" max="13" width="14.28515625" customWidth="1"/>
    <col min="14" max="14" width="8.140625" customWidth="1"/>
    <col min="15" max="15" width="4.7109375" customWidth="1"/>
    <col min="16" max="16" width="3.140625" customWidth="1"/>
    <col min="17" max="17" width="4.7109375" customWidth="1"/>
    <col min="18" max="18" width="3.140625" customWidth="1"/>
    <col min="19" max="19" width="3" customWidth="1"/>
    <col min="20" max="37" width="20.7109375" customWidth="1"/>
    <col min="38" max="39" width="10.5703125" customWidth="1"/>
    <col min="40" max="41" width="20.7109375" customWidth="1"/>
    <col min="43" max="43" width="10.28515625" bestFit="1" customWidth="1"/>
  </cols>
  <sheetData>
    <row r="1" spans="1:43" ht="115.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t="s">
        <v>41</v>
      </c>
      <c r="AQ1" t="s">
        <v>42</v>
      </c>
    </row>
    <row r="2" spans="1:43" ht="409.6">
      <c r="A2" s="2">
        <v>42798</v>
      </c>
      <c r="B2" s="1" t="s">
        <v>43</v>
      </c>
      <c r="C2" s="1" t="s">
        <v>44</v>
      </c>
      <c r="D2" s="1" t="s">
        <v>45</v>
      </c>
      <c r="E2" s="1" t="s">
        <v>46</v>
      </c>
      <c r="F2" s="1" t="s">
        <v>47</v>
      </c>
      <c r="G2" s="1" t="s">
        <v>48</v>
      </c>
      <c r="H2" s="1" t="s">
        <v>49</v>
      </c>
      <c r="I2" s="1"/>
      <c r="J2" s="1" t="s">
        <v>50</v>
      </c>
      <c r="K2" s="2">
        <v>36893</v>
      </c>
      <c r="L2" s="1">
        <v>16</v>
      </c>
      <c r="M2" s="1" t="s">
        <v>51</v>
      </c>
      <c r="N2" s="1" t="s">
        <v>52</v>
      </c>
      <c r="O2" s="1" t="s">
        <v>53</v>
      </c>
      <c r="P2" s="1">
        <v>47</v>
      </c>
      <c r="Q2" s="1"/>
      <c r="R2" s="1" t="s">
        <v>54</v>
      </c>
      <c r="S2" s="1">
        <v>25003</v>
      </c>
      <c r="T2" s="9" t="s">
        <v>55</v>
      </c>
      <c r="U2" s="1" t="s">
        <v>56</v>
      </c>
      <c r="V2" s="1" t="s">
        <v>57</v>
      </c>
      <c r="W2" s="1" t="s">
        <v>58</v>
      </c>
      <c r="X2" s="1">
        <v>10</v>
      </c>
      <c r="Y2" s="1" t="s">
        <v>50</v>
      </c>
      <c r="Z2" s="1" t="s">
        <v>59</v>
      </c>
      <c r="AA2" s="1" t="s">
        <v>60</v>
      </c>
      <c r="AB2" s="1" t="s">
        <v>61</v>
      </c>
      <c r="AC2" s="1" t="s">
        <v>62</v>
      </c>
      <c r="AD2" s="1"/>
      <c r="AE2" s="1"/>
      <c r="AF2" s="1" t="s">
        <v>63</v>
      </c>
      <c r="AG2" s="1" t="s">
        <v>64</v>
      </c>
      <c r="AH2" s="1" t="s">
        <v>65</v>
      </c>
      <c r="AI2" s="1" t="s">
        <v>66</v>
      </c>
      <c r="AJ2" s="1" t="s">
        <v>67</v>
      </c>
      <c r="AK2" s="1" t="s">
        <v>68</v>
      </c>
      <c r="AL2" s="1" t="s">
        <v>69</v>
      </c>
      <c r="AM2" s="1" t="s">
        <v>70</v>
      </c>
      <c r="AN2" s="1" t="s">
        <v>71</v>
      </c>
      <c r="AO2" s="1" t="s">
        <v>72</v>
      </c>
      <c r="AP2" s="1"/>
      <c r="AQ2" s="1"/>
    </row>
    <row r="3" spans="1:43" ht="120">
      <c r="A3" s="2">
        <v>42804</v>
      </c>
      <c r="B3" s="1" t="s">
        <v>73</v>
      </c>
      <c r="C3" s="1" t="s">
        <v>74</v>
      </c>
      <c r="D3" s="1" t="s">
        <v>75</v>
      </c>
      <c r="E3" s="1" t="s">
        <v>73</v>
      </c>
      <c r="F3" s="1" t="s">
        <v>76</v>
      </c>
      <c r="G3" s="1" t="s">
        <v>77</v>
      </c>
      <c r="H3" s="1" t="s">
        <v>78</v>
      </c>
      <c r="I3" s="1">
        <v>1</v>
      </c>
      <c r="J3" s="1" t="s">
        <v>79</v>
      </c>
      <c r="K3" s="2">
        <v>37751</v>
      </c>
      <c r="L3" s="1">
        <v>14</v>
      </c>
      <c r="M3" s="1" t="s">
        <v>80</v>
      </c>
      <c r="N3" s="1" t="s">
        <v>81</v>
      </c>
      <c r="O3" s="1" t="s">
        <v>82</v>
      </c>
      <c r="P3" s="1">
        <v>73</v>
      </c>
      <c r="Q3" s="1" t="s">
        <v>83</v>
      </c>
      <c r="R3" s="1">
        <v>104</v>
      </c>
      <c r="S3" s="3">
        <v>195427</v>
      </c>
      <c r="T3" s="9" t="s">
        <v>84</v>
      </c>
      <c r="U3" s="1">
        <v>89118120736</v>
      </c>
      <c r="V3" s="1">
        <v>89118380399</v>
      </c>
      <c r="W3" s="1" t="s">
        <v>85</v>
      </c>
      <c r="X3" s="1">
        <v>7</v>
      </c>
      <c r="Y3" s="1" t="s">
        <v>79</v>
      </c>
      <c r="Z3" s="1" t="s">
        <v>50</v>
      </c>
      <c r="AA3" s="1" t="s">
        <v>86</v>
      </c>
      <c r="AB3" s="1" t="s">
        <v>83</v>
      </c>
      <c r="AC3" s="1" t="s">
        <v>87</v>
      </c>
      <c r="AD3" s="1" t="s">
        <v>83</v>
      </c>
      <c r="AE3" s="1" t="s">
        <v>83</v>
      </c>
      <c r="AF3" s="1" t="s">
        <v>88</v>
      </c>
      <c r="AG3" s="1" t="s">
        <v>89</v>
      </c>
      <c r="AH3" s="1" t="s">
        <v>90</v>
      </c>
      <c r="AI3" s="1" t="s">
        <v>91</v>
      </c>
      <c r="AJ3" s="1" t="s">
        <v>67</v>
      </c>
      <c r="AK3" s="1" t="s">
        <v>68</v>
      </c>
      <c r="AL3" s="1" t="s">
        <v>92</v>
      </c>
      <c r="AM3" s="1"/>
      <c r="AN3" s="1" t="s">
        <v>93</v>
      </c>
      <c r="AO3" s="1" t="s">
        <v>91</v>
      </c>
      <c r="AP3">
        <f>9000+34900</f>
        <v>43900</v>
      </c>
      <c r="AQ3" s="10">
        <v>42817</v>
      </c>
    </row>
    <row r="4" spans="1:43" ht="120">
      <c r="A4" s="2">
        <v>42804</v>
      </c>
      <c r="B4" s="1" t="s">
        <v>94</v>
      </c>
      <c r="C4" s="1" t="s">
        <v>95</v>
      </c>
      <c r="D4" s="1" t="s">
        <v>77</v>
      </c>
      <c r="E4" s="1" t="s">
        <v>94</v>
      </c>
      <c r="F4" s="1" t="s">
        <v>96</v>
      </c>
      <c r="G4" s="1" t="s">
        <v>97</v>
      </c>
      <c r="H4" s="1" t="s">
        <v>78</v>
      </c>
      <c r="I4" s="1">
        <v>6</v>
      </c>
      <c r="J4" s="1" t="s">
        <v>79</v>
      </c>
      <c r="K4" s="2">
        <v>37687</v>
      </c>
      <c r="L4" s="1">
        <v>14</v>
      </c>
      <c r="M4" s="1" t="s">
        <v>80</v>
      </c>
      <c r="N4" s="1" t="s">
        <v>81</v>
      </c>
      <c r="O4" s="1" t="s">
        <v>82</v>
      </c>
      <c r="P4" s="1">
        <v>103</v>
      </c>
      <c r="Q4" s="1" t="s">
        <v>83</v>
      </c>
      <c r="R4" s="1">
        <v>291</v>
      </c>
      <c r="S4" s="3">
        <v>195269</v>
      </c>
      <c r="T4" s="9" t="s">
        <v>98</v>
      </c>
      <c r="U4" s="1">
        <v>89213398014</v>
      </c>
      <c r="V4" s="1">
        <v>89213564406</v>
      </c>
      <c r="W4" s="1" t="s">
        <v>85</v>
      </c>
      <c r="X4" s="1">
        <v>7</v>
      </c>
      <c r="Y4" s="1" t="s">
        <v>79</v>
      </c>
      <c r="Z4" s="1" t="s">
        <v>59</v>
      </c>
      <c r="AA4" s="1"/>
      <c r="AB4" s="1" t="s">
        <v>83</v>
      </c>
      <c r="AC4" s="1" t="s">
        <v>83</v>
      </c>
      <c r="AD4" s="1" t="s">
        <v>83</v>
      </c>
      <c r="AE4" s="1" t="s">
        <v>83</v>
      </c>
      <c r="AF4" s="1" t="s">
        <v>88</v>
      </c>
      <c r="AG4" s="1" t="s">
        <v>99</v>
      </c>
      <c r="AH4" s="1" t="s">
        <v>100</v>
      </c>
      <c r="AI4" s="1" t="s">
        <v>83</v>
      </c>
      <c r="AJ4" s="1" t="s">
        <v>67</v>
      </c>
      <c r="AK4" s="1" t="s">
        <v>68</v>
      </c>
      <c r="AL4" s="1" t="s">
        <v>92</v>
      </c>
      <c r="AM4" s="1"/>
      <c r="AN4" s="1" t="s">
        <v>93</v>
      </c>
      <c r="AO4" s="1" t="s">
        <v>101</v>
      </c>
      <c r="AP4">
        <f>9000+34900</f>
        <v>43900</v>
      </c>
      <c r="AQ4" s="10">
        <v>42838</v>
      </c>
    </row>
    <row r="5" spans="1:43" ht="135">
      <c r="A5" s="2">
        <v>42804</v>
      </c>
      <c r="B5" s="1" t="s">
        <v>102</v>
      </c>
      <c r="C5" s="1" t="s">
        <v>103</v>
      </c>
      <c r="D5" s="1" t="s">
        <v>104</v>
      </c>
      <c r="E5" s="1" t="s">
        <v>105</v>
      </c>
      <c r="F5" s="1" t="s">
        <v>106</v>
      </c>
      <c r="G5" s="1" t="s">
        <v>107</v>
      </c>
      <c r="H5" s="1" t="s">
        <v>78</v>
      </c>
      <c r="I5" s="1">
        <v>20</v>
      </c>
      <c r="J5" s="1" t="s">
        <v>50</v>
      </c>
      <c r="K5" s="2">
        <v>37701</v>
      </c>
      <c r="L5" s="1">
        <v>14</v>
      </c>
      <c r="M5" s="1" t="s">
        <v>108</v>
      </c>
      <c r="N5" s="1" t="s">
        <v>109</v>
      </c>
      <c r="O5" s="1" t="s">
        <v>110</v>
      </c>
      <c r="P5" s="1">
        <v>52</v>
      </c>
      <c r="Q5" s="1">
        <v>1</v>
      </c>
      <c r="R5" s="1">
        <v>17</v>
      </c>
      <c r="S5" s="3">
        <v>163046</v>
      </c>
      <c r="T5" s="9" t="s">
        <v>111</v>
      </c>
      <c r="U5" s="1" t="s">
        <v>112</v>
      </c>
      <c r="V5" s="1">
        <v>89021984680</v>
      </c>
      <c r="W5" s="1" t="s">
        <v>113</v>
      </c>
      <c r="X5" s="1">
        <v>8</v>
      </c>
      <c r="Y5" s="1" t="s">
        <v>50</v>
      </c>
      <c r="Z5" s="1" t="s">
        <v>50</v>
      </c>
      <c r="AA5" s="1"/>
      <c r="AB5" s="1" t="s">
        <v>114</v>
      </c>
      <c r="AC5" s="1" t="s">
        <v>115</v>
      </c>
      <c r="AD5" s="1" t="s">
        <v>116</v>
      </c>
      <c r="AE5" s="1"/>
      <c r="AF5" s="1" t="s">
        <v>117</v>
      </c>
      <c r="AG5" s="1"/>
      <c r="AH5" s="1" t="s">
        <v>118</v>
      </c>
      <c r="AI5" s="1" t="s">
        <v>119</v>
      </c>
      <c r="AJ5" s="1" t="s">
        <v>67</v>
      </c>
      <c r="AK5" s="1" t="s">
        <v>68</v>
      </c>
      <c r="AL5" s="1" t="s">
        <v>69</v>
      </c>
      <c r="AM5" s="1"/>
      <c r="AN5" s="1" t="s">
        <v>71</v>
      </c>
      <c r="AO5" s="1" t="s">
        <v>91</v>
      </c>
      <c r="AP5">
        <f>7500+29815</f>
        <v>37315</v>
      </c>
      <c r="AQ5" s="10">
        <v>42817</v>
      </c>
    </row>
    <row r="6" spans="1:43" ht="108.75" customHeight="1">
      <c r="A6" s="2">
        <v>42807</v>
      </c>
      <c r="B6" s="1" t="s">
        <v>120</v>
      </c>
      <c r="C6" s="1" t="s">
        <v>121</v>
      </c>
      <c r="D6" s="1" t="s">
        <v>122</v>
      </c>
      <c r="E6" s="1" t="s">
        <v>120</v>
      </c>
      <c r="F6" s="1" t="s">
        <v>123</v>
      </c>
      <c r="G6" s="1" t="s">
        <v>124</v>
      </c>
      <c r="H6" s="1" t="s">
        <v>125</v>
      </c>
      <c r="I6" s="1">
        <v>7</v>
      </c>
      <c r="J6" s="1" t="s">
        <v>59</v>
      </c>
      <c r="K6" s="2">
        <v>37015</v>
      </c>
      <c r="L6" s="1">
        <v>16</v>
      </c>
      <c r="M6" s="1" t="s">
        <v>126</v>
      </c>
      <c r="N6" s="1" t="s">
        <v>127</v>
      </c>
      <c r="O6" s="1" t="s">
        <v>128</v>
      </c>
      <c r="P6" s="1">
        <v>47</v>
      </c>
      <c r="Q6" s="1"/>
      <c r="R6" s="1">
        <v>4</v>
      </c>
      <c r="S6" s="3">
        <v>454000</v>
      </c>
      <c r="T6" s="9" t="s">
        <v>129</v>
      </c>
      <c r="U6" s="1">
        <v>89090844814</v>
      </c>
      <c r="V6" s="1">
        <v>89227510263</v>
      </c>
      <c r="W6" s="1" t="s">
        <v>130</v>
      </c>
      <c r="X6" s="1">
        <v>9</v>
      </c>
      <c r="Y6" s="1" t="s">
        <v>59</v>
      </c>
      <c r="Z6" s="1" t="s">
        <v>50</v>
      </c>
      <c r="AA6" s="1" t="s">
        <v>131</v>
      </c>
      <c r="AB6" s="1"/>
      <c r="AC6" s="1" t="s">
        <v>132</v>
      </c>
      <c r="AD6" s="1"/>
      <c r="AE6" s="1"/>
      <c r="AF6" s="1" t="s">
        <v>117</v>
      </c>
      <c r="AG6" s="1"/>
      <c r="AH6" s="1"/>
      <c r="AI6" s="1"/>
      <c r="AJ6" s="1" t="s">
        <v>67</v>
      </c>
      <c r="AK6" s="1" t="s">
        <v>68</v>
      </c>
      <c r="AL6" s="1" t="s">
        <v>69</v>
      </c>
      <c r="AM6" s="1"/>
      <c r="AN6" s="1" t="s">
        <v>71</v>
      </c>
      <c r="AO6" s="1" t="s">
        <v>91</v>
      </c>
      <c r="AP6">
        <v>20900</v>
      </c>
      <c r="AQ6" s="10">
        <v>42838</v>
      </c>
    </row>
    <row r="7" spans="1:43" ht="330">
      <c r="A7" s="2">
        <v>42808</v>
      </c>
      <c r="B7" s="1" t="s">
        <v>133</v>
      </c>
      <c r="C7" s="1" t="s">
        <v>103</v>
      </c>
      <c r="D7" s="1" t="s">
        <v>134</v>
      </c>
      <c r="E7" s="1" t="s">
        <v>135</v>
      </c>
      <c r="F7" s="1" t="s">
        <v>136</v>
      </c>
      <c r="G7" s="1" t="s">
        <v>137</v>
      </c>
      <c r="H7" s="1" t="s">
        <v>125</v>
      </c>
      <c r="I7" s="1">
        <v>2</v>
      </c>
      <c r="J7" s="1" t="s">
        <v>50</v>
      </c>
      <c r="K7" s="2">
        <v>37541</v>
      </c>
      <c r="L7" s="1">
        <v>14</v>
      </c>
      <c r="M7" s="1" t="s">
        <v>138</v>
      </c>
      <c r="N7" s="1" t="s">
        <v>139</v>
      </c>
      <c r="O7" s="1" t="s">
        <v>140</v>
      </c>
      <c r="P7" s="1">
        <v>250</v>
      </c>
      <c r="Q7" s="1"/>
      <c r="R7" s="1">
        <v>76</v>
      </c>
      <c r="S7" s="3">
        <v>620016</v>
      </c>
      <c r="T7" s="9" t="s">
        <v>141</v>
      </c>
      <c r="U7" s="1">
        <v>79221390045</v>
      </c>
      <c r="V7" s="1">
        <v>79221591299</v>
      </c>
      <c r="W7" s="1" t="s">
        <v>142</v>
      </c>
      <c r="X7" s="1">
        <v>7</v>
      </c>
      <c r="Y7" s="1" t="s">
        <v>59</v>
      </c>
      <c r="Z7" s="1" t="s">
        <v>50</v>
      </c>
      <c r="AA7" s="1"/>
      <c r="AB7" s="1" t="s">
        <v>143</v>
      </c>
      <c r="AC7" s="1" t="s">
        <v>144</v>
      </c>
      <c r="AD7" s="1" t="s">
        <v>145</v>
      </c>
      <c r="AE7" s="1" t="s">
        <v>146</v>
      </c>
      <c r="AF7" s="1" t="s">
        <v>88</v>
      </c>
      <c r="AG7" s="1" t="s">
        <v>147</v>
      </c>
      <c r="AH7" s="1" t="s">
        <v>148</v>
      </c>
      <c r="AI7" s="1"/>
      <c r="AJ7" s="1" t="s">
        <v>67</v>
      </c>
      <c r="AK7" s="1" t="s">
        <v>68</v>
      </c>
      <c r="AL7" s="1" t="s">
        <v>149</v>
      </c>
      <c r="AM7" s="1"/>
      <c r="AN7" s="1" t="s">
        <v>150</v>
      </c>
      <c r="AO7" s="1" t="s">
        <v>91</v>
      </c>
      <c r="AP7">
        <v>22000</v>
      </c>
      <c r="AQ7" s="10">
        <v>42838</v>
      </c>
    </row>
    <row r="8" spans="1:43" ht="120">
      <c r="A8" s="2">
        <v>42814</v>
      </c>
      <c r="B8" s="1" t="s">
        <v>151</v>
      </c>
      <c r="C8" s="1" t="s">
        <v>152</v>
      </c>
      <c r="D8" s="1" t="s">
        <v>153</v>
      </c>
      <c r="E8" s="1" t="s">
        <v>151</v>
      </c>
      <c r="F8" s="1" t="s">
        <v>154</v>
      </c>
      <c r="G8" s="1" t="s">
        <v>155</v>
      </c>
      <c r="H8" s="1" t="s">
        <v>78</v>
      </c>
      <c r="I8" s="1">
        <v>4</v>
      </c>
      <c r="J8" s="1" t="s">
        <v>50</v>
      </c>
      <c r="K8" s="2">
        <v>37393</v>
      </c>
      <c r="L8" s="1">
        <v>15</v>
      </c>
      <c r="M8" s="1" t="s">
        <v>80</v>
      </c>
      <c r="N8" s="1" t="s">
        <v>156</v>
      </c>
      <c r="O8" s="1" t="s">
        <v>157</v>
      </c>
      <c r="P8" s="1">
        <v>21</v>
      </c>
      <c r="Q8" s="1"/>
      <c r="R8" s="1">
        <v>25</v>
      </c>
      <c r="S8" s="1">
        <v>194223</v>
      </c>
      <c r="T8" s="9" t="s">
        <v>158</v>
      </c>
      <c r="U8" s="1">
        <v>79112933820</v>
      </c>
      <c r="V8" s="1">
        <v>79112933820</v>
      </c>
      <c r="W8" s="1">
        <v>105</v>
      </c>
      <c r="X8" s="1">
        <v>8</v>
      </c>
      <c r="Y8" s="1" t="s">
        <v>50</v>
      </c>
      <c r="Z8" s="1" t="s">
        <v>59</v>
      </c>
      <c r="AA8" s="1"/>
      <c r="AB8" s="1" t="s">
        <v>159</v>
      </c>
      <c r="AC8" s="1"/>
      <c r="AD8" s="1"/>
      <c r="AE8" s="1"/>
      <c r="AF8" s="1" t="s">
        <v>160</v>
      </c>
      <c r="AG8" s="1" t="s">
        <v>161</v>
      </c>
      <c r="AH8" s="1" t="s">
        <v>162</v>
      </c>
      <c r="AI8" s="1" t="s">
        <v>163</v>
      </c>
      <c r="AJ8" s="1" t="s">
        <v>67</v>
      </c>
      <c r="AK8" s="1" t="s">
        <v>164</v>
      </c>
      <c r="AL8" s="1" t="s">
        <v>92</v>
      </c>
      <c r="AM8" s="1"/>
      <c r="AN8" s="1" t="s">
        <v>165</v>
      </c>
      <c r="AO8" s="1" t="s">
        <v>166</v>
      </c>
      <c r="AP8">
        <f>8800+35100</f>
        <v>43900</v>
      </c>
      <c r="AQ8" s="10">
        <v>42817</v>
      </c>
    </row>
    <row r="9" spans="1:43" ht="210">
      <c r="A9" s="2">
        <v>42818</v>
      </c>
      <c r="B9" s="1" t="s">
        <v>167</v>
      </c>
      <c r="C9" s="1" t="s">
        <v>168</v>
      </c>
      <c r="D9" s="1" t="s">
        <v>169</v>
      </c>
      <c r="E9" s="1" t="s">
        <v>167</v>
      </c>
      <c r="F9" s="1" t="s">
        <v>170</v>
      </c>
      <c r="G9" s="1" t="s">
        <v>171</v>
      </c>
      <c r="H9" s="1" t="s">
        <v>78</v>
      </c>
      <c r="I9" s="1">
        <v>9</v>
      </c>
      <c r="J9" s="1" t="s">
        <v>172</v>
      </c>
      <c r="K9" s="2">
        <v>36755</v>
      </c>
      <c r="L9" s="1">
        <v>16</v>
      </c>
      <c r="M9" s="1" t="s">
        <v>173</v>
      </c>
      <c r="N9" s="1" t="s">
        <v>174</v>
      </c>
      <c r="O9" s="1" t="s">
        <v>175</v>
      </c>
      <c r="P9" s="1">
        <v>45</v>
      </c>
      <c r="Q9" s="1"/>
      <c r="R9" s="1">
        <v>7</v>
      </c>
      <c r="S9" s="1">
        <v>424006</v>
      </c>
      <c r="T9" s="9" t="s">
        <v>176</v>
      </c>
      <c r="U9" s="1">
        <v>89648623009</v>
      </c>
      <c r="V9" s="1">
        <v>89648623008</v>
      </c>
      <c r="W9" s="1" t="s">
        <v>177</v>
      </c>
      <c r="X9" s="1">
        <v>10</v>
      </c>
      <c r="Y9" s="1" t="s">
        <v>50</v>
      </c>
      <c r="Z9" s="1" t="s">
        <v>172</v>
      </c>
      <c r="AA9" s="1" t="s">
        <v>178</v>
      </c>
      <c r="AB9" s="1"/>
      <c r="AC9" s="1"/>
      <c r="AD9" s="1" t="s">
        <v>179</v>
      </c>
      <c r="AE9" s="1" t="s">
        <v>180</v>
      </c>
      <c r="AF9" s="1" t="s">
        <v>88</v>
      </c>
      <c r="AG9" s="1" t="s">
        <v>181</v>
      </c>
      <c r="AH9" s="1" t="s">
        <v>182</v>
      </c>
      <c r="AI9" s="1" t="s">
        <v>183</v>
      </c>
      <c r="AJ9" s="1" t="s">
        <v>67</v>
      </c>
      <c r="AK9" s="1" t="s">
        <v>68</v>
      </c>
      <c r="AL9" s="1" t="s">
        <v>69</v>
      </c>
      <c r="AM9" s="1" t="s">
        <v>184</v>
      </c>
      <c r="AN9" s="1" t="s">
        <v>93</v>
      </c>
      <c r="AO9" s="1" t="s">
        <v>91</v>
      </c>
      <c r="AP9">
        <f>20000+23900</f>
        <v>43900</v>
      </c>
    </row>
    <row r="10" spans="1:43" ht="120">
      <c r="A10" s="2">
        <v>42818</v>
      </c>
      <c r="B10" s="1" t="s">
        <v>185</v>
      </c>
      <c r="C10" s="1" t="s">
        <v>186</v>
      </c>
      <c r="D10" s="1" t="s">
        <v>187</v>
      </c>
      <c r="E10" s="1" t="s">
        <v>188</v>
      </c>
      <c r="F10" s="1" t="s">
        <v>189</v>
      </c>
      <c r="G10" s="1" t="s">
        <v>190</v>
      </c>
      <c r="H10" s="1" t="s">
        <v>191</v>
      </c>
      <c r="I10" s="1"/>
      <c r="J10" s="1" t="s">
        <v>50</v>
      </c>
      <c r="K10" s="2">
        <v>36936</v>
      </c>
      <c r="L10" s="1">
        <v>16</v>
      </c>
      <c r="M10" s="1" t="s">
        <v>192</v>
      </c>
      <c r="N10" s="1" t="s">
        <v>193</v>
      </c>
      <c r="O10" s="1" t="s">
        <v>194</v>
      </c>
      <c r="P10" s="1" t="s">
        <v>195</v>
      </c>
      <c r="Q10" s="1"/>
      <c r="R10" s="1">
        <v>19</v>
      </c>
      <c r="S10" s="1">
        <v>305047</v>
      </c>
      <c r="T10" s="9" t="s">
        <v>196</v>
      </c>
      <c r="U10" s="1">
        <v>89051587575</v>
      </c>
      <c r="V10" s="1">
        <v>89606760100</v>
      </c>
      <c r="W10" s="1" t="s">
        <v>197</v>
      </c>
      <c r="X10" s="1">
        <v>10</v>
      </c>
      <c r="Y10" s="1" t="s">
        <v>50</v>
      </c>
      <c r="Z10" s="1" t="s">
        <v>59</v>
      </c>
      <c r="AA10" s="1" t="s">
        <v>198</v>
      </c>
      <c r="AB10" s="1" t="s">
        <v>199</v>
      </c>
      <c r="AC10" s="1" t="s">
        <v>200</v>
      </c>
      <c r="AD10" s="1" t="s">
        <v>201</v>
      </c>
      <c r="AE10" s="1"/>
      <c r="AF10" s="1" t="s">
        <v>117</v>
      </c>
      <c r="AG10" s="1" t="s">
        <v>202</v>
      </c>
      <c r="AH10" s="1" t="s">
        <v>203</v>
      </c>
      <c r="AI10" s="1" t="s">
        <v>204</v>
      </c>
      <c r="AJ10" s="1" t="s">
        <v>67</v>
      </c>
      <c r="AK10" s="1" t="s">
        <v>68</v>
      </c>
      <c r="AL10" s="1" t="s">
        <v>92</v>
      </c>
      <c r="AM10" s="1"/>
      <c r="AN10" s="1" t="s">
        <v>71</v>
      </c>
      <c r="AO10" s="1" t="s">
        <v>91</v>
      </c>
    </row>
    <row r="11" spans="1:43" ht="120">
      <c r="A11" s="2">
        <v>42819</v>
      </c>
      <c r="B11" s="1" t="s">
        <v>205</v>
      </c>
      <c r="C11" s="1" t="s">
        <v>206</v>
      </c>
      <c r="D11" s="1" t="s">
        <v>153</v>
      </c>
      <c r="E11" s="1" t="s">
        <v>205</v>
      </c>
      <c r="F11" s="1" t="s">
        <v>207</v>
      </c>
      <c r="G11" s="1" t="s">
        <v>208</v>
      </c>
      <c r="H11" s="1" t="s">
        <v>209</v>
      </c>
      <c r="I11" s="1">
        <v>10</v>
      </c>
      <c r="J11" s="1" t="s">
        <v>50</v>
      </c>
      <c r="K11" s="2">
        <v>36818</v>
      </c>
      <c r="L11" s="1">
        <v>16</v>
      </c>
      <c r="M11" s="1" t="s">
        <v>173</v>
      </c>
      <c r="N11" s="1" t="s">
        <v>174</v>
      </c>
      <c r="O11" s="1" t="s">
        <v>210</v>
      </c>
      <c r="P11" s="1" t="s">
        <v>211</v>
      </c>
      <c r="Q11" s="1"/>
      <c r="R11" s="1">
        <v>144</v>
      </c>
      <c r="S11" s="1">
        <v>424020</v>
      </c>
      <c r="T11" s="9" t="s">
        <v>212</v>
      </c>
      <c r="U11" s="1">
        <v>89600918842</v>
      </c>
      <c r="V11" s="1">
        <v>89053798090</v>
      </c>
      <c r="W11" s="1" t="s">
        <v>213</v>
      </c>
      <c r="X11" s="1">
        <v>10</v>
      </c>
      <c r="Y11" s="1" t="s">
        <v>50</v>
      </c>
      <c r="Z11" s="1" t="s">
        <v>59</v>
      </c>
      <c r="AA11" s="1" t="s">
        <v>214</v>
      </c>
      <c r="AB11" s="1" t="s">
        <v>215</v>
      </c>
      <c r="AC11" s="1" t="s">
        <v>216</v>
      </c>
      <c r="AD11" s="1"/>
      <c r="AE11" s="1" t="s">
        <v>217</v>
      </c>
      <c r="AF11" s="1" t="s">
        <v>160</v>
      </c>
      <c r="AG11" s="1" t="s">
        <v>218</v>
      </c>
      <c r="AH11" s="1" t="s">
        <v>219</v>
      </c>
      <c r="AI11" s="1" t="s">
        <v>220</v>
      </c>
      <c r="AJ11" s="1" t="s">
        <v>67</v>
      </c>
      <c r="AK11" s="1" t="s">
        <v>68</v>
      </c>
      <c r="AL11" s="1" t="s">
        <v>69</v>
      </c>
      <c r="AM11" s="1"/>
      <c r="AN11" s="1" t="s">
        <v>71</v>
      </c>
      <c r="AO11" s="1" t="s">
        <v>91</v>
      </c>
      <c r="AP11">
        <v>8800</v>
      </c>
    </row>
    <row r="12" spans="1:43" ht="409.6">
      <c r="A12" s="2">
        <v>42820</v>
      </c>
      <c r="B12" s="1" t="s">
        <v>221</v>
      </c>
      <c r="C12" s="1" t="s">
        <v>168</v>
      </c>
      <c r="D12" s="1" t="s">
        <v>222</v>
      </c>
      <c r="E12" s="1" t="s">
        <v>221</v>
      </c>
      <c r="F12" s="1" t="s">
        <v>223</v>
      </c>
      <c r="G12" s="1" t="s">
        <v>224</v>
      </c>
      <c r="H12" s="1" t="s">
        <v>78</v>
      </c>
      <c r="I12" s="1">
        <v>11</v>
      </c>
      <c r="J12" s="1" t="s">
        <v>59</v>
      </c>
      <c r="K12" s="2">
        <v>37731</v>
      </c>
      <c r="L12" s="1">
        <v>14</v>
      </c>
      <c r="M12" s="1" t="s">
        <v>126</v>
      </c>
      <c r="N12" s="1" t="s">
        <v>127</v>
      </c>
      <c r="O12" s="1" t="s">
        <v>225</v>
      </c>
      <c r="P12" s="1">
        <v>48</v>
      </c>
      <c r="Q12" s="1">
        <v>1</v>
      </c>
      <c r="R12" s="1">
        <v>52</v>
      </c>
      <c r="S12" s="1">
        <v>454048</v>
      </c>
      <c r="T12" s="9" t="s">
        <v>226</v>
      </c>
      <c r="U12" s="1" t="s">
        <v>227</v>
      </c>
      <c r="V12" s="1">
        <v>79123202196</v>
      </c>
      <c r="W12" s="1" t="s">
        <v>228</v>
      </c>
      <c r="X12" s="1">
        <v>7</v>
      </c>
      <c r="Y12" s="1" t="s">
        <v>59</v>
      </c>
      <c r="Z12" s="1" t="s">
        <v>172</v>
      </c>
      <c r="AA12" s="1" t="s">
        <v>229</v>
      </c>
      <c r="AB12" s="1" t="s">
        <v>230</v>
      </c>
      <c r="AC12" s="1" t="s">
        <v>231</v>
      </c>
      <c r="AD12" s="1" t="s">
        <v>232</v>
      </c>
      <c r="AE12" s="1" t="s">
        <v>233</v>
      </c>
      <c r="AF12" s="1" t="s">
        <v>117</v>
      </c>
      <c r="AG12" s="1" t="s">
        <v>234</v>
      </c>
      <c r="AH12" s="1" t="s">
        <v>235</v>
      </c>
      <c r="AI12" s="1" t="s">
        <v>91</v>
      </c>
      <c r="AJ12" s="1" t="s">
        <v>236</v>
      </c>
      <c r="AK12" s="1" t="s">
        <v>68</v>
      </c>
      <c r="AL12" s="1" t="s">
        <v>69</v>
      </c>
      <c r="AM12" s="1"/>
      <c r="AN12" s="1" t="s">
        <v>93</v>
      </c>
      <c r="AO12" s="1" t="s">
        <v>91</v>
      </c>
      <c r="AP12">
        <v>43900</v>
      </c>
    </row>
    <row r="13" spans="1:43" ht="105">
      <c r="A13" s="2">
        <v>42820</v>
      </c>
      <c r="B13" s="1" t="s">
        <v>237</v>
      </c>
      <c r="C13" s="1" t="s">
        <v>238</v>
      </c>
      <c r="D13" s="1" t="s">
        <v>239</v>
      </c>
      <c r="E13" s="1" t="s">
        <v>237</v>
      </c>
      <c r="F13" s="1" t="s">
        <v>189</v>
      </c>
      <c r="G13" s="1" t="s">
        <v>239</v>
      </c>
      <c r="H13" s="1" t="s">
        <v>78</v>
      </c>
      <c r="I13" s="1"/>
      <c r="J13" s="1" t="s">
        <v>240</v>
      </c>
      <c r="K13" s="2">
        <v>37638</v>
      </c>
      <c r="L13" s="1">
        <v>14</v>
      </c>
      <c r="M13" s="1" t="s">
        <v>241</v>
      </c>
      <c r="N13" s="1" t="s">
        <v>242</v>
      </c>
      <c r="O13" s="1" t="s">
        <v>243</v>
      </c>
      <c r="P13" s="1">
        <v>8</v>
      </c>
      <c r="Q13" s="1"/>
      <c r="R13" s="1">
        <v>37</v>
      </c>
      <c r="S13" s="1">
        <v>186220</v>
      </c>
      <c r="T13" s="9" t="s">
        <v>244</v>
      </c>
      <c r="U13" s="1">
        <v>79214589950</v>
      </c>
      <c r="V13" s="1">
        <v>79004600235</v>
      </c>
      <c r="W13" s="1" t="s">
        <v>245</v>
      </c>
      <c r="X13" s="1">
        <v>8</v>
      </c>
      <c r="Y13" s="1" t="s">
        <v>240</v>
      </c>
      <c r="Z13" s="1"/>
      <c r="AA13" s="1" t="s">
        <v>246</v>
      </c>
      <c r="AB13" s="1"/>
      <c r="AC13" s="1" t="s">
        <v>247</v>
      </c>
      <c r="AD13" s="1"/>
      <c r="AE13" s="1"/>
      <c r="AF13" s="1" t="s">
        <v>117</v>
      </c>
      <c r="AG13" s="1" t="s">
        <v>248</v>
      </c>
      <c r="AH13" s="1" t="s">
        <v>249</v>
      </c>
      <c r="AI13" s="1" t="s">
        <v>250</v>
      </c>
      <c r="AJ13" s="1" t="s">
        <v>67</v>
      </c>
      <c r="AK13" s="1" t="s">
        <v>251</v>
      </c>
      <c r="AL13" s="1" t="s">
        <v>252</v>
      </c>
      <c r="AM13" s="1" t="s">
        <v>253</v>
      </c>
      <c r="AN13" s="1" t="s">
        <v>71</v>
      </c>
      <c r="AO13" s="1" t="s">
        <v>91</v>
      </c>
      <c r="AP13">
        <v>25120</v>
      </c>
    </row>
    <row r="14" spans="1:43" ht="180">
      <c r="A14" s="2">
        <v>42820</v>
      </c>
      <c r="B14" s="1" t="s">
        <v>254</v>
      </c>
      <c r="C14" s="1" t="s">
        <v>255</v>
      </c>
      <c r="D14" s="1" t="s">
        <v>77</v>
      </c>
      <c r="E14" s="1" t="s">
        <v>254</v>
      </c>
      <c r="F14" s="1" t="s">
        <v>74</v>
      </c>
      <c r="G14" s="1" t="s">
        <v>171</v>
      </c>
      <c r="H14" s="1" t="s">
        <v>125</v>
      </c>
      <c r="I14" s="1">
        <v>21</v>
      </c>
      <c r="J14" s="1" t="s">
        <v>240</v>
      </c>
      <c r="K14" s="2">
        <v>36963</v>
      </c>
      <c r="L14" s="1">
        <v>16</v>
      </c>
      <c r="M14" s="1" t="s">
        <v>241</v>
      </c>
      <c r="N14" s="1" t="s">
        <v>256</v>
      </c>
      <c r="O14" s="1" t="s">
        <v>257</v>
      </c>
      <c r="P14" s="1">
        <v>23</v>
      </c>
      <c r="Q14" s="1">
        <v>1</v>
      </c>
      <c r="R14" s="1">
        <v>41</v>
      </c>
      <c r="S14" s="1">
        <v>185014</v>
      </c>
      <c r="T14" s="9" t="s">
        <v>258</v>
      </c>
      <c r="U14" s="1">
        <v>89114146070</v>
      </c>
      <c r="V14" s="1">
        <v>89114225710</v>
      </c>
      <c r="W14" s="1" t="s">
        <v>259</v>
      </c>
      <c r="X14" s="1">
        <v>9</v>
      </c>
      <c r="Y14" s="1" t="s">
        <v>240</v>
      </c>
      <c r="Z14" s="1" t="s">
        <v>172</v>
      </c>
      <c r="AA14" s="1"/>
      <c r="AB14" s="1"/>
      <c r="AC14" s="1" t="s">
        <v>260</v>
      </c>
      <c r="AD14" s="1"/>
      <c r="AE14" s="1"/>
      <c r="AF14" s="1" t="s">
        <v>117</v>
      </c>
      <c r="AG14" s="1"/>
      <c r="AH14" s="1"/>
      <c r="AI14" s="1"/>
      <c r="AJ14" s="1" t="s">
        <v>67</v>
      </c>
      <c r="AK14" s="1" t="s">
        <v>68</v>
      </c>
      <c r="AL14" s="1" t="s">
        <v>149</v>
      </c>
      <c r="AM14" s="1"/>
      <c r="AN14" s="1" t="s">
        <v>71</v>
      </c>
      <c r="AO14" s="1" t="s">
        <v>91</v>
      </c>
      <c r="AP14">
        <v>10000</v>
      </c>
    </row>
    <row r="15" spans="1:43" ht="300">
      <c r="A15" s="2">
        <v>42821</v>
      </c>
      <c r="B15" s="1" t="s">
        <v>261</v>
      </c>
      <c r="C15" s="1" t="s">
        <v>255</v>
      </c>
      <c r="D15" s="1" t="s">
        <v>239</v>
      </c>
      <c r="E15" s="1" t="s">
        <v>261</v>
      </c>
      <c r="F15" s="1" t="s">
        <v>262</v>
      </c>
      <c r="G15" s="1" t="s">
        <v>263</v>
      </c>
      <c r="H15" s="1" t="s">
        <v>78</v>
      </c>
      <c r="I15" s="1"/>
      <c r="J15" s="1" t="s">
        <v>50</v>
      </c>
      <c r="K15" s="2">
        <v>37373</v>
      </c>
      <c r="L15" s="1">
        <v>15</v>
      </c>
      <c r="M15" s="1" t="s">
        <v>264</v>
      </c>
      <c r="N15" s="1" t="s">
        <v>265</v>
      </c>
      <c r="O15" s="1" t="s">
        <v>266</v>
      </c>
      <c r="P15" s="1">
        <v>69</v>
      </c>
      <c r="Q15" s="1"/>
      <c r="R15" s="1">
        <v>64</v>
      </c>
      <c r="S15" s="1">
        <v>353913</v>
      </c>
      <c r="T15" s="9" t="s">
        <v>267</v>
      </c>
      <c r="U15" s="1">
        <v>89183852988</v>
      </c>
      <c r="V15" s="1">
        <v>89528131264</v>
      </c>
      <c r="W15" s="1" t="s">
        <v>268</v>
      </c>
      <c r="X15" s="1">
        <v>8</v>
      </c>
      <c r="Y15" s="1" t="s">
        <v>50</v>
      </c>
      <c r="Z15" s="1"/>
      <c r="AA15" s="1"/>
      <c r="AB15" s="1" t="s">
        <v>269</v>
      </c>
      <c r="AC15" s="1" t="s">
        <v>270</v>
      </c>
      <c r="AD15" s="1" t="s">
        <v>271</v>
      </c>
      <c r="AE15" s="1"/>
      <c r="AF15" s="1" t="s">
        <v>88</v>
      </c>
      <c r="AG15" s="1"/>
      <c r="AH15" s="1" t="s">
        <v>272</v>
      </c>
      <c r="AI15" s="1" t="s">
        <v>163</v>
      </c>
      <c r="AJ15" s="1" t="s">
        <v>67</v>
      </c>
      <c r="AK15" s="1" t="s">
        <v>68</v>
      </c>
      <c r="AL15" s="1" t="s">
        <v>149</v>
      </c>
      <c r="AM15" s="1"/>
      <c r="AN15" s="1" t="s">
        <v>71</v>
      </c>
      <c r="AO15" s="1" t="s">
        <v>91</v>
      </c>
      <c r="AP15">
        <v>35120</v>
      </c>
    </row>
    <row r="16" spans="1:43" ht="90">
      <c r="A16" s="2">
        <v>42821</v>
      </c>
      <c r="B16" s="1" t="s">
        <v>273</v>
      </c>
      <c r="C16" s="1" t="s">
        <v>274</v>
      </c>
      <c r="D16" s="1" t="s">
        <v>275</v>
      </c>
      <c r="E16" s="1" t="s">
        <v>273</v>
      </c>
      <c r="F16" s="1" t="s">
        <v>189</v>
      </c>
      <c r="G16" s="1" t="s">
        <v>263</v>
      </c>
      <c r="H16" s="1" t="s">
        <v>125</v>
      </c>
      <c r="I16" s="1">
        <v>28</v>
      </c>
      <c r="J16" s="1" t="s">
        <v>240</v>
      </c>
      <c r="K16" s="2">
        <v>37223</v>
      </c>
      <c r="L16" s="1">
        <v>15</v>
      </c>
      <c r="M16" s="1" t="s">
        <v>241</v>
      </c>
      <c r="N16" s="1" t="s">
        <v>256</v>
      </c>
      <c r="O16" s="1" t="s">
        <v>276</v>
      </c>
      <c r="P16" s="1">
        <v>22</v>
      </c>
      <c r="Q16" s="1"/>
      <c r="R16" s="1">
        <v>33</v>
      </c>
      <c r="S16" s="1">
        <v>185014</v>
      </c>
      <c r="T16" s="9" t="s">
        <v>277</v>
      </c>
      <c r="U16" s="1">
        <v>89212266525</v>
      </c>
      <c r="V16" s="1">
        <v>89216291919</v>
      </c>
      <c r="W16" s="1" t="s">
        <v>278</v>
      </c>
      <c r="X16" s="1">
        <v>9</v>
      </c>
      <c r="Y16" s="1" t="s">
        <v>240</v>
      </c>
      <c r="Z16" s="1" t="s">
        <v>172</v>
      </c>
      <c r="AA16" s="1" t="s">
        <v>279</v>
      </c>
      <c r="AB16" s="1" t="s">
        <v>280</v>
      </c>
      <c r="AC16" s="1" t="s">
        <v>281</v>
      </c>
      <c r="AD16" s="1"/>
      <c r="AE16" s="1" t="s">
        <v>282</v>
      </c>
      <c r="AF16" s="1" t="s">
        <v>117</v>
      </c>
      <c r="AG16" s="1" t="s">
        <v>283</v>
      </c>
      <c r="AH16" s="1"/>
      <c r="AI16" s="1"/>
      <c r="AJ16" s="1" t="s">
        <v>67</v>
      </c>
      <c r="AK16" s="1" t="s">
        <v>68</v>
      </c>
      <c r="AL16" s="1" t="s">
        <v>149</v>
      </c>
      <c r="AM16" s="1"/>
      <c r="AN16" s="1" t="s">
        <v>71</v>
      </c>
      <c r="AO16" s="1" t="s">
        <v>91</v>
      </c>
      <c r="AP16">
        <v>15000</v>
      </c>
    </row>
    <row r="17" spans="1:42" ht="45">
      <c r="A17" s="2">
        <v>42822</v>
      </c>
      <c r="B17" s="1" t="s">
        <v>284</v>
      </c>
      <c r="C17" s="1" t="s">
        <v>186</v>
      </c>
      <c r="D17" s="1" t="s">
        <v>285</v>
      </c>
      <c r="E17" s="1" t="s">
        <v>284</v>
      </c>
      <c r="F17" s="1" t="s">
        <v>286</v>
      </c>
      <c r="G17" s="1" t="s">
        <v>190</v>
      </c>
      <c r="H17" s="1" t="s">
        <v>78</v>
      </c>
      <c r="I17" s="1">
        <v>14</v>
      </c>
      <c r="J17" s="1" t="s">
        <v>50</v>
      </c>
      <c r="K17" s="2">
        <v>37277</v>
      </c>
      <c r="L17" s="1">
        <v>15</v>
      </c>
      <c r="M17" s="1" t="s">
        <v>287</v>
      </c>
      <c r="N17" s="1" t="s">
        <v>288</v>
      </c>
      <c r="O17" s="1" t="s">
        <v>289</v>
      </c>
      <c r="P17" s="1">
        <v>6</v>
      </c>
      <c r="Q17" s="1"/>
      <c r="R17" s="1">
        <v>272</v>
      </c>
      <c r="S17" s="1">
        <v>410069</v>
      </c>
      <c r="T17" s="9" t="s">
        <v>290</v>
      </c>
      <c r="U17" s="1">
        <v>89270534744</v>
      </c>
      <c r="V17" s="1">
        <v>89372585740</v>
      </c>
      <c r="W17" s="1" t="s">
        <v>291</v>
      </c>
      <c r="X17" s="1">
        <v>9</v>
      </c>
      <c r="Y17" s="1" t="s">
        <v>50</v>
      </c>
      <c r="Z17" s="1" t="s">
        <v>59</v>
      </c>
      <c r="AA17" s="1" t="s">
        <v>292</v>
      </c>
      <c r="AB17" s="1"/>
      <c r="AC17" s="1" t="s">
        <v>293</v>
      </c>
      <c r="AD17" s="1"/>
      <c r="AE17" s="1"/>
      <c r="AF17" s="1" t="s">
        <v>88</v>
      </c>
      <c r="AG17" s="1" t="s">
        <v>294</v>
      </c>
      <c r="AH17" s="1" t="s">
        <v>295</v>
      </c>
      <c r="AI17" s="1"/>
      <c r="AJ17" s="1" t="s">
        <v>67</v>
      </c>
      <c r="AK17" s="1" t="s">
        <v>68</v>
      </c>
      <c r="AL17" s="1" t="s">
        <v>149</v>
      </c>
      <c r="AM17" s="1"/>
      <c r="AN17" s="1" t="s">
        <v>71</v>
      </c>
      <c r="AO17" s="1" t="s">
        <v>91</v>
      </c>
      <c r="AP17">
        <f>30000+13900</f>
        <v>43900</v>
      </c>
    </row>
    <row r="18" spans="1:42" ht="105">
      <c r="A18" s="2">
        <v>42822</v>
      </c>
      <c r="B18" s="1" t="s">
        <v>296</v>
      </c>
      <c r="C18" s="1" t="s">
        <v>103</v>
      </c>
      <c r="D18" s="1" t="s">
        <v>222</v>
      </c>
      <c r="E18" s="1" t="s">
        <v>296</v>
      </c>
      <c r="F18" s="1" t="s">
        <v>297</v>
      </c>
      <c r="G18" s="1" t="s">
        <v>298</v>
      </c>
      <c r="H18" s="1" t="s">
        <v>78</v>
      </c>
      <c r="I18" s="1">
        <v>29</v>
      </c>
      <c r="J18" s="1" t="s">
        <v>59</v>
      </c>
      <c r="K18" s="2">
        <v>37788</v>
      </c>
      <c r="L18" s="1">
        <v>14</v>
      </c>
      <c r="M18" s="1" t="s">
        <v>80</v>
      </c>
      <c r="N18" s="1" t="s">
        <v>156</v>
      </c>
      <c r="O18" s="1" t="s">
        <v>299</v>
      </c>
      <c r="P18" s="1">
        <v>35</v>
      </c>
      <c r="Q18" s="1">
        <v>2</v>
      </c>
      <c r="R18" s="1">
        <v>75</v>
      </c>
      <c r="S18" s="1">
        <v>199155</v>
      </c>
      <c r="T18" s="9" t="s">
        <v>300</v>
      </c>
      <c r="U18" s="1">
        <v>79216396119</v>
      </c>
      <c r="V18" s="1">
        <v>79215991455</v>
      </c>
      <c r="W18" s="1" t="s">
        <v>301</v>
      </c>
      <c r="X18" s="1">
        <v>9</v>
      </c>
      <c r="Y18" s="1" t="s">
        <v>59</v>
      </c>
      <c r="Z18" s="1" t="s">
        <v>172</v>
      </c>
      <c r="AA18" s="1" t="s">
        <v>302</v>
      </c>
      <c r="AB18" s="1"/>
      <c r="AC18" s="1"/>
      <c r="AD18" s="1"/>
      <c r="AE18" s="1"/>
      <c r="AF18" s="1" t="s">
        <v>88</v>
      </c>
      <c r="AG18" s="1" t="s">
        <v>303</v>
      </c>
      <c r="AH18" s="1" t="s">
        <v>304</v>
      </c>
      <c r="AI18" s="1"/>
      <c r="AJ18" s="1" t="s">
        <v>67</v>
      </c>
      <c r="AK18" s="1" t="s">
        <v>68</v>
      </c>
      <c r="AL18" s="1" t="s">
        <v>92</v>
      </c>
      <c r="AM18" s="1"/>
      <c r="AN18" s="1" t="s">
        <v>71</v>
      </c>
      <c r="AO18" s="1" t="s">
        <v>91</v>
      </c>
      <c r="AP18">
        <f>8000+31510</f>
        <v>39510</v>
      </c>
    </row>
    <row r="19" spans="1:42" ht="330">
      <c r="A19" s="2">
        <v>42822</v>
      </c>
      <c r="B19" s="1" t="s">
        <v>305</v>
      </c>
      <c r="C19" s="1" t="s">
        <v>238</v>
      </c>
      <c r="D19" s="1" t="s">
        <v>171</v>
      </c>
      <c r="E19" s="1" t="s">
        <v>306</v>
      </c>
      <c r="F19" s="1" t="s">
        <v>307</v>
      </c>
      <c r="G19" s="1" t="s">
        <v>224</v>
      </c>
      <c r="H19" s="1" t="s">
        <v>78</v>
      </c>
      <c r="I19" s="1">
        <v>30</v>
      </c>
      <c r="J19" s="1" t="s">
        <v>50</v>
      </c>
      <c r="K19" s="2">
        <v>42837</v>
      </c>
      <c r="L19" s="1">
        <v>15</v>
      </c>
      <c r="M19" s="1" t="s">
        <v>108</v>
      </c>
      <c r="N19" s="1" t="s">
        <v>109</v>
      </c>
      <c r="O19" s="1" t="s">
        <v>308</v>
      </c>
      <c r="P19" s="1">
        <v>99</v>
      </c>
      <c r="Q19" s="1"/>
      <c r="R19" s="1">
        <v>315</v>
      </c>
      <c r="S19" s="1">
        <v>163071</v>
      </c>
      <c r="T19" s="9" t="s">
        <v>309</v>
      </c>
      <c r="U19" s="1">
        <v>79115823883</v>
      </c>
      <c r="V19" s="1">
        <v>79116807670</v>
      </c>
      <c r="W19" s="1" t="s">
        <v>310</v>
      </c>
      <c r="X19" s="1">
        <v>8</v>
      </c>
      <c r="Y19" s="1" t="s">
        <v>50</v>
      </c>
      <c r="Z19" s="1"/>
      <c r="AA19" s="1"/>
      <c r="AB19" s="1" t="s">
        <v>311</v>
      </c>
      <c r="AC19" s="1" t="s">
        <v>312</v>
      </c>
      <c r="AD19" s="1" t="s">
        <v>313</v>
      </c>
      <c r="AE19" s="1"/>
      <c r="AF19" s="1" t="s">
        <v>88</v>
      </c>
      <c r="AG19" s="1" t="s">
        <v>314</v>
      </c>
      <c r="AH19" s="1" t="s">
        <v>315</v>
      </c>
      <c r="AI19" s="1" t="s">
        <v>91</v>
      </c>
      <c r="AJ19" s="1" t="s">
        <v>67</v>
      </c>
      <c r="AK19" s="1" t="s">
        <v>68</v>
      </c>
      <c r="AL19" s="1" t="s">
        <v>316</v>
      </c>
      <c r="AM19" s="1"/>
      <c r="AN19" s="1" t="s">
        <v>71</v>
      </c>
      <c r="AO19" s="1" t="s">
        <v>91</v>
      </c>
      <c r="AP19">
        <v>35120</v>
      </c>
    </row>
    <row r="20" spans="1:42" ht="240">
      <c r="A20" s="2">
        <v>42822</v>
      </c>
      <c r="B20" s="1" t="s">
        <v>317</v>
      </c>
      <c r="C20" s="1" t="s">
        <v>297</v>
      </c>
      <c r="D20" s="1" t="s">
        <v>318</v>
      </c>
      <c r="E20" s="1" t="s">
        <v>317</v>
      </c>
      <c r="F20" s="1" t="s">
        <v>319</v>
      </c>
      <c r="G20" s="1" t="s">
        <v>222</v>
      </c>
      <c r="H20" s="1" t="s">
        <v>78</v>
      </c>
      <c r="I20" s="1"/>
      <c r="J20" s="1" t="s">
        <v>79</v>
      </c>
      <c r="K20" s="2">
        <v>37373</v>
      </c>
      <c r="L20" s="1">
        <v>15</v>
      </c>
      <c r="M20" s="1" t="s">
        <v>80</v>
      </c>
      <c r="N20" s="1" t="s">
        <v>156</v>
      </c>
      <c r="O20" s="1" t="s">
        <v>320</v>
      </c>
      <c r="P20" s="1">
        <v>1</v>
      </c>
      <c r="Q20" s="1">
        <v>1</v>
      </c>
      <c r="R20" s="1">
        <v>10</v>
      </c>
      <c r="S20" s="1">
        <v>193</v>
      </c>
      <c r="T20" s="9" t="s">
        <v>321</v>
      </c>
      <c r="U20" s="1" t="s">
        <v>322</v>
      </c>
      <c r="V20" s="1">
        <v>89818712967</v>
      </c>
      <c r="W20" s="1" t="s">
        <v>323</v>
      </c>
      <c r="X20" s="1">
        <v>9</v>
      </c>
      <c r="Y20" s="1" t="s">
        <v>172</v>
      </c>
      <c r="Z20" s="1"/>
      <c r="AA20" s="1" t="s">
        <v>324</v>
      </c>
      <c r="AB20" s="1"/>
      <c r="AC20" s="1" t="s">
        <v>325</v>
      </c>
      <c r="AD20" s="1"/>
      <c r="AE20" s="1"/>
      <c r="AF20" s="1" t="s">
        <v>117</v>
      </c>
      <c r="AG20" s="1" t="s">
        <v>326</v>
      </c>
      <c r="AH20" s="1" t="s">
        <v>327</v>
      </c>
      <c r="AI20" s="1" t="s">
        <v>328</v>
      </c>
      <c r="AJ20" s="1" t="s">
        <v>329</v>
      </c>
      <c r="AK20" s="1" t="s">
        <v>68</v>
      </c>
      <c r="AL20" s="1" t="s">
        <v>92</v>
      </c>
      <c r="AM20" s="1"/>
      <c r="AN20" s="1" t="s">
        <v>71</v>
      </c>
      <c r="AO20" s="1" t="s">
        <v>91</v>
      </c>
      <c r="AP20">
        <v>8780</v>
      </c>
    </row>
    <row r="21" spans="1:42" ht="255">
      <c r="A21" s="2">
        <v>42823</v>
      </c>
      <c r="B21" s="1" t="s">
        <v>330</v>
      </c>
      <c r="C21" s="1" t="s">
        <v>121</v>
      </c>
      <c r="D21" s="1" t="s">
        <v>331</v>
      </c>
      <c r="E21" s="1" t="s">
        <v>330</v>
      </c>
      <c r="F21" s="1" t="s">
        <v>332</v>
      </c>
      <c r="G21" s="1" t="s">
        <v>333</v>
      </c>
      <c r="H21" s="1" t="s">
        <v>78</v>
      </c>
      <c r="I21" s="1">
        <v>15</v>
      </c>
      <c r="J21" s="1" t="s">
        <v>240</v>
      </c>
      <c r="K21" s="2">
        <v>37167</v>
      </c>
      <c r="L21" s="1">
        <v>15</v>
      </c>
      <c r="M21" s="1" t="s">
        <v>192</v>
      </c>
      <c r="N21" s="1" t="s">
        <v>334</v>
      </c>
      <c r="O21" s="1" t="s">
        <v>335</v>
      </c>
      <c r="P21" s="1" t="s">
        <v>336</v>
      </c>
      <c r="Q21" s="1"/>
      <c r="R21" s="1">
        <v>62</v>
      </c>
      <c r="S21" s="1">
        <v>305018</v>
      </c>
      <c r="T21" s="9" t="s">
        <v>337</v>
      </c>
      <c r="U21" s="1" t="s">
        <v>338</v>
      </c>
      <c r="V21" s="1">
        <v>89606871798</v>
      </c>
      <c r="W21" s="1" t="s">
        <v>197</v>
      </c>
      <c r="X21" s="1">
        <v>9</v>
      </c>
      <c r="Y21" s="1" t="s">
        <v>240</v>
      </c>
      <c r="Z21" s="1" t="s">
        <v>240</v>
      </c>
      <c r="AA21" s="1" t="s">
        <v>339</v>
      </c>
      <c r="AB21" s="1" t="s">
        <v>340</v>
      </c>
      <c r="AC21" s="1" t="s">
        <v>341</v>
      </c>
      <c r="AD21" s="1"/>
      <c r="AE21" s="1"/>
      <c r="AF21" s="1" t="s">
        <v>117</v>
      </c>
      <c r="AG21" s="1" t="s">
        <v>342</v>
      </c>
      <c r="AH21" s="1" t="s">
        <v>343</v>
      </c>
      <c r="AI21" s="1" t="s">
        <v>163</v>
      </c>
      <c r="AJ21" s="1" t="s">
        <v>67</v>
      </c>
      <c r="AK21" s="1" t="s">
        <v>68</v>
      </c>
      <c r="AL21" s="1" t="s">
        <v>149</v>
      </c>
      <c r="AM21" s="1"/>
      <c r="AN21" s="1" t="s">
        <v>71</v>
      </c>
      <c r="AO21" s="1" t="s">
        <v>91</v>
      </c>
      <c r="AP21">
        <f>13500+30400</f>
        <v>43900</v>
      </c>
    </row>
    <row r="22" spans="1:42" ht="105">
      <c r="A22" s="2">
        <v>42823</v>
      </c>
      <c r="B22" s="1" t="s">
        <v>344</v>
      </c>
      <c r="C22" s="1" t="s">
        <v>168</v>
      </c>
      <c r="D22" s="1" t="s">
        <v>345</v>
      </c>
      <c r="E22" s="1" t="s">
        <v>346</v>
      </c>
      <c r="F22" s="1" t="s">
        <v>347</v>
      </c>
      <c r="G22" s="1" t="s">
        <v>348</v>
      </c>
      <c r="H22" s="1" t="s">
        <v>78</v>
      </c>
      <c r="I22" s="1">
        <v>16</v>
      </c>
      <c r="J22" s="1" t="s">
        <v>50</v>
      </c>
      <c r="K22" s="2">
        <v>37435</v>
      </c>
      <c r="L22" s="1">
        <v>15</v>
      </c>
      <c r="M22" s="1" t="s">
        <v>349</v>
      </c>
      <c r="N22" s="1" t="s">
        <v>350</v>
      </c>
      <c r="O22" s="1" t="s">
        <v>351</v>
      </c>
      <c r="P22" s="1" t="s">
        <v>352</v>
      </c>
      <c r="Q22" s="1"/>
      <c r="R22" s="1">
        <v>55</v>
      </c>
      <c r="S22" s="1">
        <v>140304</v>
      </c>
      <c r="T22" s="9" t="s">
        <v>353</v>
      </c>
      <c r="U22" s="1">
        <v>89153926578</v>
      </c>
      <c r="V22" s="1">
        <v>89265267819</v>
      </c>
      <c r="W22" s="1" t="s">
        <v>354</v>
      </c>
      <c r="X22" s="1">
        <v>8</v>
      </c>
      <c r="Y22" s="1" t="s">
        <v>50</v>
      </c>
      <c r="Z22" s="1" t="s">
        <v>59</v>
      </c>
      <c r="AA22" s="1" t="s">
        <v>355</v>
      </c>
      <c r="AB22" s="1" t="s">
        <v>356</v>
      </c>
      <c r="AC22" s="1"/>
      <c r="AD22" s="1" t="s">
        <v>357</v>
      </c>
      <c r="AE22" s="1" t="s">
        <v>358</v>
      </c>
      <c r="AF22" s="1" t="s">
        <v>117</v>
      </c>
      <c r="AG22" s="1" t="s">
        <v>359</v>
      </c>
      <c r="AH22" s="1" t="s">
        <v>360</v>
      </c>
      <c r="AI22" s="1" t="s">
        <v>361</v>
      </c>
      <c r="AJ22" s="1" t="s">
        <v>67</v>
      </c>
      <c r="AK22" s="1" t="s">
        <v>68</v>
      </c>
      <c r="AL22" s="1" t="s">
        <v>92</v>
      </c>
      <c r="AM22" s="1" t="s">
        <v>362</v>
      </c>
      <c r="AN22" s="1" t="s">
        <v>165</v>
      </c>
      <c r="AO22" s="1" t="s">
        <v>91</v>
      </c>
      <c r="AP22">
        <f>20000+23900</f>
        <v>43900</v>
      </c>
    </row>
    <row r="23" spans="1:42" ht="105">
      <c r="A23" s="2">
        <v>42824</v>
      </c>
      <c r="B23" s="1" t="s">
        <v>363</v>
      </c>
      <c r="C23" s="1" t="s">
        <v>364</v>
      </c>
      <c r="D23" s="1" t="s">
        <v>239</v>
      </c>
      <c r="E23" s="1" t="s">
        <v>363</v>
      </c>
      <c r="F23" s="1" t="s">
        <v>189</v>
      </c>
      <c r="G23" s="1" t="s">
        <v>365</v>
      </c>
      <c r="H23" s="1" t="s">
        <v>125</v>
      </c>
      <c r="I23" s="1">
        <v>31</v>
      </c>
      <c r="J23" s="1" t="s">
        <v>172</v>
      </c>
      <c r="K23" s="2">
        <v>37281</v>
      </c>
      <c r="L23" s="1">
        <v>15</v>
      </c>
      <c r="M23" s="1" t="s">
        <v>80</v>
      </c>
      <c r="N23" s="1" t="s">
        <v>156</v>
      </c>
      <c r="O23" s="1" t="s">
        <v>366</v>
      </c>
      <c r="P23" s="1">
        <v>108</v>
      </c>
      <c r="Q23" s="1">
        <v>2</v>
      </c>
      <c r="R23" s="1">
        <v>62</v>
      </c>
      <c r="S23" s="1">
        <v>195265</v>
      </c>
      <c r="T23" s="9" t="s">
        <v>367</v>
      </c>
      <c r="U23" s="1">
        <v>89112236171</v>
      </c>
      <c r="V23" s="1">
        <v>89119600838</v>
      </c>
      <c r="W23" s="1" t="s">
        <v>368</v>
      </c>
      <c r="X23" s="1">
        <v>9</v>
      </c>
      <c r="Y23" s="1" t="s">
        <v>172</v>
      </c>
      <c r="Z23" s="1" t="s">
        <v>59</v>
      </c>
      <c r="AA23" s="1"/>
      <c r="AB23" s="1"/>
      <c r="AC23" s="1"/>
      <c r="AD23" s="1"/>
      <c r="AE23" s="1"/>
      <c r="AF23" s="1" t="s">
        <v>117</v>
      </c>
      <c r="AG23" s="1"/>
      <c r="AH23" s="1" t="s">
        <v>369</v>
      </c>
      <c r="AI23" s="1" t="s">
        <v>361</v>
      </c>
      <c r="AJ23" s="1" t="s">
        <v>67</v>
      </c>
      <c r="AK23" s="1" t="s">
        <v>68</v>
      </c>
      <c r="AL23" s="1" t="s">
        <v>69</v>
      </c>
      <c r="AM23" s="1"/>
      <c r="AN23" s="1" t="s">
        <v>93</v>
      </c>
      <c r="AO23" s="1" t="s">
        <v>91</v>
      </c>
      <c r="AP23">
        <v>10000</v>
      </c>
    </row>
    <row r="24" spans="1:42" ht="30">
      <c r="A24" s="10">
        <v>42825</v>
      </c>
      <c r="B24" t="s">
        <v>370</v>
      </c>
      <c r="C24" t="s">
        <v>371</v>
      </c>
      <c r="D24" t="s">
        <v>275</v>
      </c>
      <c r="E24" t="s">
        <v>370</v>
      </c>
      <c r="F24" t="s">
        <v>121</v>
      </c>
      <c r="G24" s="10" t="s">
        <v>333</v>
      </c>
      <c r="H24" s="1" t="s">
        <v>372</v>
      </c>
      <c r="I24" s="1">
        <v>48</v>
      </c>
      <c r="J24" s="1" t="s">
        <v>50</v>
      </c>
      <c r="K24" s="2">
        <v>36762</v>
      </c>
      <c r="L24">
        <v>16</v>
      </c>
      <c r="M24" t="s">
        <v>264</v>
      </c>
      <c r="N24" t="s">
        <v>373</v>
      </c>
      <c r="O24" t="s">
        <v>374</v>
      </c>
      <c r="P24">
        <v>47</v>
      </c>
      <c r="R24" t="s">
        <v>375</v>
      </c>
      <c r="S24">
        <v>353900</v>
      </c>
      <c r="T24" t="s">
        <v>376</v>
      </c>
      <c r="U24" t="s">
        <v>377</v>
      </c>
      <c r="V24">
        <v>89184623344</v>
      </c>
      <c r="W24" t="s">
        <v>378</v>
      </c>
      <c r="X24">
        <v>10</v>
      </c>
      <c r="Y24" t="s">
        <v>50</v>
      </c>
      <c r="Z24" t="s">
        <v>172</v>
      </c>
      <c r="AF24" t="s">
        <v>379</v>
      </c>
      <c r="AG24" t="s">
        <v>380</v>
      </c>
      <c r="AH24" t="s">
        <v>381</v>
      </c>
      <c r="AI24" t="s">
        <v>382</v>
      </c>
      <c r="AJ24" t="s">
        <v>67</v>
      </c>
      <c r="AK24" t="s">
        <v>68</v>
      </c>
      <c r="AL24" t="s">
        <v>92</v>
      </c>
      <c r="AN24" t="s">
        <v>71</v>
      </c>
      <c r="AO24" t="s">
        <v>91</v>
      </c>
    </row>
    <row r="25" spans="1:42" ht="195">
      <c r="A25" s="2">
        <v>42825</v>
      </c>
      <c r="B25" s="1" t="s">
        <v>383</v>
      </c>
      <c r="C25" s="1" t="s">
        <v>121</v>
      </c>
      <c r="D25" s="1" t="s">
        <v>77</v>
      </c>
      <c r="E25" s="1" t="s">
        <v>383</v>
      </c>
      <c r="F25" s="1" t="s">
        <v>297</v>
      </c>
      <c r="G25" s="1" t="s">
        <v>171</v>
      </c>
      <c r="H25" s="1" t="s">
        <v>78</v>
      </c>
      <c r="I25" s="1">
        <v>17</v>
      </c>
      <c r="J25" s="1" t="s">
        <v>240</v>
      </c>
      <c r="K25" s="2">
        <v>37216</v>
      </c>
      <c r="L25" s="1">
        <v>15</v>
      </c>
      <c r="M25" s="1" t="s">
        <v>287</v>
      </c>
      <c r="N25" s="1" t="s">
        <v>288</v>
      </c>
      <c r="O25" s="1" t="s">
        <v>384</v>
      </c>
      <c r="P25" s="1">
        <v>12</v>
      </c>
      <c r="Q25" s="1"/>
      <c r="R25" s="1">
        <v>689</v>
      </c>
      <c r="S25" s="1">
        <v>410035</v>
      </c>
      <c r="T25" s="9" t="s">
        <v>385</v>
      </c>
      <c r="U25" s="1">
        <v>79063075992</v>
      </c>
      <c r="V25" s="1">
        <v>79172019217</v>
      </c>
      <c r="W25" s="1" t="s">
        <v>386</v>
      </c>
      <c r="X25" s="1">
        <v>9</v>
      </c>
      <c r="Y25" s="1" t="s">
        <v>240</v>
      </c>
      <c r="Z25" s="1" t="s">
        <v>59</v>
      </c>
      <c r="AA25" s="1" t="s">
        <v>387</v>
      </c>
      <c r="AB25" s="1" t="s">
        <v>361</v>
      </c>
      <c r="AC25" s="1" t="s">
        <v>388</v>
      </c>
      <c r="AD25" s="1" t="s">
        <v>389</v>
      </c>
      <c r="AE25" s="1" t="s">
        <v>390</v>
      </c>
      <c r="AF25" s="1" t="s">
        <v>117</v>
      </c>
      <c r="AG25" s="1" t="s">
        <v>391</v>
      </c>
      <c r="AH25" s="1" t="s">
        <v>392</v>
      </c>
      <c r="AI25" s="1" t="s">
        <v>163</v>
      </c>
      <c r="AJ25" s="1" t="s">
        <v>67</v>
      </c>
      <c r="AK25" s="1" t="s">
        <v>68</v>
      </c>
      <c r="AL25" s="1" t="s">
        <v>92</v>
      </c>
      <c r="AM25" s="1"/>
      <c r="AN25" s="1" t="s">
        <v>71</v>
      </c>
      <c r="AO25" s="1" t="s">
        <v>91</v>
      </c>
      <c r="AP25">
        <f>14000+29900</f>
        <v>43900</v>
      </c>
    </row>
    <row r="26" spans="1:42" ht="90">
      <c r="A26" s="2">
        <v>42825</v>
      </c>
      <c r="B26" s="1" t="s">
        <v>393</v>
      </c>
      <c r="C26" s="1" t="s">
        <v>394</v>
      </c>
      <c r="D26" s="1" t="s">
        <v>395</v>
      </c>
      <c r="E26" s="1" t="s">
        <v>396</v>
      </c>
      <c r="F26" s="1" t="s">
        <v>189</v>
      </c>
      <c r="G26" s="1" t="s">
        <v>365</v>
      </c>
      <c r="H26" s="1" t="s">
        <v>78</v>
      </c>
      <c r="I26" s="1">
        <v>22</v>
      </c>
      <c r="J26" s="1" t="s">
        <v>59</v>
      </c>
      <c r="K26" s="2">
        <v>37575</v>
      </c>
      <c r="L26" s="1">
        <v>14</v>
      </c>
      <c r="M26" s="1" t="s">
        <v>397</v>
      </c>
      <c r="N26" s="1" t="s">
        <v>398</v>
      </c>
      <c r="O26" s="1" t="s">
        <v>399</v>
      </c>
      <c r="P26" s="1">
        <v>13</v>
      </c>
      <c r="Q26" s="1"/>
      <c r="R26" s="1">
        <v>197</v>
      </c>
      <c r="S26" s="1">
        <v>450092</v>
      </c>
      <c r="T26" s="9" t="s">
        <v>400</v>
      </c>
      <c r="U26" s="1" t="s">
        <v>401</v>
      </c>
      <c r="V26" s="1">
        <v>79272304082</v>
      </c>
      <c r="W26" s="1" t="s">
        <v>402</v>
      </c>
      <c r="X26" s="1">
        <v>8</v>
      </c>
      <c r="Y26" s="1" t="s">
        <v>59</v>
      </c>
      <c r="Z26" s="1" t="s">
        <v>59</v>
      </c>
      <c r="AA26" s="1"/>
      <c r="AB26" s="1"/>
      <c r="AC26" s="1" t="s">
        <v>403</v>
      </c>
      <c r="AD26" s="1"/>
      <c r="AE26" s="1"/>
      <c r="AF26" s="1" t="s">
        <v>117</v>
      </c>
      <c r="AG26" s="1" t="s">
        <v>404</v>
      </c>
      <c r="AH26" s="1" t="s">
        <v>405</v>
      </c>
      <c r="AI26" s="1" t="s">
        <v>406</v>
      </c>
      <c r="AJ26" s="1" t="s">
        <v>67</v>
      </c>
      <c r="AK26" s="1" t="s">
        <v>68</v>
      </c>
      <c r="AL26" s="1" t="s">
        <v>92</v>
      </c>
      <c r="AM26" s="1"/>
      <c r="AN26" s="1" t="s">
        <v>71</v>
      </c>
      <c r="AO26" s="1" t="s">
        <v>91</v>
      </c>
      <c r="AP26">
        <f>6000+23413</f>
        <v>29413</v>
      </c>
    </row>
    <row r="27" spans="1:42" ht="225">
      <c r="A27" s="2">
        <v>42825</v>
      </c>
      <c r="B27" s="1" t="s">
        <v>407</v>
      </c>
      <c r="C27" s="1" t="s">
        <v>168</v>
      </c>
      <c r="D27" s="1" t="s">
        <v>365</v>
      </c>
      <c r="E27" s="1" t="s">
        <v>408</v>
      </c>
      <c r="F27" s="1" t="s">
        <v>409</v>
      </c>
      <c r="G27" s="1" t="s">
        <v>410</v>
      </c>
      <c r="H27" s="1" t="s">
        <v>78</v>
      </c>
      <c r="I27" s="1">
        <v>32</v>
      </c>
      <c r="J27" s="1" t="s">
        <v>50</v>
      </c>
      <c r="K27" s="2">
        <v>37663</v>
      </c>
      <c r="L27" s="1">
        <v>14</v>
      </c>
      <c r="M27" s="1" t="s">
        <v>411</v>
      </c>
      <c r="N27" s="1" t="s">
        <v>412</v>
      </c>
      <c r="O27" s="1" t="s">
        <v>413</v>
      </c>
      <c r="P27" s="1">
        <v>102</v>
      </c>
      <c r="Q27" s="1"/>
      <c r="R27" s="1">
        <v>46</v>
      </c>
      <c r="S27" s="1">
        <v>603009</v>
      </c>
      <c r="T27" s="9" t="s">
        <v>414</v>
      </c>
      <c r="U27" s="1">
        <v>79519107056</v>
      </c>
      <c r="V27" s="1">
        <v>79026830154</v>
      </c>
      <c r="W27" s="1" t="s">
        <v>415</v>
      </c>
      <c r="X27" s="1">
        <v>7</v>
      </c>
      <c r="Y27" s="1" t="s">
        <v>50</v>
      </c>
      <c r="Z27" s="1" t="s">
        <v>172</v>
      </c>
      <c r="AA27" s="1" t="s">
        <v>416</v>
      </c>
      <c r="AB27" s="1" t="s">
        <v>417</v>
      </c>
      <c r="AC27" s="1" t="s">
        <v>418</v>
      </c>
      <c r="AD27" s="1" t="s">
        <v>419</v>
      </c>
      <c r="AE27" s="1"/>
      <c r="AF27" s="1" t="s">
        <v>117</v>
      </c>
      <c r="AG27" s="1" t="s">
        <v>420</v>
      </c>
      <c r="AH27" s="1" t="s">
        <v>421</v>
      </c>
      <c r="AI27" s="1" t="s">
        <v>163</v>
      </c>
      <c r="AJ27" s="1" t="s">
        <v>422</v>
      </c>
      <c r="AK27" s="1" t="s">
        <v>68</v>
      </c>
      <c r="AL27" s="1" t="s">
        <v>92</v>
      </c>
      <c r="AM27" s="1"/>
      <c r="AN27" s="1" t="s">
        <v>71</v>
      </c>
      <c r="AO27" s="1" t="s">
        <v>91</v>
      </c>
      <c r="AP27">
        <v>35120</v>
      </c>
    </row>
    <row r="28" spans="1:42" ht="90">
      <c r="A28" s="2">
        <v>42825</v>
      </c>
      <c r="B28" s="1" t="s">
        <v>407</v>
      </c>
      <c r="C28" s="1" t="s">
        <v>168</v>
      </c>
      <c r="D28" s="1" t="s">
        <v>365</v>
      </c>
      <c r="E28" s="1" t="s">
        <v>407</v>
      </c>
      <c r="F28" s="1" t="s">
        <v>103</v>
      </c>
      <c r="G28" s="1" t="s">
        <v>331</v>
      </c>
      <c r="H28" s="1" t="s">
        <v>78</v>
      </c>
      <c r="I28" s="1">
        <v>33</v>
      </c>
      <c r="J28" s="1" t="s">
        <v>240</v>
      </c>
      <c r="K28" s="2">
        <v>38100</v>
      </c>
      <c r="L28" s="1">
        <v>13</v>
      </c>
      <c r="M28" s="1" t="s">
        <v>411</v>
      </c>
      <c r="N28" s="1" t="s">
        <v>412</v>
      </c>
      <c r="O28" s="1" t="s">
        <v>413</v>
      </c>
      <c r="P28" s="1">
        <v>102</v>
      </c>
      <c r="Q28" s="1"/>
      <c r="R28" s="1">
        <v>46</v>
      </c>
      <c r="S28" s="1">
        <v>603009</v>
      </c>
      <c r="T28" s="1" t="s">
        <v>414</v>
      </c>
      <c r="U28" s="1">
        <v>79519107056</v>
      </c>
      <c r="V28" s="1">
        <v>79049004777</v>
      </c>
      <c r="W28" s="1" t="s">
        <v>415</v>
      </c>
      <c r="X28" s="1">
        <v>7</v>
      </c>
      <c r="Y28" s="1" t="s">
        <v>240</v>
      </c>
      <c r="Z28" s="1" t="s">
        <v>50</v>
      </c>
      <c r="AA28" s="1"/>
      <c r="AB28" s="1" t="s">
        <v>423</v>
      </c>
      <c r="AC28" s="1" t="s">
        <v>424</v>
      </c>
      <c r="AD28" s="1"/>
      <c r="AE28" s="1"/>
      <c r="AF28" s="1" t="s">
        <v>88</v>
      </c>
      <c r="AG28" s="1" t="s">
        <v>425</v>
      </c>
      <c r="AH28" s="1" t="s">
        <v>426</v>
      </c>
      <c r="AI28" s="1" t="s">
        <v>163</v>
      </c>
      <c r="AJ28" s="1" t="s">
        <v>67</v>
      </c>
      <c r="AK28" s="1" t="s">
        <v>68</v>
      </c>
      <c r="AL28" s="1" t="s">
        <v>69</v>
      </c>
      <c r="AM28" s="1"/>
      <c r="AN28" s="1" t="s">
        <v>71</v>
      </c>
      <c r="AO28" s="1" t="s">
        <v>91</v>
      </c>
      <c r="AP28">
        <v>43900</v>
      </c>
    </row>
    <row r="29" spans="1:42" ht="90">
      <c r="A29" s="2">
        <v>42825</v>
      </c>
      <c r="B29" s="1" t="s">
        <v>427</v>
      </c>
      <c r="C29" s="1" t="s">
        <v>428</v>
      </c>
      <c r="D29" s="1" t="s">
        <v>429</v>
      </c>
      <c r="E29" s="1" t="s">
        <v>427</v>
      </c>
      <c r="F29" s="1" t="s">
        <v>430</v>
      </c>
      <c r="G29" s="1" t="s">
        <v>298</v>
      </c>
      <c r="H29" s="1" t="s">
        <v>78</v>
      </c>
      <c r="I29" s="1">
        <v>36</v>
      </c>
      <c r="J29" s="1" t="s">
        <v>240</v>
      </c>
      <c r="K29" s="2">
        <v>37793</v>
      </c>
      <c r="L29" s="1">
        <v>14</v>
      </c>
      <c r="M29" s="1" t="s">
        <v>264</v>
      </c>
      <c r="N29" s="1" t="s">
        <v>431</v>
      </c>
      <c r="O29" s="1" t="s">
        <v>432</v>
      </c>
      <c r="P29" s="1">
        <v>31</v>
      </c>
      <c r="Q29" s="1"/>
      <c r="R29" s="1">
        <v>38</v>
      </c>
      <c r="S29" s="1">
        <v>353475</v>
      </c>
      <c r="T29" s="9" t="s">
        <v>433</v>
      </c>
      <c r="U29" s="1" t="s">
        <v>434</v>
      </c>
      <c r="V29" s="1">
        <v>89184812033</v>
      </c>
      <c r="W29" s="1" t="s">
        <v>435</v>
      </c>
      <c r="X29" s="1">
        <v>7</v>
      </c>
      <c r="Y29" s="1" t="s">
        <v>240</v>
      </c>
      <c r="Z29" s="1" t="s">
        <v>172</v>
      </c>
      <c r="AA29" s="1"/>
      <c r="AB29" s="1"/>
      <c r="AC29" s="1" t="s">
        <v>436</v>
      </c>
      <c r="AD29" s="1" t="s">
        <v>437</v>
      </c>
      <c r="AE29" s="1"/>
      <c r="AF29" s="1" t="s">
        <v>88</v>
      </c>
      <c r="AG29" s="1" t="s">
        <v>438</v>
      </c>
      <c r="AH29" s="1" t="s">
        <v>439</v>
      </c>
      <c r="AI29" s="1" t="s">
        <v>91</v>
      </c>
      <c r="AJ29" s="1" t="s">
        <v>67</v>
      </c>
      <c r="AK29" s="1" t="s">
        <v>68</v>
      </c>
      <c r="AL29" s="1" t="s">
        <v>92</v>
      </c>
      <c r="AM29" s="1"/>
      <c r="AN29" s="1" t="s">
        <v>71</v>
      </c>
      <c r="AO29" s="1" t="s">
        <v>91</v>
      </c>
      <c r="AP29">
        <f>10000+33900</f>
        <v>43900</v>
      </c>
    </row>
    <row r="30" spans="1:42" ht="150">
      <c r="A30" s="2">
        <v>42827</v>
      </c>
      <c r="B30" s="1" t="s">
        <v>440</v>
      </c>
      <c r="C30" s="1" t="s">
        <v>103</v>
      </c>
      <c r="D30" s="1" t="s">
        <v>104</v>
      </c>
      <c r="E30" s="1" t="s">
        <v>441</v>
      </c>
      <c r="F30" s="1" t="s">
        <v>442</v>
      </c>
      <c r="G30" s="1" t="s">
        <v>410</v>
      </c>
      <c r="H30" s="1" t="s">
        <v>78</v>
      </c>
      <c r="I30" s="1">
        <v>19</v>
      </c>
      <c r="J30" s="1" t="s">
        <v>59</v>
      </c>
      <c r="K30" s="2">
        <v>36769</v>
      </c>
      <c r="L30" s="1">
        <v>16</v>
      </c>
      <c r="M30" s="1" t="s">
        <v>80</v>
      </c>
      <c r="N30" s="1" t="s">
        <v>156</v>
      </c>
      <c r="O30" s="1" t="s">
        <v>443</v>
      </c>
      <c r="P30" s="1">
        <v>33</v>
      </c>
      <c r="Q30" s="1"/>
      <c r="R30" s="1">
        <v>213</v>
      </c>
      <c r="S30" s="1">
        <v>192241</v>
      </c>
      <c r="T30" s="9" t="s">
        <v>444</v>
      </c>
      <c r="U30" s="1" t="s">
        <v>445</v>
      </c>
      <c r="V30" s="1">
        <v>79312901947</v>
      </c>
      <c r="W30" s="1" t="s">
        <v>446</v>
      </c>
      <c r="X30" s="1">
        <v>10</v>
      </c>
      <c r="Y30" s="1" t="s">
        <v>59</v>
      </c>
      <c r="Z30" s="1"/>
      <c r="AA30" s="1" t="s">
        <v>447</v>
      </c>
      <c r="AB30" s="1" t="s">
        <v>448</v>
      </c>
      <c r="AC30" s="1" t="s">
        <v>449</v>
      </c>
      <c r="AD30" s="1" t="s">
        <v>450</v>
      </c>
      <c r="AE30" s="1"/>
      <c r="AF30" s="1" t="s">
        <v>160</v>
      </c>
      <c r="AG30" s="1" t="s">
        <v>451</v>
      </c>
      <c r="AH30" s="1" t="s">
        <v>452</v>
      </c>
      <c r="AI30" s="1" t="s">
        <v>453</v>
      </c>
      <c r="AJ30" s="1" t="s">
        <v>67</v>
      </c>
      <c r="AK30" s="1" t="s">
        <v>68</v>
      </c>
      <c r="AL30" s="1" t="s">
        <v>92</v>
      </c>
      <c r="AM30" s="1"/>
      <c r="AN30" s="1" t="s">
        <v>71</v>
      </c>
      <c r="AO30" s="1" t="s">
        <v>91</v>
      </c>
      <c r="AP30">
        <v>45900</v>
      </c>
    </row>
    <row r="31" spans="1:42" ht="75">
      <c r="A31" s="2">
        <v>42834</v>
      </c>
      <c r="B31" s="1" t="s">
        <v>454</v>
      </c>
      <c r="C31" s="1" t="s">
        <v>455</v>
      </c>
      <c r="D31" s="1" t="s">
        <v>456</v>
      </c>
      <c r="E31" s="1" t="s">
        <v>457</v>
      </c>
      <c r="F31" s="1" t="s">
        <v>458</v>
      </c>
      <c r="G31" s="1" t="s">
        <v>171</v>
      </c>
      <c r="H31" s="1" t="s">
        <v>78</v>
      </c>
      <c r="I31" s="1">
        <v>34</v>
      </c>
      <c r="J31" s="1" t="s">
        <v>172</v>
      </c>
      <c r="K31" s="2">
        <v>36515</v>
      </c>
      <c r="L31" s="1">
        <v>17</v>
      </c>
      <c r="M31" s="1" t="s">
        <v>80</v>
      </c>
      <c r="N31" s="1" t="s">
        <v>156</v>
      </c>
      <c r="O31" s="1" t="s">
        <v>459</v>
      </c>
      <c r="P31" s="1">
        <v>11</v>
      </c>
      <c r="Q31" s="1">
        <v>1</v>
      </c>
      <c r="R31" s="1">
        <v>46</v>
      </c>
      <c r="S31" s="1">
        <v>195426</v>
      </c>
      <c r="T31" s="9" t="s">
        <v>460</v>
      </c>
      <c r="U31" s="1">
        <v>79219729252</v>
      </c>
      <c r="V31" s="1">
        <v>79533712828</v>
      </c>
      <c r="W31" s="1" t="s">
        <v>461</v>
      </c>
      <c r="X31" s="1">
        <v>10</v>
      </c>
      <c r="Y31" s="1" t="s">
        <v>172</v>
      </c>
      <c r="Z31" s="1" t="s">
        <v>50</v>
      </c>
      <c r="AA31" s="1"/>
      <c r="AB31" s="1" t="s">
        <v>462</v>
      </c>
      <c r="AC31" s="1" t="s">
        <v>463</v>
      </c>
      <c r="AD31" s="1"/>
      <c r="AE31" s="1"/>
      <c r="AF31" s="1" t="s">
        <v>117</v>
      </c>
      <c r="AG31" s="1"/>
      <c r="AH31" s="1"/>
      <c r="AI31" s="1"/>
      <c r="AJ31" s="1" t="s">
        <v>67</v>
      </c>
      <c r="AK31" s="1" t="s">
        <v>68</v>
      </c>
      <c r="AL31" s="1" t="s">
        <v>252</v>
      </c>
      <c r="AM31" s="1"/>
      <c r="AN31" s="1" t="s">
        <v>71</v>
      </c>
      <c r="AO31" s="1" t="s">
        <v>91</v>
      </c>
      <c r="AP31">
        <f>8000+31510</f>
        <v>39510</v>
      </c>
    </row>
    <row r="32" spans="1:42" ht="270">
      <c r="A32" s="2">
        <v>42837</v>
      </c>
      <c r="B32" s="1" t="s">
        <v>464</v>
      </c>
      <c r="C32" s="1" t="s">
        <v>465</v>
      </c>
      <c r="D32" s="1" t="s">
        <v>239</v>
      </c>
      <c r="E32" s="1" t="s">
        <v>466</v>
      </c>
      <c r="F32" s="1" t="s">
        <v>106</v>
      </c>
      <c r="G32" s="1" t="s">
        <v>456</v>
      </c>
      <c r="H32" s="1" t="s">
        <v>78</v>
      </c>
      <c r="I32" s="1">
        <v>23</v>
      </c>
      <c r="J32" s="1" t="s">
        <v>50</v>
      </c>
      <c r="K32" s="2">
        <v>37109</v>
      </c>
      <c r="L32" s="1">
        <v>15</v>
      </c>
      <c r="M32" s="1" t="s">
        <v>80</v>
      </c>
      <c r="N32" s="1" t="s">
        <v>467</v>
      </c>
      <c r="O32" s="1" t="s">
        <v>468</v>
      </c>
      <c r="P32" s="1">
        <v>5</v>
      </c>
      <c r="Q32" s="1">
        <v>1</v>
      </c>
      <c r="R32" s="1">
        <v>381</v>
      </c>
      <c r="S32" s="1">
        <v>198330</v>
      </c>
      <c r="T32" s="9" t="s">
        <v>469</v>
      </c>
      <c r="U32" s="1" t="s">
        <v>470</v>
      </c>
      <c r="V32" s="1">
        <v>79310029146</v>
      </c>
      <c r="W32" s="1" t="s">
        <v>471</v>
      </c>
      <c r="X32" s="1">
        <v>9</v>
      </c>
      <c r="Y32" s="1" t="s">
        <v>50</v>
      </c>
      <c r="Z32" s="1" t="s">
        <v>59</v>
      </c>
      <c r="AA32" s="1"/>
      <c r="AB32" s="1"/>
      <c r="AC32" s="1" t="s">
        <v>472</v>
      </c>
      <c r="AD32" s="1"/>
      <c r="AE32" s="1"/>
      <c r="AF32" s="1" t="s">
        <v>117</v>
      </c>
      <c r="AG32" s="1"/>
      <c r="AH32" s="1"/>
      <c r="AI32" s="1"/>
      <c r="AJ32" s="1" t="s">
        <v>473</v>
      </c>
      <c r="AK32" s="1" t="s">
        <v>68</v>
      </c>
      <c r="AL32" s="1" t="s">
        <v>92</v>
      </c>
      <c r="AM32" s="1"/>
      <c r="AN32" s="1" t="s">
        <v>71</v>
      </c>
      <c r="AO32" s="1" t="s">
        <v>91</v>
      </c>
      <c r="AP32" s="1">
        <f>10000+35900</f>
        <v>45900</v>
      </c>
    </row>
    <row r="33" spans="1:43" ht="75">
      <c r="A33" s="2">
        <v>42838</v>
      </c>
      <c r="B33" s="1" t="s">
        <v>474</v>
      </c>
      <c r="C33" s="1" t="s">
        <v>168</v>
      </c>
      <c r="D33" s="1" t="s">
        <v>263</v>
      </c>
      <c r="E33" s="1" t="s">
        <v>475</v>
      </c>
      <c r="F33" s="1" t="s">
        <v>476</v>
      </c>
      <c r="G33" s="1" t="s">
        <v>477</v>
      </c>
      <c r="H33" s="1" t="s">
        <v>478</v>
      </c>
      <c r="I33" s="1"/>
      <c r="J33" s="1" t="s">
        <v>50</v>
      </c>
      <c r="K33" s="2">
        <v>37652</v>
      </c>
      <c r="L33" s="1">
        <v>14</v>
      </c>
      <c r="M33" s="1" t="s">
        <v>80</v>
      </c>
      <c r="N33" s="1" t="s">
        <v>156</v>
      </c>
      <c r="O33" s="1" t="s">
        <v>479</v>
      </c>
      <c r="P33" s="1">
        <v>16</v>
      </c>
      <c r="Q33" s="1">
        <v>2</v>
      </c>
      <c r="R33" s="1">
        <v>48</v>
      </c>
      <c r="S33" s="1">
        <v>197343</v>
      </c>
      <c r="T33" s="1" t="s">
        <v>480</v>
      </c>
      <c r="U33" s="1">
        <v>89112609847</v>
      </c>
      <c r="V33" s="1">
        <v>89111128734</v>
      </c>
      <c r="W33" s="1" t="s">
        <v>481</v>
      </c>
      <c r="X33" s="1">
        <v>7</v>
      </c>
      <c r="Y33" s="1" t="s">
        <v>50</v>
      </c>
      <c r="Z33" s="1" t="s">
        <v>59</v>
      </c>
      <c r="AA33" s="1" t="s">
        <v>482</v>
      </c>
      <c r="AB33" s="1" t="s">
        <v>483</v>
      </c>
      <c r="AC33" s="1" t="s">
        <v>361</v>
      </c>
      <c r="AD33" s="1" t="s">
        <v>361</v>
      </c>
      <c r="AE33" s="1" t="s">
        <v>361</v>
      </c>
      <c r="AF33" s="1" t="s">
        <v>379</v>
      </c>
      <c r="AG33" s="1" t="s">
        <v>484</v>
      </c>
      <c r="AH33" s="1" t="s">
        <v>485</v>
      </c>
      <c r="AI33" s="1" t="s">
        <v>361</v>
      </c>
      <c r="AJ33" s="1" t="s">
        <v>67</v>
      </c>
      <c r="AK33" s="1" t="s">
        <v>68</v>
      </c>
      <c r="AL33" s="1" t="s">
        <v>92</v>
      </c>
      <c r="AM33" s="1" t="s">
        <v>361</v>
      </c>
      <c r="AN33" s="1" t="s">
        <v>165</v>
      </c>
      <c r="AO33" s="1" t="s">
        <v>91</v>
      </c>
      <c r="AP33" s="1"/>
    </row>
    <row r="34" spans="1:43" ht="240">
      <c r="A34" s="2">
        <v>42846</v>
      </c>
      <c r="B34" s="1" t="s">
        <v>486</v>
      </c>
      <c r="C34" s="1" t="s">
        <v>487</v>
      </c>
      <c r="D34" s="1" t="s">
        <v>488</v>
      </c>
      <c r="E34" s="1" t="s">
        <v>486</v>
      </c>
      <c r="F34" s="1" t="s">
        <v>189</v>
      </c>
      <c r="G34" s="1" t="s">
        <v>365</v>
      </c>
      <c r="H34" s="1" t="s">
        <v>78</v>
      </c>
      <c r="I34" s="1">
        <v>25</v>
      </c>
      <c r="J34" s="1" t="s">
        <v>50</v>
      </c>
      <c r="K34" s="2">
        <v>36708</v>
      </c>
      <c r="L34" s="1">
        <v>17</v>
      </c>
      <c r="M34" s="1" t="s">
        <v>411</v>
      </c>
      <c r="N34" s="1" t="s">
        <v>489</v>
      </c>
      <c r="O34" s="1" t="s">
        <v>349</v>
      </c>
      <c r="P34" s="1">
        <v>31</v>
      </c>
      <c r="Q34" s="1"/>
      <c r="R34" s="1">
        <v>1</v>
      </c>
      <c r="S34" s="1">
        <v>607190</v>
      </c>
      <c r="T34" s="9" t="s">
        <v>490</v>
      </c>
      <c r="U34" s="1">
        <v>89092908628</v>
      </c>
      <c r="V34" s="1">
        <v>89092908622</v>
      </c>
      <c r="W34" s="1" t="s">
        <v>491</v>
      </c>
      <c r="X34" s="1">
        <v>10</v>
      </c>
      <c r="Y34" s="1" t="s">
        <v>50</v>
      </c>
      <c r="Z34" s="1"/>
      <c r="AA34" s="1" t="s">
        <v>492</v>
      </c>
      <c r="AB34" s="1" t="s">
        <v>493</v>
      </c>
      <c r="AC34" s="1" t="s">
        <v>494</v>
      </c>
      <c r="AD34" s="1" t="s">
        <v>495</v>
      </c>
      <c r="AE34" s="1"/>
      <c r="AF34" s="1" t="s">
        <v>117</v>
      </c>
      <c r="AG34" s="1" t="s">
        <v>496</v>
      </c>
      <c r="AH34" s="1" t="s">
        <v>497</v>
      </c>
      <c r="AI34" s="1" t="s">
        <v>91</v>
      </c>
      <c r="AJ34" s="1" t="s">
        <v>67</v>
      </c>
      <c r="AK34" s="1" t="s">
        <v>498</v>
      </c>
      <c r="AL34" s="1" t="s">
        <v>92</v>
      </c>
      <c r="AM34" s="1"/>
      <c r="AN34" s="1" t="s">
        <v>93</v>
      </c>
      <c r="AO34" s="1" t="s">
        <v>91</v>
      </c>
      <c r="AP34" s="1">
        <f>10000+24425</f>
        <v>34425</v>
      </c>
      <c r="AQ34" s="1"/>
    </row>
    <row r="35" spans="1:43" ht="409.6">
      <c r="A35" s="2">
        <v>42847</v>
      </c>
      <c r="B35" s="1" t="s">
        <v>499</v>
      </c>
      <c r="C35" s="1" t="s">
        <v>428</v>
      </c>
      <c r="D35" s="1" t="s">
        <v>318</v>
      </c>
      <c r="E35" s="1" t="s">
        <v>499</v>
      </c>
      <c r="F35" s="1" t="s">
        <v>274</v>
      </c>
      <c r="G35" s="1" t="s">
        <v>263</v>
      </c>
      <c r="H35" s="1" t="s">
        <v>125</v>
      </c>
      <c r="I35" s="1">
        <v>26</v>
      </c>
      <c r="J35" s="1" t="s">
        <v>50</v>
      </c>
      <c r="K35" s="2">
        <v>36593</v>
      </c>
      <c r="L35" s="1">
        <v>17</v>
      </c>
      <c r="M35" s="1" t="s">
        <v>500</v>
      </c>
      <c r="N35" s="1" t="s">
        <v>501</v>
      </c>
      <c r="O35" s="1" t="s">
        <v>502</v>
      </c>
      <c r="P35" s="1">
        <v>20</v>
      </c>
      <c r="Q35" s="1"/>
      <c r="R35" s="1">
        <v>68</v>
      </c>
      <c r="S35" s="1">
        <v>398020</v>
      </c>
      <c r="T35" s="9" t="s">
        <v>503</v>
      </c>
      <c r="U35" s="1">
        <v>89508008806</v>
      </c>
      <c r="V35" s="1">
        <v>89046976751</v>
      </c>
      <c r="W35" s="1" t="s">
        <v>504</v>
      </c>
      <c r="X35" s="1">
        <v>10</v>
      </c>
      <c r="Y35" s="1" t="s">
        <v>50</v>
      </c>
      <c r="Z35" s="1"/>
      <c r="AA35" s="1" t="s">
        <v>505</v>
      </c>
      <c r="AB35" s="1" t="s">
        <v>506</v>
      </c>
      <c r="AC35" s="1" t="s">
        <v>507</v>
      </c>
      <c r="AD35" s="1" t="s">
        <v>508</v>
      </c>
      <c r="AE35" s="1"/>
      <c r="AF35" s="1" t="s">
        <v>117</v>
      </c>
      <c r="AG35" s="1"/>
      <c r="AH35" s="1" t="s">
        <v>509</v>
      </c>
      <c r="AI35" s="1" t="s">
        <v>510</v>
      </c>
      <c r="AJ35" s="1" t="s">
        <v>67</v>
      </c>
      <c r="AK35" s="1" t="s">
        <v>511</v>
      </c>
      <c r="AL35" s="1" t="s">
        <v>92</v>
      </c>
      <c r="AM35" s="1"/>
      <c r="AN35" s="1" t="s">
        <v>71</v>
      </c>
      <c r="AO35" s="1" t="s">
        <v>91</v>
      </c>
      <c r="AP35" s="1">
        <v>9580</v>
      </c>
      <c r="AQ35" s="1"/>
    </row>
    <row r="36" spans="1:43" ht="409.6">
      <c r="A36" s="2">
        <v>42849</v>
      </c>
      <c r="B36" s="1" t="s">
        <v>512</v>
      </c>
      <c r="C36" s="1" t="s">
        <v>168</v>
      </c>
      <c r="D36" s="1" t="s">
        <v>331</v>
      </c>
      <c r="E36" s="1" t="s">
        <v>513</v>
      </c>
      <c r="F36" s="1" t="s">
        <v>514</v>
      </c>
      <c r="G36" s="1" t="s">
        <v>477</v>
      </c>
      <c r="H36" s="1" t="s">
        <v>78</v>
      </c>
      <c r="I36" s="1">
        <v>37</v>
      </c>
      <c r="J36" s="1" t="s">
        <v>50</v>
      </c>
      <c r="K36" s="2">
        <v>37346</v>
      </c>
      <c r="L36" s="1">
        <v>15</v>
      </c>
      <c r="M36" s="1" t="s">
        <v>51</v>
      </c>
      <c r="N36" s="1" t="s">
        <v>515</v>
      </c>
      <c r="O36" s="1" t="s">
        <v>516</v>
      </c>
      <c r="P36" s="1">
        <v>11</v>
      </c>
      <c r="Q36" s="1">
        <v>3</v>
      </c>
      <c r="R36" s="1">
        <v>196</v>
      </c>
      <c r="S36" s="1">
        <v>115533</v>
      </c>
      <c r="T36" s="9" t="s">
        <v>517</v>
      </c>
      <c r="U36" s="1" t="s">
        <v>518</v>
      </c>
      <c r="V36" s="1">
        <v>89169159440</v>
      </c>
      <c r="W36" s="1" t="s">
        <v>519</v>
      </c>
      <c r="X36" s="1">
        <v>8</v>
      </c>
      <c r="Y36" s="1" t="s">
        <v>50</v>
      </c>
      <c r="Z36" s="1" t="s">
        <v>59</v>
      </c>
      <c r="AA36" s="1"/>
      <c r="AB36" s="1" t="s">
        <v>520</v>
      </c>
      <c r="AC36" s="1" t="s">
        <v>521</v>
      </c>
      <c r="AD36" s="1" t="s">
        <v>522</v>
      </c>
      <c r="AE36" s="1"/>
      <c r="AF36" s="1" t="s">
        <v>117</v>
      </c>
      <c r="AG36" s="1" t="s">
        <v>523</v>
      </c>
      <c r="AH36" s="1" t="s">
        <v>524</v>
      </c>
      <c r="AI36" s="1" t="s">
        <v>525</v>
      </c>
      <c r="AJ36" s="1" t="s">
        <v>526</v>
      </c>
      <c r="AK36" s="1" t="s">
        <v>527</v>
      </c>
      <c r="AL36" s="1" t="s">
        <v>92</v>
      </c>
      <c r="AM36" s="1" t="s">
        <v>528</v>
      </c>
      <c r="AN36" s="1" t="s">
        <v>71</v>
      </c>
      <c r="AO36" s="1" t="s">
        <v>66</v>
      </c>
      <c r="AP36" s="1">
        <v>36720</v>
      </c>
      <c r="AQ36" s="1"/>
    </row>
    <row r="37" spans="1:43" ht="300">
      <c r="A37" s="2">
        <v>42850</v>
      </c>
      <c r="B37" s="1" t="s">
        <v>529</v>
      </c>
      <c r="C37" s="1" t="s">
        <v>168</v>
      </c>
      <c r="D37" s="1" t="s">
        <v>75</v>
      </c>
      <c r="E37" s="1" t="s">
        <v>530</v>
      </c>
      <c r="F37" s="1" t="s">
        <v>531</v>
      </c>
      <c r="G37" s="1" t="s">
        <v>532</v>
      </c>
      <c r="H37" s="1" t="s">
        <v>78</v>
      </c>
      <c r="I37" s="1">
        <v>27</v>
      </c>
      <c r="J37" s="1" t="s">
        <v>59</v>
      </c>
      <c r="K37" s="2">
        <v>36881</v>
      </c>
      <c r="L37" s="1">
        <v>16</v>
      </c>
      <c r="M37" s="1" t="s">
        <v>192</v>
      </c>
      <c r="N37" s="1" t="s">
        <v>193</v>
      </c>
      <c r="O37" s="1" t="s">
        <v>533</v>
      </c>
      <c r="P37" s="1">
        <v>6</v>
      </c>
      <c r="Q37" s="1" t="s">
        <v>534</v>
      </c>
      <c r="R37" s="1">
        <v>14</v>
      </c>
      <c r="S37" s="1">
        <v>305000</v>
      </c>
      <c r="T37" s="9" t="s">
        <v>535</v>
      </c>
      <c r="U37" s="1" t="s">
        <v>536</v>
      </c>
      <c r="V37" s="1" t="s">
        <v>537</v>
      </c>
      <c r="W37" s="1" t="s">
        <v>538</v>
      </c>
      <c r="X37" s="1">
        <v>10</v>
      </c>
      <c r="Y37" s="1" t="s">
        <v>59</v>
      </c>
      <c r="Z37" s="1" t="s">
        <v>240</v>
      </c>
      <c r="AA37" s="1"/>
      <c r="AB37" s="1" t="s">
        <v>539</v>
      </c>
      <c r="AC37" s="1" t="s">
        <v>540</v>
      </c>
      <c r="AD37" s="1" t="s">
        <v>375</v>
      </c>
      <c r="AE37" s="1"/>
      <c r="AF37" s="1" t="s">
        <v>160</v>
      </c>
      <c r="AG37" s="1" t="s">
        <v>541</v>
      </c>
      <c r="AH37" s="1" t="s">
        <v>542</v>
      </c>
      <c r="AI37" s="1" t="s">
        <v>543</v>
      </c>
      <c r="AJ37" s="1" t="s">
        <v>544</v>
      </c>
      <c r="AK37" s="1" t="s">
        <v>361</v>
      </c>
      <c r="AL37" s="1" t="s">
        <v>69</v>
      </c>
      <c r="AM37" s="1" t="s">
        <v>375</v>
      </c>
      <c r="AN37" s="1" t="s">
        <v>71</v>
      </c>
      <c r="AO37" s="1" t="s">
        <v>91</v>
      </c>
      <c r="AP37" s="1">
        <f>10000+35900</f>
        <v>45900</v>
      </c>
      <c r="AQ37" s="1"/>
    </row>
    <row r="38" spans="1:43" ht="409.6">
      <c r="A38" s="2">
        <v>42866</v>
      </c>
      <c r="B38" s="1" t="s">
        <v>545</v>
      </c>
      <c r="C38" s="1" t="s">
        <v>428</v>
      </c>
      <c r="D38" s="1" t="s">
        <v>239</v>
      </c>
      <c r="E38" s="1" t="s">
        <v>546</v>
      </c>
      <c r="F38" s="1" t="s">
        <v>189</v>
      </c>
      <c r="G38" s="1" t="s">
        <v>208</v>
      </c>
      <c r="H38" s="1" t="s">
        <v>78</v>
      </c>
      <c r="I38" s="1">
        <v>39</v>
      </c>
      <c r="J38" s="1" t="s">
        <v>50</v>
      </c>
      <c r="K38" s="2">
        <v>37373</v>
      </c>
      <c r="L38" s="1">
        <v>15</v>
      </c>
      <c r="M38" s="1" t="s">
        <v>547</v>
      </c>
      <c r="N38" s="1" t="s">
        <v>548</v>
      </c>
      <c r="O38" s="1" t="s">
        <v>549</v>
      </c>
      <c r="P38" s="1">
        <v>22</v>
      </c>
      <c r="Q38" s="1"/>
      <c r="R38" s="1">
        <v>39</v>
      </c>
      <c r="S38" s="1">
        <v>672000</v>
      </c>
      <c r="T38" s="9" t="s">
        <v>550</v>
      </c>
      <c r="U38" s="1" t="s">
        <v>551</v>
      </c>
      <c r="V38" s="1">
        <v>79242745150</v>
      </c>
      <c r="W38" s="1" t="s">
        <v>552</v>
      </c>
      <c r="X38" s="1">
        <v>9</v>
      </c>
      <c r="Y38" s="1" t="s">
        <v>50</v>
      </c>
      <c r="Z38" s="1" t="s">
        <v>240</v>
      </c>
      <c r="AA38" s="1"/>
      <c r="AB38" s="1" t="s">
        <v>553</v>
      </c>
      <c r="AC38" s="1" t="s">
        <v>554</v>
      </c>
      <c r="AD38" s="1" t="s">
        <v>555</v>
      </c>
      <c r="AE38" s="1" t="s">
        <v>556</v>
      </c>
      <c r="AF38" s="1" t="s">
        <v>117</v>
      </c>
      <c r="AG38" s="1"/>
      <c r="AH38" s="1" t="s">
        <v>557</v>
      </c>
      <c r="AI38" s="1" t="s">
        <v>83</v>
      </c>
      <c r="AJ38" s="1" t="s">
        <v>67</v>
      </c>
      <c r="AK38" s="1" t="s">
        <v>68</v>
      </c>
      <c r="AL38" s="1" t="s">
        <v>69</v>
      </c>
      <c r="AM38" s="1"/>
      <c r="AN38" s="1" t="s">
        <v>150</v>
      </c>
      <c r="AO38" s="1" t="s">
        <v>91</v>
      </c>
      <c r="AP38" s="1">
        <v>47900</v>
      </c>
      <c r="AQ38" s="1"/>
    </row>
    <row r="39" spans="1:43" ht="120">
      <c r="A39" s="2">
        <v>42872</v>
      </c>
      <c r="B39" s="1" t="s">
        <v>558</v>
      </c>
      <c r="C39" s="1" t="s">
        <v>559</v>
      </c>
      <c r="D39" s="1" t="s">
        <v>560</v>
      </c>
      <c r="E39" s="1" t="s">
        <v>561</v>
      </c>
      <c r="F39" s="1" t="s">
        <v>562</v>
      </c>
      <c r="G39" s="1" t="s">
        <v>208</v>
      </c>
      <c r="H39" s="1" t="s">
        <v>78</v>
      </c>
      <c r="I39" s="1">
        <v>46</v>
      </c>
      <c r="J39" s="1" t="s">
        <v>172</v>
      </c>
      <c r="K39" s="2">
        <v>37445</v>
      </c>
      <c r="L39" s="1">
        <v>14</v>
      </c>
      <c r="M39" s="1" t="s">
        <v>192</v>
      </c>
      <c r="N39" s="1" t="s">
        <v>193</v>
      </c>
      <c r="O39" s="1" t="s">
        <v>563</v>
      </c>
      <c r="P39" s="1">
        <v>37</v>
      </c>
      <c r="Q39" s="1"/>
      <c r="R39" s="1" t="s">
        <v>375</v>
      </c>
      <c r="S39" s="1">
        <v>305004</v>
      </c>
      <c r="T39" s="9" t="s">
        <v>564</v>
      </c>
      <c r="U39" s="1">
        <v>89092391928</v>
      </c>
      <c r="V39" s="1">
        <v>89611695400</v>
      </c>
      <c r="W39" s="1" t="s">
        <v>565</v>
      </c>
      <c r="X39" s="1">
        <v>8</v>
      </c>
      <c r="Y39" s="1" t="s">
        <v>172</v>
      </c>
      <c r="Z39" s="1" t="s">
        <v>240</v>
      </c>
      <c r="AA39" s="1"/>
      <c r="AB39" s="1"/>
      <c r="AC39" s="1" t="s">
        <v>566</v>
      </c>
      <c r="AD39" s="1"/>
      <c r="AE39" s="1" t="s">
        <v>567</v>
      </c>
      <c r="AF39" s="1" t="s">
        <v>117</v>
      </c>
      <c r="AG39" s="1" t="s">
        <v>568</v>
      </c>
      <c r="AH39" s="1"/>
      <c r="AI39" s="1"/>
      <c r="AJ39" s="1" t="s">
        <v>67</v>
      </c>
      <c r="AK39" s="1" t="s">
        <v>68</v>
      </c>
      <c r="AL39" s="1" t="s">
        <v>92</v>
      </c>
      <c r="AM39" s="1"/>
      <c r="AN39" s="1" t="s">
        <v>71</v>
      </c>
      <c r="AO39" s="1" t="s">
        <v>91</v>
      </c>
      <c r="AP39" s="1">
        <v>47900</v>
      </c>
      <c r="AQ39" s="1"/>
    </row>
    <row r="40" spans="1:43" ht="255">
      <c r="A40" s="2">
        <v>42873</v>
      </c>
      <c r="B40" s="1" t="s">
        <v>569</v>
      </c>
      <c r="C40" s="1" t="s">
        <v>428</v>
      </c>
      <c r="D40" s="1" t="s">
        <v>570</v>
      </c>
      <c r="E40" s="1" t="s">
        <v>571</v>
      </c>
      <c r="F40" s="1" t="s">
        <v>572</v>
      </c>
      <c r="G40" s="1" t="s">
        <v>573</v>
      </c>
      <c r="H40" s="1" t="s">
        <v>125</v>
      </c>
      <c r="I40" s="1">
        <v>42</v>
      </c>
      <c r="J40" s="1" t="s">
        <v>50</v>
      </c>
      <c r="K40" s="2">
        <v>38064</v>
      </c>
      <c r="L40" s="1">
        <v>13</v>
      </c>
      <c r="M40" s="1" t="s">
        <v>80</v>
      </c>
      <c r="N40" s="1" t="s">
        <v>574</v>
      </c>
      <c r="O40" s="1" t="s">
        <v>575</v>
      </c>
      <c r="P40" s="1">
        <v>5</v>
      </c>
      <c r="Q40" s="1">
        <v>1</v>
      </c>
      <c r="R40" s="1">
        <v>52</v>
      </c>
      <c r="S40" s="1">
        <v>194356</v>
      </c>
      <c r="T40" s="1" t="s">
        <v>576</v>
      </c>
      <c r="U40" s="1" t="s">
        <v>577</v>
      </c>
      <c r="V40" s="1" t="s">
        <v>578</v>
      </c>
      <c r="W40" s="1" t="s">
        <v>579</v>
      </c>
      <c r="X40" s="1">
        <v>7</v>
      </c>
      <c r="Y40" s="1" t="s">
        <v>59</v>
      </c>
      <c r="Z40" s="1" t="s">
        <v>50</v>
      </c>
      <c r="AA40" s="1" t="s">
        <v>580</v>
      </c>
      <c r="AB40" s="1" t="s">
        <v>581</v>
      </c>
      <c r="AC40" s="1"/>
      <c r="AD40" s="1"/>
      <c r="AE40" s="1" t="s">
        <v>582</v>
      </c>
      <c r="AF40" s="1" t="s">
        <v>117</v>
      </c>
      <c r="AG40" s="1" t="s">
        <v>583</v>
      </c>
      <c r="AH40" s="1" t="s">
        <v>584</v>
      </c>
      <c r="AI40" s="1" t="s">
        <v>91</v>
      </c>
      <c r="AJ40" s="1" t="s">
        <v>585</v>
      </c>
      <c r="AK40" s="1" t="s">
        <v>68</v>
      </c>
      <c r="AL40" s="1" t="s">
        <v>69</v>
      </c>
      <c r="AM40" s="1" t="s">
        <v>586</v>
      </c>
      <c r="AN40" s="1" t="s">
        <v>93</v>
      </c>
      <c r="AO40" s="1" t="s">
        <v>91</v>
      </c>
      <c r="AP40" s="1">
        <v>9580</v>
      </c>
      <c r="AQ40" s="1"/>
    </row>
    <row r="41" spans="1:43" ht="330">
      <c r="A41" s="2">
        <v>42881</v>
      </c>
      <c r="B41" s="1" t="s">
        <v>587</v>
      </c>
      <c r="C41" s="1" t="s">
        <v>588</v>
      </c>
      <c r="D41" s="1" t="s">
        <v>589</v>
      </c>
      <c r="E41" s="1" t="s">
        <v>590</v>
      </c>
      <c r="F41" s="1" t="s">
        <v>514</v>
      </c>
      <c r="G41" s="1" t="s">
        <v>456</v>
      </c>
      <c r="H41" s="1" t="s">
        <v>78</v>
      </c>
      <c r="I41" s="1">
        <v>44</v>
      </c>
      <c r="J41" s="1" t="s">
        <v>59</v>
      </c>
      <c r="K41" s="2">
        <v>37465</v>
      </c>
      <c r="L41" s="1">
        <v>14</v>
      </c>
      <c r="M41" s="1" t="s">
        <v>80</v>
      </c>
      <c r="N41" s="1" t="s">
        <v>574</v>
      </c>
      <c r="O41" s="1" t="s">
        <v>591</v>
      </c>
      <c r="P41" s="1">
        <v>5</v>
      </c>
      <c r="Q41" s="1">
        <v>2</v>
      </c>
      <c r="R41" s="1">
        <v>21</v>
      </c>
      <c r="S41" s="1">
        <v>197372</v>
      </c>
      <c r="T41" s="9" t="s">
        <v>592</v>
      </c>
      <c r="U41" s="1" t="s">
        <v>593</v>
      </c>
      <c r="V41" s="1">
        <v>79817912995</v>
      </c>
      <c r="W41" s="1" t="s">
        <v>594</v>
      </c>
      <c r="X41" s="1">
        <v>8</v>
      </c>
      <c r="Y41" s="1" t="s">
        <v>59</v>
      </c>
      <c r="Z41" s="1" t="s">
        <v>240</v>
      </c>
      <c r="AA41" s="1" t="s">
        <v>595</v>
      </c>
      <c r="AB41" s="1"/>
      <c r="AC41" s="1"/>
      <c r="AD41" s="1" t="s">
        <v>596</v>
      </c>
      <c r="AE41" s="1"/>
      <c r="AF41" s="1" t="s">
        <v>117</v>
      </c>
      <c r="AG41" s="1" t="s">
        <v>597</v>
      </c>
      <c r="AH41" s="1" t="s">
        <v>598</v>
      </c>
      <c r="AI41" s="1"/>
      <c r="AJ41" s="1" t="s">
        <v>67</v>
      </c>
      <c r="AK41" s="1" t="s">
        <v>599</v>
      </c>
      <c r="AL41" s="1" t="s">
        <v>69</v>
      </c>
      <c r="AM41" s="1"/>
      <c r="AN41" s="1" t="s">
        <v>150</v>
      </c>
      <c r="AO41" s="1" t="s">
        <v>91</v>
      </c>
      <c r="AP41" s="1">
        <v>43110</v>
      </c>
      <c r="AQ41" s="1"/>
    </row>
    <row r="42" spans="1:43" ht="165">
      <c r="A42" s="2">
        <v>42888</v>
      </c>
      <c r="B42" s="1" t="s">
        <v>600</v>
      </c>
      <c r="C42" s="1" t="s">
        <v>394</v>
      </c>
      <c r="D42" s="1" t="s">
        <v>410</v>
      </c>
      <c r="E42" s="1" t="s">
        <v>600</v>
      </c>
      <c r="F42" s="1" t="s">
        <v>601</v>
      </c>
      <c r="G42" s="1" t="s">
        <v>602</v>
      </c>
      <c r="H42" s="1" t="s">
        <v>78</v>
      </c>
      <c r="I42" s="1">
        <v>41</v>
      </c>
      <c r="J42" s="1" t="s">
        <v>50</v>
      </c>
      <c r="K42" s="2">
        <v>36685</v>
      </c>
      <c r="L42" s="1">
        <v>16</v>
      </c>
      <c r="M42" s="1" t="s">
        <v>603</v>
      </c>
      <c r="N42" s="1" t="s">
        <v>604</v>
      </c>
      <c r="O42" s="1" t="s">
        <v>605</v>
      </c>
      <c r="P42" s="1" t="s">
        <v>606</v>
      </c>
      <c r="Q42" s="1"/>
      <c r="R42" s="1">
        <v>132</v>
      </c>
      <c r="S42" s="1">
        <v>428031</v>
      </c>
      <c r="T42" s="9" t="s">
        <v>607</v>
      </c>
      <c r="U42" s="1" t="s">
        <v>608</v>
      </c>
      <c r="V42" s="1">
        <v>89534483796</v>
      </c>
      <c r="W42" s="1" t="s">
        <v>609</v>
      </c>
      <c r="X42" s="1">
        <v>10</v>
      </c>
      <c r="Y42" s="1" t="s">
        <v>50</v>
      </c>
      <c r="Z42" s="1" t="s">
        <v>50</v>
      </c>
      <c r="AA42" s="1" t="s">
        <v>610</v>
      </c>
      <c r="AB42" s="1" t="s">
        <v>611</v>
      </c>
      <c r="AC42" s="1" t="s">
        <v>612</v>
      </c>
      <c r="AD42" s="1"/>
      <c r="AE42" s="1" t="s">
        <v>613</v>
      </c>
      <c r="AF42" s="1" t="s">
        <v>117</v>
      </c>
      <c r="AG42" s="1" t="s">
        <v>614</v>
      </c>
      <c r="AH42" s="1" t="s">
        <v>615</v>
      </c>
      <c r="AI42" s="1" t="s">
        <v>163</v>
      </c>
      <c r="AJ42" s="1" t="s">
        <v>67</v>
      </c>
      <c r="AK42" s="1" t="s">
        <v>68</v>
      </c>
      <c r="AL42" s="1" t="s">
        <v>316</v>
      </c>
      <c r="AM42" s="1"/>
      <c r="AN42" s="1" t="s">
        <v>150</v>
      </c>
      <c r="AO42" s="1" t="s">
        <v>66</v>
      </c>
      <c r="AP42" s="1">
        <f>8100+37405</f>
        <v>45505</v>
      </c>
      <c r="AQ42" s="1"/>
    </row>
    <row r="43" spans="1:43" ht="45">
      <c r="A43" s="2">
        <v>42888</v>
      </c>
      <c r="B43" s="1" t="s">
        <v>616</v>
      </c>
      <c r="C43" s="1" t="s">
        <v>617</v>
      </c>
      <c r="D43" s="1" t="s">
        <v>239</v>
      </c>
      <c r="E43" s="1" t="s">
        <v>618</v>
      </c>
      <c r="F43" s="1" t="s">
        <v>189</v>
      </c>
      <c r="G43" s="1" t="s">
        <v>619</v>
      </c>
      <c r="H43" s="1" t="s">
        <v>191</v>
      </c>
      <c r="I43" s="1"/>
      <c r="J43" s="1" t="s">
        <v>240</v>
      </c>
      <c r="K43" s="2" t="s">
        <v>620</v>
      </c>
      <c r="L43" s="1">
        <v>16</v>
      </c>
      <c r="M43" s="1" t="s">
        <v>80</v>
      </c>
      <c r="N43" s="1" t="s">
        <v>156</v>
      </c>
      <c r="O43" s="1" t="s">
        <v>621</v>
      </c>
      <c r="P43" s="1">
        <v>8</v>
      </c>
      <c r="Q43" s="1">
        <v>1</v>
      </c>
      <c r="R43" s="1">
        <v>164</v>
      </c>
      <c r="S43" s="1">
        <v>197374</v>
      </c>
      <c r="T43" s="1" t="s">
        <v>622</v>
      </c>
      <c r="U43" s="1">
        <v>89111773168</v>
      </c>
      <c r="V43" s="1">
        <v>89811497039</v>
      </c>
      <c r="W43" s="1" t="s">
        <v>623</v>
      </c>
      <c r="X43" s="1">
        <v>10</v>
      </c>
      <c r="Y43" s="1" t="s">
        <v>240</v>
      </c>
      <c r="Z43" s="1" t="s">
        <v>240</v>
      </c>
      <c r="AA43" s="1" t="s">
        <v>624</v>
      </c>
      <c r="AB43" s="1"/>
      <c r="AC43" s="1" t="s">
        <v>625</v>
      </c>
      <c r="AD43" s="1"/>
      <c r="AE43" s="1"/>
      <c r="AF43" s="1" t="s">
        <v>117</v>
      </c>
      <c r="AG43" s="1" t="s">
        <v>218</v>
      </c>
      <c r="AH43" s="1" t="s">
        <v>626</v>
      </c>
      <c r="AI43" s="1"/>
      <c r="AJ43" s="1" t="s">
        <v>67</v>
      </c>
      <c r="AK43" s="1" t="s">
        <v>68</v>
      </c>
      <c r="AL43" s="1" t="s">
        <v>316</v>
      </c>
      <c r="AM43" s="1"/>
      <c r="AN43" s="1" t="s">
        <v>71</v>
      </c>
      <c r="AO43" s="1" t="s">
        <v>91</v>
      </c>
      <c r="AP43" s="1"/>
      <c r="AQ43" s="1"/>
    </row>
    <row r="44" spans="1:43" ht="90">
      <c r="A44" s="2">
        <v>42895</v>
      </c>
      <c r="B44" s="1" t="s">
        <v>627</v>
      </c>
      <c r="C44" s="1" t="s">
        <v>628</v>
      </c>
      <c r="D44" s="1" t="s">
        <v>629</v>
      </c>
      <c r="E44" s="1" t="s">
        <v>627</v>
      </c>
      <c r="F44" s="1" t="s">
        <v>630</v>
      </c>
      <c r="G44" s="1" t="s">
        <v>631</v>
      </c>
      <c r="H44" s="1" t="s">
        <v>632</v>
      </c>
      <c r="I44" s="1">
        <v>49</v>
      </c>
      <c r="J44" s="1" t="s">
        <v>50</v>
      </c>
      <c r="K44" s="2">
        <v>36453</v>
      </c>
      <c r="L44" s="1">
        <v>17</v>
      </c>
      <c r="M44" s="1" t="s">
        <v>633</v>
      </c>
      <c r="N44" s="1" t="s">
        <v>634</v>
      </c>
      <c r="O44" s="1" t="s">
        <v>635</v>
      </c>
      <c r="P44" s="1">
        <v>6</v>
      </c>
      <c r="Q44" s="1"/>
      <c r="R44" s="1">
        <v>83</v>
      </c>
      <c r="S44" s="1">
        <v>295000</v>
      </c>
      <c r="T44" s="1" t="s">
        <v>636</v>
      </c>
      <c r="U44" s="1">
        <v>79788098451</v>
      </c>
      <c r="V44" s="1">
        <v>79788098453</v>
      </c>
      <c r="W44" s="1" t="s">
        <v>637</v>
      </c>
      <c r="X44" s="1">
        <v>11</v>
      </c>
      <c r="Y44" s="1" t="s">
        <v>50</v>
      </c>
      <c r="Z44" s="1" t="s">
        <v>59</v>
      </c>
      <c r="AA44" s="1"/>
      <c r="AB44" s="1"/>
      <c r="AC44" s="1" t="s">
        <v>638</v>
      </c>
      <c r="AD44" s="1" t="s">
        <v>639</v>
      </c>
      <c r="AE44" s="1"/>
      <c r="AF44" s="1" t="s">
        <v>379</v>
      </c>
      <c r="AG44" s="1"/>
      <c r="AH44" s="1"/>
      <c r="AI44" s="1" t="s">
        <v>640</v>
      </c>
      <c r="AJ44" s="1" t="s">
        <v>67</v>
      </c>
      <c r="AK44" s="1" t="s">
        <v>68</v>
      </c>
      <c r="AL44" s="1" t="s">
        <v>92</v>
      </c>
      <c r="AM44" s="1"/>
      <c r="AN44" s="1" t="s">
        <v>71</v>
      </c>
      <c r="AO44" s="1" t="s">
        <v>91</v>
      </c>
      <c r="AP44" s="1"/>
      <c r="AQ44" s="1"/>
    </row>
    <row r="45" spans="1:43" ht="195">
      <c r="A45" s="2">
        <v>42896</v>
      </c>
      <c r="B45" s="1" t="s">
        <v>641</v>
      </c>
      <c r="C45" s="1" t="s">
        <v>168</v>
      </c>
      <c r="D45" s="1" t="s">
        <v>239</v>
      </c>
      <c r="E45" s="1" t="s">
        <v>642</v>
      </c>
      <c r="F45" s="1" t="s">
        <v>643</v>
      </c>
      <c r="G45" s="1" t="s">
        <v>477</v>
      </c>
      <c r="H45" s="1" t="s">
        <v>644</v>
      </c>
      <c r="I45" s="1">
        <v>51</v>
      </c>
      <c r="J45" s="1"/>
      <c r="K45" s="2">
        <v>37244</v>
      </c>
      <c r="L45" s="1">
        <v>15</v>
      </c>
      <c r="M45" s="1" t="s">
        <v>603</v>
      </c>
      <c r="N45" s="1" t="s">
        <v>604</v>
      </c>
      <c r="O45" s="1" t="s">
        <v>645</v>
      </c>
      <c r="P45" s="1">
        <v>5</v>
      </c>
      <c r="Q45" s="1"/>
      <c r="R45" s="1">
        <v>67</v>
      </c>
      <c r="S45" s="1">
        <v>428000</v>
      </c>
      <c r="T45" s="1" t="s">
        <v>646</v>
      </c>
      <c r="U45" s="1" t="s">
        <v>647</v>
      </c>
      <c r="V45" s="1" t="s">
        <v>648</v>
      </c>
      <c r="W45" s="1" t="s">
        <v>649</v>
      </c>
      <c r="X45" s="1">
        <v>8</v>
      </c>
      <c r="Y45" s="1" t="s">
        <v>59</v>
      </c>
      <c r="Z45" s="1" t="s">
        <v>50</v>
      </c>
      <c r="AA45" s="1"/>
      <c r="AB45" s="1"/>
      <c r="AC45" s="1" t="s">
        <v>650</v>
      </c>
      <c r="AD45" s="1" t="s">
        <v>651</v>
      </c>
      <c r="AE45" s="1"/>
      <c r="AF45" s="1" t="s">
        <v>379</v>
      </c>
      <c r="AG45" s="1" t="s">
        <v>652</v>
      </c>
      <c r="AH45" s="1" t="s">
        <v>653</v>
      </c>
      <c r="AI45" s="1"/>
      <c r="AJ45" s="1" t="s">
        <v>67</v>
      </c>
      <c r="AK45" s="1" t="s">
        <v>68</v>
      </c>
      <c r="AL45" s="1" t="s">
        <v>69</v>
      </c>
      <c r="AM45" s="1" t="s">
        <v>654</v>
      </c>
      <c r="AN45" s="1" t="s">
        <v>71</v>
      </c>
      <c r="AO45" s="1" t="s">
        <v>91</v>
      </c>
      <c r="AP45" s="1"/>
      <c r="AQ45" s="1"/>
    </row>
    <row r="46" spans="1:43" ht="210">
      <c r="A46" s="2">
        <v>42897</v>
      </c>
      <c r="B46" s="1" t="s">
        <v>655</v>
      </c>
      <c r="C46" s="1" t="s">
        <v>255</v>
      </c>
      <c r="D46" s="1" t="s">
        <v>656</v>
      </c>
      <c r="E46" s="1" t="s">
        <v>657</v>
      </c>
      <c r="F46" s="1" t="s">
        <v>455</v>
      </c>
      <c r="G46" s="1" t="s">
        <v>658</v>
      </c>
      <c r="H46" s="1" t="s">
        <v>478</v>
      </c>
      <c r="I46" s="1"/>
      <c r="J46" s="1"/>
      <c r="K46" s="2">
        <v>37089</v>
      </c>
      <c r="L46" s="1">
        <v>16</v>
      </c>
      <c r="M46" s="1" t="s">
        <v>603</v>
      </c>
      <c r="N46" s="1" t="s">
        <v>604</v>
      </c>
      <c r="O46" s="1" t="s">
        <v>266</v>
      </c>
      <c r="P46" s="1" t="s">
        <v>659</v>
      </c>
      <c r="Q46" s="1"/>
      <c r="R46" s="1">
        <v>37</v>
      </c>
      <c r="S46" s="1">
        <v>428000</v>
      </c>
      <c r="T46" s="1" t="s">
        <v>660</v>
      </c>
      <c r="U46" s="1">
        <v>89876671803</v>
      </c>
      <c r="V46" s="1">
        <v>89196654730</v>
      </c>
      <c r="W46" s="1" t="s">
        <v>661</v>
      </c>
      <c r="X46" s="1">
        <v>9</v>
      </c>
      <c r="Y46" s="1" t="s">
        <v>50</v>
      </c>
      <c r="Z46" s="1" t="s">
        <v>59</v>
      </c>
      <c r="AA46" s="1" t="s">
        <v>662</v>
      </c>
      <c r="AB46" s="1"/>
      <c r="AC46" s="1" t="s">
        <v>663</v>
      </c>
      <c r="AD46" s="1" t="s">
        <v>664</v>
      </c>
      <c r="AE46" s="1"/>
      <c r="AF46" s="1" t="s">
        <v>379</v>
      </c>
      <c r="AG46" s="1" t="s">
        <v>665</v>
      </c>
      <c r="AH46" s="1" t="s">
        <v>666</v>
      </c>
      <c r="AI46" s="1" t="s">
        <v>667</v>
      </c>
      <c r="AJ46" s="1" t="s">
        <v>67</v>
      </c>
      <c r="AK46" s="1" t="s">
        <v>68</v>
      </c>
      <c r="AL46" s="1" t="s">
        <v>92</v>
      </c>
      <c r="AM46" s="1"/>
      <c r="AN46" s="1" t="s">
        <v>71</v>
      </c>
      <c r="AO46" s="1" t="s">
        <v>91</v>
      </c>
      <c r="AP46" s="1"/>
      <c r="AQ46" s="1"/>
    </row>
    <row r="47" spans="1:43" ht="90">
      <c r="A47" s="2">
        <v>42899</v>
      </c>
      <c r="B47" s="1" t="s">
        <v>668</v>
      </c>
      <c r="C47" s="1" t="s">
        <v>588</v>
      </c>
      <c r="D47" s="1" t="s">
        <v>669</v>
      </c>
      <c r="E47" s="1" t="s">
        <v>670</v>
      </c>
      <c r="F47" s="1" t="s">
        <v>671</v>
      </c>
      <c r="G47" s="1" t="s">
        <v>137</v>
      </c>
      <c r="H47" s="1" t="s">
        <v>478</v>
      </c>
      <c r="I47" s="1"/>
      <c r="J47" s="1"/>
      <c r="K47" s="2">
        <v>37598</v>
      </c>
      <c r="L47" s="1">
        <v>14</v>
      </c>
      <c r="M47" s="1" t="s">
        <v>349</v>
      </c>
      <c r="N47" s="1" t="s">
        <v>350</v>
      </c>
      <c r="O47" s="1" t="s">
        <v>672</v>
      </c>
      <c r="P47" s="1">
        <v>40</v>
      </c>
      <c r="Q47" s="1"/>
      <c r="R47" s="1" t="s">
        <v>673</v>
      </c>
      <c r="S47" s="1">
        <v>140300</v>
      </c>
      <c r="T47" s="1" t="s">
        <v>674</v>
      </c>
      <c r="U47" s="1" t="s">
        <v>675</v>
      </c>
      <c r="V47" s="1" t="s">
        <v>673</v>
      </c>
      <c r="W47" s="1" t="s">
        <v>676</v>
      </c>
      <c r="X47" s="1">
        <v>8</v>
      </c>
      <c r="Y47" s="1" t="s">
        <v>59</v>
      </c>
      <c r="Z47" s="1" t="s">
        <v>50</v>
      </c>
      <c r="AA47" s="1"/>
      <c r="AB47" s="1"/>
      <c r="AC47" s="1"/>
      <c r="AD47" s="1"/>
      <c r="AE47" s="1"/>
      <c r="AF47" s="1" t="s">
        <v>379</v>
      </c>
      <c r="AG47" s="1" t="s">
        <v>677</v>
      </c>
      <c r="AH47" s="1" t="s">
        <v>678</v>
      </c>
      <c r="AI47" s="1"/>
      <c r="AJ47" s="1" t="s">
        <v>67</v>
      </c>
      <c r="AK47" s="1" t="s">
        <v>68</v>
      </c>
      <c r="AL47" s="1" t="s">
        <v>316</v>
      </c>
      <c r="AM47" s="1" t="s">
        <v>679</v>
      </c>
      <c r="AN47" s="1" t="s">
        <v>93</v>
      </c>
      <c r="AO47" s="1" t="s">
        <v>101</v>
      </c>
      <c r="AP47" s="1"/>
      <c r="AQ47" s="1"/>
    </row>
    <row r="48" spans="1:43" ht="60">
      <c r="A48" s="2">
        <v>42900</v>
      </c>
      <c r="B48" s="1" t="s">
        <v>680</v>
      </c>
      <c r="C48" s="1" t="s">
        <v>430</v>
      </c>
      <c r="D48" s="1" t="s">
        <v>681</v>
      </c>
      <c r="E48" s="1" t="s">
        <v>682</v>
      </c>
      <c r="F48" s="1" t="s">
        <v>136</v>
      </c>
      <c r="G48" s="1" t="s">
        <v>532</v>
      </c>
      <c r="H48" s="1" t="s">
        <v>632</v>
      </c>
      <c r="I48" s="1">
        <v>50</v>
      </c>
      <c r="J48" s="1" t="s">
        <v>59</v>
      </c>
      <c r="K48" s="2">
        <v>37275</v>
      </c>
      <c r="L48" s="1">
        <v>15</v>
      </c>
      <c r="M48" s="1" t="s">
        <v>80</v>
      </c>
      <c r="N48" s="1" t="s">
        <v>156</v>
      </c>
      <c r="O48" s="1" t="s">
        <v>683</v>
      </c>
      <c r="P48" s="1">
        <v>11</v>
      </c>
      <c r="Q48" s="1">
        <v>2</v>
      </c>
      <c r="R48" s="1">
        <v>82</v>
      </c>
      <c r="S48" s="1">
        <v>196211</v>
      </c>
      <c r="T48" s="1" t="s">
        <v>684</v>
      </c>
      <c r="U48" s="1">
        <v>79219430333</v>
      </c>
      <c r="V48" s="1">
        <v>79312186575</v>
      </c>
      <c r="W48" s="1" t="s">
        <v>685</v>
      </c>
      <c r="X48" s="1">
        <v>8</v>
      </c>
      <c r="Y48" s="1" t="s">
        <v>59</v>
      </c>
      <c r="Z48" s="1" t="s">
        <v>50</v>
      </c>
      <c r="AA48" s="1" t="s">
        <v>686</v>
      </c>
      <c r="AB48" s="1" t="s">
        <v>687</v>
      </c>
      <c r="AC48" s="1" t="s">
        <v>688</v>
      </c>
      <c r="AD48" s="1"/>
      <c r="AE48" s="1"/>
      <c r="AF48" s="1" t="s">
        <v>379</v>
      </c>
      <c r="AG48" s="1" t="s">
        <v>689</v>
      </c>
      <c r="AH48" s="1" t="s">
        <v>690</v>
      </c>
      <c r="AI48" s="1" t="s">
        <v>163</v>
      </c>
      <c r="AJ48" s="1" t="s">
        <v>67</v>
      </c>
      <c r="AK48" s="1" t="s">
        <v>68</v>
      </c>
      <c r="AL48" s="1" t="s">
        <v>92</v>
      </c>
      <c r="AM48" s="1"/>
      <c r="AN48" s="1" t="s">
        <v>150</v>
      </c>
      <c r="AO48" s="1" t="s">
        <v>91</v>
      </c>
      <c r="AP48" s="1"/>
      <c r="AQ48" s="1"/>
    </row>
    <row r="49" spans="1:43" ht="45">
      <c r="A49" s="2">
        <v>42901</v>
      </c>
      <c r="B49" s="1" t="s">
        <v>691</v>
      </c>
      <c r="C49" s="1" t="s">
        <v>274</v>
      </c>
      <c r="D49" s="1" t="s">
        <v>75</v>
      </c>
      <c r="E49" s="1" t="s">
        <v>691</v>
      </c>
      <c r="F49" s="1" t="s">
        <v>168</v>
      </c>
      <c r="G49" s="1" t="s">
        <v>208</v>
      </c>
      <c r="H49" s="1" t="s">
        <v>478</v>
      </c>
      <c r="I49" s="1"/>
      <c r="J49" s="1"/>
      <c r="K49" s="2">
        <v>37026</v>
      </c>
      <c r="L49" s="1">
        <v>16</v>
      </c>
      <c r="M49" s="1" t="s">
        <v>264</v>
      </c>
      <c r="N49" s="1" t="s">
        <v>265</v>
      </c>
      <c r="O49" s="1" t="s">
        <v>692</v>
      </c>
      <c r="P49" s="1">
        <v>43</v>
      </c>
      <c r="Q49" s="1"/>
      <c r="R49" s="1">
        <v>31</v>
      </c>
      <c r="S49" s="1">
        <v>353900</v>
      </c>
      <c r="T49" s="1" t="s">
        <v>693</v>
      </c>
      <c r="U49" s="1">
        <v>89183282266</v>
      </c>
      <c r="V49" s="1">
        <v>89182545233</v>
      </c>
      <c r="W49" s="1" t="s">
        <v>694</v>
      </c>
      <c r="X49" s="1">
        <v>10</v>
      </c>
      <c r="Y49" s="1" t="s">
        <v>50</v>
      </c>
      <c r="Z49" s="1"/>
      <c r="AA49" s="1"/>
      <c r="AB49" s="1"/>
      <c r="AC49" s="1" t="s">
        <v>695</v>
      </c>
      <c r="AD49" s="1"/>
      <c r="AE49" s="1" t="s">
        <v>696</v>
      </c>
      <c r="AF49" s="1" t="s">
        <v>697</v>
      </c>
      <c r="AG49" s="1"/>
      <c r="AH49" s="1"/>
      <c r="AI49" s="1"/>
      <c r="AJ49" s="1" t="s">
        <v>67</v>
      </c>
      <c r="AK49" s="1" t="s">
        <v>68</v>
      </c>
      <c r="AL49" s="1" t="s">
        <v>149</v>
      </c>
      <c r="AM49" s="1"/>
      <c r="AN49" s="1" t="s">
        <v>71</v>
      </c>
      <c r="AO49" s="1" t="s">
        <v>91</v>
      </c>
      <c r="AP49" s="1"/>
      <c r="AQ49" s="1"/>
    </row>
    <row r="50" spans="1:43" ht="150">
      <c r="A50" s="2">
        <v>42984</v>
      </c>
      <c r="B50" s="1" t="s">
        <v>698</v>
      </c>
      <c r="C50" s="1" t="s">
        <v>699</v>
      </c>
      <c r="D50" s="1" t="s">
        <v>700</v>
      </c>
      <c r="E50" s="1" t="s">
        <v>698</v>
      </c>
      <c r="F50" s="1" t="s">
        <v>701</v>
      </c>
      <c r="G50" s="1" t="s">
        <v>669</v>
      </c>
      <c r="H50" s="1" t="s">
        <v>478</v>
      </c>
      <c r="I50" s="1"/>
      <c r="J50" s="1"/>
      <c r="K50" s="2">
        <v>36684</v>
      </c>
      <c r="L50" s="1">
        <v>17</v>
      </c>
      <c r="M50" s="1" t="s">
        <v>80</v>
      </c>
      <c r="N50" s="1" t="s">
        <v>156</v>
      </c>
      <c r="O50" s="1" t="s">
        <v>702</v>
      </c>
      <c r="P50" s="1">
        <v>32</v>
      </c>
      <c r="Q50" s="1">
        <v>197046</v>
      </c>
      <c r="R50" s="1">
        <v>19</v>
      </c>
      <c r="S50" s="1">
        <v>197046</v>
      </c>
      <c r="T50" s="1" t="s">
        <v>703</v>
      </c>
      <c r="U50" s="1">
        <v>89500138917</v>
      </c>
      <c r="V50" s="1">
        <v>79650459475</v>
      </c>
      <c r="W50" s="1" t="s">
        <v>704</v>
      </c>
      <c r="X50" s="1">
        <v>10</v>
      </c>
      <c r="Y50" s="1" t="s">
        <v>172</v>
      </c>
      <c r="Z50" s="1" t="s">
        <v>240</v>
      </c>
      <c r="AA50" s="1" t="s">
        <v>705</v>
      </c>
      <c r="AB50" s="1"/>
      <c r="AC50" s="1"/>
      <c r="AD50" s="1" t="s">
        <v>706</v>
      </c>
      <c r="AE50" s="1" t="s">
        <v>707</v>
      </c>
      <c r="AF50" s="1" t="s">
        <v>88</v>
      </c>
      <c r="AG50" s="1" t="s">
        <v>708</v>
      </c>
      <c r="AH50" s="1" t="s">
        <v>709</v>
      </c>
      <c r="AI50" s="1" t="s">
        <v>83</v>
      </c>
      <c r="AJ50" s="1" t="s">
        <v>67</v>
      </c>
      <c r="AK50" s="1" t="s">
        <v>68</v>
      </c>
      <c r="AL50" s="1" t="s">
        <v>92</v>
      </c>
      <c r="AM50" s="1"/>
      <c r="AN50" s="1" t="s">
        <v>93</v>
      </c>
      <c r="AO50" s="1" t="s">
        <v>91</v>
      </c>
      <c r="AP50" s="1"/>
      <c r="AQ50" s="1"/>
    </row>
    <row r="51" spans="1:43" ht="135">
      <c r="A51" s="2">
        <v>42905</v>
      </c>
      <c r="B51" s="1" t="s">
        <v>710</v>
      </c>
      <c r="C51" s="1" t="s">
        <v>711</v>
      </c>
      <c r="D51" s="1" t="s">
        <v>275</v>
      </c>
      <c r="E51" s="1" t="s">
        <v>712</v>
      </c>
      <c r="F51" s="1" t="s">
        <v>713</v>
      </c>
      <c r="G51" s="1" t="s">
        <v>714</v>
      </c>
      <c r="H51" s="1" t="s">
        <v>478</v>
      </c>
      <c r="I51" s="1"/>
      <c r="J51" s="1"/>
      <c r="K51" s="2">
        <v>36972</v>
      </c>
      <c r="L51" s="1">
        <v>16</v>
      </c>
      <c r="M51" s="1" t="s">
        <v>80</v>
      </c>
      <c r="N51" s="1" t="s">
        <v>156</v>
      </c>
      <c r="O51" s="1" t="s">
        <v>715</v>
      </c>
      <c r="P51" s="1">
        <v>9</v>
      </c>
      <c r="Q51" s="1"/>
      <c r="R51" s="1">
        <v>316</v>
      </c>
      <c r="S51" s="1">
        <v>199155</v>
      </c>
      <c r="T51" s="1" t="s">
        <v>716</v>
      </c>
      <c r="U51" s="1">
        <v>79155164717</v>
      </c>
      <c r="V51" s="1">
        <v>79103181795</v>
      </c>
      <c r="W51" s="1" t="s">
        <v>717</v>
      </c>
      <c r="X51" s="1">
        <v>10</v>
      </c>
      <c r="Y51" s="1" t="s">
        <v>172</v>
      </c>
      <c r="Z51" s="1" t="s">
        <v>240</v>
      </c>
      <c r="AA51" s="1" t="s">
        <v>718</v>
      </c>
      <c r="AB51" s="1"/>
      <c r="AC51" s="1"/>
      <c r="AD51" s="1" t="s">
        <v>719</v>
      </c>
      <c r="AE51" s="1" t="s">
        <v>720</v>
      </c>
      <c r="AF51" s="1" t="s">
        <v>88</v>
      </c>
      <c r="AG51" s="1"/>
      <c r="AH51" s="1" t="s">
        <v>721</v>
      </c>
      <c r="AI51" s="1"/>
      <c r="AJ51" s="1" t="s">
        <v>67</v>
      </c>
      <c r="AK51" s="1" t="s">
        <v>68</v>
      </c>
      <c r="AL51" s="1" t="s">
        <v>149</v>
      </c>
      <c r="AM51" s="1"/>
      <c r="AN51" s="1" t="s">
        <v>93</v>
      </c>
      <c r="AO51" s="1" t="s">
        <v>91</v>
      </c>
      <c r="AP51" s="1"/>
      <c r="AQ51" s="1"/>
    </row>
    <row r="52" spans="1:43" ht="45">
      <c r="A52" s="2">
        <v>42905</v>
      </c>
      <c r="B52" s="1" t="s">
        <v>680</v>
      </c>
      <c r="C52" s="1" t="s">
        <v>430</v>
      </c>
      <c r="D52" s="1" t="s">
        <v>681</v>
      </c>
      <c r="E52" s="1" t="s">
        <v>722</v>
      </c>
      <c r="F52" s="1" t="s">
        <v>723</v>
      </c>
      <c r="G52" s="1" t="s">
        <v>263</v>
      </c>
      <c r="H52" s="1"/>
      <c r="I52" s="1"/>
      <c r="J52" s="1"/>
      <c r="K52" s="2">
        <v>37275</v>
      </c>
      <c r="L52" s="1">
        <v>15</v>
      </c>
      <c r="M52" s="1" t="s">
        <v>80</v>
      </c>
      <c r="N52" s="1" t="s">
        <v>156</v>
      </c>
      <c r="O52" s="1" t="s">
        <v>683</v>
      </c>
      <c r="P52" s="1">
        <v>11</v>
      </c>
      <c r="Q52" s="1">
        <v>2</v>
      </c>
      <c r="R52" s="1">
        <v>82</v>
      </c>
      <c r="S52" s="1">
        <v>196211</v>
      </c>
      <c r="T52" s="1" t="s">
        <v>684</v>
      </c>
      <c r="U52" s="1">
        <v>79219430333</v>
      </c>
      <c r="V52" s="1">
        <v>79218603018</v>
      </c>
      <c r="W52" s="1" t="s">
        <v>724</v>
      </c>
      <c r="X52" s="1">
        <v>8</v>
      </c>
      <c r="Y52" s="1" t="s">
        <v>240</v>
      </c>
      <c r="Z52" s="1"/>
      <c r="AA52" s="1"/>
      <c r="AB52" s="1"/>
      <c r="AC52" s="1"/>
      <c r="AD52" s="1"/>
      <c r="AE52" s="1" t="s">
        <v>379</v>
      </c>
      <c r="AF52" s="1" t="s">
        <v>379</v>
      </c>
      <c r="AG52" s="1" t="s">
        <v>725</v>
      </c>
      <c r="AH52" s="1" t="s">
        <v>726</v>
      </c>
      <c r="AI52" s="1"/>
      <c r="AJ52" s="1" t="s">
        <v>67</v>
      </c>
      <c r="AK52" s="1" t="s">
        <v>68</v>
      </c>
      <c r="AL52" s="1" t="s">
        <v>149</v>
      </c>
      <c r="AM52" s="1"/>
      <c r="AN52" s="1" t="s">
        <v>150</v>
      </c>
      <c r="AO52" s="1" t="s">
        <v>91</v>
      </c>
      <c r="AP52" s="1"/>
      <c r="AQ52" s="1"/>
    </row>
    <row r="53" spans="1:43" ht="390">
      <c r="A53" s="2">
        <v>42925</v>
      </c>
      <c r="B53" s="1" t="s">
        <v>727</v>
      </c>
      <c r="C53" s="1" t="s">
        <v>728</v>
      </c>
      <c r="D53" s="1" t="s">
        <v>122</v>
      </c>
      <c r="E53" s="1" t="s">
        <v>727</v>
      </c>
      <c r="F53" s="1" t="s">
        <v>189</v>
      </c>
      <c r="G53" s="1" t="s">
        <v>77</v>
      </c>
      <c r="H53" s="1"/>
      <c r="I53" s="1"/>
      <c r="J53" s="1"/>
      <c r="K53" s="2">
        <v>36727</v>
      </c>
      <c r="L53" s="1">
        <v>16</v>
      </c>
      <c r="M53" s="1" t="s">
        <v>397</v>
      </c>
      <c r="N53" s="1" t="s">
        <v>398</v>
      </c>
      <c r="O53" s="1" t="s">
        <v>729</v>
      </c>
      <c r="P53" s="1" t="s">
        <v>730</v>
      </c>
      <c r="Q53" s="1"/>
      <c r="R53" s="1">
        <v>99</v>
      </c>
      <c r="S53" s="1">
        <v>450075</v>
      </c>
      <c r="T53" s="1" t="s">
        <v>731</v>
      </c>
      <c r="U53" s="1">
        <v>89276367800</v>
      </c>
      <c r="V53" s="1">
        <v>89374778101</v>
      </c>
      <c r="W53" s="1" t="s">
        <v>717</v>
      </c>
      <c r="X53" s="1">
        <v>10</v>
      </c>
      <c r="Y53" s="1" t="s">
        <v>172</v>
      </c>
      <c r="Z53" s="1" t="s">
        <v>50</v>
      </c>
      <c r="AA53" s="1"/>
      <c r="AB53" s="1"/>
      <c r="AC53" s="1"/>
      <c r="AD53" s="1" t="s">
        <v>732</v>
      </c>
      <c r="AE53" s="1" t="s">
        <v>733</v>
      </c>
      <c r="AF53" s="1" t="s">
        <v>117</v>
      </c>
      <c r="AG53" s="1" t="s">
        <v>734</v>
      </c>
      <c r="AH53" s="1" t="s">
        <v>735</v>
      </c>
      <c r="AI53" s="1" t="s">
        <v>736</v>
      </c>
      <c r="AJ53" s="1" t="s">
        <v>67</v>
      </c>
      <c r="AK53" s="1" t="s">
        <v>68</v>
      </c>
      <c r="AL53" s="1" t="s">
        <v>92</v>
      </c>
      <c r="AM53" s="1"/>
      <c r="AN53" s="1" t="s">
        <v>93</v>
      </c>
      <c r="AO53" s="1" t="s">
        <v>91</v>
      </c>
      <c r="AP53" s="1"/>
      <c r="AQ53" s="1"/>
    </row>
  </sheetData>
  <hyperlinks>
    <hyperlink ref="T3" r:id="rId1" xr:uid="{A2ABB794-0A31-4D36-90B8-52CF50C66899}"/>
    <hyperlink ref="T4" r:id="rId2" xr:uid="{A92AD0E1-868F-4684-AF1E-78E091451D57}"/>
    <hyperlink ref="T8" r:id="rId3" xr:uid="{B9C84ED1-BDC2-418C-8A09-71210E1C05E2}"/>
    <hyperlink ref="T9" r:id="rId4" xr:uid="{27E5AD44-6612-4DDC-B42E-CF2307050701}"/>
    <hyperlink ref="T11" r:id="rId5" xr:uid="{B60CB9BC-0366-4BB0-8A9A-13B79FCEABED}"/>
    <hyperlink ref="T12" r:id="rId6" xr:uid="{4F44FC54-0622-498D-8E51-6A55ACDDD086}"/>
    <hyperlink ref="T14" r:id="rId7" xr:uid="{AC7F919F-A45C-4656-A56E-BCADD5FD547F}"/>
    <hyperlink ref="T13" r:id="rId8" xr:uid="{809BD685-1465-4CDD-8AB4-D2707CE2CD80}"/>
    <hyperlink ref="T16" r:id="rId9" xr:uid="{AEA7725A-34C6-489F-9D89-94A190D69A7B}"/>
    <hyperlink ref="T15" r:id="rId10" xr:uid="{7870416B-2CA8-43BA-B430-9AD2C7E992FD}"/>
    <hyperlink ref="T18" r:id="rId11" xr:uid="{0D965FCC-06B6-469A-BDC1-4A41F3B7EE99}"/>
    <hyperlink ref="T20" r:id="rId12" xr:uid="{E4B43578-FE79-4641-96B9-49A4D80884CE}"/>
    <hyperlink ref="T19" r:id="rId13" xr:uid="{D3C40FC1-9465-4ACE-9DD1-67C0FA128DDB}"/>
    <hyperlink ref="T17" r:id="rId14" xr:uid="{F6E17917-1153-41AE-B870-884DCCEFEBD6}"/>
    <hyperlink ref="T21" r:id="rId15" xr:uid="{6CB55B42-93BB-4504-89A7-7F0FE76B6931}"/>
    <hyperlink ref="T22" r:id="rId16" xr:uid="{A8F251D8-8A77-4F38-8CBA-86D7052ADFBC}"/>
    <hyperlink ref="T23" r:id="rId17" xr:uid="{F7C0C4F6-8322-4FE8-BF73-41E56470C750}"/>
    <hyperlink ref="T27" r:id="rId18" xr:uid="{3490CB48-09AE-4A79-AC7B-3FC0280B196B}"/>
    <hyperlink ref="T25" r:id="rId19" xr:uid="{7CD7432E-951A-4FB8-93C9-79732706B186}"/>
    <hyperlink ref="T26" r:id="rId20" xr:uid="{B9EEEB5F-FF5F-429F-A4D2-42915ACA074C}"/>
    <hyperlink ref="T29" r:id="rId21" xr:uid="{18BC4BBD-25E8-489F-A4A4-0DFFC042FE40}"/>
    <hyperlink ref="T30" r:id="rId22" xr:uid="{A494BA20-CB75-490D-A142-528B31E179B2}"/>
    <hyperlink ref="T31" r:id="rId23" xr:uid="{21017FA6-5085-42D3-A0BB-96864991BFC1}"/>
    <hyperlink ref="T32" r:id="rId24" xr:uid="{B82E1E9E-5AB1-4397-84DD-5797B9E8BBCF}"/>
    <hyperlink ref="T34" r:id="rId25" xr:uid="{88688D99-9E46-4DFE-B09F-C00375965FDC}"/>
    <hyperlink ref="T37" r:id="rId26" xr:uid="{4EC5EE5C-5518-4185-AB1E-43D500461990}"/>
    <hyperlink ref="T42" r:id="rId27" xr:uid="{C10B3554-3CE6-4AF1-8462-E73AD8EAE48F}"/>
    <hyperlink ref="T5" r:id="rId28" xr:uid="{6667E13F-7628-452B-9470-B013CFDFE8DE}"/>
    <hyperlink ref="T6" r:id="rId29" xr:uid="{BD8BF99E-1946-4E2C-9B57-8F6B744CB9CF}"/>
    <hyperlink ref="T7" r:id="rId30" xr:uid="{67435B64-9735-4BF2-9160-C311834D9958}"/>
    <hyperlink ref="T10" r:id="rId31" xr:uid="{1C5C2C4F-D6F3-4FE7-91FA-C45533725716}"/>
    <hyperlink ref="T35" r:id="rId32" xr:uid="{C3FB60C2-4FB3-4904-8733-D23055AB7D5B}"/>
    <hyperlink ref="T36" r:id="rId33" xr:uid="{B063DC84-9F4F-447F-9F54-2E61D91C74AC}"/>
    <hyperlink ref="T2" r:id="rId34" xr:uid="{5834168B-69CE-4EA9-A8C9-D5C762C46402}"/>
    <hyperlink ref="T38" r:id="rId35" xr:uid="{E8246EFC-FB3A-4E7D-A70E-76F92905ABCD}"/>
    <hyperlink ref="T39" r:id="rId36" xr:uid="{26619066-FE6B-4393-AC42-DFBE878D5939}"/>
    <hyperlink ref="T41" r:id="rId37" xr:uid="{F05BF974-B10A-4B50-8C50-C3002F3D30DD}"/>
  </hyperlinks>
  <pageMargins left="0.7" right="0.7" top="0.75" bottom="0.75" header="0.3" footer="0.3"/>
  <tableParts count="1">
    <tablePart r:id="rId3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57"/>
  <sheetViews>
    <sheetView topLeftCell="A4" workbookViewId="0" xr3:uid="{958C4451-9541-5A59-BF78-D2F731DF1C81}">
      <selection activeCell="E50" sqref="E50"/>
    </sheetView>
  </sheetViews>
  <sheetFormatPr defaultColWidth="8.85546875" defaultRowHeight="14.45"/>
  <cols>
    <col min="1" max="1" width="5.28515625" style="4" bestFit="1" customWidth="1"/>
    <col min="2" max="2" width="34.28515625" style="4" bestFit="1" customWidth="1"/>
    <col min="3" max="3" width="19.42578125" style="4" bestFit="1" customWidth="1"/>
    <col min="4" max="4" width="14" style="4" bestFit="1" customWidth="1"/>
    <col min="5" max="5" width="14" style="4" customWidth="1"/>
    <col min="6" max="16384" width="8.85546875" style="4"/>
  </cols>
  <sheetData>
    <row r="1" spans="1:10" s="8" customFormat="1">
      <c r="A1" s="7" t="s">
        <v>737</v>
      </c>
      <c r="B1" s="7" t="s">
        <v>738</v>
      </c>
      <c r="C1" s="7" t="s">
        <v>739</v>
      </c>
      <c r="D1" s="7" t="s">
        <v>8</v>
      </c>
      <c r="E1" s="7" t="s">
        <v>740</v>
      </c>
      <c r="G1" s="12" t="s">
        <v>741</v>
      </c>
      <c r="H1" s="12"/>
      <c r="I1" s="12"/>
      <c r="J1" s="12"/>
    </row>
    <row r="2" spans="1:10">
      <c r="A2" s="5">
        <f>IF(A1="№",1,IF(B2&lt;&gt;"",A1+1,""))</f>
        <v>1</v>
      </c>
      <c r="B2" s="5" t="str">
        <f>IFERROR(PROPER(_xlfn.TEXTJOIN(" ",TRUE,Таблица5[[#This Row],[Фамилия претендента]],Таблица5[[#This Row],[Имя претендента]],Таблица5[[#This Row],[Отчество претендента]])),"")</f>
        <v>Sancho- Mukhachev Sergi Dzhuzepovich</v>
      </c>
      <c r="C2" s="5" t="str">
        <f>IFERROR(IF(Таблица5[[#This Row],[Статус]]="",IF(IFERROR(Таблица5[[#This Row],[№ договора]],"")&lt;&gt;"","Договор выслан","Заявка получена"),Таблица5[[#This Row],[Статус]]),"")</f>
        <v>участие подтверждено</v>
      </c>
      <c r="D2" s="5" t="str">
        <f>IF(IFERROR(Таблица5[[#This Row],[№ договора]],"")&lt;&gt;"",IF(Таблица5[[#This Row],[Статус]]="Отказ","---",Таблица5[[#This Row],[№ договора]]),"")</f>
        <v/>
      </c>
      <c r="E2" s="11" t="str">
        <f>IFERROR(IF(Таблица5[[#This Row],[Зачислен на профиль]]=0,"???",Таблица5[[#This Row],[Зачислен на профиль]]),"")</f>
        <v>математика</v>
      </c>
      <c r="G2" s="12"/>
      <c r="H2" s="12"/>
      <c r="I2" s="12"/>
      <c r="J2" s="12"/>
    </row>
    <row r="3" spans="1:10">
      <c r="A3" s="5">
        <f t="shared" ref="A3:A66" si="0">IF(A2="№",1,IF(B3&lt;&gt;"",A2+1,""))</f>
        <v>2</v>
      </c>
      <c r="B3" s="5" t="str">
        <f>IFERROR(PROPER(_xlfn.TEXTJOIN(" ",TRUE,Таблица5[[#This Row],[Фамилия претендента]],Таблица5[[#This Row],[Имя претендента]],Таблица5[[#This Row],[Отчество претендента]])),"")</f>
        <v>Ашмарова Таисия Владимировна</v>
      </c>
      <c r="C3" s="5" t="str">
        <f>IFERROR(IF(Таблица5[[#This Row],[Статус]]="",IF(IFERROR(Таблица5[[#This Row],[№ договора]],"")&lt;&gt;"","Договор выслан","Заявка получена"),Таблица5[[#This Row],[Статус]]),"")</f>
        <v>Оплачено полностью</v>
      </c>
      <c r="D3" s="5">
        <f>IF(IFERROR(Таблица5[[#This Row],[№ договора]],"")&lt;&gt;"",IF(Таблица5[[#This Row],[Статус]]="Отказ","---",Таблица5[[#This Row],[№ договора]]),"")</f>
        <v>1</v>
      </c>
      <c r="E3" s="11" t="str">
        <f>IFERROR(IF(Таблица5[[#This Row],[Зачислен на профиль]]=0,"???",Таблица5[[#This Row],[Зачислен на профиль]]),"")</f>
        <v>Химия</v>
      </c>
      <c r="G3" s="12"/>
      <c r="H3" s="12"/>
      <c r="I3" s="12"/>
      <c r="J3" s="12"/>
    </row>
    <row r="4" spans="1:10">
      <c r="A4" s="5">
        <f t="shared" si="0"/>
        <v>3</v>
      </c>
      <c r="B4" s="6" t="str">
        <f>IFERROR(PROPER(_xlfn.TEXTJOIN(" ",TRUE,Таблица5[[#This Row],[Фамилия претендента]],Таблица5[[#This Row],[Имя претендента]],Таблица5[[#This Row],[Отчество претендента]])),"")</f>
        <v>Корчан Ивана Артёмовна</v>
      </c>
      <c r="C4" s="6" t="str">
        <f>IFERROR(IF(Таблица5[[#This Row],[Статус]]="",IF(IFERROR(Таблица5[[#This Row],[№ договора]],"")&lt;&gt;"","Договор выслан","Заявка получена"),Таблица5[[#This Row],[Статус]]),"")</f>
        <v>Оплачено полностью</v>
      </c>
      <c r="D4" s="6">
        <f>IF(IFERROR(Таблица5[[#This Row],[№ договора]],"")&lt;&gt;"",IF(Таблица5[[#This Row],[Статус]]="Отказ","---",Таблица5[[#This Row],[№ договора]]),"")</f>
        <v>6</v>
      </c>
      <c r="E4" s="11" t="str">
        <f>IFERROR(IF(Таблица5[[#This Row],[Зачислен на профиль]]=0,"???",Таблица5[[#This Row],[Зачислен на профиль]]),"")</f>
        <v>Химия</v>
      </c>
      <c r="G4" s="12"/>
      <c r="H4" s="12"/>
      <c r="I4" s="12"/>
      <c r="J4" s="12"/>
    </row>
    <row r="5" spans="1:10">
      <c r="A5" s="5">
        <f t="shared" si="0"/>
        <v>4</v>
      </c>
      <c r="B5" s="6" t="str">
        <f>IFERROR(PROPER(_xlfn.TEXTJOIN(" ",TRUE,Таблица5[[#This Row],[Фамилия претендента]],Таблица5[[#This Row],[Имя претендента]],Таблица5[[#This Row],[Отчество претендента]])),"")</f>
        <v>Королев Владимир Евгеньевич</v>
      </c>
      <c r="C5" s="6" t="str">
        <f>IFERROR(IF(Таблица5[[#This Row],[Статус]]="",IF(IFERROR(Таблица5[[#This Row],[№ договора]],"")&lt;&gt;"","Договор выслан","Заявка получена"),Таблица5[[#This Row],[Статус]]),"")</f>
        <v>Оплачено полностью</v>
      </c>
      <c r="D5" s="6">
        <f>IF(IFERROR(Таблица5[[#This Row],[№ договора]],"")&lt;&gt;"",IF(Таблица5[[#This Row],[Статус]]="Отказ","---",Таблица5[[#This Row],[№ договора]]),"")</f>
        <v>20</v>
      </c>
      <c r="E5" s="11" t="str">
        <f>IFERROR(IF(Таблица5[[#This Row],[Зачислен на профиль]]=0,"???",Таблица5[[#This Row],[Зачислен на профиль]]),"")</f>
        <v>математика</v>
      </c>
      <c r="G5" s="12"/>
      <c r="H5" s="12"/>
      <c r="I5" s="12"/>
      <c r="J5" s="12"/>
    </row>
    <row r="6" spans="1:10">
      <c r="A6" s="5">
        <f t="shared" si="0"/>
        <v>5</v>
      </c>
      <c r="B6" s="6" t="str">
        <f>IFERROR(PROPER(_xlfn.TEXTJOIN(" ",TRUE,Таблица5[[#This Row],[Фамилия претендента]],Таблица5[[#This Row],[Имя претендента]],Таблица5[[#This Row],[Отчество претендента]])),"")</f>
        <v>Самородских Марк Олегович</v>
      </c>
      <c r="C6" s="6" t="str">
        <f>IFERROR(IF(Таблица5[[#This Row],[Статус]]="",IF(IFERROR(Таблица5[[#This Row],[№ договора]],"")&lt;&gt;"","Договор выслан","Заявка получена"),Таблица5[[#This Row],[Статус]]),"")</f>
        <v>Оплачено частично</v>
      </c>
      <c r="D6" s="6">
        <f>IF(IFERROR(Таблица5[[#This Row],[№ договора]],"")&lt;&gt;"",IF(Таблица5[[#This Row],[Статус]]="Отказ","---",Таблица5[[#This Row],[№ договора]]),"")</f>
        <v>7</v>
      </c>
      <c r="E6" s="11" t="str">
        <f>IFERROR(IF(Таблица5[[#This Row],[Зачислен на профиль]]=0,"???",Таблица5[[#This Row],[Зачислен на профиль]]),"")</f>
        <v>информатика</v>
      </c>
      <c r="G6" s="12"/>
      <c r="H6" s="12"/>
      <c r="I6" s="12"/>
      <c r="J6" s="12"/>
    </row>
    <row r="7" spans="1:10">
      <c r="A7" s="5">
        <f t="shared" si="0"/>
        <v>6</v>
      </c>
      <c r="B7" s="6" t="str">
        <f>IFERROR(PROPER(_xlfn.TEXTJOIN(" ",TRUE,Таблица5[[#This Row],[Фамилия претендента]],Таблица5[[#This Row],[Имя претендента]],Таблица5[[#This Row],[Отчество претендента]])),"")</f>
        <v>Солдатов Максим Алексеевич</v>
      </c>
      <c r="C7" s="6" t="str">
        <f>IFERROR(IF(Таблица5[[#This Row],[Статус]]="",IF(IFERROR(Таблица5[[#This Row],[№ договора]],"")&lt;&gt;"","Договор выслан","Заявка получена"),Таблица5[[#This Row],[Статус]]),"")</f>
        <v>Оплачено частично</v>
      </c>
      <c r="D7" s="6">
        <f>IF(IFERROR(Таблица5[[#This Row],[№ договора]],"")&lt;&gt;"",IF(Таблица5[[#This Row],[Статус]]="Отказ","---",Таблица5[[#This Row],[№ договора]]),"")</f>
        <v>2</v>
      </c>
      <c r="E7" s="11" t="str">
        <f>IFERROR(IF(Таблица5[[#This Row],[Зачислен на профиль]]=0,"???",Таблица5[[#This Row],[Зачислен на профиль]]),"")</f>
        <v>математика</v>
      </c>
      <c r="G7" s="12"/>
      <c r="H7" s="12"/>
      <c r="I7" s="12"/>
      <c r="J7" s="12"/>
    </row>
    <row r="8" spans="1:10">
      <c r="A8" s="5">
        <f t="shared" si="0"/>
        <v>7</v>
      </c>
      <c r="B8" s="6" t="str">
        <f>IFERROR(PROPER(_xlfn.TEXTJOIN(" ",TRUE,Таблица5[[#This Row],[Фамилия претендента]],Таблица5[[#This Row],[Имя претендента]],Таблица5[[#This Row],[Отчество претендента]])),"")</f>
        <v>Молоткова Валентина Георгиевна</v>
      </c>
      <c r="C8" s="6" t="str">
        <f>IFERROR(IF(Таблица5[[#This Row],[Статус]]="",IF(IFERROR(Таблица5[[#This Row],[№ договора]],"")&lt;&gt;"","Договор выслан","Заявка получена"),Таблица5[[#This Row],[Статус]]),"")</f>
        <v>Оплачено полностью</v>
      </c>
      <c r="D8" s="6">
        <f>IF(IFERROR(Таблица5[[#This Row],[№ договора]],"")&lt;&gt;"",IF(Таблица5[[#This Row],[Статус]]="Отказ","---",Таблица5[[#This Row],[№ договора]]),"")</f>
        <v>4</v>
      </c>
      <c r="E8" s="11" t="str">
        <f>IFERROR(IF(Таблица5[[#This Row],[Зачислен на профиль]]=0,"???",Таблица5[[#This Row],[Зачислен на профиль]]),"")</f>
        <v>математика</v>
      </c>
      <c r="G8" s="12"/>
      <c r="H8" s="12"/>
      <c r="I8" s="12"/>
      <c r="J8" s="12"/>
    </row>
    <row r="9" spans="1:10">
      <c r="A9" s="5">
        <f t="shared" si="0"/>
        <v>8</v>
      </c>
      <c r="B9" s="6" t="str">
        <f>IFERROR(PROPER(_xlfn.TEXTJOIN(" ",TRUE,Таблица5[[#This Row],[Фамилия претендента]],Таблица5[[#This Row],[Имя претендента]],Таблица5[[#This Row],[Отчество претендента]])),"")</f>
        <v>Конкова Полина Алексеевна</v>
      </c>
      <c r="C9" s="6" t="str">
        <f>IFERROR(IF(Таблица5[[#This Row],[Статус]]="",IF(IFERROR(Таблица5[[#This Row],[№ договора]],"")&lt;&gt;"","Договор выслан","Заявка получена"),Таблица5[[#This Row],[Статус]]),"")</f>
        <v>Оплачено полностью</v>
      </c>
      <c r="D9" s="6">
        <f>IF(IFERROR(Таблица5[[#This Row],[№ договора]],"")&lt;&gt;"",IF(Таблица5[[#This Row],[Статус]]="Отказ","---",Таблица5[[#This Row],[№ договора]]),"")</f>
        <v>9</v>
      </c>
      <c r="E9" s="11" t="str">
        <f>IFERROR(IF(Таблица5[[#This Row],[Зачислен на профиль]]=0,"???",Таблица5[[#This Row],[Зачислен на профиль]]),"")</f>
        <v>химия</v>
      </c>
      <c r="G9" s="12"/>
      <c r="H9" s="12"/>
      <c r="I9" s="12"/>
      <c r="J9" s="12"/>
    </row>
    <row r="10" spans="1:10">
      <c r="A10" s="5">
        <f t="shared" si="0"/>
        <v>9</v>
      </c>
      <c r="B10" s="6" t="str">
        <f>IFERROR(PROPER(_xlfn.TEXTJOIN(" ",TRUE,Таблица5[[#This Row],[Фамилия претендента]],Таблица5[[#This Row],[Имя претендента]],Таблица5[[#This Row],[Отчество претендента]])),"")</f>
        <v>Гуляева Анна Вадимовна</v>
      </c>
      <c r="C10" s="6" t="str">
        <f>IFERROR(IF(Таблица5[[#This Row],[Статус]]="",IF(IFERROR(Таблица5[[#This Row],[№ договора]],"")&lt;&gt;"","Договор выслан","Заявка получена"),Таблица5[[#This Row],[Статус]]),"")</f>
        <v>Участие подтверждено</v>
      </c>
      <c r="D10" s="6" t="str">
        <f>IF(IFERROR(Таблица5[[#This Row],[№ договора]],"")&lt;&gt;"",IF(Таблица5[[#This Row],[Статус]]="Отказ","---",Таблица5[[#This Row],[№ договора]]),"")</f>
        <v/>
      </c>
      <c r="E10" s="11" t="str">
        <f>IFERROR(IF(Таблица5[[#This Row],[Зачислен на профиль]]=0,"???",Таблица5[[#This Row],[Зачислен на профиль]]),"")</f>
        <v>математика</v>
      </c>
      <c r="G10" s="12"/>
      <c r="H10" s="12"/>
      <c r="I10" s="12"/>
      <c r="J10" s="12"/>
    </row>
    <row r="11" spans="1:10">
      <c r="A11" s="5">
        <f t="shared" si="0"/>
        <v>10</v>
      </c>
      <c r="B11" s="6" t="str">
        <f>IFERROR(PROPER(_xlfn.TEXTJOIN(" ",TRUE,Таблица5[[#This Row],[Фамилия претендента]],Таблица5[[#This Row],[Имя претендента]],Таблица5[[#This Row],[Отчество претендента]])),"")</f>
        <v>Авдиевская Кира Сергеевна</v>
      </c>
      <c r="C11" s="6" t="str">
        <f>IFERROR(IF(Таблица5[[#This Row],[Статус]]="",IF(IFERROR(Таблица5[[#This Row],[№ договора]],"")&lt;&gt;"","Договор выслан","Заявка получена"),Таблица5[[#This Row],[Статус]]),"")</f>
        <v>оплачено частично</v>
      </c>
      <c r="D11" s="6">
        <f>IF(IFERROR(Таблица5[[#This Row],[№ договора]],"")&lt;&gt;"",IF(Таблица5[[#This Row],[Статус]]="Отказ","---",Таблица5[[#This Row],[№ договора]]),"")</f>
        <v>10</v>
      </c>
      <c r="E11" s="11" t="str">
        <f>IFERROR(IF(Таблица5[[#This Row],[Зачислен на профиль]]=0,"???",Таблица5[[#This Row],[Зачислен на профиль]]),"")</f>
        <v>математика</v>
      </c>
      <c r="G11" s="12"/>
      <c r="H11" s="12"/>
      <c r="I11" s="12"/>
      <c r="J11" s="12"/>
    </row>
    <row r="12" spans="1:10">
      <c r="A12" s="5">
        <f t="shared" si="0"/>
        <v>11</v>
      </c>
      <c r="B12" s="6" t="str">
        <f>IFERROR(PROPER(_xlfn.TEXTJOIN(" ",TRUE,Таблица5[[#This Row],[Фамилия претендента]],Таблица5[[#This Row],[Имя претендента]],Таблица5[[#This Row],[Отчество претендента]])),"")</f>
        <v>Цейликман Давид-Мендл Вадимович</v>
      </c>
      <c r="C12" s="6" t="str">
        <f>IFERROR(IF(Таблица5[[#This Row],[Статус]]="",IF(IFERROR(Таблица5[[#This Row],[№ договора]],"")&lt;&gt;"","Договор выслан","Заявка получена"),Таблица5[[#This Row],[Статус]]),"")</f>
        <v>Оплачено полностью</v>
      </c>
      <c r="D12" s="6">
        <f>IF(IFERROR(Таблица5[[#This Row],[№ договора]],"")&lt;&gt;"",IF(Таблица5[[#This Row],[Статус]]="Отказ","---",Таблица5[[#This Row],[№ договора]]),"")</f>
        <v>11</v>
      </c>
      <c r="E12" s="11" t="str">
        <f>IFERROR(IF(Таблица5[[#This Row],[Зачислен на профиль]]=0,"???",Таблица5[[#This Row],[Зачислен на профиль]]),"")</f>
        <v>информатика</v>
      </c>
      <c r="G12" s="12"/>
      <c r="H12" s="12"/>
      <c r="I12" s="12"/>
      <c r="J12" s="12"/>
    </row>
    <row r="13" spans="1:10">
      <c r="A13" s="5">
        <f t="shared" si="0"/>
        <v>12</v>
      </c>
      <c r="B13" s="6" t="str">
        <f>IFERROR(PROPER(_xlfn.TEXTJOIN(" ",TRUE,Таблица5[[#This Row],[Фамилия претендента]],Таблица5[[#This Row],[Имя претендента]],Таблица5[[#This Row],[Отчество претендента]])),"")</f>
        <v>Касьянова Анна Викторовна</v>
      </c>
      <c r="C13" s="6" t="str">
        <f>IFERROR(IF(Таблица5[[#This Row],[Статус]]="",IF(IFERROR(Таблица5[[#This Row],[№ договора]],"")&lt;&gt;"","Договор выслан","Заявка получена"),Таблица5[[#This Row],[Статус]]),"")</f>
        <v>Оплачено полностью</v>
      </c>
      <c r="D13" s="6" t="str">
        <f>IF(IFERROR(Таблица5[[#This Row],[№ договора]],"")&lt;&gt;"",IF(Таблица5[[#This Row],[Статус]]="Отказ","---",Таблица5[[#This Row],[№ договора]]),"")</f>
        <v/>
      </c>
      <c r="E13" s="11" t="str">
        <f>IFERROR(IF(Таблица5[[#This Row],[Зачислен на профиль]]=0,"???",Таблица5[[#This Row],[Зачислен на профиль]]),"")</f>
        <v>журналистика</v>
      </c>
      <c r="G13" s="12"/>
      <c r="H13" s="12"/>
      <c r="I13" s="12"/>
      <c r="J13" s="12"/>
    </row>
    <row r="14" spans="1:10">
      <c r="A14" s="5">
        <f t="shared" si="0"/>
        <v>13</v>
      </c>
      <c r="B14" s="6" t="str">
        <f>IFERROR(PROPER(_xlfn.TEXTJOIN(" ",TRUE,Таблица5[[#This Row],[Фамилия претендента]],Таблица5[[#This Row],[Имя претендента]],Таблица5[[#This Row],[Отчество претендента]])),"")</f>
        <v>Четверикова Ксения Алексеевна</v>
      </c>
      <c r="C14" s="6" t="str">
        <f>IFERROR(IF(Таблица5[[#This Row],[Статус]]="",IF(IFERROR(Таблица5[[#This Row],[№ договора]],"")&lt;&gt;"","Договор выслан","Заявка получена"),Таблица5[[#This Row],[Статус]]),"")</f>
        <v>Оплачено частично</v>
      </c>
      <c r="D14" s="6">
        <f>IF(IFERROR(Таблица5[[#This Row],[№ договора]],"")&lt;&gt;"",IF(Таблица5[[#This Row],[Статус]]="Отказ","---",Таблица5[[#This Row],[№ договора]]),"")</f>
        <v>21</v>
      </c>
      <c r="E14" s="11" t="str">
        <f>IFERROR(IF(Таблица5[[#This Row],[Зачислен на профиль]]=0,"???",Таблица5[[#This Row],[Зачислен на профиль]]),"")</f>
        <v>журналистика</v>
      </c>
      <c r="G14" s="12"/>
      <c r="H14" s="12"/>
      <c r="I14" s="12"/>
      <c r="J14" s="12"/>
    </row>
    <row r="15" spans="1:10">
      <c r="A15" s="5">
        <f t="shared" si="0"/>
        <v>14</v>
      </c>
      <c r="B15" s="6" t="str">
        <f>IFERROR(PROPER(_xlfn.TEXTJOIN(" ",TRUE,Таблица5[[#This Row],[Фамилия претендента]],Таблица5[[#This Row],[Имя претендента]],Таблица5[[#This Row],[Отчество претендента]])),"")</f>
        <v>Бердовская Аста Александровна</v>
      </c>
      <c r="C15" s="6" t="str">
        <f>IFERROR(IF(Таблица5[[#This Row],[Статус]]="",IF(IFERROR(Таблица5[[#This Row],[№ договора]],"")&lt;&gt;"","Договор выслан","Заявка получена"),Таблица5[[#This Row],[Статус]]),"")</f>
        <v>Оплачено полностью</v>
      </c>
      <c r="D15" s="6" t="str">
        <f>IF(IFERROR(Таблица5[[#This Row],[№ договора]],"")&lt;&gt;"",IF(Таблица5[[#This Row],[Статус]]="Отказ","---",Таблица5[[#This Row],[№ договора]]),"")</f>
        <v/>
      </c>
      <c r="E15" s="11" t="str">
        <f>IFERROR(IF(Таблица5[[#This Row],[Зачислен на профиль]]=0,"???",Таблица5[[#This Row],[Зачислен на профиль]]),"")</f>
        <v>математика</v>
      </c>
      <c r="G15" s="12"/>
      <c r="H15" s="12"/>
      <c r="I15" s="12"/>
      <c r="J15" s="12"/>
    </row>
    <row r="16" spans="1:10">
      <c r="A16" s="5">
        <f t="shared" si="0"/>
        <v>15</v>
      </c>
      <c r="B16" s="6" t="str">
        <f>IFERROR(PROPER(_xlfn.TEXTJOIN(" ",TRUE,Таблица5[[#This Row],[Фамилия претендента]],Таблица5[[#This Row],[Имя претендента]],Таблица5[[#This Row],[Отчество претендента]])),"")</f>
        <v>Кочетова Анна Александровна</v>
      </c>
      <c r="C16" s="6" t="str">
        <f>IFERROR(IF(Таблица5[[#This Row],[Статус]]="",IF(IFERROR(Таблица5[[#This Row],[№ договора]],"")&lt;&gt;"","Договор выслан","Заявка получена"),Таблица5[[#This Row],[Статус]]),"")</f>
        <v>Оплачено частично</v>
      </c>
      <c r="D16" s="6">
        <f>IF(IFERROR(Таблица5[[#This Row],[№ договора]],"")&lt;&gt;"",IF(Таблица5[[#This Row],[Статус]]="Отказ","---",Таблица5[[#This Row],[№ договора]]),"")</f>
        <v>28</v>
      </c>
      <c r="E16" s="11" t="str">
        <f>IFERROR(IF(Таблица5[[#This Row],[Зачислен на профиль]]=0,"???",Таблица5[[#This Row],[Зачислен на профиль]]),"")</f>
        <v>журналистика</v>
      </c>
      <c r="G16" s="12"/>
      <c r="H16" s="12"/>
      <c r="I16" s="12"/>
      <c r="J16" s="12"/>
    </row>
    <row r="17" spans="1:10">
      <c r="A17" s="5">
        <f t="shared" si="0"/>
        <v>16</v>
      </c>
      <c r="B17" s="6" t="str">
        <f>IFERROR(PROPER(_xlfn.TEXTJOIN(" ",TRUE,Таблица5[[#This Row],[Фамилия претендента]],Таблица5[[#This Row],[Имя претендента]],Таблица5[[#This Row],[Отчество претендента]])),"")</f>
        <v>Новик Виталина Вадимовна</v>
      </c>
      <c r="C17" s="6" t="str">
        <f>IFERROR(IF(Таблица5[[#This Row],[Статус]]="",IF(IFERROR(Таблица5[[#This Row],[№ договора]],"")&lt;&gt;"","Договор выслан","Заявка получена"),Таблица5[[#This Row],[Статус]]),"")</f>
        <v>Оплачено полностью</v>
      </c>
      <c r="D17" s="6">
        <f>IF(IFERROR(Таблица5[[#This Row],[№ договора]],"")&lt;&gt;"",IF(Таблица5[[#This Row],[Статус]]="Отказ","---",Таблица5[[#This Row],[№ договора]]),"")</f>
        <v>14</v>
      </c>
      <c r="E17" s="11" t="str">
        <f>IFERROR(IF(Таблица5[[#This Row],[Зачислен на профиль]]=0,"???",Таблица5[[#This Row],[Зачислен на профиль]]),"")</f>
        <v>математика</v>
      </c>
      <c r="G17" s="12"/>
      <c r="H17" s="12"/>
      <c r="I17" s="12"/>
      <c r="J17" s="12"/>
    </row>
    <row r="18" spans="1:10">
      <c r="A18" s="5">
        <f t="shared" si="0"/>
        <v>17</v>
      </c>
      <c r="B18" s="6" t="str">
        <f>IFERROR(PROPER(_xlfn.TEXTJOIN(" ",TRUE,Таблица5[[#This Row],[Фамилия претендента]],Таблица5[[#This Row],[Имя претендента]],Таблица5[[#This Row],[Отчество претендента]])),"")</f>
        <v>Антонова Екатерина Павловна</v>
      </c>
      <c r="C18" s="6" t="str">
        <f>IFERROR(IF(Таблица5[[#This Row],[Статус]]="",IF(IFERROR(Таблица5[[#This Row],[№ договора]],"")&lt;&gt;"","Договор выслан","Заявка получена"),Таблица5[[#This Row],[Статус]]),"")</f>
        <v>Оплачено полностью</v>
      </c>
      <c r="D18" s="6">
        <f>IF(IFERROR(Таблица5[[#This Row],[№ договора]],"")&lt;&gt;"",IF(Таблица5[[#This Row],[Статус]]="Отказ","---",Таблица5[[#This Row],[№ договора]]),"")</f>
        <v>29</v>
      </c>
      <c r="E18" s="11" t="str">
        <f>IFERROR(IF(Таблица5[[#This Row],[Зачислен на профиль]]=0,"???",Таблица5[[#This Row],[Зачислен на профиль]]),"")</f>
        <v>информатика</v>
      </c>
      <c r="G18" s="12"/>
      <c r="H18" s="12"/>
      <c r="I18" s="12"/>
      <c r="J18" s="12"/>
    </row>
    <row r="19" spans="1:10">
      <c r="A19" s="5">
        <f t="shared" si="0"/>
        <v>18</v>
      </c>
      <c r="B19" s="6" t="str">
        <f>IFERROR(PROPER(_xlfn.TEXTJOIN(" ",TRUE,Таблица5[[#This Row],[Фамилия претендента]],Таблица5[[#This Row],[Имя претендента]],Таблица5[[#This Row],[Отчество претендента]])),"")</f>
        <v>Ярыгин Артём Вадимович</v>
      </c>
      <c r="C19" s="6" t="str">
        <f>IFERROR(IF(Таблица5[[#This Row],[Статус]]="",IF(IFERROR(Таблица5[[#This Row],[№ договора]],"")&lt;&gt;"","Договор выслан","Заявка получена"),Таблица5[[#This Row],[Статус]]),"")</f>
        <v>Оплачено полностью</v>
      </c>
      <c r="D19" s="6">
        <f>IF(IFERROR(Таблица5[[#This Row],[№ договора]],"")&lt;&gt;"",IF(Таблица5[[#This Row],[Статус]]="Отказ","---",Таблица5[[#This Row],[№ договора]]),"")</f>
        <v>30</v>
      </c>
      <c r="E19" s="11" t="str">
        <f>IFERROR(IF(Таблица5[[#This Row],[Зачислен на профиль]]=0,"???",Таблица5[[#This Row],[Зачислен на профиль]]),"")</f>
        <v>математика</v>
      </c>
      <c r="G19" s="12"/>
      <c r="H19" s="12"/>
      <c r="I19" s="12"/>
      <c r="J19" s="12"/>
    </row>
    <row r="20" spans="1:10">
      <c r="A20" s="5">
        <f t="shared" si="0"/>
        <v>19</v>
      </c>
      <c r="B20" s="6" t="str">
        <f>IFERROR(PROPER(_xlfn.TEXTJOIN(" ",TRUE,Таблица5[[#This Row],[Фамилия претендента]],Таблица5[[#This Row],[Имя претендента]],Таблица5[[#This Row],[Отчество претендента]])),"")</f>
        <v>Самарина Каролина Борисовна</v>
      </c>
      <c r="C20" s="6" t="str">
        <f>IFERROR(IF(Таблица5[[#This Row],[Статус]]="",IF(IFERROR(Таблица5[[#This Row],[№ договора]],"")&lt;&gt;"","Договор выслан","Заявка получена"),Таблица5[[#This Row],[Статус]]),"")</f>
        <v>Оплачено полностью</v>
      </c>
      <c r="D20" s="6" t="str">
        <f>IF(IFERROR(Таблица5[[#This Row],[№ договора]],"")&lt;&gt;"",IF(Таблица5[[#This Row],[Статус]]="Отказ","---",Таблица5[[#This Row],[№ договора]]),"")</f>
        <v/>
      </c>
      <c r="E20" s="11" t="str">
        <f>IFERROR(IF(Таблица5[[#This Row],[Зачислен на профиль]]=0,"???",Таблица5[[#This Row],[Зачислен на профиль]]),"")</f>
        <v>Химия</v>
      </c>
      <c r="G20" s="12"/>
      <c r="H20" s="12"/>
      <c r="I20" s="12"/>
      <c r="J20" s="12"/>
    </row>
    <row r="21" spans="1:10">
      <c r="A21" s="5">
        <f t="shared" si="0"/>
        <v>20</v>
      </c>
      <c r="B21" s="6" t="str">
        <f>IFERROR(PROPER(_xlfn.TEXTJOIN(" ",TRUE,Таблица5[[#This Row],[Фамилия претендента]],Таблица5[[#This Row],[Имя претендента]],Таблица5[[#This Row],[Отчество претендента]])),"")</f>
        <v>Груздева Мария Дмитриевна</v>
      </c>
      <c r="C21" s="6" t="str">
        <f>IFERROR(IF(Таблица5[[#This Row],[Статус]]="",IF(IFERROR(Таблица5[[#This Row],[№ договора]],"")&lt;&gt;"","Договор выслан","Заявка получена"),Таблица5[[#This Row],[Статус]]),"")</f>
        <v>Оплачено полностью</v>
      </c>
      <c r="D21" s="6">
        <f>IF(IFERROR(Таблица5[[#This Row],[№ договора]],"")&lt;&gt;"",IF(Таблица5[[#This Row],[Статус]]="Отказ","---",Таблица5[[#This Row],[№ договора]]),"")</f>
        <v>15</v>
      </c>
      <c r="E21" s="11" t="str">
        <f>IFERROR(IF(Таблица5[[#This Row],[Зачислен на профиль]]=0,"???",Таблица5[[#This Row],[Зачислен на профиль]]),"")</f>
        <v>журналистика</v>
      </c>
      <c r="G21" s="12"/>
      <c r="H21" s="12"/>
      <c r="I21" s="12"/>
      <c r="J21" s="12"/>
    </row>
    <row r="22" spans="1:10">
      <c r="A22" s="5">
        <f t="shared" si="0"/>
        <v>21</v>
      </c>
      <c r="B22" s="6" t="str">
        <f>IFERROR(PROPER(_xlfn.TEXTJOIN(" ",TRUE,Таблица5[[#This Row],[Фамилия претендента]],Таблица5[[#This Row],[Имя претендента]],Таблица5[[#This Row],[Отчество претендента]])),"")</f>
        <v>Корохов Андрей Дмитриевич</v>
      </c>
      <c r="C22" s="6" t="str">
        <f>IFERROR(IF(Таблица5[[#This Row],[Статус]]="",IF(IFERROR(Таблица5[[#This Row],[№ договора]],"")&lt;&gt;"","Договор выслан","Заявка получена"),Таблица5[[#This Row],[Статус]]),"")</f>
        <v>Оплачено полностью</v>
      </c>
      <c r="D22" s="6">
        <f>IF(IFERROR(Таблица5[[#This Row],[№ договора]],"")&lt;&gt;"",IF(Таблица5[[#This Row],[Статус]]="Отказ","---",Таблица5[[#This Row],[№ договора]]),"")</f>
        <v>16</v>
      </c>
      <c r="E22" s="11" t="str">
        <f>IFERROR(IF(Таблица5[[#This Row],[Зачислен на профиль]]=0,"???",Таблица5[[#This Row],[Зачислен на профиль]]),"")</f>
        <v>математика</v>
      </c>
      <c r="G22" s="12"/>
      <c r="H22" s="12"/>
      <c r="I22" s="12"/>
      <c r="J22" s="12"/>
    </row>
    <row r="23" spans="1:10">
      <c r="A23" s="5">
        <f t="shared" si="0"/>
        <v>22</v>
      </c>
      <c r="B23" s="6" t="str">
        <f>IFERROR(PROPER(_xlfn.TEXTJOIN(" ",TRUE,Таблица5[[#This Row],[Фамилия претендента]],Таблица5[[#This Row],[Имя претендента]],Таблица5[[#This Row],[Отчество претендента]])),"")</f>
        <v>Диденко Анна Юрьевна</v>
      </c>
      <c r="C23" s="6" t="str">
        <f>IFERROR(IF(Таблица5[[#This Row],[Статус]]="",IF(IFERROR(Таблица5[[#This Row],[№ договора]],"")&lt;&gt;"","Договор выслан","Заявка получена"),Таблица5[[#This Row],[Статус]]),"")</f>
        <v>Оплачено частично</v>
      </c>
      <c r="D23" s="6">
        <f>IF(IFERROR(Таблица5[[#This Row],[№ договора]],"")&lt;&gt;"",IF(Таблица5[[#This Row],[Статус]]="Отказ","---",Таблица5[[#This Row],[№ договора]]),"")</f>
        <v>31</v>
      </c>
      <c r="E23" s="11" t="str">
        <f>IFERROR(IF(Таблица5[[#This Row],[Зачислен на профиль]]=0,"???",Таблица5[[#This Row],[Зачислен на профиль]]),"")</f>
        <v>химия</v>
      </c>
      <c r="G23" s="12"/>
      <c r="H23" s="12"/>
      <c r="I23" s="12"/>
      <c r="J23" s="12"/>
    </row>
    <row r="24" spans="1:10">
      <c r="A24" s="5">
        <f t="shared" si="0"/>
        <v>23</v>
      </c>
      <c r="B24" s="6" t="str">
        <f>IFERROR(PROPER(_xlfn.TEXTJOIN(" ",TRUE,Таблица5[[#This Row],[Фамилия претендента]],Таблица5[[#This Row],[Имя претендента]],Таблица5[[#This Row],[Отчество претендента]])),"")</f>
        <v>Соколова Ирина Дмитриевна</v>
      </c>
      <c r="C24" s="6" t="str">
        <f>IFERROR(IF(Таблица5[[#This Row],[Статус]]="",IF(IFERROR(Таблица5[[#This Row],[№ договора]],"")&lt;&gt;"","Договор выслан","Заявка получена"),Таблица5[[#This Row],[Статус]]),"")</f>
        <v>Договор выслан</v>
      </c>
      <c r="D24" s="6">
        <f>IF(IFERROR(Таблица5[[#This Row],[№ договора]],"")&lt;&gt;"",IF(Таблица5[[#This Row],[Статус]]="Отказ","---",Таблица5[[#This Row],[№ договора]]),"")</f>
        <v>48</v>
      </c>
      <c r="E24" s="11" t="str">
        <f>IFERROR(IF(Таблица5[[#This Row],[Зачислен на профиль]]=0,"???",Таблица5[[#This Row],[Зачислен на профиль]]),"")</f>
        <v>математика</v>
      </c>
      <c r="G24" s="12"/>
      <c r="H24" s="12"/>
      <c r="I24" s="12"/>
      <c r="J24" s="12"/>
    </row>
    <row r="25" spans="1:10">
      <c r="A25" s="5">
        <f t="shared" si="0"/>
        <v>24</v>
      </c>
      <c r="B25" s="6" t="str">
        <f>IFERROR(PROPER(_xlfn.TEXTJOIN(" ",TRUE,Таблица5[[#This Row],[Фамилия претендента]],Таблица5[[#This Row],[Имя претендента]],Таблица5[[#This Row],[Отчество претендента]])),"")</f>
        <v>Потехина Екатерина Алексеевна</v>
      </c>
      <c r="C25" s="6" t="str">
        <f>IFERROR(IF(Таблица5[[#This Row],[Статус]]="",IF(IFERROR(Таблица5[[#This Row],[№ договора]],"")&lt;&gt;"","Договор выслан","Заявка получена"),Таблица5[[#This Row],[Статус]]),"")</f>
        <v>Оплачено полностью</v>
      </c>
      <c r="D25" s="6">
        <f>IF(IFERROR(Таблица5[[#This Row],[№ договора]],"")&lt;&gt;"",IF(Таблица5[[#This Row],[Статус]]="Отказ","---",Таблица5[[#This Row],[№ договора]]),"")</f>
        <v>17</v>
      </c>
      <c r="E25" s="11" t="str">
        <f>IFERROR(IF(Таблица5[[#This Row],[Зачислен на профиль]]=0,"???",Таблица5[[#This Row],[Зачислен на профиль]]),"")</f>
        <v>журналистика</v>
      </c>
      <c r="G25" s="12"/>
      <c r="H25" s="12"/>
      <c r="I25" s="12"/>
      <c r="J25" s="12"/>
    </row>
    <row r="26" spans="1:10">
      <c r="A26" s="5">
        <f t="shared" si="0"/>
        <v>25</v>
      </c>
      <c r="B26" s="6" t="str">
        <f>IFERROR(PROPER(_xlfn.TEXTJOIN(" ",TRUE,Таблица5[[#This Row],[Фамилия претендента]],Таблица5[[#This Row],[Имя претендента]],Таблица5[[#This Row],[Отчество претендента]])),"")</f>
        <v>Хайтина Анна Юрьевна</v>
      </c>
      <c r="C26" s="6" t="str">
        <f>IFERROR(IF(Таблица5[[#This Row],[Статус]]="",IF(IFERROR(Таблица5[[#This Row],[№ договора]],"")&lt;&gt;"","Договор выслан","Заявка получена"),Таблица5[[#This Row],[Статус]]),"")</f>
        <v>Оплачено полностью</v>
      </c>
      <c r="D26" s="6">
        <f>IF(IFERROR(Таблица5[[#This Row],[№ договора]],"")&lt;&gt;"",IF(Таблица5[[#This Row],[Статус]]="Отказ","---",Таблица5[[#This Row],[№ договора]]),"")</f>
        <v>22</v>
      </c>
      <c r="E26" s="11" t="str">
        <f>IFERROR(IF(Таблица5[[#This Row],[Зачислен на профиль]]=0,"???",Таблица5[[#This Row],[Зачислен на профиль]]),"")</f>
        <v>информатика</v>
      </c>
      <c r="G26" s="12"/>
      <c r="H26" s="12"/>
      <c r="I26" s="12"/>
      <c r="J26" s="12"/>
    </row>
    <row r="27" spans="1:10">
      <c r="A27" s="5">
        <f t="shared" si="0"/>
        <v>26</v>
      </c>
      <c r="B27" s="6" t="str">
        <f>IFERROR(PROPER(_xlfn.TEXTJOIN(" ",TRUE,Таблица5[[#This Row],[Фамилия претендента]],Таблица5[[#This Row],[Имя претендента]],Таблица5[[#This Row],[Отчество претендента]])),"")</f>
        <v>Ангелов Виталий Михайлович</v>
      </c>
      <c r="C27" s="6" t="str">
        <f>IFERROR(IF(Таблица5[[#This Row],[Статус]]="",IF(IFERROR(Таблица5[[#This Row],[№ договора]],"")&lt;&gt;"","Договор выслан","Заявка получена"),Таблица5[[#This Row],[Статус]]),"")</f>
        <v>Оплачено полностью</v>
      </c>
      <c r="D27" s="6">
        <f>IF(IFERROR(Таблица5[[#This Row],[№ договора]],"")&lt;&gt;"",IF(Таблица5[[#This Row],[Статус]]="Отказ","---",Таблица5[[#This Row],[№ договора]]),"")</f>
        <v>32</v>
      </c>
      <c r="E27" s="11" t="str">
        <f>IFERROR(IF(Таблица5[[#This Row],[Зачислен на профиль]]=0,"???",Таблица5[[#This Row],[Зачислен на профиль]]),"")</f>
        <v>математика</v>
      </c>
      <c r="G27" s="12"/>
      <c r="H27" s="12"/>
      <c r="I27" s="12"/>
      <c r="J27" s="12"/>
    </row>
    <row r="28" spans="1:10">
      <c r="A28" s="5">
        <f t="shared" si="0"/>
        <v>27</v>
      </c>
      <c r="B28" s="6" t="str">
        <f>IFERROR(PROPER(_xlfn.TEXTJOIN(" ",TRUE,Таблица5[[#This Row],[Фамилия претендента]],Таблица5[[#This Row],[Имя претендента]],Таблица5[[#This Row],[Отчество претендента]])),"")</f>
        <v>Ангелова Елена Михайловна</v>
      </c>
      <c r="C28" s="6" t="str">
        <f>IFERROR(IF(Таблица5[[#This Row],[Статус]]="",IF(IFERROR(Таблица5[[#This Row],[№ договора]],"")&lt;&gt;"","Договор выслан","Заявка получена"),Таблица5[[#This Row],[Статус]]),"")</f>
        <v>Оплачено полностью</v>
      </c>
      <c r="D28" s="6">
        <f>IF(IFERROR(Таблица5[[#This Row],[№ договора]],"")&lt;&gt;"",IF(Таблица5[[#This Row],[Статус]]="Отказ","---",Таблица5[[#This Row],[№ договора]]),"")</f>
        <v>33</v>
      </c>
      <c r="E28" s="11" t="str">
        <f>IFERROR(IF(Таблица5[[#This Row],[Зачислен на профиль]]=0,"???",Таблица5[[#This Row],[Зачислен на профиль]]),"")</f>
        <v>журналистика</v>
      </c>
      <c r="G28" s="12"/>
      <c r="H28" s="12"/>
      <c r="I28" s="12"/>
      <c r="J28" s="12"/>
    </row>
    <row r="29" spans="1:10">
      <c r="A29" s="5">
        <f t="shared" si="0"/>
        <v>28</v>
      </c>
      <c r="B29" s="6" t="str">
        <f>IFERROR(PROPER(_xlfn.TEXTJOIN(" ",TRUE,Таблица5[[#This Row],[Фамилия претендента]],Таблица5[[#This Row],[Имя претендента]],Таблица5[[#This Row],[Отчество претендента]])),"")</f>
        <v>Беребердина Юлия Павловна</v>
      </c>
      <c r="C29" s="6" t="str">
        <f>IFERROR(IF(Таблица5[[#This Row],[Статус]]="",IF(IFERROR(Таблица5[[#This Row],[№ договора]],"")&lt;&gt;"","Договор выслан","Заявка получена"),Таблица5[[#This Row],[Статус]]),"")</f>
        <v>Оплачено полностью</v>
      </c>
      <c r="D29" s="6">
        <f>IF(IFERROR(Таблица5[[#This Row],[№ договора]],"")&lt;&gt;"",IF(Таблица5[[#This Row],[Статус]]="Отказ","---",Таблица5[[#This Row],[№ договора]]),"")</f>
        <v>36</v>
      </c>
      <c r="E29" s="11" t="str">
        <f>IFERROR(IF(Таблица5[[#This Row],[Зачислен на профиль]]=0,"???",Таблица5[[#This Row],[Зачислен на профиль]]),"")</f>
        <v>журналистика</v>
      </c>
      <c r="G29" s="12"/>
      <c r="H29" s="12"/>
      <c r="I29" s="12"/>
      <c r="J29" s="12"/>
    </row>
    <row r="30" spans="1:10">
      <c r="A30" s="5">
        <f t="shared" si="0"/>
        <v>29</v>
      </c>
      <c r="B30" s="6" t="str">
        <f>IFERROR(PROPER(_xlfn.TEXTJOIN(" ",TRUE,Таблица5[[#This Row],[Фамилия претендента]],Таблица5[[#This Row],[Имя претендента]],Таблица5[[#This Row],[Отчество претендента]])),"")</f>
        <v>Желенский Евгений Михайлович</v>
      </c>
      <c r="C30" s="6" t="str">
        <f>IFERROR(IF(Таблица5[[#This Row],[Статус]]="",IF(IFERROR(Таблица5[[#This Row],[№ договора]],"")&lt;&gt;"","Договор выслан","Заявка получена"),Таблица5[[#This Row],[Статус]]),"")</f>
        <v>Оплачено полностью</v>
      </c>
      <c r="D30" s="6">
        <f>IF(IFERROR(Таблица5[[#This Row],[№ договора]],"")&lt;&gt;"",IF(Таблица5[[#This Row],[Статус]]="Отказ","---",Таблица5[[#This Row],[№ договора]]),"")</f>
        <v>19</v>
      </c>
      <c r="E30" s="11" t="str">
        <f>IFERROR(IF(Таблица5[[#This Row],[Зачислен на профиль]]=0,"???",Таблица5[[#This Row],[Зачислен на профиль]]),"")</f>
        <v>информатика</v>
      </c>
      <c r="G30" s="12"/>
      <c r="H30" s="12"/>
      <c r="I30" s="12"/>
      <c r="J30" s="12"/>
    </row>
    <row r="31" spans="1:10">
      <c r="A31" s="5">
        <f t="shared" si="0"/>
        <v>30</v>
      </c>
      <c r="B31" s="6" t="str">
        <f>IFERROR(PROPER(_xlfn.TEXTJOIN(" ",TRUE,Таблица5[[#This Row],[Фамилия претендента]],Таблица5[[#This Row],[Имя претендента]],Таблица5[[#This Row],[Отчество претендента]])),"")</f>
        <v>Сорокина Александра Алексеевна</v>
      </c>
      <c r="C31" s="6" t="str">
        <f>IFERROR(IF(Таблица5[[#This Row],[Статус]]="",IF(IFERROR(Таблица5[[#This Row],[№ договора]],"")&lt;&gt;"","Договор выслан","Заявка получена"),Таблица5[[#This Row],[Статус]]),"")</f>
        <v>Оплачено полностью</v>
      </c>
      <c r="D31" s="6">
        <f>IF(IFERROR(Таблица5[[#This Row],[№ договора]],"")&lt;&gt;"",IF(Таблица5[[#This Row],[Статус]]="Отказ","---",Таблица5[[#This Row],[№ договора]]),"")</f>
        <v>34</v>
      </c>
      <c r="E31" s="11" t="str">
        <f>IFERROR(IF(Таблица5[[#This Row],[Зачислен на профиль]]=0,"???",Таблица5[[#This Row],[Зачислен на профиль]]),"")</f>
        <v>химия</v>
      </c>
    </row>
    <row r="32" spans="1:10">
      <c r="A32" s="5">
        <f t="shared" si="0"/>
        <v>31</v>
      </c>
      <c r="B32" s="6" t="str">
        <f>IFERROR(PROPER(_xlfn.TEXTJOIN(" ",TRUE,Таблица5[[#This Row],[Фамилия претендента]],Таблица5[[#This Row],[Имя претендента]],Таблица5[[#This Row],[Отчество претендента]])),"")</f>
        <v>Гололобов Владимир Владимирович</v>
      </c>
      <c r="C32" s="6" t="str">
        <f>IFERROR(IF(Таблица5[[#This Row],[Статус]]="",IF(IFERROR(Таблица5[[#This Row],[№ договора]],"")&lt;&gt;"","Договор выслан","Заявка получена"),Таблица5[[#This Row],[Статус]]),"")</f>
        <v>Оплачено полностью</v>
      </c>
      <c r="D32" s="6">
        <f>IF(IFERROR(Таблица5[[#This Row],[№ договора]],"")&lt;&gt;"",IF(Таблица5[[#This Row],[Статус]]="Отказ","---",Таблица5[[#This Row],[№ договора]]),"")</f>
        <v>23</v>
      </c>
      <c r="E32" s="11" t="str">
        <f>IFERROR(IF(Таблица5[[#This Row],[Зачислен на профиль]]=0,"???",Таблица5[[#This Row],[Зачислен на профиль]]),"")</f>
        <v>математика</v>
      </c>
    </row>
    <row r="33" spans="1:5">
      <c r="A33" s="5">
        <f t="shared" si="0"/>
        <v>32</v>
      </c>
      <c r="B33" s="6" t="str">
        <f>IFERROR(PROPER(_xlfn.TEXTJOIN(" ",TRUE,Таблица5[[#This Row],[Фамилия претендента]],Таблица5[[#This Row],[Имя претендента]],Таблица5[[#This Row],[Отчество претендента]])),"")</f>
        <v>Шубин Иван Сергеевич</v>
      </c>
      <c r="C33" s="6" t="str">
        <f>IFERROR(IF(Таблица5[[#This Row],[Статус]]="",IF(IFERROR(Таблица5[[#This Row],[№ договора]],"")&lt;&gt;"","Договор выслан","Заявка получена"),Таблица5[[#This Row],[Статус]]),"")</f>
        <v>На тестировании</v>
      </c>
      <c r="D33" s="6" t="str">
        <f>IF(IFERROR(Таблица5[[#This Row],[№ договора]],"")&lt;&gt;"",IF(Таблица5[[#This Row],[Статус]]="Отказ","---",Таблица5[[#This Row],[№ договора]]),"")</f>
        <v/>
      </c>
      <c r="E33" s="11" t="str">
        <f>IFERROR(IF(Таблица5[[#This Row],[Зачислен на профиль]]=0,"???",Таблица5[[#This Row],[Зачислен на профиль]]),"")</f>
        <v>математика</v>
      </c>
    </row>
    <row r="34" spans="1:5">
      <c r="A34" s="5">
        <f t="shared" si="0"/>
        <v>33</v>
      </c>
      <c r="B34" s="6" t="str">
        <f>IFERROR(PROPER(_xlfn.TEXTJOIN(" ",TRUE,Таблица5[[#This Row],[Фамилия претендента]],Таблица5[[#This Row],[Имя претендента]],Таблица5[[#This Row],[Отчество претендента]])),"")</f>
        <v>Вяткина Анна Юрьевна</v>
      </c>
      <c r="C34" s="6" t="str">
        <f>IFERROR(IF(Таблица5[[#This Row],[Статус]]="",IF(IFERROR(Таблица5[[#This Row],[№ договора]],"")&lt;&gt;"","Договор выслан","Заявка получена"),Таблица5[[#This Row],[Статус]]),"")</f>
        <v>Оплачено полностью</v>
      </c>
      <c r="D34" s="6">
        <f>IF(IFERROR(Таблица5[[#This Row],[№ договора]],"")&lt;&gt;"",IF(Таблица5[[#This Row],[Статус]]="Отказ","---",Таблица5[[#This Row],[№ договора]]),"")</f>
        <v>25</v>
      </c>
      <c r="E34" s="11" t="str">
        <f>IFERROR(IF(Таблица5[[#This Row],[Зачислен на профиль]]=0,"???",Таблица5[[#This Row],[Зачислен на профиль]]),"")</f>
        <v>математика</v>
      </c>
    </row>
    <row r="35" spans="1:5">
      <c r="A35" s="5">
        <f t="shared" si="0"/>
        <v>34</v>
      </c>
      <c r="B35" s="6" t="str">
        <f>IFERROR(PROPER(_xlfn.TEXTJOIN(" ",TRUE,Таблица5[[#This Row],[Фамилия претендента]],Таблица5[[#This Row],[Имя претендента]],Таблица5[[#This Row],[Отчество претендента]])),"")</f>
        <v>Плюхина Наталья Александровна</v>
      </c>
      <c r="C35" s="6" t="str">
        <f>IFERROR(IF(Таблица5[[#This Row],[Статус]]="",IF(IFERROR(Таблица5[[#This Row],[№ договора]],"")&lt;&gt;"","Договор выслан","Заявка получена"),Таблица5[[#This Row],[Статус]]),"")</f>
        <v>Оплачено частично</v>
      </c>
      <c r="D35" s="6">
        <f>IF(IFERROR(Таблица5[[#This Row],[№ договора]],"")&lt;&gt;"",IF(Таблица5[[#This Row],[Статус]]="Отказ","---",Таблица5[[#This Row],[№ договора]]),"")</f>
        <v>26</v>
      </c>
      <c r="E35" s="11" t="str">
        <f>IFERROR(IF(Таблица5[[#This Row],[Зачислен на профиль]]=0,"???",Таблица5[[#This Row],[Зачислен на профиль]]),"")</f>
        <v>математика</v>
      </c>
    </row>
    <row r="36" spans="1:5">
      <c r="A36" s="5">
        <f t="shared" si="0"/>
        <v>35</v>
      </c>
      <c r="B36" s="6" t="str">
        <f>IFERROR(PROPER(_xlfn.TEXTJOIN(" ",TRUE,Таблица5[[#This Row],[Фамилия претендента]],Таблица5[[#This Row],[Имя претендента]],Таблица5[[#This Row],[Отчество претендента]])),"")</f>
        <v>Гусев Михаил Сергеевич</v>
      </c>
      <c r="C36" s="6" t="str">
        <f>IFERROR(IF(Таблица5[[#This Row],[Статус]]="",IF(IFERROR(Таблица5[[#This Row],[№ договора]],"")&lt;&gt;"","Договор выслан","Заявка получена"),Таблица5[[#This Row],[Статус]]),"")</f>
        <v>Оплачено полностью</v>
      </c>
      <c r="D36" s="6">
        <f>IF(IFERROR(Таблица5[[#This Row],[№ договора]],"")&lt;&gt;"",IF(Таблица5[[#This Row],[Статус]]="Отказ","---",Таблица5[[#This Row],[№ договора]]),"")</f>
        <v>37</v>
      </c>
      <c r="E36" s="11" t="str">
        <f>IFERROR(IF(Таблица5[[#This Row],[Зачислен на профиль]]=0,"???",Таблица5[[#This Row],[Зачислен на профиль]]),"")</f>
        <v>математика</v>
      </c>
    </row>
    <row r="37" spans="1:5">
      <c r="A37" s="5">
        <f t="shared" si="0"/>
        <v>36</v>
      </c>
      <c r="B37" s="6" t="str">
        <f>IFERROR(PROPER(_xlfn.TEXTJOIN(" ",TRUE,Таблица5[[#This Row],[Фамилия претендента]],Таблица5[[#This Row],[Имя претендента]],Таблица5[[#This Row],[Отчество претендента]])),"")</f>
        <v>Цеге Даниил Александрович</v>
      </c>
      <c r="C37" s="6" t="str">
        <f>IFERROR(IF(Таблица5[[#This Row],[Статус]]="",IF(IFERROR(Таблица5[[#This Row],[№ договора]],"")&lt;&gt;"","Договор выслан","Заявка получена"),Таблица5[[#This Row],[Статус]]),"")</f>
        <v>Оплачено полностью</v>
      </c>
      <c r="D37" s="6">
        <f>IF(IFERROR(Таблица5[[#This Row],[№ договора]],"")&lt;&gt;"",IF(Таблица5[[#This Row],[Статус]]="Отказ","---",Таблица5[[#This Row],[№ договора]]),"")</f>
        <v>27</v>
      </c>
      <c r="E37" s="11" t="str">
        <f>IFERROR(IF(Таблица5[[#This Row],[Зачислен на профиль]]=0,"???",Таблица5[[#This Row],[Зачислен на профиль]]),"")</f>
        <v>информатика</v>
      </c>
    </row>
    <row r="38" spans="1:5">
      <c r="A38" s="5">
        <f t="shared" si="0"/>
        <v>37</v>
      </c>
      <c r="B38" s="6" t="str">
        <f>IFERROR(PROPER(_xlfn.TEXTJOIN(" ",TRUE,Таблица5[[#This Row],[Фамилия претендента]],Таблица5[[#This Row],[Имя претендента]],Таблица5[[#This Row],[Отчество претендента]])),"")</f>
        <v>Пономарчук Анна Сергеевна</v>
      </c>
      <c r="C38" s="6" t="str">
        <f>IFERROR(IF(Таблица5[[#This Row],[Статус]]="",IF(IFERROR(Таблица5[[#This Row],[№ договора]],"")&lt;&gt;"","Договор выслан","Заявка получена"),Таблица5[[#This Row],[Статус]]),"")</f>
        <v>Оплачено полностью</v>
      </c>
      <c r="D38" s="6">
        <f>IF(IFERROR(Таблица5[[#This Row],[№ договора]],"")&lt;&gt;"",IF(Таблица5[[#This Row],[Статус]]="Отказ","---",Таблица5[[#This Row],[№ договора]]),"")</f>
        <v>39</v>
      </c>
      <c r="E38" s="11" t="str">
        <f>IFERROR(IF(Таблица5[[#This Row],[Зачислен на профиль]]=0,"???",Таблица5[[#This Row],[Зачислен на профиль]]),"")</f>
        <v>математика</v>
      </c>
    </row>
    <row r="39" spans="1:5">
      <c r="A39" s="5">
        <f t="shared" si="0"/>
        <v>38</v>
      </c>
      <c r="B39" s="6" t="str">
        <f>IFERROR(PROPER(_xlfn.TEXTJOIN(" ",TRUE,Таблица5[[#This Row],[Фамилия претендента]],Таблица5[[#This Row],[Имя претендента]],Таблица5[[#This Row],[Отчество претендента]])),"")</f>
        <v>Перекулимова Алена Сергеевна</v>
      </c>
      <c r="C39" s="6" t="str">
        <f>IFERROR(IF(Таблица5[[#This Row],[Статус]]="",IF(IFERROR(Таблица5[[#This Row],[№ договора]],"")&lt;&gt;"","Договор выслан","Заявка получена"),Таблица5[[#This Row],[Статус]]),"")</f>
        <v>Оплачено полностью</v>
      </c>
      <c r="D39" s="6">
        <f>IF(IFERROR(Таблица5[[#This Row],[№ договора]],"")&lt;&gt;"",IF(Таблица5[[#This Row],[Статус]]="Отказ","---",Таблица5[[#This Row],[№ договора]]),"")</f>
        <v>46</v>
      </c>
      <c r="E39" s="11" t="str">
        <f>IFERROR(IF(Таблица5[[#This Row],[Зачислен на профиль]]=0,"???",Таблица5[[#This Row],[Зачислен на профиль]]),"")</f>
        <v>химия</v>
      </c>
    </row>
    <row r="40" spans="1:5">
      <c r="A40" s="5">
        <f t="shared" si="0"/>
        <v>39</v>
      </c>
      <c r="B40" s="6" t="str">
        <f>IFERROR(PROPER(_xlfn.TEXTJOIN(" ",TRUE,Таблица5[[#This Row],[Фамилия претендента]],Таблица5[[#This Row],[Имя претендента]],Таблица5[[#This Row],[Отчество претендента]])),"")</f>
        <v>Блохин Федор Иванович</v>
      </c>
      <c r="C40" s="6" t="str">
        <f>IFERROR(IF(Таблица5[[#This Row],[Статус]]="",IF(IFERROR(Таблица5[[#This Row],[№ договора]],"")&lt;&gt;"","Договор выслан","Заявка получена"),Таблица5[[#This Row],[Статус]]),"")</f>
        <v>Оплачено частично</v>
      </c>
      <c r="D40" s="6">
        <f>IF(IFERROR(Таблица5[[#This Row],[№ договора]],"")&lt;&gt;"",IF(Таблица5[[#This Row],[Статус]]="Отказ","---",Таблица5[[#This Row],[№ договора]]),"")</f>
        <v>42</v>
      </c>
      <c r="E40" s="11" t="str">
        <f>IFERROR(IF(Таблица5[[#This Row],[Зачислен на профиль]]=0,"???",Таблица5[[#This Row],[Зачислен на профиль]]),"")</f>
        <v>математика</v>
      </c>
    </row>
    <row r="41" spans="1:5">
      <c r="A41" s="5">
        <f t="shared" si="0"/>
        <v>40</v>
      </c>
      <c r="B41" s="6" t="str">
        <f>IFERROR(PROPER(_xlfn.TEXTJOIN(" ",TRUE,Таблица5[[#This Row],[Фамилия претендента]],Таблица5[[#This Row],[Имя претендента]],Таблица5[[#This Row],[Отчество претендента]])),"")</f>
        <v>Кутузов Михаил Владимирович</v>
      </c>
      <c r="C41" s="6" t="str">
        <f>IFERROR(IF(Таблица5[[#This Row],[Статус]]="",IF(IFERROR(Таблица5[[#This Row],[№ договора]],"")&lt;&gt;"","Договор выслан","Заявка получена"),Таблица5[[#This Row],[Статус]]),"")</f>
        <v>Оплачено полностью</v>
      </c>
      <c r="D41" s="6">
        <f>IF(IFERROR(Таблица5[[#This Row],[№ договора]],"")&lt;&gt;"",IF(Таблица5[[#This Row],[Статус]]="Отказ","---",Таблица5[[#This Row],[№ договора]]),"")</f>
        <v>44</v>
      </c>
      <c r="E41" s="11" t="str">
        <f>IFERROR(IF(Таблица5[[#This Row],[Зачислен на профиль]]=0,"???",Таблица5[[#This Row],[Зачислен на профиль]]),"")</f>
        <v>информатика</v>
      </c>
    </row>
    <row r="42" spans="1:5">
      <c r="A42" s="5">
        <f t="shared" si="0"/>
        <v>41</v>
      </c>
      <c r="B42" s="6" t="str">
        <f>IFERROR(PROPER(_xlfn.TEXTJOIN(" ",TRUE,Таблица5[[#This Row],[Фамилия претендента]],Таблица5[[#This Row],[Имя претендента]],Таблица5[[#This Row],[Отчество претендента]])),"")</f>
        <v>Павлов Никита Юрьевич</v>
      </c>
      <c r="C42" s="6" t="str">
        <f>IFERROR(IF(Таблица5[[#This Row],[Статус]]="",IF(IFERROR(Таблица5[[#This Row],[№ договора]],"")&lt;&gt;"","Договор выслан","Заявка получена"),Таблица5[[#This Row],[Статус]]),"")</f>
        <v>Оплачено полностью</v>
      </c>
      <c r="D42" s="6">
        <f>IF(IFERROR(Таблица5[[#This Row],[№ договора]],"")&lt;&gt;"",IF(Таблица5[[#This Row],[Статус]]="Отказ","---",Таблица5[[#This Row],[№ договора]]),"")</f>
        <v>41</v>
      </c>
      <c r="E42" s="11" t="str">
        <f>IFERROR(IF(Таблица5[[#This Row],[Зачислен на профиль]]=0,"???",Таблица5[[#This Row],[Зачислен на профиль]]),"")</f>
        <v>математика</v>
      </c>
    </row>
    <row r="43" spans="1:5">
      <c r="A43" s="5">
        <f t="shared" si="0"/>
        <v>42</v>
      </c>
      <c r="B43" s="6" t="str">
        <f>IFERROR(PROPER(_xlfn.TEXTJOIN(" ",TRUE,Таблица5[[#This Row],[Фамилия претендента]],Таблица5[[#This Row],[Имя претендента]],Таблица5[[#This Row],[Отчество претендента]])),"")</f>
        <v>Басманова Анна Андреевна</v>
      </c>
      <c r="C43" s="6" t="str">
        <f>IFERROR(IF(Таблица5[[#This Row],[Статус]]="",IF(IFERROR(Таблица5[[#This Row],[№ договора]],"")&lt;&gt;"","Договор выслан","Заявка получена"),Таблица5[[#This Row],[Статус]]),"")</f>
        <v>Участие подтверждено</v>
      </c>
      <c r="D43" s="6" t="str">
        <f>IF(IFERROR(Таблица5[[#This Row],[№ договора]],"")&lt;&gt;"",IF(Таблица5[[#This Row],[Статус]]="Отказ","---",Таблица5[[#This Row],[№ договора]]),"")</f>
        <v/>
      </c>
      <c r="E43" s="11" t="str">
        <f>IFERROR(IF(Таблица5[[#This Row],[Зачислен на профиль]]=0,"???",Таблица5[[#This Row],[Зачислен на профиль]]),"")</f>
        <v>журналистика</v>
      </c>
    </row>
    <row r="44" spans="1:5">
      <c r="A44" s="5">
        <f t="shared" si="0"/>
        <v>43</v>
      </c>
      <c r="B44" s="6" t="str">
        <f>IFERROR(PROPER(_xlfn.TEXTJOIN(" ",TRUE,Таблица5[[#This Row],[Фамилия претендента]],Таблица5[[#This Row],[Имя претендента]],Таблица5[[#This Row],[Отчество претендента]])),"")</f>
        <v>Глухоедов Дмитрий Игоревич</v>
      </c>
      <c r="C44" s="6" t="str">
        <f>IFERROR(IF(Таблица5[[#This Row],[Статус]]="",IF(IFERROR(Таблица5[[#This Row],[№ договора]],"")&lt;&gt;"","Договор выслан","Заявка получена"),Таблица5[[#This Row],[Статус]]),"")</f>
        <v>Выслан договор</v>
      </c>
      <c r="D44" s="6">
        <f>IF(IFERROR(Таблица5[[#This Row],[№ договора]],"")&lt;&gt;"",IF(Таблица5[[#This Row],[Статус]]="Отказ","---",Таблица5[[#This Row],[№ договора]]),"")</f>
        <v>49</v>
      </c>
      <c r="E44" s="11" t="str">
        <f>IFERROR(IF(Таблица5[[#This Row],[Зачислен на профиль]]=0,"???",Таблица5[[#This Row],[Зачислен на профиль]]),"")</f>
        <v>математика</v>
      </c>
    </row>
    <row r="45" spans="1:5">
      <c r="A45" s="5">
        <f t="shared" si="0"/>
        <v>44</v>
      </c>
      <c r="B45" s="6" t="str">
        <f>IFERROR(PROPER(_xlfn.TEXTJOIN(" ",TRUE,Таблица5[[#This Row],[Фамилия претендента]],Таблица5[[#This Row],[Имя претендента]],Таблица5[[#This Row],[Отчество претендента]])),"")</f>
        <v>Ельников Владислав Сергеевич</v>
      </c>
      <c r="C45" s="6" t="str">
        <f>IFERROR(IF(Таблица5[[#This Row],[Статус]]="",IF(IFERROR(Таблица5[[#This Row],[№ договора]],"")&lt;&gt;"","Договор выслан","Заявка получена"),Таблица5[[#This Row],[Статус]]),"")</f>
        <v>Готовится договор</v>
      </c>
      <c r="D45" s="6">
        <f>IF(IFERROR(Таблица5[[#This Row],[№ договора]],"")&lt;&gt;"",IF(Таблица5[[#This Row],[Статус]]="Отказ","---",Таблица5[[#This Row],[№ договора]]),"")</f>
        <v>51</v>
      </c>
      <c r="E45" s="11" t="str">
        <f>IFERROR(IF(Таблица5[[#This Row],[Зачислен на профиль]]=0,"???",Таблица5[[#This Row],[Зачислен на профиль]]),"")</f>
        <v>???</v>
      </c>
    </row>
    <row r="46" spans="1:5">
      <c r="A46" s="5">
        <f t="shared" si="0"/>
        <v>45</v>
      </c>
      <c r="B46" s="6" t="str">
        <f>IFERROR(PROPER(_xlfn.TEXTJOIN(" ",TRUE,Таблица5[[#This Row],[Фамилия претендента]],Таблица5[[#This Row],[Имя претендента]],Таблица5[[#This Row],[Отчество претендента]])),"")</f>
        <v>Зайцев Алексей Викторович</v>
      </c>
      <c r="C46" s="6" t="str">
        <f>IFERROR(IF(Таблица5[[#This Row],[Статус]]="",IF(IFERROR(Таблица5[[#This Row],[№ договора]],"")&lt;&gt;"","Договор выслан","Заявка получена"),Таблица5[[#This Row],[Статус]]),"")</f>
        <v>На тестировании</v>
      </c>
      <c r="D46" s="6" t="str">
        <f>IF(IFERROR(Таблица5[[#This Row],[№ договора]],"")&lt;&gt;"",IF(Таблица5[[#This Row],[Статус]]="Отказ","---",Таблица5[[#This Row],[№ договора]]),"")</f>
        <v/>
      </c>
      <c r="E46" s="11" t="str">
        <f>IFERROR(IF(Таблица5[[#This Row],[Зачислен на профиль]]=0,"???",Таблица5[[#This Row],[Зачислен на профиль]]),"")</f>
        <v>???</v>
      </c>
    </row>
    <row r="47" spans="1:5">
      <c r="A47" s="5">
        <f t="shared" si="0"/>
        <v>46</v>
      </c>
      <c r="B47" s="6" t="str">
        <f>IFERROR(PROPER(_xlfn.TEXTJOIN(" ",TRUE,Таблица5[[#This Row],[Фамилия претендента]],Таблица5[[#This Row],[Имя претендента]],Таблица5[[#This Row],[Отчество претендента]])),"")</f>
        <v>Скляренко Ярослав Алексеевич</v>
      </c>
      <c r="C47" s="6" t="str">
        <f>IFERROR(IF(Таблица5[[#This Row],[Статус]]="",IF(IFERROR(Таблица5[[#This Row],[№ договора]],"")&lt;&gt;"","Договор выслан","Заявка получена"),Таблица5[[#This Row],[Статус]]),"")</f>
        <v>На тестировании</v>
      </c>
      <c r="D47" s="6" t="str">
        <f>IF(IFERROR(Таблица5[[#This Row],[№ договора]],"")&lt;&gt;"",IF(Таблица5[[#This Row],[Статус]]="Отказ","---",Таблица5[[#This Row],[№ договора]]),"")</f>
        <v/>
      </c>
      <c r="E47" s="11" t="str">
        <f>IFERROR(IF(Таблица5[[#This Row],[Зачислен на профиль]]=0,"???",Таблица5[[#This Row],[Зачислен на профиль]]),"")</f>
        <v>???</v>
      </c>
    </row>
    <row r="48" spans="1:5">
      <c r="A48" s="5">
        <f t="shared" si="0"/>
        <v>47</v>
      </c>
      <c r="B48" s="6" t="str">
        <f>IFERROR(PROPER(_xlfn.TEXTJOIN(" ",TRUE,Таблица5[[#This Row],[Фамилия претендента]],Таблица5[[#This Row],[Имя претендента]],Таблица5[[#This Row],[Отчество претендента]])),"")</f>
        <v>Голубев Максим Александрович</v>
      </c>
      <c r="C48" s="6" t="str">
        <f>IFERROR(IF(Таблица5[[#This Row],[Статус]]="",IF(IFERROR(Таблица5[[#This Row],[№ договора]],"")&lt;&gt;"","Договор выслан","Заявка получена"),Таблица5[[#This Row],[Статус]]),"")</f>
        <v>Выслан договор</v>
      </c>
      <c r="D48" s="6">
        <f>IF(IFERROR(Таблица5[[#This Row],[№ договора]],"")&lt;&gt;"",IF(Таблица5[[#This Row],[Статус]]="Отказ","---",Таблица5[[#This Row],[№ договора]]),"")</f>
        <v>50</v>
      </c>
      <c r="E48" s="11" t="str">
        <f>IFERROR(IF(Таблица5[[#This Row],[Зачислен на профиль]]=0,"???",Таблица5[[#This Row],[Зачислен на профиль]]),"")</f>
        <v>информатика</v>
      </c>
    </row>
    <row r="49" spans="1:5">
      <c r="A49" s="5">
        <f t="shared" si="0"/>
        <v>48</v>
      </c>
      <c r="B49" s="6" t="str">
        <f>IFERROR(PROPER(_xlfn.TEXTJOIN(" ",TRUE,Таблица5[[#This Row],[Фамилия претендента]],Таблица5[[#This Row],[Имя претендента]],Таблица5[[#This Row],[Отчество претендента]])),"")</f>
        <v>Ляпкина Ольга Сергеевна</v>
      </c>
      <c r="C49" s="6" t="str">
        <f>IFERROR(IF(Таблица5[[#This Row],[Статус]]="",IF(IFERROR(Таблица5[[#This Row],[№ договора]],"")&lt;&gt;"","Договор выслан","Заявка получена"),Таблица5[[#This Row],[Статус]]),"")</f>
        <v>На тестировании</v>
      </c>
      <c r="D49" s="6" t="str">
        <f>IF(IFERROR(Таблица5[[#This Row],[№ договора]],"")&lt;&gt;"",IF(Таблица5[[#This Row],[Статус]]="Отказ","---",Таблица5[[#This Row],[№ договора]]),"")</f>
        <v/>
      </c>
      <c r="E49" s="11" t="str">
        <f>IFERROR(IF(Таблица5[[#This Row],[Зачислен на профиль]]=0,"???",Таблица5[[#This Row],[Зачислен на профиль]]),"")</f>
        <v>???</v>
      </c>
    </row>
    <row r="50" spans="1:5">
      <c r="A50" s="5">
        <f t="shared" si="0"/>
        <v>49</v>
      </c>
      <c r="B50" s="6" t="str">
        <f>IFERROR(PROPER(_xlfn.TEXTJOIN(" ",TRUE,Таблица5[[#This Row],[Фамилия претендента]],Таблица5[[#This Row],[Имя претендента]],Таблица5[[#This Row],[Отчество претендента]])),"")</f>
        <v>Гигиадзе Елизавета Константиновна</v>
      </c>
      <c r="C50" s="6" t="str">
        <f>IFERROR(IF(Таблица5[[#This Row],[Статус]]="",IF(IFERROR(Таблица5[[#This Row],[№ договора]],"")&lt;&gt;"","Договор выслан","Заявка получена"),Таблица5[[#This Row],[Статус]]),"")</f>
        <v>На тестировании</v>
      </c>
      <c r="D50" s="6" t="str">
        <f>IF(IFERROR(Таблица5[[#This Row],[№ договора]],"")&lt;&gt;"",IF(Таблица5[[#This Row],[Статус]]="Отказ","---",Таблица5[[#This Row],[№ договора]]),"")</f>
        <v/>
      </c>
      <c r="E50" s="11" t="str">
        <f>IFERROR(IF(Таблица5[[#This Row],[Зачислен на профиль]]=0,"???",Таблица5[[#This Row],[Зачислен на профиль]]),"")</f>
        <v>???</v>
      </c>
    </row>
    <row r="51" spans="1:5">
      <c r="A51" s="5">
        <f t="shared" si="0"/>
        <v>50</v>
      </c>
      <c r="B51" s="6" t="str">
        <f>IFERROR(PROPER(_xlfn.TEXTJOIN(" ",TRUE,Таблица5[[#This Row],[Фамилия претендента]],Таблица5[[#This Row],[Имя претендента]],Таблица5[[#This Row],[Отчество претендента]])),"")</f>
        <v>Долгушин Георгий Ильич</v>
      </c>
      <c r="C51" s="6" t="str">
        <f>IFERROR(IF(Таблица5[[#This Row],[Статус]]="",IF(IFERROR(Таблица5[[#This Row],[№ договора]],"")&lt;&gt;"","Договор выслан","Заявка получена"),Таблица5[[#This Row],[Статус]]),"")</f>
        <v>На тестировании</v>
      </c>
      <c r="D51" s="6" t="str">
        <f>IF(IFERROR(Таблица5[[#This Row],[№ договора]],"")&lt;&gt;"",IF(Таблица5[[#This Row],[Статус]]="Отказ","---",Таблица5[[#This Row],[№ договора]]),"")</f>
        <v/>
      </c>
      <c r="E51" s="11" t="str">
        <f>IFERROR(IF(Таблица5[[#This Row],[Зачислен на профиль]]=0,"???",Таблица5[[#This Row],[Зачислен на профиль]]),"")</f>
        <v>???</v>
      </c>
    </row>
    <row r="52" spans="1:5">
      <c r="A52" s="5">
        <f t="shared" si="0"/>
        <v>51</v>
      </c>
      <c r="B52" s="6" t="str">
        <f>IFERROR(PROPER(_xlfn.TEXTJOIN(" ",TRUE,Таблица5[[#This Row],[Фамилия претендента]],Таблица5[[#This Row],[Имя претендента]],Таблица5[[#This Row],[Отчество претендента]])),"")</f>
        <v>Голубева Алиса Александровна</v>
      </c>
      <c r="C52" s="6" t="str">
        <f>IFERROR(IF(Таблица5[[#This Row],[Статус]]="",IF(IFERROR(Таблица5[[#This Row],[№ договора]],"")&lt;&gt;"","Договор выслан","Заявка получена"),Таблица5[[#This Row],[Статус]]),"")</f>
        <v>Заявка получена</v>
      </c>
      <c r="D52" s="6" t="str">
        <f>IF(IFERROR(Таблица5[[#This Row],[№ договора]],"")&lt;&gt;"",IF(Таблица5[[#This Row],[Статус]]="Отказ","---",Таблица5[[#This Row],[№ договора]]),"")</f>
        <v/>
      </c>
      <c r="E52" s="11" t="str">
        <f>IFERROR(IF(Таблица5[[#This Row],[Зачислен на профиль]]=0,"???",Таблица5[[#This Row],[Зачислен на профиль]]),"")</f>
        <v>???</v>
      </c>
    </row>
    <row r="53" spans="1:5">
      <c r="A53" s="5">
        <f t="shared" si="0"/>
        <v>52</v>
      </c>
      <c r="B53" s="6" t="str">
        <f>IFERROR(PROPER(_xlfn.TEXTJOIN(" ",TRUE,Таблица5[[#This Row],[Фамилия претендента]],Таблица5[[#This Row],[Имя претендента]],Таблица5[[#This Row],[Отчество претендента]])),"")</f>
        <v>Бондарь Анна Владимировна</v>
      </c>
      <c r="C53" s="6" t="str">
        <f>IFERROR(IF(Таблица5[[#This Row],[Статус]]="",IF(IFERROR(Таблица5[[#This Row],[№ договора]],"")&lt;&gt;"","Договор выслан","Заявка получена"),Таблица5[[#This Row],[Статус]]),"")</f>
        <v>Заявка получена</v>
      </c>
      <c r="D53" s="6" t="str">
        <f>IF(IFERROR(Таблица5[[#This Row],[№ договора]],"")&lt;&gt;"",IF(Таблица5[[#This Row],[Статус]]="Отказ","---",Таблица5[[#This Row],[№ договора]]),"")</f>
        <v/>
      </c>
      <c r="E53" s="11" t="str">
        <f>IFERROR(IF(Таблица5[[#This Row],[Зачислен на профиль]]=0,"???",Таблица5[[#This Row],[Зачислен на профиль]]),"")</f>
        <v>???</v>
      </c>
    </row>
    <row r="54" spans="1:5">
      <c r="A54" s="5" t="str">
        <f t="shared" si="0"/>
        <v/>
      </c>
      <c r="B54" s="6" t="str">
        <f>IFERROR(PROPER(_xlfn.TEXTJOIN(" ",TRUE,Таблица5[[#This Row],[Фамилия претендента]],Таблица5[[#This Row],[Имя претендента]],Таблица5[[#This Row],[Отчество претендента]])),"")</f>
        <v/>
      </c>
      <c r="C54" s="6" t="str">
        <f>IFERROR(IF(Таблица5[[#This Row],[Статус]]="",IF(IFERROR(Таблица5[[#This Row],[№ договора]],"")&lt;&gt;"","Договор выслан","Заявка получена"),Таблица5[[#This Row],[Статус]]),"")</f>
        <v/>
      </c>
      <c r="D54" s="6" t="str">
        <f>IF(IFERROR(Таблица5[[#This Row],[№ договора]],"")&lt;&gt;"",IF(Таблица5[[#This Row],[Статус]]="Отказ","---",Таблица5[[#This Row],[№ договора]]),"")</f>
        <v/>
      </c>
      <c r="E54" s="11" t="str">
        <f>IFERROR(IF(Таблица5[[#This Row],[Зачислен на профиль]]=0,"???",Таблица5[[#This Row],[Зачислен на профиль]]),"")</f>
        <v/>
      </c>
    </row>
    <row r="55" spans="1:5">
      <c r="A55" s="5" t="str">
        <f t="shared" si="0"/>
        <v/>
      </c>
      <c r="B55" s="6" t="str">
        <f>IFERROR(PROPER(_xlfn.TEXTJOIN(" ",TRUE,Таблица5[[#This Row],[Фамилия претендента]],Таблица5[[#This Row],[Имя претендента]],Таблица5[[#This Row],[Отчество претендента]])),"")</f>
        <v/>
      </c>
      <c r="C55" s="6" t="str">
        <f>IFERROR(IF(Таблица5[[#This Row],[Статус]]="",IF(IFERROR(Таблица5[[#This Row],[№ договора]],"")&lt;&gt;"","Договор выслан","Заявка получена"),Таблица5[[#This Row],[Статус]]),"")</f>
        <v/>
      </c>
      <c r="D55" s="6" t="str">
        <f>IF(IFERROR(Таблица5[[#This Row],[№ договора]],"")&lt;&gt;"",IF(Таблица5[[#This Row],[Статус]]="Отказ","---",Таблица5[[#This Row],[№ договора]]),"")</f>
        <v/>
      </c>
      <c r="E55" s="11" t="str">
        <f>IFERROR(IF(Таблица5[[#This Row],[Зачислен на профиль]]=0,"???",Таблица5[[#This Row],[Зачислен на профиль]]),"")</f>
        <v/>
      </c>
    </row>
    <row r="56" spans="1:5">
      <c r="A56" s="5" t="str">
        <f t="shared" si="0"/>
        <v/>
      </c>
      <c r="B56" s="6" t="str">
        <f>IFERROR(PROPER(_xlfn.TEXTJOIN(" ",TRUE,Таблица5[[#This Row],[Фамилия претендента]],Таблица5[[#This Row],[Имя претендента]],Таблица5[[#This Row],[Отчество претендента]])),"")</f>
        <v/>
      </c>
      <c r="C56" s="6" t="str">
        <f>IFERROR(IF(Таблица5[[#This Row],[Статус]]="",IF(IFERROR(Таблица5[[#This Row],[№ договора]],"")&lt;&gt;"","Договор выслан","Заявка получена"),Таблица5[[#This Row],[Статус]]),"")</f>
        <v/>
      </c>
      <c r="D56" s="6" t="str">
        <f>IF(IFERROR(Таблица5[[#This Row],[№ договора]],"")&lt;&gt;"",IF(Таблица5[[#This Row],[Статус]]="Отказ","---",Таблица5[[#This Row],[№ договора]]),"")</f>
        <v/>
      </c>
      <c r="E56" s="11" t="str">
        <f>IFERROR(IF(Таблица5[[#This Row],[Зачислен на профиль]]=0,"???",Таблица5[[#This Row],[Зачислен на профиль]]),"")</f>
        <v/>
      </c>
    </row>
    <row r="57" spans="1:5">
      <c r="A57" s="5" t="str">
        <f t="shared" si="0"/>
        <v/>
      </c>
      <c r="B57" s="6" t="str">
        <f>IFERROR(PROPER(_xlfn.TEXTJOIN(" ",TRUE,Таблица5[[#This Row],[Фамилия претендента]],Таблица5[[#This Row],[Имя претендента]],Таблица5[[#This Row],[Отчество претендента]])),"")</f>
        <v/>
      </c>
      <c r="C57" s="6" t="str">
        <f>IFERROR(IF(Таблица5[[#This Row],[Статус]]="",IF(IFERROR(Таблица5[[#This Row],[№ договора]],"")&lt;&gt;"","Договор выслан","Заявка получена"),Таблица5[[#This Row],[Статус]]),"")</f>
        <v/>
      </c>
      <c r="D57" s="6" t="str">
        <f>IF(IFERROR(Таблица5[[#This Row],[№ договора]],"")&lt;&gt;"",IF(Таблица5[[#This Row],[Статус]]="Отказ","---",Таблица5[[#This Row],[№ договора]]),"")</f>
        <v/>
      </c>
      <c r="E57" s="11" t="str">
        <f>IFERROR(IF(Таблица5[[#This Row],[Зачислен на профиль]]=0,"???",Таблица5[[#This Row],[Зачислен на профиль]]),"")</f>
        <v/>
      </c>
    </row>
    <row r="58" spans="1:5">
      <c r="A58" s="5" t="str">
        <f t="shared" si="0"/>
        <v/>
      </c>
      <c r="B58" s="6" t="str">
        <f>IFERROR(PROPER(_xlfn.TEXTJOIN(" ",TRUE,Таблица5[[#This Row],[Фамилия претендента]],Таблица5[[#This Row],[Имя претендента]],Таблица5[[#This Row],[Отчество претендента]])),"")</f>
        <v/>
      </c>
      <c r="C58" s="6" t="str">
        <f>IFERROR(IF(Таблица5[[#This Row],[Статус]]="",IF(IFERROR(Таблица5[[#This Row],[№ договора]],"")&lt;&gt;"","Договор выслан","Заявка получена"),Таблица5[[#This Row],[Статус]]),"")</f>
        <v/>
      </c>
      <c r="D58" s="6" t="str">
        <f>IF(IFERROR(Таблица5[[#This Row],[№ договора]],"")&lt;&gt;"",IF(Таблица5[[#This Row],[Статус]]="Отказ","---",Таблица5[[#This Row],[№ договора]]),"")</f>
        <v/>
      </c>
      <c r="E58" s="11" t="str">
        <f>IFERROR(IF(Таблица5[[#This Row],[Зачислен на профиль]]=0,"???",Таблица5[[#This Row],[Зачислен на профиль]]),"")</f>
        <v/>
      </c>
    </row>
    <row r="59" spans="1:5">
      <c r="A59" s="5" t="str">
        <f t="shared" si="0"/>
        <v/>
      </c>
      <c r="B59" s="6" t="str">
        <f>IFERROR(PROPER(_xlfn.TEXTJOIN(" ",TRUE,Таблица5[[#This Row],[Фамилия претендента]],Таблица5[[#This Row],[Имя претендента]],Таблица5[[#This Row],[Отчество претендента]])),"")</f>
        <v/>
      </c>
      <c r="C59" s="6" t="str">
        <f>IFERROR(IF(Таблица5[[#This Row],[Статус]]="",IF(IFERROR(Таблица5[[#This Row],[№ договора]],"")&lt;&gt;"","Договор выслан","Заявка получена"),Таблица5[[#This Row],[Статус]]),"")</f>
        <v/>
      </c>
      <c r="D59" s="6" t="str">
        <f>IF(IFERROR(Таблица5[[#This Row],[№ договора]],"")&lt;&gt;"",IF(Таблица5[[#This Row],[Статус]]="Отказ","---",Таблица5[[#This Row],[№ договора]]),"")</f>
        <v/>
      </c>
      <c r="E59" s="11" t="str">
        <f>IFERROR(IF(Таблица5[[#This Row],[Зачислен на профиль]]=0,"???",Таблица5[[#This Row],[Зачислен на профиль]]),"")</f>
        <v/>
      </c>
    </row>
    <row r="60" spans="1:5">
      <c r="A60" s="5" t="str">
        <f t="shared" si="0"/>
        <v/>
      </c>
      <c r="B60" s="6" t="str">
        <f>IFERROR(PROPER(_xlfn.TEXTJOIN(" ",TRUE,Таблица5[[#This Row],[Фамилия претендента]],Таблица5[[#This Row],[Имя претендента]],Таблица5[[#This Row],[Отчество претендента]])),"")</f>
        <v/>
      </c>
      <c r="C60" s="6" t="str">
        <f>IFERROR(IF(Таблица5[[#This Row],[Статус]]="",IF(IFERROR(Таблица5[[#This Row],[№ договора]],"")&lt;&gt;"","Договор выслан","Заявка получена"),Таблица5[[#This Row],[Статус]]),"")</f>
        <v/>
      </c>
      <c r="D60" s="6" t="str">
        <f>IF(IFERROR(Таблица5[[#This Row],[№ договора]],"")&lt;&gt;"",IF(Таблица5[[#This Row],[Статус]]="Отказ","---",Таблица5[[#This Row],[№ договора]]),"")</f>
        <v/>
      </c>
      <c r="E60" s="11" t="str">
        <f>IFERROR(IF(Таблица5[[#This Row],[Зачислен на профиль]]=0,"???",Таблица5[[#This Row],[Зачислен на профиль]]),"")</f>
        <v/>
      </c>
    </row>
    <row r="61" spans="1:5">
      <c r="A61" s="5" t="str">
        <f t="shared" si="0"/>
        <v/>
      </c>
      <c r="B61" s="6" t="str">
        <f>IFERROR(PROPER(_xlfn.TEXTJOIN(" ",TRUE,Таблица5[[#This Row],[Фамилия претендента]],Таблица5[[#This Row],[Имя претендента]],Таблица5[[#This Row],[Отчество претендента]])),"")</f>
        <v/>
      </c>
      <c r="C61" s="6" t="str">
        <f>IFERROR(IF(Таблица5[[#This Row],[Статус]]="",IF(IFERROR(Таблица5[[#This Row],[№ договора]],"")&lt;&gt;"","Договор выслан","Заявка получена"),Таблица5[[#This Row],[Статус]]),"")</f>
        <v/>
      </c>
      <c r="D61" s="6" t="str">
        <f>IF(IFERROR(Таблица5[[#This Row],[№ договора]],"")&lt;&gt;"",IF(Таблица5[[#This Row],[Статус]]="Отказ","---",Таблица5[[#This Row],[№ договора]]),"")</f>
        <v/>
      </c>
      <c r="E61" s="11" t="str">
        <f>IFERROR(IF(Таблица5[[#This Row],[Зачислен на профиль]]=0,"???",Таблица5[[#This Row],[Зачислен на профиль]]),"")</f>
        <v/>
      </c>
    </row>
    <row r="62" spans="1:5">
      <c r="A62" s="5" t="str">
        <f t="shared" si="0"/>
        <v/>
      </c>
      <c r="B62" s="6" t="str">
        <f>IFERROR(PROPER(_xlfn.TEXTJOIN(" ",TRUE,Таблица5[[#This Row],[Фамилия претендента]],Таблица5[[#This Row],[Имя претендента]],Таблица5[[#This Row],[Отчество претендента]])),"")</f>
        <v/>
      </c>
      <c r="C62" s="6" t="str">
        <f>IFERROR(IF(Таблица5[[#This Row],[Статус]]="",IF(IFERROR(Таблица5[[#This Row],[№ договора]],"")&lt;&gt;"","Договор выслан","Заявка получена"),Таблица5[[#This Row],[Статус]]),"")</f>
        <v/>
      </c>
      <c r="D62" s="6" t="str">
        <f>IF(IFERROR(Таблица5[[#This Row],[№ договора]],"")&lt;&gt;"",IF(Таблица5[[#This Row],[Статус]]="Отказ","---",Таблица5[[#This Row],[№ договора]]),"")</f>
        <v/>
      </c>
      <c r="E62" s="11" t="str">
        <f>IFERROR(IF(Таблица5[[#This Row],[Зачислен на профиль]]=0,"???",Таблица5[[#This Row],[Зачислен на профиль]]),"")</f>
        <v/>
      </c>
    </row>
    <row r="63" spans="1:5">
      <c r="A63" s="5" t="str">
        <f t="shared" si="0"/>
        <v/>
      </c>
      <c r="B63" s="6" t="str">
        <f>IFERROR(PROPER(_xlfn.TEXTJOIN(" ",TRUE,Таблица5[[#This Row],[Фамилия претендента]],Таблица5[[#This Row],[Имя претендента]],Таблица5[[#This Row],[Отчество претендента]])),"")</f>
        <v/>
      </c>
      <c r="C63" s="6" t="str">
        <f>IFERROR(IF(Таблица5[[#This Row],[Статус]]="",IF(IFERROR(Таблица5[[#This Row],[№ договора]],"")&lt;&gt;"","Договор выслан","Заявка получена"),Таблица5[[#This Row],[Статус]]),"")</f>
        <v/>
      </c>
      <c r="D63" s="6" t="str">
        <f>IF(IFERROR(Таблица5[[#This Row],[№ договора]],"")&lt;&gt;"",IF(Таблица5[[#This Row],[Статус]]="Отказ","---",Таблица5[[#This Row],[№ договора]]),"")</f>
        <v/>
      </c>
      <c r="E63" s="11" t="str">
        <f>IFERROR(IF(Таблица5[[#This Row],[Зачислен на профиль]]=0,"???",Таблица5[[#This Row],[Зачислен на профиль]]),"")</f>
        <v/>
      </c>
    </row>
    <row r="64" spans="1:5">
      <c r="A64" s="5" t="str">
        <f t="shared" si="0"/>
        <v/>
      </c>
      <c r="B64" s="6" t="str">
        <f>IFERROR(PROPER(_xlfn.TEXTJOIN(" ",TRUE,Таблица5[[#This Row],[Фамилия претендента]],Таблица5[[#This Row],[Имя претендента]],Таблица5[[#This Row],[Отчество претендента]])),"")</f>
        <v/>
      </c>
      <c r="C64" s="6" t="str">
        <f>IFERROR(IF(Таблица5[[#This Row],[Статус]]="",IF(IFERROR(Таблица5[[#This Row],[№ договора]],"")&lt;&gt;"","Договор выслан","Заявка получена"),Таблица5[[#This Row],[Статус]]),"")</f>
        <v/>
      </c>
      <c r="D64" s="6" t="str">
        <f>IF(IFERROR(Таблица5[[#This Row],[№ договора]],"")&lt;&gt;"",IF(Таблица5[[#This Row],[Статус]]="Отказ","---",Таблица5[[#This Row],[№ договора]]),"")</f>
        <v/>
      </c>
      <c r="E64" s="11" t="str">
        <f>IFERROR(IF(Таблица5[[#This Row],[Зачислен на профиль]]=0,"???",Таблица5[[#This Row],[Зачислен на профиль]]),"")</f>
        <v/>
      </c>
    </row>
    <row r="65" spans="1:5">
      <c r="A65" s="5" t="str">
        <f t="shared" si="0"/>
        <v/>
      </c>
      <c r="B65" s="6" t="str">
        <f>IFERROR(PROPER(_xlfn.TEXTJOIN(" ",TRUE,Таблица5[[#This Row],[Фамилия претендента]],Таблица5[[#This Row],[Имя претендента]],Таблица5[[#This Row],[Отчество претендента]])),"")</f>
        <v/>
      </c>
      <c r="C65" s="6" t="str">
        <f>IFERROR(IF(Таблица5[[#This Row],[Статус]]="",IF(IFERROR(Таблица5[[#This Row],[№ договора]],"")&lt;&gt;"","Договор выслан","Заявка получена"),Таблица5[[#This Row],[Статус]]),"")</f>
        <v/>
      </c>
      <c r="D65" s="6" t="str">
        <f>IF(IFERROR(Таблица5[[#This Row],[№ договора]],"")&lt;&gt;"",IF(Таблица5[[#This Row],[Статус]]="Отказ","---",Таблица5[[#This Row],[№ договора]]),"")</f>
        <v/>
      </c>
      <c r="E65" s="11" t="str">
        <f>IFERROR(IF(Таблица5[[#This Row],[Зачислен на профиль]]=0,"???",Таблица5[[#This Row],[Зачислен на профиль]]),"")</f>
        <v/>
      </c>
    </row>
    <row r="66" spans="1:5">
      <c r="A66" s="5" t="str">
        <f t="shared" si="0"/>
        <v/>
      </c>
      <c r="B66" s="6" t="str">
        <f>IFERROR(PROPER(_xlfn.TEXTJOIN(" ",TRUE,Таблица5[[#This Row],[Фамилия претендента]],Таблица5[[#This Row],[Имя претендента]],Таблица5[[#This Row],[Отчество претендента]])),"")</f>
        <v/>
      </c>
      <c r="C66" s="6" t="str">
        <f>IFERROR(IF(Таблица5[[#This Row],[Статус]]="",IF(IFERROR(Таблица5[[#This Row],[№ договора]],"")&lt;&gt;"","Договор выслан","Заявка получена"),Таблица5[[#This Row],[Статус]]),"")</f>
        <v/>
      </c>
      <c r="D66" s="6" t="str">
        <f>IF(IFERROR(Таблица5[[#This Row],[№ договора]],"")&lt;&gt;"",IF(Таблица5[[#This Row],[Статус]]="Отказ","---",Таблица5[[#This Row],[№ договора]]),"")</f>
        <v/>
      </c>
      <c r="E66" s="11" t="str">
        <f>IFERROR(IF(Таблица5[[#This Row],[Зачислен на профиль]]=0,"???",Таблица5[[#This Row],[Зачислен на профиль]]),"")</f>
        <v/>
      </c>
    </row>
    <row r="67" spans="1:5">
      <c r="A67" s="5" t="str">
        <f t="shared" ref="A67:A130" si="1">IF(A66="№",1,IF(B67&lt;&gt;"",A66+1,""))</f>
        <v/>
      </c>
      <c r="B67" s="6" t="str">
        <f>IFERROR(PROPER(_xlfn.TEXTJOIN(" ",TRUE,Таблица5[[#This Row],[Фамилия претендента]],Таблица5[[#This Row],[Имя претендента]],Таблица5[[#This Row],[Отчество претендента]])),"")</f>
        <v/>
      </c>
      <c r="C67" s="6" t="str">
        <f>IFERROR(IF(Таблица5[[#This Row],[Статус]]="",IF(IFERROR(Таблица5[[#This Row],[№ договора]],"")&lt;&gt;"","Договор выслан","Заявка получена"),Таблица5[[#This Row],[Статус]]),"")</f>
        <v/>
      </c>
      <c r="D67" s="6" t="str">
        <f>IF(IFERROR(Таблица5[[#This Row],[№ договора]],"")&lt;&gt;"",IF(Таблица5[[#This Row],[Статус]]="Отказ","---",Таблица5[[#This Row],[№ договора]]),"")</f>
        <v/>
      </c>
      <c r="E67" s="11" t="str">
        <f>IFERROR(IF(Таблица5[[#This Row],[Зачислен на профиль]]=0,"???",Таблица5[[#This Row],[Зачислен на профиль]]),"")</f>
        <v/>
      </c>
    </row>
    <row r="68" spans="1:5">
      <c r="A68" s="5" t="str">
        <f t="shared" si="1"/>
        <v/>
      </c>
      <c r="B68" s="6" t="str">
        <f>IFERROR(PROPER(_xlfn.TEXTJOIN(" ",TRUE,Таблица5[[#This Row],[Фамилия претендента]],Таблица5[[#This Row],[Имя претендента]],Таблица5[[#This Row],[Отчество претендента]])),"")</f>
        <v/>
      </c>
      <c r="C68" s="6" t="str">
        <f>IFERROR(IF(Таблица5[[#This Row],[Статус]]="",IF(IFERROR(Таблица5[[#This Row],[№ договора]],"")&lt;&gt;"","Договор выслан","Заявка получена"),Таблица5[[#This Row],[Статус]]),"")</f>
        <v/>
      </c>
      <c r="D68" s="6" t="str">
        <f>IF(IFERROR(Таблица5[[#This Row],[№ договора]],"")&lt;&gt;"",IF(Таблица5[[#This Row],[Статус]]="Отказ","---",Таблица5[[#This Row],[№ договора]]),"")</f>
        <v/>
      </c>
      <c r="E68" s="11" t="str">
        <f>IFERROR(IF(Таблица5[[#This Row],[Зачислен на профиль]]=0,"???",Таблица5[[#This Row],[Зачислен на профиль]]),"")</f>
        <v/>
      </c>
    </row>
    <row r="69" spans="1:5">
      <c r="A69" s="5" t="str">
        <f t="shared" si="1"/>
        <v/>
      </c>
      <c r="B69" s="6" t="str">
        <f>IFERROR(PROPER(_xlfn.TEXTJOIN(" ",TRUE,Таблица5[[#This Row],[Фамилия претендента]],Таблица5[[#This Row],[Имя претендента]],Таблица5[[#This Row],[Отчество претендента]])),"")</f>
        <v/>
      </c>
      <c r="C69" s="6" t="str">
        <f>IFERROR(IF(Таблица5[[#This Row],[Статус]]="",IF(IFERROR(Таблица5[[#This Row],[№ договора]],"")&lt;&gt;"","Договор выслан","Заявка получена"),Таблица5[[#This Row],[Статус]]),"")</f>
        <v/>
      </c>
      <c r="D69" s="6" t="str">
        <f>IF(IFERROR(Таблица5[[#This Row],[№ договора]],"")&lt;&gt;"",IF(Таблица5[[#This Row],[Статус]]="Отказ","---",Таблица5[[#This Row],[№ договора]]),"")</f>
        <v/>
      </c>
      <c r="E69" s="11" t="str">
        <f>IFERROR(IF(Таблица5[[#This Row],[Зачислен на профиль]]=0,"???",Таблица5[[#This Row],[Зачислен на профиль]]),"")</f>
        <v/>
      </c>
    </row>
    <row r="70" spans="1:5">
      <c r="A70" s="5" t="str">
        <f t="shared" si="1"/>
        <v/>
      </c>
      <c r="B70" s="6" t="str">
        <f>IFERROR(PROPER(_xlfn.TEXTJOIN(" ",TRUE,Таблица5[[#This Row],[Фамилия претендента]],Таблица5[[#This Row],[Имя претендента]],Таблица5[[#This Row],[Отчество претендента]])),"")</f>
        <v/>
      </c>
      <c r="C70" s="6" t="str">
        <f>IFERROR(IF(Таблица5[[#This Row],[Статус]]="",IF(IFERROR(Таблица5[[#This Row],[№ договора]],"")&lt;&gt;"","Договор выслан","Заявка получена"),Таблица5[[#This Row],[Статус]]),"")</f>
        <v/>
      </c>
      <c r="D70" s="6" t="str">
        <f>IF(IFERROR(Таблица5[[#This Row],[№ договора]],"")&lt;&gt;"",IF(Таблица5[[#This Row],[Статус]]="Отказ","---",Таблица5[[#This Row],[№ договора]]),"")</f>
        <v/>
      </c>
      <c r="E70" s="11" t="str">
        <f>IFERROR(IF(Таблица5[[#This Row],[Зачислен на профиль]]=0,"???",Таблица5[[#This Row],[Зачислен на профиль]]),"")</f>
        <v/>
      </c>
    </row>
    <row r="71" spans="1:5">
      <c r="A71" s="5" t="str">
        <f t="shared" si="1"/>
        <v/>
      </c>
      <c r="B71" s="6" t="str">
        <f>IFERROR(PROPER(_xlfn.TEXTJOIN(" ",TRUE,Таблица5[[#This Row],[Фамилия претендента]],Таблица5[[#This Row],[Имя претендента]],Таблица5[[#This Row],[Отчество претендента]])),"")</f>
        <v/>
      </c>
      <c r="C71" s="6" t="str">
        <f>IFERROR(IF(Таблица5[[#This Row],[Статус]]="",IF(IFERROR(Таблица5[[#This Row],[№ договора]],"")&lt;&gt;"","Договор выслан","Заявка получена"),Таблица5[[#This Row],[Статус]]),"")</f>
        <v/>
      </c>
      <c r="D71" s="6" t="str">
        <f>IF(IFERROR(Таблица5[[#This Row],[№ договора]],"")&lt;&gt;"",IF(Таблица5[[#This Row],[Статус]]="Отказ","---",Таблица5[[#This Row],[№ договора]]),"")</f>
        <v/>
      </c>
      <c r="E71" s="11" t="str">
        <f>IFERROR(IF(Таблица5[[#This Row],[Зачислен на профиль]]=0,"???",Таблица5[[#This Row],[Зачислен на профиль]]),"")</f>
        <v/>
      </c>
    </row>
    <row r="72" spans="1:5">
      <c r="A72" s="5" t="str">
        <f t="shared" si="1"/>
        <v/>
      </c>
      <c r="B72" s="6" t="str">
        <f>IFERROR(PROPER(_xlfn.TEXTJOIN(" ",TRUE,Таблица5[[#This Row],[Фамилия претендента]],Таблица5[[#This Row],[Имя претендента]],Таблица5[[#This Row],[Отчество претендента]])),"")</f>
        <v/>
      </c>
      <c r="C72" s="6" t="str">
        <f>IFERROR(IF(Таблица5[[#This Row],[Статус]]="",IF(IFERROR(Таблица5[[#This Row],[№ договора]],"")&lt;&gt;"","Договор выслан","Заявка получена"),Таблица5[[#This Row],[Статус]]),"")</f>
        <v/>
      </c>
      <c r="D72" s="6" t="str">
        <f>IF(IFERROR(Таблица5[[#This Row],[№ договора]],"")&lt;&gt;"",IF(Таблица5[[#This Row],[Статус]]="Отказ","---",Таблица5[[#This Row],[№ договора]]),"")</f>
        <v/>
      </c>
      <c r="E72" s="11" t="str">
        <f>IFERROR(IF(Таблица5[[#This Row],[Зачислен на профиль]]=0,"???",Таблица5[[#This Row],[Зачислен на профиль]]),"")</f>
        <v/>
      </c>
    </row>
    <row r="73" spans="1:5">
      <c r="A73" s="5" t="str">
        <f t="shared" si="1"/>
        <v/>
      </c>
      <c r="B73" s="6" t="str">
        <f>IFERROR(PROPER(_xlfn.TEXTJOIN(" ",TRUE,Таблица5[[#This Row],[Фамилия претендента]],Таблица5[[#This Row],[Имя претендента]],Таблица5[[#This Row],[Отчество претендента]])),"")</f>
        <v/>
      </c>
      <c r="C73" s="6" t="str">
        <f>IFERROR(IF(Таблица5[[#This Row],[Статус]]="",IF(IFERROR(Таблица5[[#This Row],[№ договора]],"")&lt;&gt;"","Договор выслан","Заявка получена"),Таблица5[[#This Row],[Статус]]),"")</f>
        <v/>
      </c>
      <c r="D73" s="6" t="str">
        <f>IF(IFERROR(Таблица5[[#This Row],[№ договора]],"")&lt;&gt;"",IF(Таблица5[[#This Row],[Статус]]="Отказ","---",Таблица5[[#This Row],[№ договора]]),"")</f>
        <v/>
      </c>
      <c r="E73" s="11" t="str">
        <f>IFERROR(IF(Таблица5[[#This Row],[Зачислен на профиль]]=0,"???",Таблица5[[#This Row],[Зачислен на профиль]]),"")</f>
        <v/>
      </c>
    </row>
    <row r="74" spans="1:5">
      <c r="A74" s="5" t="str">
        <f t="shared" si="1"/>
        <v/>
      </c>
      <c r="B74" s="6" t="str">
        <f>IFERROR(PROPER(_xlfn.TEXTJOIN(" ",TRUE,Таблица5[[#This Row],[Фамилия претендента]],Таблица5[[#This Row],[Имя претендента]],Таблица5[[#This Row],[Отчество претендента]])),"")</f>
        <v/>
      </c>
      <c r="C74" s="6" t="str">
        <f>IFERROR(IF(Таблица5[[#This Row],[Статус]]="",IF(IFERROR(Таблица5[[#This Row],[№ договора]],"")&lt;&gt;"","Договор выслан","Заявка получена"),Таблица5[[#This Row],[Статус]]),"")</f>
        <v/>
      </c>
      <c r="D74" s="6" t="str">
        <f>IF(IFERROR(Таблица5[[#This Row],[№ договора]],"")&lt;&gt;"",IF(Таблица5[[#This Row],[Статус]]="Отказ","---",Таблица5[[#This Row],[№ договора]]),"")</f>
        <v/>
      </c>
      <c r="E74" s="11" t="str">
        <f>IFERROR(IF(Таблица5[[#This Row],[Зачислен на профиль]]=0,"???",Таблица5[[#This Row],[Зачислен на профиль]]),"")</f>
        <v/>
      </c>
    </row>
    <row r="75" spans="1:5">
      <c r="A75" s="5" t="str">
        <f t="shared" si="1"/>
        <v/>
      </c>
      <c r="B75" s="6" t="str">
        <f>IFERROR(PROPER(_xlfn.TEXTJOIN(" ",TRUE,Таблица5[[#This Row],[Фамилия претендента]],Таблица5[[#This Row],[Имя претендента]],Таблица5[[#This Row],[Отчество претендента]])),"")</f>
        <v/>
      </c>
      <c r="C75" s="6" t="str">
        <f>IFERROR(IF(Таблица5[[#This Row],[Статус]]="",IF(IFERROR(Таблица5[[#This Row],[№ договора]],"")&lt;&gt;"","Договор выслан","Заявка получена"),Таблица5[[#This Row],[Статус]]),"")</f>
        <v/>
      </c>
      <c r="D75" s="6" t="str">
        <f>IF(IFERROR(Таблица5[[#This Row],[№ договора]],"")&lt;&gt;"",IF(Таблица5[[#This Row],[Статус]]="Отказ","---",Таблица5[[#This Row],[№ договора]]),"")</f>
        <v/>
      </c>
      <c r="E75" s="11" t="str">
        <f>IFERROR(IF(Таблица5[[#This Row],[Зачислен на профиль]]=0,"???",Таблица5[[#This Row],[Зачислен на профиль]]),"")</f>
        <v/>
      </c>
    </row>
    <row r="76" spans="1:5">
      <c r="A76" s="5" t="str">
        <f t="shared" si="1"/>
        <v/>
      </c>
      <c r="B76" s="6" t="str">
        <f>IFERROR(PROPER(_xlfn.TEXTJOIN(" ",TRUE,Таблица5[[#This Row],[Фамилия претендента]],Таблица5[[#This Row],[Имя претендента]],Таблица5[[#This Row],[Отчество претендента]])),"")</f>
        <v/>
      </c>
      <c r="C76" s="6" t="str">
        <f>IFERROR(IF(Таблица5[[#This Row],[Статус]]="",IF(IFERROR(Таблица5[[#This Row],[№ договора]],"")&lt;&gt;"","Договор выслан","Заявка получена"),Таблица5[[#This Row],[Статус]]),"")</f>
        <v/>
      </c>
      <c r="D76" s="6" t="str">
        <f>IF(IFERROR(Таблица5[[#This Row],[№ договора]],"")&lt;&gt;"",IF(Таблица5[[#This Row],[Статус]]="Отказ","---",Таблица5[[#This Row],[№ договора]]),"")</f>
        <v/>
      </c>
      <c r="E76" s="11" t="str">
        <f>IFERROR(IF(Таблица5[[#This Row],[Зачислен на профиль]]=0,"???",Таблица5[[#This Row],[Зачислен на профиль]]),"")</f>
        <v/>
      </c>
    </row>
    <row r="77" spans="1:5">
      <c r="A77" s="5" t="str">
        <f t="shared" si="1"/>
        <v/>
      </c>
      <c r="B77" s="6" t="str">
        <f>IFERROR(PROPER(_xlfn.TEXTJOIN(" ",TRUE,Таблица5[[#This Row],[Фамилия претендента]],Таблица5[[#This Row],[Имя претендента]],Таблица5[[#This Row],[Отчество претендента]])),"")</f>
        <v/>
      </c>
      <c r="C77" s="6" t="str">
        <f>IFERROR(IF(Таблица5[[#This Row],[Статус]]="",IF(IFERROR(Таблица5[[#This Row],[№ договора]],"")&lt;&gt;"","Договор выслан","Заявка получена"),Таблица5[[#This Row],[Статус]]),"")</f>
        <v/>
      </c>
      <c r="D77" s="6" t="str">
        <f>IF(IFERROR(Таблица5[[#This Row],[№ договора]],"")&lt;&gt;"",IF(Таблица5[[#This Row],[Статус]]="Отказ","---",Таблица5[[#This Row],[№ договора]]),"")</f>
        <v/>
      </c>
      <c r="E77" s="11" t="str">
        <f>IFERROR(IF(Таблица5[[#This Row],[Зачислен на профиль]]=0,"???",Таблица5[[#This Row],[Зачислен на профиль]]),"")</f>
        <v/>
      </c>
    </row>
    <row r="78" spans="1:5">
      <c r="A78" s="5" t="str">
        <f t="shared" si="1"/>
        <v/>
      </c>
      <c r="B78" s="6" t="str">
        <f>IFERROR(PROPER(_xlfn.TEXTJOIN(" ",TRUE,Таблица5[[#This Row],[Фамилия претендента]],Таблица5[[#This Row],[Имя претендента]],Таблица5[[#This Row],[Отчество претендента]])),"")</f>
        <v/>
      </c>
      <c r="C78" s="6" t="str">
        <f>IFERROR(IF(Таблица5[[#This Row],[Статус]]="",IF(IFERROR(Таблица5[[#This Row],[№ договора]],"")&lt;&gt;"","Договор выслан","Заявка получена"),Таблица5[[#This Row],[Статус]]),"")</f>
        <v/>
      </c>
      <c r="D78" s="6" t="str">
        <f>IF(IFERROR(Таблица5[[#This Row],[№ договора]],"")&lt;&gt;"",IF(Таблица5[[#This Row],[Статус]]="Отказ","---",Таблица5[[#This Row],[№ договора]]),"")</f>
        <v/>
      </c>
      <c r="E78" s="11" t="str">
        <f>IFERROR(IF(Таблица5[[#This Row],[Зачислен на профиль]]=0,"???",Таблица5[[#This Row],[Зачислен на профиль]]),"")</f>
        <v/>
      </c>
    </row>
    <row r="79" spans="1:5">
      <c r="A79" s="5" t="str">
        <f t="shared" si="1"/>
        <v/>
      </c>
      <c r="B79" s="6" t="str">
        <f>IFERROR(PROPER(_xlfn.TEXTJOIN(" ",TRUE,Таблица5[[#This Row],[Фамилия претендента]],Таблица5[[#This Row],[Имя претендента]],Таблица5[[#This Row],[Отчество претендента]])),"")</f>
        <v/>
      </c>
      <c r="C79" s="6" t="str">
        <f>IFERROR(IF(Таблица5[[#This Row],[Статус]]="",IF(IFERROR(Таблица5[[#This Row],[№ договора]],"")&lt;&gt;"","Договор выслан","Заявка получена"),Таблица5[[#This Row],[Статус]]),"")</f>
        <v/>
      </c>
      <c r="D79" s="6" t="str">
        <f>IF(IFERROR(Таблица5[[#This Row],[№ договора]],"")&lt;&gt;"",IF(Таблица5[[#This Row],[Статус]]="Отказ","---",Таблица5[[#This Row],[№ договора]]),"")</f>
        <v/>
      </c>
      <c r="E79" s="11" t="str">
        <f>IFERROR(IF(Таблица5[[#This Row],[Зачислен на профиль]]=0,"???",Таблица5[[#This Row],[Зачислен на профиль]]),"")</f>
        <v/>
      </c>
    </row>
    <row r="80" spans="1:5">
      <c r="A80" s="5" t="str">
        <f t="shared" si="1"/>
        <v/>
      </c>
      <c r="B80" s="6" t="str">
        <f>IFERROR(PROPER(_xlfn.TEXTJOIN(" ",TRUE,Таблица5[[#This Row],[Фамилия претендента]],Таблица5[[#This Row],[Имя претендента]],Таблица5[[#This Row],[Отчество претендента]])),"")</f>
        <v/>
      </c>
      <c r="C80" s="6" t="str">
        <f>IFERROR(IF(Таблица5[[#This Row],[Статус]]="",IF(IFERROR(Таблица5[[#This Row],[№ договора]],"")&lt;&gt;"","Договор выслан","Заявка получена"),Таблица5[[#This Row],[Статус]]),"")</f>
        <v/>
      </c>
      <c r="D80" s="6" t="str">
        <f>IF(IFERROR(Таблица5[[#This Row],[№ договора]],"")&lt;&gt;"",IF(Таблица5[[#This Row],[Статус]]="Отказ","---",Таблица5[[#This Row],[№ договора]]),"")</f>
        <v/>
      </c>
      <c r="E80" s="11" t="str">
        <f>IFERROR(IF(Таблица5[[#This Row],[Зачислен на профиль]]=0,"???",Таблица5[[#This Row],[Зачислен на профиль]]),"")</f>
        <v/>
      </c>
    </row>
    <row r="81" spans="1:5">
      <c r="A81" s="5" t="str">
        <f t="shared" si="1"/>
        <v/>
      </c>
      <c r="B81" s="6" t="str">
        <f>IFERROR(PROPER(_xlfn.TEXTJOIN(" ",TRUE,Таблица5[[#This Row],[Фамилия претендента]],Таблица5[[#This Row],[Имя претендента]],Таблица5[[#This Row],[Отчество претендента]])),"")</f>
        <v/>
      </c>
      <c r="C81" s="6" t="str">
        <f>IFERROR(IF(Таблица5[[#This Row],[Статус]]="",IF(IFERROR(Таблица5[[#This Row],[№ договора]],"")&lt;&gt;"","Договор выслан","Заявка получена"),Таблица5[[#This Row],[Статус]]),"")</f>
        <v/>
      </c>
      <c r="D81" s="6" t="str">
        <f>IF(IFERROR(Таблица5[[#This Row],[№ договора]],"")&lt;&gt;"",IF(Таблица5[[#This Row],[Статус]]="Отказ","---",Таблица5[[#This Row],[№ договора]]),"")</f>
        <v/>
      </c>
      <c r="E81" s="11" t="str">
        <f>IFERROR(IF(Таблица5[[#This Row],[Зачислен на профиль]]=0,"???",Таблица5[[#This Row],[Зачислен на профиль]]),"")</f>
        <v/>
      </c>
    </row>
    <row r="82" spans="1:5">
      <c r="A82" s="5" t="str">
        <f t="shared" si="1"/>
        <v/>
      </c>
      <c r="B82" s="6" t="str">
        <f>IFERROR(PROPER(_xlfn.TEXTJOIN(" ",TRUE,Таблица5[[#This Row],[Фамилия претендента]],Таблица5[[#This Row],[Имя претендента]],Таблица5[[#This Row],[Отчество претендента]])),"")</f>
        <v/>
      </c>
      <c r="C82" s="6" t="str">
        <f>IFERROR(IF(Таблица5[[#This Row],[Статус]]="",IF(IFERROR(Таблица5[[#This Row],[№ договора]],"")&lt;&gt;"","Договор выслан","Заявка получена"),Таблица5[[#This Row],[Статус]]),"")</f>
        <v/>
      </c>
      <c r="D82" s="6" t="str">
        <f>IF(IFERROR(Таблица5[[#This Row],[№ договора]],"")&lt;&gt;"",IF(Таблица5[[#This Row],[Статус]]="Отказ","---",Таблица5[[#This Row],[№ договора]]),"")</f>
        <v/>
      </c>
      <c r="E82" s="11" t="str">
        <f>IFERROR(IF(Таблица5[[#This Row],[Зачислен на профиль]]=0,"???",Таблица5[[#This Row],[Зачислен на профиль]]),"")</f>
        <v/>
      </c>
    </row>
    <row r="83" spans="1:5">
      <c r="A83" s="5" t="str">
        <f t="shared" si="1"/>
        <v/>
      </c>
      <c r="B83" s="6" t="str">
        <f>IFERROR(PROPER(_xlfn.TEXTJOIN(" ",TRUE,Таблица5[[#This Row],[Фамилия претендента]],Таблица5[[#This Row],[Имя претендента]],Таблица5[[#This Row],[Отчество претендента]])),"")</f>
        <v/>
      </c>
      <c r="C83" s="6" t="str">
        <f>IFERROR(IF(Таблица5[[#This Row],[Статус]]="",IF(IFERROR(Таблица5[[#This Row],[№ договора]],"")&lt;&gt;"","Договор выслан","Заявка получена"),Таблица5[[#This Row],[Статус]]),"")</f>
        <v/>
      </c>
      <c r="D83" s="6" t="str">
        <f>IF(IFERROR(Таблица5[[#This Row],[№ договора]],"")&lt;&gt;"",IF(Таблица5[[#This Row],[Статус]]="Отказ","---",Таблица5[[#This Row],[№ договора]]),"")</f>
        <v/>
      </c>
      <c r="E83" s="11" t="str">
        <f>IFERROR(IF(Таблица5[[#This Row],[Зачислен на профиль]]=0,"???",Таблица5[[#This Row],[Зачислен на профиль]]),"")</f>
        <v/>
      </c>
    </row>
    <row r="84" spans="1:5">
      <c r="A84" s="5" t="str">
        <f t="shared" si="1"/>
        <v/>
      </c>
      <c r="B84" s="6" t="str">
        <f>IFERROR(PROPER(_xlfn.TEXTJOIN(" ",TRUE,Таблица5[[#This Row],[Фамилия претендента]],Таблица5[[#This Row],[Имя претендента]],Таблица5[[#This Row],[Отчество претендента]])),"")</f>
        <v/>
      </c>
      <c r="C84" s="6" t="str">
        <f>IFERROR(IF(Таблица5[[#This Row],[Статус]]="",IF(IFERROR(Таблица5[[#This Row],[№ договора]],"")&lt;&gt;"","Договор выслан","Заявка получена"),Таблица5[[#This Row],[Статус]]),"")</f>
        <v/>
      </c>
      <c r="D84" s="6" t="str">
        <f>IF(IFERROR(Таблица5[[#This Row],[№ договора]],"")&lt;&gt;"",IF(Таблица5[[#This Row],[Статус]]="Отказ","---",Таблица5[[#This Row],[№ договора]]),"")</f>
        <v/>
      </c>
      <c r="E84" s="11" t="str">
        <f>IFERROR(IF(Таблица5[[#This Row],[Зачислен на профиль]]=0,"???",Таблица5[[#This Row],[Зачислен на профиль]]),"")</f>
        <v/>
      </c>
    </row>
    <row r="85" spans="1:5">
      <c r="A85" s="5" t="str">
        <f t="shared" si="1"/>
        <v/>
      </c>
      <c r="B85" s="6" t="str">
        <f>IFERROR(PROPER(_xlfn.TEXTJOIN(" ",TRUE,Таблица5[[#This Row],[Фамилия претендента]],Таблица5[[#This Row],[Имя претендента]],Таблица5[[#This Row],[Отчество претендента]])),"")</f>
        <v/>
      </c>
      <c r="C85" s="6" t="str">
        <f>IFERROR(IF(Таблица5[[#This Row],[Статус]]="",IF(IFERROR(Таблица5[[#This Row],[№ договора]],"")&lt;&gt;"","Договор выслан","Заявка получена"),Таблица5[[#This Row],[Статус]]),"")</f>
        <v/>
      </c>
      <c r="D85" s="6" t="str">
        <f>IF(IFERROR(Таблица5[[#This Row],[№ договора]],"")&lt;&gt;"",IF(Таблица5[[#This Row],[Статус]]="Отказ","---",Таблица5[[#This Row],[№ договора]]),"")</f>
        <v/>
      </c>
      <c r="E85" s="11" t="str">
        <f>IFERROR(IF(Таблица5[[#This Row],[Зачислен на профиль]]=0,"???",Таблица5[[#This Row],[Зачислен на профиль]]),"")</f>
        <v/>
      </c>
    </row>
    <row r="86" spans="1:5">
      <c r="A86" s="5" t="str">
        <f t="shared" si="1"/>
        <v/>
      </c>
      <c r="B86" s="6" t="str">
        <f>IFERROR(PROPER(_xlfn.TEXTJOIN(" ",TRUE,Таблица5[[#This Row],[Фамилия претендента]],Таблица5[[#This Row],[Имя претендента]],Таблица5[[#This Row],[Отчество претендента]])),"")</f>
        <v/>
      </c>
      <c r="C86" s="6" t="str">
        <f>IFERROR(IF(Таблица5[[#This Row],[Статус]]="",IF(IFERROR(Таблица5[[#This Row],[№ договора]],"")&lt;&gt;"","Договор выслан","Заявка получена"),Таблица5[[#This Row],[Статус]]),"")</f>
        <v/>
      </c>
      <c r="D86" s="6" t="str">
        <f>IF(IFERROR(Таблица5[[#This Row],[№ договора]],"")&lt;&gt;"",IF(Таблица5[[#This Row],[Статус]]="Отказ","---",Таблица5[[#This Row],[№ договора]]),"")</f>
        <v/>
      </c>
      <c r="E86" s="11" t="str">
        <f>IFERROR(IF(Таблица5[[#This Row],[Зачислен на профиль]]=0,"???",Таблица5[[#This Row],[Зачислен на профиль]]),"")</f>
        <v/>
      </c>
    </row>
    <row r="87" spans="1:5">
      <c r="A87" s="5" t="str">
        <f t="shared" si="1"/>
        <v/>
      </c>
      <c r="B87" s="6" t="str">
        <f>IFERROR(PROPER(_xlfn.TEXTJOIN(" ",TRUE,Таблица5[[#This Row],[Фамилия претендента]],Таблица5[[#This Row],[Имя претендента]],Таблица5[[#This Row],[Отчество претендента]])),"")</f>
        <v/>
      </c>
      <c r="C87" s="6" t="str">
        <f>IFERROR(IF(Таблица5[[#This Row],[Статус]]="",IF(IFERROR(Таблица5[[#This Row],[№ договора]],"")&lt;&gt;"","Договор выслан","Заявка получена"),Таблица5[[#This Row],[Статус]]),"")</f>
        <v/>
      </c>
      <c r="D87" s="6" t="str">
        <f>IF(IFERROR(Таблица5[[#This Row],[№ договора]],"")&lt;&gt;"",IF(Таблица5[[#This Row],[Статус]]="Отказ","---",Таблица5[[#This Row],[№ договора]]),"")</f>
        <v/>
      </c>
      <c r="E87" s="11" t="str">
        <f>IFERROR(IF(Таблица5[[#This Row],[Зачислен на профиль]]=0,"???",Таблица5[[#This Row],[Зачислен на профиль]]),"")</f>
        <v/>
      </c>
    </row>
    <row r="88" spans="1:5">
      <c r="A88" s="5" t="str">
        <f t="shared" si="1"/>
        <v/>
      </c>
      <c r="B88" s="6" t="str">
        <f>IFERROR(PROPER(_xlfn.TEXTJOIN(" ",TRUE,Таблица5[[#This Row],[Фамилия претендента]],Таблица5[[#This Row],[Имя претендента]],Таблица5[[#This Row],[Отчество претендента]])),"")</f>
        <v/>
      </c>
      <c r="C88" s="6" t="str">
        <f>IFERROR(IF(Таблица5[[#This Row],[Статус]]="",IF(IFERROR(Таблица5[[#This Row],[№ договора]],"")&lt;&gt;"","Договор выслан","Заявка получена"),Таблица5[[#This Row],[Статус]]),"")</f>
        <v/>
      </c>
      <c r="D88" s="6" t="str">
        <f>IF(IFERROR(Таблица5[[#This Row],[№ договора]],"")&lt;&gt;"",IF(Таблица5[[#This Row],[Статус]]="Отказ","---",Таблица5[[#This Row],[№ договора]]),"")</f>
        <v/>
      </c>
      <c r="E88" s="11" t="str">
        <f>IFERROR(IF(Таблица5[[#This Row],[Зачислен на профиль]]=0,"???",Таблица5[[#This Row],[Зачислен на профиль]]),"")</f>
        <v/>
      </c>
    </row>
    <row r="89" spans="1:5">
      <c r="A89" s="5" t="str">
        <f t="shared" si="1"/>
        <v/>
      </c>
      <c r="B89" s="6" t="str">
        <f>IFERROR(PROPER(_xlfn.TEXTJOIN(" ",TRUE,Таблица5[[#This Row],[Фамилия претендента]],Таблица5[[#This Row],[Имя претендента]],Таблица5[[#This Row],[Отчество претендента]])),"")</f>
        <v/>
      </c>
      <c r="C89" s="6" t="str">
        <f>IFERROR(IF(Таблица5[[#This Row],[Статус]]="",IF(IFERROR(Таблица5[[#This Row],[№ договора]],"")&lt;&gt;"","Договор выслан","Заявка получена"),Таблица5[[#This Row],[Статус]]),"")</f>
        <v/>
      </c>
      <c r="D89" s="6" t="str">
        <f>IF(IFERROR(Таблица5[[#This Row],[№ договора]],"")&lt;&gt;"",IF(Таблица5[[#This Row],[Статус]]="Отказ","---",Таблица5[[#This Row],[№ договора]]),"")</f>
        <v/>
      </c>
      <c r="E89" s="11" t="str">
        <f>IFERROR(IF(Таблица5[[#This Row],[Зачислен на профиль]]=0,"???",Таблица5[[#This Row],[Зачислен на профиль]]),"")</f>
        <v/>
      </c>
    </row>
    <row r="90" spans="1:5">
      <c r="A90" s="5" t="str">
        <f t="shared" si="1"/>
        <v/>
      </c>
      <c r="B90" s="6" t="str">
        <f>IFERROR(PROPER(_xlfn.TEXTJOIN(" ",TRUE,Таблица5[[#This Row],[Фамилия претендента]],Таблица5[[#This Row],[Имя претендента]],Таблица5[[#This Row],[Отчество претендента]])),"")</f>
        <v/>
      </c>
      <c r="C90" s="6" t="str">
        <f>IFERROR(IF(Таблица5[[#This Row],[Статус]]="",IF(IFERROR(Таблица5[[#This Row],[№ договора]],"")&lt;&gt;"","Договор выслан","Заявка получена"),Таблица5[[#This Row],[Статус]]),"")</f>
        <v/>
      </c>
      <c r="D90" s="6" t="str">
        <f>IF(IFERROR(Таблица5[[#This Row],[№ договора]],"")&lt;&gt;"",IF(Таблица5[[#This Row],[Статус]]="Отказ","---",Таблица5[[#This Row],[№ договора]]),"")</f>
        <v/>
      </c>
      <c r="E90" s="11" t="str">
        <f>IFERROR(IF(Таблица5[[#This Row],[Зачислен на профиль]]=0,"???",Таблица5[[#This Row],[Зачислен на профиль]]),"")</f>
        <v/>
      </c>
    </row>
    <row r="91" spans="1:5">
      <c r="A91" s="5" t="str">
        <f t="shared" si="1"/>
        <v/>
      </c>
      <c r="B91" s="6" t="str">
        <f>IFERROR(PROPER(_xlfn.TEXTJOIN(" ",TRUE,Таблица5[[#This Row],[Фамилия претендента]],Таблица5[[#This Row],[Имя претендента]],Таблица5[[#This Row],[Отчество претендента]])),"")</f>
        <v/>
      </c>
      <c r="C91" s="6" t="str">
        <f>IFERROR(IF(Таблица5[[#This Row],[Статус]]="",IF(IFERROR(Таблица5[[#This Row],[№ договора]],"")&lt;&gt;"","Договор выслан","Заявка получена"),Таблица5[[#This Row],[Статус]]),"")</f>
        <v/>
      </c>
      <c r="D91" s="6" t="str">
        <f>IF(IFERROR(Таблица5[[#This Row],[№ договора]],"")&lt;&gt;"",IF(Таблица5[[#This Row],[Статус]]="Отказ","---",Таблица5[[#This Row],[№ договора]]),"")</f>
        <v/>
      </c>
      <c r="E91" s="11" t="str">
        <f>IFERROR(IF(Таблица5[[#This Row],[Зачислен на профиль]]=0,"???",Таблица5[[#This Row],[Зачислен на профиль]]),"")</f>
        <v/>
      </c>
    </row>
    <row r="92" spans="1:5">
      <c r="A92" s="5" t="str">
        <f t="shared" si="1"/>
        <v/>
      </c>
      <c r="B92" s="6" t="str">
        <f>IFERROR(PROPER(_xlfn.TEXTJOIN(" ",TRUE,Таблица5[[#This Row],[Фамилия претендента]],Таблица5[[#This Row],[Имя претендента]],Таблица5[[#This Row],[Отчество претендента]])),"")</f>
        <v/>
      </c>
      <c r="C92" s="6" t="str">
        <f>IFERROR(IF(Таблица5[[#This Row],[Статус]]="",IF(IFERROR(Таблица5[[#This Row],[№ договора]],"")&lt;&gt;"","Договор выслан","Заявка получена"),Таблица5[[#This Row],[Статус]]),"")</f>
        <v/>
      </c>
      <c r="D92" s="6" t="str">
        <f>IF(IFERROR(Таблица5[[#This Row],[№ договора]],"")&lt;&gt;"",IF(Таблица5[[#This Row],[Статус]]="Отказ","---",Таблица5[[#This Row],[№ договора]]),"")</f>
        <v/>
      </c>
      <c r="E92" s="11" t="str">
        <f>IFERROR(IF(Таблица5[[#This Row],[Зачислен на профиль]]=0,"???",Таблица5[[#This Row],[Зачислен на профиль]]),"")</f>
        <v/>
      </c>
    </row>
    <row r="93" spans="1:5">
      <c r="A93" s="5" t="str">
        <f t="shared" si="1"/>
        <v/>
      </c>
      <c r="B93" s="6" t="str">
        <f>IFERROR(PROPER(_xlfn.TEXTJOIN(" ",TRUE,Таблица5[[#This Row],[Фамилия претендента]],Таблица5[[#This Row],[Имя претендента]],Таблица5[[#This Row],[Отчество претендента]])),"")</f>
        <v/>
      </c>
      <c r="C93" s="6" t="str">
        <f>IFERROR(IF(Таблица5[[#This Row],[Статус]]="",IF(IFERROR(Таблица5[[#This Row],[№ договора]],"")&lt;&gt;"","Договор выслан","Заявка получена"),Таблица5[[#This Row],[Статус]]),"")</f>
        <v/>
      </c>
      <c r="D93" s="6" t="str">
        <f>IF(IFERROR(Таблица5[[#This Row],[№ договора]],"")&lt;&gt;"",IF(Таблица5[[#This Row],[Статус]]="Отказ","---",Таблица5[[#This Row],[№ договора]]),"")</f>
        <v/>
      </c>
      <c r="E93" s="11" t="str">
        <f>IFERROR(IF(Таблица5[[#This Row],[Зачислен на профиль]]=0,"???",Таблица5[[#This Row],[Зачислен на профиль]]),"")</f>
        <v/>
      </c>
    </row>
    <row r="94" spans="1:5">
      <c r="A94" s="5" t="str">
        <f t="shared" si="1"/>
        <v/>
      </c>
      <c r="B94" s="6" t="str">
        <f>IFERROR(PROPER(_xlfn.TEXTJOIN(" ",TRUE,Таблица5[[#This Row],[Фамилия претендента]],Таблица5[[#This Row],[Имя претендента]],Таблица5[[#This Row],[Отчество претендента]])),"")</f>
        <v/>
      </c>
      <c r="C94" s="6" t="str">
        <f>IFERROR(IF(Таблица5[[#This Row],[Статус]]="",IF(IFERROR(Таблица5[[#This Row],[№ договора]],"")&lt;&gt;"","Договор выслан","Заявка получена"),Таблица5[[#This Row],[Статус]]),"")</f>
        <v/>
      </c>
      <c r="D94" s="6" t="str">
        <f>IF(IFERROR(Таблица5[[#This Row],[№ договора]],"")&lt;&gt;"",IF(Таблица5[[#This Row],[Статус]]="Отказ","---",Таблица5[[#This Row],[№ договора]]),"")</f>
        <v/>
      </c>
      <c r="E94" s="11" t="str">
        <f>IFERROR(IF(Таблица5[[#This Row],[Зачислен на профиль]]=0,"???",Таблица5[[#This Row],[Зачислен на профиль]]),"")</f>
        <v/>
      </c>
    </row>
    <row r="95" spans="1:5">
      <c r="A95" s="5" t="str">
        <f t="shared" si="1"/>
        <v/>
      </c>
      <c r="B95" s="6" t="str">
        <f>IFERROR(PROPER(_xlfn.TEXTJOIN(" ",TRUE,Таблица5[[#This Row],[Фамилия претендента]],Таблица5[[#This Row],[Имя претендента]],Таблица5[[#This Row],[Отчество претендента]])),"")</f>
        <v/>
      </c>
      <c r="C95" s="6" t="str">
        <f>IFERROR(IF(Таблица5[[#This Row],[Статус]]="",IF(IFERROR(Таблица5[[#This Row],[№ договора]],"")&lt;&gt;"","Договор выслан","Заявка получена"),Таблица5[[#This Row],[Статус]]),"")</f>
        <v/>
      </c>
      <c r="D95" s="6" t="str">
        <f>IF(IFERROR(Таблица5[[#This Row],[№ договора]],"")&lt;&gt;"",IF(Таблица5[[#This Row],[Статус]]="Отказ","---",Таблица5[[#This Row],[№ договора]]),"")</f>
        <v/>
      </c>
      <c r="E95" s="11" t="str">
        <f>IFERROR(IF(Таблица5[[#This Row],[Зачислен на профиль]]=0,"???",Таблица5[[#This Row],[Зачислен на профиль]]),"")</f>
        <v/>
      </c>
    </row>
    <row r="96" spans="1:5">
      <c r="A96" s="5" t="str">
        <f t="shared" si="1"/>
        <v/>
      </c>
      <c r="B96" s="6" t="str">
        <f>IFERROR(PROPER(_xlfn.TEXTJOIN(" ",TRUE,Таблица5[[#This Row],[Фамилия претендента]],Таблица5[[#This Row],[Имя претендента]],Таблица5[[#This Row],[Отчество претендента]])),"")</f>
        <v/>
      </c>
      <c r="C96" s="6" t="str">
        <f>IFERROR(IF(Таблица5[[#This Row],[Статус]]="",IF(IFERROR(Таблица5[[#This Row],[№ договора]],"")&lt;&gt;"","Договор выслан","Заявка получена"),Таблица5[[#This Row],[Статус]]),"")</f>
        <v/>
      </c>
      <c r="D96" s="6" t="str">
        <f>IF(IFERROR(Таблица5[[#This Row],[№ договора]],"")&lt;&gt;"",IF(Таблица5[[#This Row],[Статус]]="Отказ","---",Таблица5[[#This Row],[№ договора]]),"")</f>
        <v/>
      </c>
      <c r="E96" s="11" t="str">
        <f>IFERROR(IF(Таблица5[[#This Row],[Зачислен на профиль]]=0,"???",Таблица5[[#This Row],[Зачислен на профиль]]),"")</f>
        <v/>
      </c>
    </row>
    <row r="97" spans="1:5">
      <c r="A97" s="5" t="str">
        <f t="shared" si="1"/>
        <v/>
      </c>
      <c r="B97" s="6" t="str">
        <f>IFERROR(PROPER(_xlfn.TEXTJOIN(" ",TRUE,Таблица5[[#This Row],[Фамилия претендента]],Таблица5[[#This Row],[Имя претендента]],Таблица5[[#This Row],[Отчество претендента]])),"")</f>
        <v/>
      </c>
      <c r="C97" s="6" t="str">
        <f>IFERROR(IF(Таблица5[[#This Row],[Статус]]="",IF(IFERROR(Таблица5[[#This Row],[№ договора]],"")&lt;&gt;"","Договор выслан","Заявка получена"),Таблица5[[#This Row],[Статус]]),"")</f>
        <v/>
      </c>
      <c r="D97" s="6" t="str">
        <f>IF(IFERROR(Таблица5[[#This Row],[№ договора]],"")&lt;&gt;"",IF(Таблица5[[#This Row],[Статус]]="Отказ","---",Таблица5[[#This Row],[№ договора]]),"")</f>
        <v/>
      </c>
      <c r="E97" s="11" t="str">
        <f>IFERROR(IF(Таблица5[[#This Row],[Зачислен на профиль]]=0,"???",Таблица5[[#This Row],[Зачислен на профиль]]),"")</f>
        <v/>
      </c>
    </row>
    <row r="98" spans="1:5">
      <c r="A98" s="5" t="str">
        <f t="shared" si="1"/>
        <v/>
      </c>
      <c r="B98" s="6" t="str">
        <f>IFERROR(PROPER(_xlfn.TEXTJOIN(" ",TRUE,Таблица5[[#This Row],[Фамилия претендента]],Таблица5[[#This Row],[Имя претендента]],Таблица5[[#This Row],[Отчество претендента]])),"")</f>
        <v/>
      </c>
      <c r="C98" s="6" t="str">
        <f>IFERROR(IF(Таблица5[[#This Row],[Статус]]="",IF(IFERROR(Таблица5[[#This Row],[№ договора]],"")&lt;&gt;"","Договор выслан","Заявка получена"),Таблица5[[#This Row],[Статус]]),"")</f>
        <v/>
      </c>
      <c r="D98" s="6" t="str">
        <f>IF(IFERROR(Таблица5[[#This Row],[№ договора]],"")&lt;&gt;"",IF(Таблица5[[#This Row],[Статус]]="Отказ","---",Таблица5[[#This Row],[№ договора]]),"")</f>
        <v/>
      </c>
      <c r="E98" s="11" t="str">
        <f>IFERROR(IF(Таблица5[[#This Row],[Зачислен на профиль]]=0,"???",Таблица5[[#This Row],[Зачислен на профиль]]),"")</f>
        <v/>
      </c>
    </row>
    <row r="99" spans="1:5">
      <c r="A99" s="5" t="str">
        <f t="shared" si="1"/>
        <v/>
      </c>
      <c r="B99" s="6" t="str">
        <f>IFERROR(PROPER(_xlfn.TEXTJOIN(" ",TRUE,Таблица5[[#This Row],[Фамилия претендента]],Таблица5[[#This Row],[Имя претендента]],Таблица5[[#This Row],[Отчество претендента]])),"")</f>
        <v/>
      </c>
      <c r="C99" s="6" t="str">
        <f>IFERROR(IF(Таблица5[[#This Row],[Статус]]="",IF(IFERROR(Таблица5[[#This Row],[№ договора]],"")&lt;&gt;"","Договор выслан","Заявка получена"),Таблица5[[#This Row],[Статус]]),"")</f>
        <v/>
      </c>
      <c r="D99" s="6" t="str">
        <f>IF(IFERROR(Таблица5[[#This Row],[№ договора]],"")&lt;&gt;"",IF(Таблица5[[#This Row],[Статус]]="Отказ","---",Таблица5[[#This Row],[№ договора]]),"")</f>
        <v/>
      </c>
      <c r="E99" s="11" t="str">
        <f>IFERROR(IF(Таблица5[[#This Row],[Зачислен на профиль]]=0,"???",Таблица5[[#This Row],[Зачислен на профиль]]),"")</f>
        <v/>
      </c>
    </row>
    <row r="100" spans="1:5">
      <c r="A100" s="5" t="str">
        <f t="shared" si="1"/>
        <v/>
      </c>
      <c r="B100" s="6" t="str">
        <f>IFERROR(PROPER(_xlfn.TEXTJOIN(" ",TRUE,Таблица5[[#This Row],[Фамилия претендента]],Таблица5[[#This Row],[Имя претендента]],Таблица5[[#This Row],[Отчество претендента]])),"")</f>
        <v/>
      </c>
      <c r="C100" s="6" t="str">
        <f>IFERROR(IF(Таблица5[[#This Row],[Статус]]="",IF(IFERROR(Таблица5[[#This Row],[№ договора]],"")&lt;&gt;"","Договор выслан","Заявка получена"),Таблица5[[#This Row],[Статус]]),"")</f>
        <v/>
      </c>
      <c r="D100" s="6" t="str">
        <f>IF(IFERROR(Таблица5[[#This Row],[№ договора]],"")&lt;&gt;"",IF(Таблица5[[#This Row],[Статус]]="Отказ","---",Таблица5[[#This Row],[№ договора]]),"")</f>
        <v/>
      </c>
      <c r="E100" s="11" t="str">
        <f>IFERROR(IF(Таблица5[[#This Row],[Зачислен на профиль]]=0,"???",Таблица5[[#This Row],[Зачислен на профиль]]),"")</f>
        <v/>
      </c>
    </row>
    <row r="101" spans="1:5">
      <c r="A101" s="5" t="str">
        <f t="shared" si="1"/>
        <v/>
      </c>
      <c r="B101" s="6" t="str">
        <f>IFERROR(PROPER(_xlfn.TEXTJOIN(" ",TRUE,Таблица5[[#This Row],[Фамилия претендента]],Таблица5[[#This Row],[Имя претендента]],Таблица5[[#This Row],[Отчество претендента]])),"")</f>
        <v/>
      </c>
      <c r="C101" s="6" t="str">
        <f>IFERROR(IF(Таблица5[[#This Row],[Статус]]="",IF(IFERROR(Таблица5[[#This Row],[№ договора]],"")&lt;&gt;"","Договор выслан","Заявка получена"),Таблица5[[#This Row],[Статус]]),"")</f>
        <v/>
      </c>
      <c r="D101" s="6" t="str">
        <f>IF(IFERROR(Таблица5[[#This Row],[№ договора]],"")&lt;&gt;"",IF(Таблица5[[#This Row],[Статус]]="Отказ","---",Таблица5[[#This Row],[№ договора]]),"")</f>
        <v/>
      </c>
      <c r="E101" s="11" t="str">
        <f>IFERROR(IF(Таблица5[[#This Row],[Зачислен на профиль]]=0,"???",Таблица5[[#This Row],[Зачислен на профиль]]),"")</f>
        <v/>
      </c>
    </row>
    <row r="102" spans="1:5">
      <c r="A102" s="5" t="str">
        <f t="shared" si="1"/>
        <v/>
      </c>
      <c r="B102" s="6" t="str">
        <f>IFERROR(PROPER(_xlfn.TEXTJOIN(" ",TRUE,Таблица5[[#This Row],[Фамилия претендента]],Таблица5[[#This Row],[Имя претендента]],Таблица5[[#This Row],[Отчество претендента]])),"")</f>
        <v/>
      </c>
      <c r="C102" s="6" t="str">
        <f>IFERROR(IF(Таблица5[[#This Row],[Статус]]="",IF(IFERROR(Таблица5[[#This Row],[№ договора]],"")&lt;&gt;"","Договор выслан","Заявка получена"),Таблица5[[#This Row],[Статус]]),"")</f>
        <v/>
      </c>
      <c r="D102" s="6" t="str">
        <f>IF(IFERROR(Таблица5[[#This Row],[№ договора]],"")&lt;&gt;"",IF(Таблица5[[#This Row],[Статус]]="Отказ","---",Таблица5[[#This Row],[№ договора]]),"")</f>
        <v/>
      </c>
      <c r="E102" s="11" t="str">
        <f>IFERROR(IF(Таблица5[[#This Row],[Зачислен на профиль]]=0,"???",Таблица5[[#This Row],[Зачислен на профиль]]),"")</f>
        <v/>
      </c>
    </row>
    <row r="103" spans="1:5">
      <c r="A103" s="5" t="str">
        <f t="shared" si="1"/>
        <v/>
      </c>
      <c r="B103" s="6" t="str">
        <f>IFERROR(PROPER(_xlfn.TEXTJOIN(" ",TRUE,Таблица5[[#This Row],[Фамилия претендента]],Таблица5[[#This Row],[Имя претендента]],Таблица5[[#This Row],[Отчество претендента]])),"")</f>
        <v/>
      </c>
      <c r="C103" s="6" t="str">
        <f>IFERROR(IF(Таблица5[[#This Row],[Статус]]="",IF(IFERROR(Таблица5[[#This Row],[№ договора]],"")&lt;&gt;"","Договор выслан","Заявка получена"),Таблица5[[#This Row],[Статус]]),"")</f>
        <v/>
      </c>
      <c r="D103" s="6" t="str">
        <f>IF(IFERROR(Таблица5[[#This Row],[№ договора]],"")&lt;&gt;"",IF(Таблица5[[#This Row],[Статус]]="Отказ","---",Таблица5[[#This Row],[№ договора]]),"")</f>
        <v/>
      </c>
      <c r="E103" s="11" t="str">
        <f>IFERROR(IF(Таблица5[[#This Row],[Зачислен на профиль]]=0,"???",Таблица5[[#This Row],[Зачислен на профиль]]),"")</f>
        <v/>
      </c>
    </row>
    <row r="104" spans="1:5">
      <c r="A104" s="5" t="str">
        <f t="shared" si="1"/>
        <v/>
      </c>
      <c r="B104" s="6" t="str">
        <f>IFERROR(PROPER(_xlfn.TEXTJOIN(" ",TRUE,Таблица5[[#This Row],[Фамилия претендента]],Таблица5[[#This Row],[Имя претендента]],Таблица5[[#This Row],[Отчество претендента]])),"")</f>
        <v/>
      </c>
      <c r="C104" s="6" t="str">
        <f>IFERROR(IF(Таблица5[[#This Row],[Статус]]="",IF(IFERROR(Таблица5[[#This Row],[№ договора]],"")&lt;&gt;"","Договор выслан","Заявка получена"),Таблица5[[#This Row],[Статус]]),"")</f>
        <v/>
      </c>
      <c r="D104" s="6" t="str">
        <f>IF(IFERROR(Таблица5[[#This Row],[№ договора]],"")&lt;&gt;"",IF(Таблица5[[#This Row],[Статус]]="Отказ","---",Таблица5[[#This Row],[№ договора]]),"")</f>
        <v/>
      </c>
      <c r="E104" s="11" t="str">
        <f>IFERROR(IF(Таблица5[[#This Row],[Зачислен на профиль]]=0,"???",Таблица5[[#This Row],[Зачислен на профиль]]),"")</f>
        <v/>
      </c>
    </row>
    <row r="105" spans="1:5">
      <c r="A105" s="5" t="str">
        <f t="shared" si="1"/>
        <v/>
      </c>
      <c r="B105" s="6" t="str">
        <f>IFERROR(PROPER(_xlfn.TEXTJOIN(" ",TRUE,Таблица5[[#This Row],[Фамилия претендента]],Таблица5[[#This Row],[Имя претендента]],Таблица5[[#This Row],[Отчество претендента]])),"")</f>
        <v/>
      </c>
      <c r="C105" s="6" t="str">
        <f>IFERROR(IF(Таблица5[[#This Row],[Статус]]="",IF(IFERROR(Таблица5[[#This Row],[№ договора]],"")&lt;&gt;"","Договор выслан","Заявка получена"),Таблица5[[#This Row],[Статус]]),"")</f>
        <v/>
      </c>
      <c r="D105" s="6" t="str">
        <f>IF(IFERROR(Таблица5[[#This Row],[№ договора]],"")&lt;&gt;"",IF(Таблица5[[#This Row],[Статус]]="Отказ","---",Таблица5[[#This Row],[№ договора]]),"")</f>
        <v/>
      </c>
      <c r="E105" s="11" t="str">
        <f>IFERROR(IF(Таблица5[[#This Row],[Зачислен на профиль]]=0,"???",Таблица5[[#This Row],[Зачислен на профиль]]),"")</f>
        <v/>
      </c>
    </row>
    <row r="106" spans="1:5">
      <c r="A106" s="5" t="str">
        <f t="shared" si="1"/>
        <v/>
      </c>
      <c r="B106" s="6" t="str">
        <f>IFERROR(PROPER(_xlfn.TEXTJOIN(" ",TRUE,Таблица5[[#This Row],[Фамилия претендента]],Таблица5[[#This Row],[Имя претендента]],Таблица5[[#This Row],[Отчество претендента]])),"")</f>
        <v/>
      </c>
      <c r="C106" s="6" t="str">
        <f>IFERROR(IF(Таблица5[[#This Row],[Статус]]="",IF(IFERROR(Таблица5[[#This Row],[№ договора]],"")&lt;&gt;"","Договор выслан","Заявка получена"),Таблица5[[#This Row],[Статус]]),"")</f>
        <v/>
      </c>
      <c r="D106" s="6" t="str">
        <f>IF(IFERROR(Таблица5[[#This Row],[№ договора]],"")&lt;&gt;"",IF(Таблица5[[#This Row],[Статус]]="Отказ","---",Таблица5[[#This Row],[№ договора]]),"")</f>
        <v/>
      </c>
      <c r="E106" s="11" t="str">
        <f>IFERROR(IF(Таблица5[[#This Row],[Зачислен на профиль]]=0,"???",Таблица5[[#This Row],[Зачислен на профиль]]),"")</f>
        <v/>
      </c>
    </row>
    <row r="107" spans="1:5">
      <c r="A107" s="5" t="str">
        <f t="shared" si="1"/>
        <v/>
      </c>
      <c r="B107" s="6" t="str">
        <f>IFERROR(PROPER(_xlfn.TEXTJOIN(" ",TRUE,Таблица5[[#This Row],[Фамилия претендента]],Таблица5[[#This Row],[Имя претендента]],Таблица5[[#This Row],[Отчество претендента]])),"")</f>
        <v/>
      </c>
      <c r="C107" s="6" t="str">
        <f>IFERROR(IF(Таблица5[[#This Row],[Статус]]="",IF(IFERROR(Таблица5[[#This Row],[№ договора]],"")&lt;&gt;"","Договор выслан","Заявка получена"),Таблица5[[#This Row],[Статус]]),"")</f>
        <v/>
      </c>
      <c r="D107" s="6" t="str">
        <f>IF(IFERROR(Таблица5[[#This Row],[№ договора]],"")&lt;&gt;"",IF(Таблица5[[#This Row],[Статус]]="Отказ","---",Таблица5[[#This Row],[№ договора]]),"")</f>
        <v/>
      </c>
      <c r="E107" s="11" t="str">
        <f>IFERROR(IF(Таблица5[[#This Row],[Зачислен на профиль]]=0,"???",Таблица5[[#This Row],[Зачислен на профиль]]),"")</f>
        <v/>
      </c>
    </row>
    <row r="108" spans="1:5">
      <c r="A108" s="5" t="str">
        <f t="shared" si="1"/>
        <v/>
      </c>
      <c r="B108" s="6" t="str">
        <f>IFERROR(PROPER(_xlfn.TEXTJOIN(" ",TRUE,Таблица5[[#This Row],[Фамилия претендента]],Таблица5[[#This Row],[Имя претендента]],Таблица5[[#This Row],[Отчество претендента]])),"")</f>
        <v/>
      </c>
      <c r="C108" s="6" t="str">
        <f>IFERROR(IF(Таблица5[[#This Row],[Статус]]="",IF(IFERROR(Таблица5[[#This Row],[№ договора]],"")&lt;&gt;"","Договор выслан","Заявка получена"),Таблица5[[#This Row],[Статус]]),"")</f>
        <v/>
      </c>
      <c r="D108" s="6" t="str">
        <f>IF(IFERROR(Таблица5[[#This Row],[№ договора]],"")&lt;&gt;"",IF(Таблица5[[#This Row],[Статус]]="Отказ","---",Таблица5[[#This Row],[№ договора]]),"")</f>
        <v/>
      </c>
      <c r="E108" s="11" t="str">
        <f>IFERROR(IF(Таблица5[[#This Row],[Зачислен на профиль]]=0,"???",Таблица5[[#This Row],[Зачислен на профиль]]),"")</f>
        <v/>
      </c>
    </row>
    <row r="109" spans="1:5">
      <c r="A109" s="5" t="str">
        <f t="shared" si="1"/>
        <v/>
      </c>
      <c r="B109" s="6" t="str">
        <f>IFERROR(PROPER(_xlfn.TEXTJOIN(" ",TRUE,Таблица5[[#This Row],[Фамилия претендента]],Таблица5[[#This Row],[Имя претендента]],Таблица5[[#This Row],[Отчество претендента]])),"")</f>
        <v/>
      </c>
      <c r="C109" s="6" t="str">
        <f>IFERROR(IF(Таблица5[[#This Row],[Статус]]="",IF(IFERROR(Таблица5[[#This Row],[№ договора]],"")&lt;&gt;"","Договор выслан","Заявка получена"),Таблица5[[#This Row],[Статус]]),"")</f>
        <v/>
      </c>
      <c r="D109" s="6" t="str">
        <f>IF(IFERROR(Таблица5[[#This Row],[№ договора]],"")&lt;&gt;"",IF(Таблица5[[#This Row],[Статус]]="Отказ","---",Таблица5[[#This Row],[№ договора]]),"")</f>
        <v/>
      </c>
      <c r="E109" s="11" t="str">
        <f>IFERROR(IF(Таблица5[[#This Row],[Зачислен на профиль]]=0,"???",Таблица5[[#This Row],[Зачислен на профиль]]),"")</f>
        <v/>
      </c>
    </row>
    <row r="110" spans="1:5">
      <c r="A110" s="5" t="str">
        <f t="shared" si="1"/>
        <v/>
      </c>
      <c r="B110" s="6" t="str">
        <f>IFERROR(PROPER(_xlfn.TEXTJOIN(" ",TRUE,Таблица5[[#This Row],[Фамилия претендента]],Таблица5[[#This Row],[Имя претендента]],Таблица5[[#This Row],[Отчество претендента]])),"")</f>
        <v/>
      </c>
      <c r="C110" s="6" t="str">
        <f>IFERROR(IF(Таблица5[[#This Row],[Статус]]="",IF(IFERROR(Таблица5[[#This Row],[№ договора]],"")&lt;&gt;"","Договор выслан","Заявка получена"),Таблица5[[#This Row],[Статус]]),"")</f>
        <v/>
      </c>
      <c r="D110" s="6" t="str">
        <f>IF(IFERROR(Таблица5[[#This Row],[№ договора]],"")&lt;&gt;"",IF(Таблица5[[#This Row],[Статус]]="Отказ","---",Таблица5[[#This Row],[№ договора]]),"")</f>
        <v/>
      </c>
      <c r="E110" s="11" t="str">
        <f>IFERROR(IF(Таблица5[[#This Row],[Зачислен на профиль]]=0,"???",Таблица5[[#This Row],[Зачислен на профиль]]),"")</f>
        <v/>
      </c>
    </row>
    <row r="111" spans="1:5">
      <c r="A111" s="5" t="str">
        <f t="shared" si="1"/>
        <v/>
      </c>
      <c r="B111" s="6" t="str">
        <f>IFERROR(PROPER(_xlfn.TEXTJOIN(" ",TRUE,Таблица5[[#This Row],[Фамилия претендента]],Таблица5[[#This Row],[Имя претендента]],Таблица5[[#This Row],[Отчество претендента]])),"")</f>
        <v/>
      </c>
      <c r="C111" s="6" t="str">
        <f>IFERROR(IF(Таблица5[[#This Row],[Статус]]="",IF(IFERROR(Таблица5[[#This Row],[№ договора]],"")&lt;&gt;"","Договор выслан","Заявка получена"),Таблица5[[#This Row],[Статус]]),"")</f>
        <v/>
      </c>
      <c r="D111" s="6" t="str">
        <f>IF(IFERROR(Таблица5[[#This Row],[№ договора]],"")&lt;&gt;"",IF(Таблица5[[#This Row],[Статус]]="Отказ","---",Таблица5[[#This Row],[№ договора]]),"")</f>
        <v/>
      </c>
      <c r="E111" s="11" t="str">
        <f>IFERROR(IF(Таблица5[[#This Row],[Зачислен на профиль]]=0,"???",Таблица5[[#This Row],[Зачислен на профиль]]),"")</f>
        <v/>
      </c>
    </row>
    <row r="112" spans="1:5">
      <c r="A112" s="5" t="str">
        <f t="shared" si="1"/>
        <v/>
      </c>
      <c r="B112" s="6" t="str">
        <f>IFERROR(PROPER(_xlfn.TEXTJOIN(" ",TRUE,Таблица5[[#This Row],[Фамилия претендента]],Таблица5[[#This Row],[Имя претендента]],Таблица5[[#This Row],[Отчество претендента]])),"")</f>
        <v/>
      </c>
      <c r="C112" s="6" t="str">
        <f>IFERROR(IF(Таблица5[[#This Row],[Статус]]="",IF(IFERROR(Таблица5[[#This Row],[№ договора]],"")&lt;&gt;"","Договор выслан","Заявка получена"),Таблица5[[#This Row],[Статус]]),"")</f>
        <v/>
      </c>
      <c r="D112" s="6" t="str">
        <f>IF(IFERROR(Таблица5[[#This Row],[№ договора]],"")&lt;&gt;"",IF(Таблица5[[#This Row],[Статус]]="Отказ","---",Таблица5[[#This Row],[№ договора]]),"")</f>
        <v/>
      </c>
      <c r="E112" s="11" t="str">
        <f>IFERROR(IF(Таблица5[[#This Row],[Зачислен на профиль]]=0,"???",Таблица5[[#This Row],[Зачислен на профиль]]),"")</f>
        <v/>
      </c>
    </row>
    <row r="113" spans="1:5">
      <c r="A113" s="5" t="str">
        <f t="shared" si="1"/>
        <v/>
      </c>
      <c r="B113" s="6" t="str">
        <f>IFERROR(PROPER(_xlfn.TEXTJOIN(" ",TRUE,Таблица5[[#This Row],[Фамилия претендента]],Таблица5[[#This Row],[Имя претендента]],Таблица5[[#This Row],[Отчество претендента]])),"")</f>
        <v/>
      </c>
      <c r="C113" s="6" t="str">
        <f>IFERROR(IF(Таблица5[[#This Row],[Статус]]="",IF(IFERROR(Таблица5[[#This Row],[№ договора]],"")&lt;&gt;"","Договор выслан","Заявка получена"),Таблица5[[#This Row],[Статус]]),"")</f>
        <v/>
      </c>
      <c r="D113" s="6" t="str">
        <f>IF(IFERROR(Таблица5[[#This Row],[№ договора]],"")&lt;&gt;"",IF(Таблица5[[#This Row],[Статус]]="Отказ","---",Таблица5[[#This Row],[№ договора]]),"")</f>
        <v/>
      </c>
      <c r="E113" s="11" t="str">
        <f>IFERROR(IF(Таблица5[[#This Row],[Зачислен на профиль]]=0,"???",Таблица5[[#This Row],[Зачислен на профиль]]),"")</f>
        <v/>
      </c>
    </row>
    <row r="114" spans="1:5">
      <c r="A114" s="5" t="str">
        <f t="shared" si="1"/>
        <v/>
      </c>
      <c r="B114" s="6" t="str">
        <f>IFERROR(PROPER(_xlfn.TEXTJOIN(" ",TRUE,Таблица5[[#This Row],[Фамилия претендента]],Таблица5[[#This Row],[Имя претендента]],Таблица5[[#This Row],[Отчество претендента]])),"")</f>
        <v/>
      </c>
      <c r="C114" s="6" t="str">
        <f>IFERROR(IF(Таблица5[[#This Row],[Статус]]="",IF(IFERROR(Таблица5[[#This Row],[№ договора]],"")&lt;&gt;"","Договор выслан","Заявка получена"),Таблица5[[#This Row],[Статус]]),"")</f>
        <v/>
      </c>
      <c r="D114" s="6" t="str">
        <f>IF(IFERROR(Таблица5[[#This Row],[№ договора]],"")&lt;&gt;"",IF(Таблица5[[#This Row],[Статус]]="Отказ","---",Таблица5[[#This Row],[№ договора]]),"")</f>
        <v/>
      </c>
      <c r="E114" s="11" t="str">
        <f>IFERROR(IF(Таблица5[[#This Row],[Зачислен на профиль]]=0,"???",Таблица5[[#This Row],[Зачислен на профиль]]),"")</f>
        <v/>
      </c>
    </row>
    <row r="115" spans="1:5">
      <c r="A115" s="5" t="str">
        <f t="shared" si="1"/>
        <v/>
      </c>
      <c r="B115" s="6" t="str">
        <f>IFERROR(PROPER(_xlfn.TEXTJOIN(" ",TRUE,Таблица5[[#This Row],[Фамилия претендента]],Таблица5[[#This Row],[Имя претендента]],Таблица5[[#This Row],[Отчество претендента]])),"")</f>
        <v/>
      </c>
      <c r="C115" s="6" t="str">
        <f>IFERROR(IF(Таблица5[[#This Row],[Статус]]="",IF(IFERROR(Таблица5[[#This Row],[№ договора]],"")&lt;&gt;"","Договор выслан","Заявка получена"),Таблица5[[#This Row],[Статус]]),"")</f>
        <v/>
      </c>
      <c r="D115" s="6" t="str">
        <f>IF(IFERROR(Таблица5[[#This Row],[№ договора]],"")&lt;&gt;"",IF(Таблица5[[#This Row],[Статус]]="Отказ","---",Таблица5[[#This Row],[№ договора]]),"")</f>
        <v/>
      </c>
      <c r="E115" s="11" t="str">
        <f>IFERROR(IF(Таблица5[[#This Row],[Зачислен на профиль]]=0,"???",Таблица5[[#This Row],[Зачислен на профиль]]),"")</f>
        <v/>
      </c>
    </row>
    <row r="116" spans="1:5">
      <c r="A116" s="5" t="str">
        <f t="shared" si="1"/>
        <v/>
      </c>
      <c r="B116" s="6" t="str">
        <f>IFERROR(PROPER(_xlfn.TEXTJOIN(" ",TRUE,Таблица5[[#This Row],[Фамилия претендента]],Таблица5[[#This Row],[Имя претендента]],Таблица5[[#This Row],[Отчество претендента]])),"")</f>
        <v/>
      </c>
      <c r="C116" s="6" t="str">
        <f>IFERROR(IF(Таблица5[[#This Row],[Статус]]="",IF(IFERROR(Таблица5[[#This Row],[№ договора]],"")&lt;&gt;"","Договор выслан","Заявка получена"),Таблица5[[#This Row],[Статус]]),"")</f>
        <v/>
      </c>
      <c r="D116" s="6" t="str">
        <f>IF(IFERROR(Таблица5[[#This Row],[№ договора]],"")&lt;&gt;"",IF(Таблица5[[#This Row],[Статус]]="Отказ","---",Таблица5[[#This Row],[№ договора]]),"")</f>
        <v/>
      </c>
      <c r="E116" s="11" t="str">
        <f>IFERROR(IF(Таблица5[[#This Row],[Зачислен на профиль]]=0,"???",Таблица5[[#This Row],[Зачислен на профиль]]),"")</f>
        <v/>
      </c>
    </row>
    <row r="117" spans="1:5">
      <c r="A117" s="5" t="str">
        <f t="shared" si="1"/>
        <v/>
      </c>
      <c r="B117" s="6" t="str">
        <f>IFERROR(PROPER(_xlfn.TEXTJOIN(" ",TRUE,Таблица5[[#This Row],[Фамилия претендента]],Таблица5[[#This Row],[Имя претендента]],Таблица5[[#This Row],[Отчество претендента]])),"")</f>
        <v/>
      </c>
      <c r="C117" s="6" t="str">
        <f>IFERROR(IF(Таблица5[[#This Row],[Статус]]="",IF(IFERROR(Таблица5[[#This Row],[№ договора]],"")&lt;&gt;"","Договор выслан","Заявка получена"),Таблица5[[#This Row],[Статус]]),"")</f>
        <v/>
      </c>
      <c r="D117" s="6" t="str">
        <f>IF(IFERROR(Таблица5[[#This Row],[№ договора]],"")&lt;&gt;"",IF(Таблица5[[#This Row],[Статус]]="Отказ","---",Таблица5[[#This Row],[№ договора]]),"")</f>
        <v/>
      </c>
      <c r="E117" s="11" t="str">
        <f>IFERROR(IF(Таблица5[[#This Row],[Зачислен на профиль]]=0,"???",Таблица5[[#This Row],[Зачислен на профиль]]),"")</f>
        <v/>
      </c>
    </row>
    <row r="118" spans="1:5">
      <c r="A118" s="5" t="str">
        <f t="shared" si="1"/>
        <v/>
      </c>
      <c r="B118" s="6" t="str">
        <f>IFERROR(PROPER(_xlfn.TEXTJOIN(" ",TRUE,Таблица5[[#This Row],[Фамилия претендента]],Таблица5[[#This Row],[Имя претендента]],Таблица5[[#This Row],[Отчество претендента]])),"")</f>
        <v/>
      </c>
      <c r="C118" s="6" t="str">
        <f>IFERROR(IF(Таблица5[[#This Row],[Статус]]="",IF(IFERROR(Таблица5[[#This Row],[№ договора]],"")&lt;&gt;"","Договор выслан","Заявка получена"),Таблица5[[#This Row],[Статус]]),"")</f>
        <v/>
      </c>
      <c r="D118" s="6" t="str">
        <f>IF(IFERROR(Таблица5[[#This Row],[№ договора]],"")&lt;&gt;"",IF(Таблица5[[#This Row],[Статус]]="Отказ","---",Таблица5[[#This Row],[№ договора]]),"")</f>
        <v/>
      </c>
      <c r="E118" s="11" t="str">
        <f>IFERROR(IF(Таблица5[[#This Row],[Зачислен на профиль]]=0,"???",Таблица5[[#This Row],[Зачислен на профиль]]),"")</f>
        <v/>
      </c>
    </row>
    <row r="119" spans="1:5">
      <c r="A119" s="5" t="str">
        <f t="shared" si="1"/>
        <v/>
      </c>
      <c r="B119" s="6" t="str">
        <f>IFERROR(PROPER(_xlfn.TEXTJOIN(" ",TRUE,Таблица5[[#This Row],[Фамилия претендента]],Таблица5[[#This Row],[Имя претендента]],Таблица5[[#This Row],[Отчество претендента]])),"")</f>
        <v/>
      </c>
      <c r="C119" s="6" t="str">
        <f>IFERROR(IF(Таблица5[[#This Row],[Статус]]="",IF(IFERROR(Таблица5[[#This Row],[№ договора]],"")&lt;&gt;"","Договор выслан","Заявка получена"),Таблица5[[#This Row],[Статус]]),"")</f>
        <v/>
      </c>
      <c r="D119" s="6" t="str">
        <f>IF(IFERROR(Таблица5[[#This Row],[№ договора]],"")&lt;&gt;"",IF(Таблица5[[#This Row],[Статус]]="Отказ","---",Таблица5[[#This Row],[№ договора]]),"")</f>
        <v/>
      </c>
      <c r="E119" s="11" t="str">
        <f>IFERROR(IF(Таблица5[[#This Row],[Зачислен на профиль]]=0,"???",Таблица5[[#This Row],[Зачислен на профиль]]),"")</f>
        <v/>
      </c>
    </row>
    <row r="120" spans="1:5">
      <c r="A120" s="5" t="str">
        <f t="shared" si="1"/>
        <v/>
      </c>
      <c r="B120" s="6" t="str">
        <f>IFERROR(PROPER(_xlfn.TEXTJOIN(" ",TRUE,Таблица5[[#This Row],[Фамилия претендента]],Таблица5[[#This Row],[Имя претендента]],Таблица5[[#This Row],[Отчество претендента]])),"")</f>
        <v/>
      </c>
      <c r="C120" s="6" t="str">
        <f>IFERROR(IF(Таблица5[[#This Row],[Статус]]="",IF(IFERROR(Таблица5[[#This Row],[№ договора]],"")&lt;&gt;"","Договор выслан","Заявка получена"),Таблица5[[#This Row],[Статус]]),"")</f>
        <v/>
      </c>
      <c r="D120" s="6" t="str">
        <f>IF(IFERROR(Таблица5[[#This Row],[№ договора]],"")&lt;&gt;"",IF(Таблица5[[#This Row],[Статус]]="Отказ","---",Таблица5[[#This Row],[№ договора]]),"")</f>
        <v/>
      </c>
      <c r="E120" s="11" t="str">
        <f>IFERROR(IF(Таблица5[[#This Row],[Зачислен на профиль]]=0,"???",Таблица5[[#This Row],[Зачислен на профиль]]),"")</f>
        <v/>
      </c>
    </row>
    <row r="121" spans="1:5">
      <c r="A121" s="5" t="str">
        <f t="shared" si="1"/>
        <v/>
      </c>
      <c r="B121" s="6" t="str">
        <f>IFERROR(PROPER(_xlfn.TEXTJOIN(" ",TRUE,Таблица5[[#This Row],[Фамилия претендента]],Таблица5[[#This Row],[Имя претендента]],Таблица5[[#This Row],[Отчество претендента]])),"")</f>
        <v/>
      </c>
      <c r="C121" s="6" t="str">
        <f>IFERROR(IF(Таблица5[[#This Row],[Статус]]="",IF(IFERROR(Таблица5[[#This Row],[№ договора]],"")&lt;&gt;"","Договор выслан","Заявка получена"),Таблица5[[#This Row],[Статус]]),"")</f>
        <v/>
      </c>
      <c r="D121" s="6" t="str">
        <f>IF(IFERROR(Таблица5[[#This Row],[№ договора]],"")&lt;&gt;"",IF(Таблица5[[#This Row],[Статус]]="Отказ","---",Таблица5[[#This Row],[№ договора]]),"")</f>
        <v/>
      </c>
      <c r="E121" s="11" t="str">
        <f>IFERROR(IF(Таблица5[[#This Row],[Зачислен на профиль]]=0,"???",Таблица5[[#This Row],[Зачислен на профиль]]),"")</f>
        <v/>
      </c>
    </row>
    <row r="122" spans="1:5">
      <c r="A122" s="5" t="str">
        <f t="shared" si="1"/>
        <v/>
      </c>
      <c r="B122" s="6" t="str">
        <f>IFERROR(PROPER(_xlfn.TEXTJOIN(" ",TRUE,Таблица5[[#This Row],[Фамилия претендента]],Таблица5[[#This Row],[Имя претендента]],Таблица5[[#This Row],[Отчество претендента]])),"")</f>
        <v/>
      </c>
      <c r="C122" s="6" t="str">
        <f>IFERROR(IF(Таблица5[[#This Row],[Статус]]="",IF(IFERROR(Таблица5[[#This Row],[№ договора]],"")&lt;&gt;"","Договор выслан","Заявка получена"),Таблица5[[#This Row],[Статус]]),"")</f>
        <v/>
      </c>
      <c r="D122" s="6" t="str">
        <f>IF(IFERROR(Таблица5[[#This Row],[№ договора]],"")&lt;&gt;"",IF(Таблица5[[#This Row],[Статус]]="Отказ","---",Таблица5[[#This Row],[№ договора]]),"")</f>
        <v/>
      </c>
      <c r="E122" s="11" t="str">
        <f>IFERROR(IF(Таблица5[[#This Row],[Зачислен на профиль]]=0,"???",Таблица5[[#This Row],[Зачислен на профиль]]),"")</f>
        <v/>
      </c>
    </row>
    <row r="123" spans="1:5">
      <c r="A123" s="5" t="str">
        <f t="shared" si="1"/>
        <v/>
      </c>
      <c r="B123" s="6" t="str">
        <f>IFERROR(PROPER(_xlfn.TEXTJOIN(" ",TRUE,Таблица5[[#This Row],[Фамилия претендента]],Таблица5[[#This Row],[Имя претендента]],Таблица5[[#This Row],[Отчество претендента]])),"")</f>
        <v/>
      </c>
      <c r="C123" s="6" t="str">
        <f>IFERROR(IF(Таблица5[[#This Row],[Статус]]="",IF(IFERROR(Таблица5[[#This Row],[№ договора]],"")&lt;&gt;"","Договор выслан","Заявка получена"),Таблица5[[#This Row],[Статус]]),"")</f>
        <v/>
      </c>
      <c r="D123" s="6" t="str">
        <f>IF(IFERROR(Таблица5[[#This Row],[№ договора]],"")&lt;&gt;"",IF(Таблица5[[#This Row],[Статус]]="Отказ","---",Таблица5[[#This Row],[№ договора]]),"")</f>
        <v/>
      </c>
      <c r="E123" s="11" t="str">
        <f>IFERROR(IF(Таблица5[[#This Row],[Зачислен на профиль]]=0,"???",Таблица5[[#This Row],[Зачислен на профиль]]),"")</f>
        <v/>
      </c>
    </row>
    <row r="124" spans="1:5">
      <c r="A124" s="5" t="str">
        <f t="shared" si="1"/>
        <v/>
      </c>
      <c r="B124" s="6" t="str">
        <f>IFERROR(PROPER(_xlfn.TEXTJOIN(" ",TRUE,Таблица5[[#This Row],[Фамилия претендента]],Таблица5[[#This Row],[Имя претендента]],Таблица5[[#This Row],[Отчество претендента]])),"")</f>
        <v/>
      </c>
      <c r="C124" s="6" t="str">
        <f>IFERROR(IF(Таблица5[[#This Row],[Статус]]="",IF(IFERROR(Таблица5[[#This Row],[№ договора]],"")&lt;&gt;"","Договор выслан","Заявка получена"),Таблица5[[#This Row],[Статус]]),"")</f>
        <v/>
      </c>
      <c r="D124" s="6" t="str">
        <f>IF(IFERROR(Таблица5[[#This Row],[№ договора]],"")&lt;&gt;"",IF(Таблица5[[#This Row],[Статус]]="Отказ","---",Таблица5[[#This Row],[№ договора]]),"")</f>
        <v/>
      </c>
      <c r="E124" s="11" t="str">
        <f>IFERROR(IF(Таблица5[[#This Row],[Зачислен на профиль]]=0,"???",Таблица5[[#This Row],[Зачислен на профиль]]),"")</f>
        <v/>
      </c>
    </row>
    <row r="125" spans="1:5">
      <c r="A125" s="5" t="str">
        <f t="shared" si="1"/>
        <v/>
      </c>
      <c r="B125" s="6" t="str">
        <f>IFERROR(PROPER(_xlfn.TEXTJOIN(" ",TRUE,Таблица5[[#This Row],[Фамилия претендента]],Таблица5[[#This Row],[Имя претендента]],Таблица5[[#This Row],[Отчество претендента]])),"")</f>
        <v/>
      </c>
      <c r="C125" s="6" t="str">
        <f>IFERROR(IF(Таблица5[[#This Row],[Статус]]="",IF(IFERROR(Таблица5[[#This Row],[№ договора]],"")&lt;&gt;"","Договор выслан","Заявка получена"),Таблица5[[#This Row],[Статус]]),"")</f>
        <v/>
      </c>
      <c r="D125" s="6" t="str">
        <f>IF(IFERROR(Таблица5[[#This Row],[№ договора]],"")&lt;&gt;"",IF(Таблица5[[#This Row],[Статус]]="Отказ","---",Таблица5[[#This Row],[№ договора]]),"")</f>
        <v/>
      </c>
      <c r="E125" s="11" t="str">
        <f>IFERROR(IF(Таблица5[[#This Row],[Зачислен на профиль]]=0,"???",Таблица5[[#This Row],[Зачислен на профиль]]),"")</f>
        <v/>
      </c>
    </row>
    <row r="126" spans="1:5">
      <c r="A126" s="5" t="str">
        <f t="shared" si="1"/>
        <v/>
      </c>
      <c r="B126" s="6" t="str">
        <f>IFERROR(PROPER(_xlfn.TEXTJOIN(" ",TRUE,Таблица5[[#This Row],[Фамилия претендента]],Таблица5[[#This Row],[Имя претендента]],Таблица5[[#This Row],[Отчество претендента]])),"")</f>
        <v/>
      </c>
      <c r="C126" s="6" t="str">
        <f>IFERROR(IF(Таблица5[[#This Row],[Статус]]="",IF(IFERROR(Таблица5[[#This Row],[№ договора]],"")&lt;&gt;"","Договор выслан","Заявка получена"),Таблица5[[#This Row],[Статус]]),"")</f>
        <v/>
      </c>
      <c r="D126" s="6" t="str">
        <f>IF(IFERROR(Таблица5[[#This Row],[№ договора]],"")&lt;&gt;"",IF(Таблица5[[#This Row],[Статус]]="Отказ","---",Таблица5[[#This Row],[№ договора]]),"")</f>
        <v/>
      </c>
      <c r="E126" s="11" t="str">
        <f>IFERROR(IF(Таблица5[[#This Row],[Зачислен на профиль]]=0,"???",Таблица5[[#This Row],[Зачислен на профиль]]),"")</f>
        <v/>
      </c>
    </row>
    <row r="127" spans="1:5">
      <c r="A127" s="5" t="str">
        <f t="shared" si="1"/>
        <v/>
      </c>
      <c r="B127" s="6" t="str">
        <f>IFERROR(PROPER(_xlfn.TEXTJOIN(" ",TRUE,Таблица5[[#This Row],[Фамилия претендента]],Таблица5[[#This Row],[Имя претендента]],Таблица5[[#This Row],[Отчество претендента]])),"")</f>
        <v/>
      </c>
      <c r="C127" s="6" t="str">
        <f>IFERROR(IF(Таблица5[[#This Row],[Статус]]="",IF(IFERROR(Таблица5[[#This Row],[№ договора]],"")&lt;&gt;"","Договор выслан","Заявка получена"),Таблица5[[#This Row],[Статус]]),"")</f>
        <v/>
      </c>
      <c r="D127" s="6" t="str">
        <f>IF(IFERROR(Таблица5[[#This Row],[№ договора]],"")&lt;&gt;"",IF(Таблица5[[#This Row],[Статус]]="Отказ","---",Таблица5[[#This Row],[№ договора]]),"")</f>
        <v/>
      </c>
      <c r="E127" s="11" t="str">
        <f>IFERROR(IF(Таблица5[[#This Row],[Зачислен на профиль]]=0,"???",Таблица5[[#This Row],[Зачислен на профиль]]),"")</f>
        <v/>
      </c>
    </row>
    <row r="128" spans="1:5">
      <c r="A128" s="5" t="str">
        <f t="shared" si="1"/>
        <v/>
      </c>
      <c r="B128" s="6" t="str">
        <f>IFERROR(PROPER(_xlfn.TEXTJOIN(" ",TRUE,Таблица5[[#This Row],[Фамилия претендента]],Таблица5[[#This Row],[Имя претендента]],Таблица5[[#This Row],[Отчество претендента]])),"")</f>
        <v/>
      </c>
      <c r="C128" s="6" t="str">
        <f>IFERROR(IF(Таблица5[[#This Row],[Статус]]="",IF(IFERROR(Таблица5[[#This Row],[№ договора]],"")&lt;&gt;"","Договор выслан","Заявка получена"),Таблица5[[#This Row],[Статус]]),"")</f>
        <v/>
      </c>
      <c r="D128" s="6" t="str">
        <f>IF(IFERROR(Таблица5[[#This Row],[№ договора]],"")&lt;&gt;"",IF(Таблица5[[#This Row],[Статус]]="Отказ","---",Таблица5[[#This Row],[№ договора]]),"")</f>
        <v/>
      </c>
      <c r="E128" s="11" t="str">
        <f>IFERROR(IF(Таблица5[[#This Row],[Зачислен на профиль]]=0,"???",Таблица5[[#This Row],[Зачислен на профиль]]),"")</f>
        <v/>
      </c>
    </row>
    <row r="129" spans="1:5">
      <c r="A129" s="5" t="str">
        <f t="shared" si="1"/>
        <v/>
      </c>
      <c r="B129" s="6" t="str">
        <f>IFERROR(PROPER(_xlfn.TEXTJOIN(" ",TRUE,Таблица5[[#This Row],[Фамилия претендента]],Таблица5[[#This Row],[Имя претендента]],Таблица5[[#This Row],[Отчество претендента]])),"")</f>
        <v/>
      </c>
      <c r="C129" s="6" t="str">
        <f>IFERROR(IF(Таблица5[[#This Row],[Статус]]="",IF(IFERROR(Таблица5[[#This Row],[№ договора]],"")&lt;&gt;"","Договор выслан","Заявка получена"),Таблица5[[#This Row],[Статус]]),"")</f>
        <v/>
      </c>
      <c r="D129" s="6" t="str">
        <f>IF(IFERROR(Таблица5[[#This Row],[№ договора]],"")&lt;&gt;"",IF(Таблица5[[#This Row],[Статус]]="Отказ","---",Таблица5[[#This Row],[№ договора]]),"")</f>
        <v/>
      </c>
      <c r="E129" s="11" t="str">
        <f>IFERROR(IF(Таблица5[[#This Row],[Зачислен на профиль]]=0,"???",Таблица5[[#This Row],[Зачислен на профиль]]),"")</f>
        <v/>
      </c>
    </row>
    <row r="130" spans="1:5">
      <c r="A130" s="5" t="str">
        <f t="shared" si="1"/>
        <v/>
      </c>
      <c r="B130" s="6" t="str">
        <f>IFERROR(PROPER(_xlfn.TEXTJOIN(" ",TRUE,Таблица5[[#This Row],[Фамилия претендента]],Таблица5[[#This Row],[Имя претендента]],Таблица5[[#This Row],[Отчество претендента]])),"")</f>
        <v/>
      </c>
      <c r="C130" s="6" t="str">
        <f>IFERROR(IF(Таблица5[[#This Row],[Статус]]="",IF(IFERROR(Таблица5[[#This Row],[№ договора]],"")&lt;&gt;"","Договор выслан","Заявка получена"),Таблица5[[#This Row],[Статус]]),"")</f>
        <v/>
      </c>
      <c r="D130" s="6" t="str">
        <f>IF(IFERROR(Таблица5[[#This Row],[№ договора]],"")&lt;&gt;"",IF(Таблица5[[#This Row],[Статус]]="Отказ","---",Таблица5[[#This Row],[№ договора]]),"")</f>
        <v/>
      </c>
      <c r="E130" s="11" t="str">
        <f>IFERROR(IF(Таблица5[[#This Row],[Зачислен на профиль]]=0,"???",Таблица5[[#This Row],[Зачислен на профиль]]),"")</f>
        <v/>
      </c>
    </row>
    <row r="131" spans="1:5">
      <c r="A131" s="5" t="str">
        <f t="shared" ref="A131:A194" si="2">IF(A130="№",1,IF(B131&lt;&gt;"",A130+1,""))</f>
        <v/>
      </c>
      <c r="B131" s="6" t="str">
        <f>IFERROR(PROPER(_xlfn.TEXTJOIN(" ",TRUE,Таблица5[[#This Row],[Фамилия претендента]],Таблица5[[#This Row],[Имя претендента]],Таблица5[[#This Row],[Отчество претендента]])),"")</f>
        <v/>
      </c>
      <c r="C131" s="6" t="str">
        <f>IFERROR(IF(Таблица5[[#This Row],[Статус]]="",IF(IFERROR(Таблица5[[#This Row],[№ договора]],"")&lt;&gt;"","Договор выслан","Заявка получена"),Таблица5[[#This Row],[Статус]]),"")</f>
        <v/>
      </c>
      <c r="D131" s="6" t="str">
        <f>IF(IFERROR(Таблица5[[#This Row],[№ договора]],"")&lt;&gt;"",IF(Таблица5[[#This Row],[Статус]]="Отказ","---",Таблица5[[#This Row],[№ договора]]),"")</f>
        <v/>
      </c>
      <c r="E131" s="11" t="str">
        <f>IFERROR(IF(Таблица5[[#This Row],[Зачислен на профиль]]=0,"???",Таблица5[[#This Row],[Зачислен на профиль]]),"")</f>
        <v/>
      </c>
    </row>
    <row r="132" spans="1:5">
      <c r="A132" s="5" t="str">
        <f t="shared" si="2"/>
        <v/>
      </c>
      <c r="B132" s="6" t="str">
        <f>IFERROR(PROPER(_xlfn.TEXTJOIN(" ",TRUE,Таблица5[[#This Row],[Фамилия претендента]],Таблица5[[#This Row],[Имя претендента]],Таблица5[[#This Row],[Отчество претендента]])),"")</f>
        <v/>
      </c>
      <c r="C132" s="6" t="str">
        <f>IFERROR(IF(Таблица5[[#This Row],[Статус]]="",IF(IFERROR(Таблица5[[#This Row],[№ договора]],"")&lt;&gt;"","Договор выслан","Заявка получена"),Таблица5[[#This Row],[Статус]]),"")</f>
        <v/>
      </c>
      <c r="D132" s="6" t="str">
        <f>IF(IFERROR(Таблица5[[#This Row],[№ договора]],"")&lt;&gt;"",IF(Таблица5[[#This Row],[Статус]]="Отказ","---",Таблица5[[#This Row],[№ договора]]),"")</f>
        <v/>
      </c>
      <c r="E132" s="11" t="str">
        <f>IFERROR(IF(Таблица5[[#This Row],[Зачислен на профиль]]=0,"???",Таблица5[[#This Row],[Зачислен на профиль]]),"")</f>
        <v/>
      </c>
    </row>
    <row r="133" spans="1:5">
      <c r="A133" s="5" t="str">
        <f t="shared" si="2"/>
        <v/>
      </c>
      <c r="B133" s="6" t="str">
        <f>IFERROR(PROPER(_xlfn.TEXTJOIN(" ",TRUE,Таблица5[[#This Row],[Фамилия претендента]],Таблица5[[#This Row],[Имя претендента]],Таблица5[[#This Row],[Отчество претендента]])),"")</f>
        <v/>
      </c>
      <c r="C133" s="6" t="str">
        <f>IFERROR(IF(Таблица5[[#This Row],[Статус]]="",IF(IFERROR(Таблица5[[#This Row],[№ договора]],"")&lt;&gt;"","Договор выслан","Заявка получена"),Таблица5[[#This Row],[Статус]]),"")</f>
        <v/>
      </c>
      <c r="D133" s="6" t="str">
        <f>IF(IFERROR(Таблица5[[#This Row],[№ договора]],"")&lt;&gt;"",IF(Таблица5[[#This Row],[Статус]]="Отказ","---",Таблица5[[#This Row],[№ договора]]),"")</f>
        <v/>
      </c>
      <c r="E133" s="11" t="str">
        <f>IFERROR(IF(Таблица5[[#This Row],[Зачислен на профиль]]=0,"???",Таблица5[[#This Row],[Зачислен на профиль]]),"")</f>
        <v/>
      </c>
    </row>
    <row r="134" spans="1:5">
      <c r="A134" s="5" t="str">
        <f t="shared" si="2"/>
        <v/>
      </c>
      <c r="B134" s="6" t="str">
        <f>IFERROR(PROPER(_xlfn.TEXTJOIN(" ",TRUE,Таблица5[[#This Row],[Фамилия претендента]],Таблица5[[#This Row],[Имя претендента]],Таблица5[[#This Row],[Отчество претендента]])),"")</f>
        <v/>
      </c>
      <c r="C134" s="6" t="str">
        <f>IFERROR(IF(Таблица5[[#This Row],[Статус]]="",IF(IFERROR(Таблица5[[#This Row],[№ договора]],"")&lt;&gt;"","Договор выслан","Заявка получена"),Таблица5[[#This Row],[Статус]]),"")</f>
        <v/>
      </c>
      <c r="D134" s="6" t="str">
        <f>IF(IFERROR(Таблица5[[#This Row],[№ договора]],"")&lt;&gt;"",IF(Таблица5[[#This Row],[Статус]]="Отказ","---",Таблица5[[#This Row],[№ договора]]),"")</f>
        <v/>
      </c>
      <c r="E134" s="11" t="str">
        <f>IFERROR(IF(Таблица5[[#This Row],[Зачислен на профиль]]=0,"???",Таблица5[[#This Row],[Зачислен на профиль]]),"")</f>
        <v/>
      </c>
    </row>
    <row r="135" spans="1:5">
      <c r="A135" s="5" t="str">
        <f t="shared" si="2"/>
        <v/>
      </c>
      <c r="B135" s="6" t="str">
        <f>IFERROR(PROPER(_xlfn.TEXTJOIN(" ",TRUE,Таблица5[[#This Row],[Фамилия претендента]],Таблица5[[#This Row],[Имя претендента]],Таблица5[[#This Row],[Отчество претендента]])),"")</f>
        <v/>
      </c>
      <c r="C135" s="6" t="str">
        <f>IFERROR(IF(Таблица5[[#This Row],[Статус]]="",IF(IFERROR(Таблица5[[#This Row],[№ договора]],"")&lt;&gt;"","Договор выслан","Заявка получена"),Таблица5[[#This Row],[Статус]]),"")</f>
        <v/>
      </c>
      <c r="D135" s="6" t="str">
        <f>IF(IFERROR(Таблица5[[#This Row],[№ договора]],"")&lt;&gt;"",IF(Таблица5[[#This Row],[Статус]]="Отказ","---",Таблица5[[#This Row],[№ договора]]),"")</f>
        <v/>
      </c>
      <c r="E135" s="11" t="str">
        <f>IFERROR(IF(Таблица5[[#This Row],[Зачислен на профиль]]=0,"???",Таблица5[[#This Row],[Зачислен на профиль]]),"")</f>
        <v/>
      </c>
    </row>
    <row r="136" spans="1:5">
      <c r="A136" s="5" t="str">
        <f t="shared" si="2"/>
        <v/>
      </c>
      <c r="B136" s="6" t="str">
        <f>IFERROR(PROPER(_xlfn.TEXTJOIN(" ",TRUE,Таблица5[[#This Row],[Фамилия претендента]],Таблица5[[#This Row],[Имя претендента]],Таблица5[[#This Row],[Отчество претендента]])),"")</f>
        <v/>
      </c>
      <c r="C136" s="6" t="str">
        <f>IFERROR(IF(Таблица5[[#This Row],[Статус]]="",IF(IFERROR(Таблица5[[#This Row],[№ договора]],"")&lt;&gt;"","Договор выслан","Заявка получена"),Таблица5[[#This Row],[Статус]]),"")</f>
        <v/>
      </c>
      <c r="D136" s="6" t="str">
        <f>IF(IFERROR(Таблица5[[#This Row],[№ договора]],"")&lt;&gt;"",IF(Таблица5[[#This Row],[Статус]]="Отказ","---",Таблица5[[#This Row],[№ договора]]),"")</f>
        <v/>
      </c>
      <c r="E136" s="11" t="str">
        <f>IFERROR(IF(Таблица5[[#This Row],[Зачислен на профиль]]=0,"???",Таблица5[[#This Row],[Зачислен на профиль]]),"")</f>
        <v/>
      </c>
    </row>
    <row r="137" spans="1:5">
      <c r="A137" s="5" t="str">
        <f t="shared" si="2"/>
        <v/>
      </c>
      <c r="B137" s="6" t="str">
        <f>IFERROR(PROPER(_xlfn.TEXTJOIN(" ",TRUE,Таблица5[[#This Row],[Фамилия претендента]],Таблица5[[#This Row],[Имя претендента]],Таблица5[[#This Row],[Отчество претендента]])),"")</f>
        <v/>
      </c>
      <c r="C137" s="6" t="str">
        <f>IFERROR(IF(Таблица5[[#This Row],[Статус]]="",IF(IFERROR(Таблица5[[#This Row],[№ договора]],"")&lt;&gt;"","Договор выслан","Заявка получена"),Таблица5[[#This Row],[Статус]]),"")</f>
        <v/>
      </c>
      <c r="D137" s="6" t="str">
        <f>IF(IFERROR(Таблица5[[#This Row],[№ договора]],"")&lt;&gt;"",IF(Таблица5[[#This Row],[Статус]]="Отказ","---",Таблица5[[#This Row],[№ договора]]),"")</f>
        <v/>
      </c>
      <c r="E137" s="11" t="str">
        <f>IFERROR(IF(Таблица5[[#This Row],[Зачислен на профиль]]=0,"???",Таблица5[[#This Row],[Зачислен на профиль]]),"")</f>
        <v/>
      </c>
    </row>
    <row r="138" spans="1:5">
      <c r="A138" s="5" t="str">
        <f t="shared" si="2"/>
        <v/>
      </c>
      <c r="B138" s="6" t="str">
        <f>IFERROR(PROPER(_xlfn.TEXTJOIN(" ",TRUE,Таблица5[[#This Row],[Фамилия претендента]],Таблица5[[#This Row],[Имя претендента]],Таблица5[[#This Row],[Отчество претендента]])),"")</f>
        <v/>
      </c>
      <c r="C138" s="6" t="str">
        <f>IFERROR(IF(Таблица5[[#This Row],[Статус]]="",IF(IFERROR(Таблица5[[#This Row],[№ договора]],"")&lt;&gt;"","Договор выслан","Заявка получена"),Таблица5[[#This Row],[Статус]]),"")</f>
        <v/>
      </c>
      <c r="D138" s="6" t="str">
        <f>IF(IFERROR(Таблица5[[#This Row],[№ договора]],"")&lt;&gt;"",IF(Таблица5[[#This Row],[Статус]]="Отказ","---",Таблица5[[#This Row],[№ договора]]),"")</f>
        <v/>
      </c>
      <c r="E138" s="11" t="str">
        <f>IFERROR(IF(Таблица5[[#This Row],[Зачислен на профиль]]=0,"???",Таблица5[[#This Row],[Зачислен на профиль]]),"")</f>
        <v/>
      </c>
    </row>
    <row r="139" spans="1:5">
      <c r="A139" s="5" t="str">
        <f t="shared" si="2"/>
        <v/>
      </c>
      <c r="B139" s="6" t="str">
        <f>IFERROR(PROPER(_xlfn.TEXTJOIN(" ",TRUE,Таблица5[[#This Row],[Фамилия претендента]],Таблица5[[#This Row],[Имя претендента]],Таблица5[[#This Row],[Отчество претендента]])),"")</f>
        <v/>
      </c>
      <c r="C139" s="6" t="str">
        <f>IFERROR(IF(Таблица5[[#This Row],[Статус]]="",IF(IFERROR(Таблица5[[#This Row],[№ договора]],"")&lt;&gt;"","Договор выслан","Заявка получена"),Таблица5[[#This Row],[Статус]]),"")</f>
        <v/>
      </c>
      <c r="D139" s="6" t="str">
        <f>IF(IFERROR(Таблица5[[#This Row],[№ договора]],"")&lt;&gt;"",IF(Таблица5[[#This Row],[Статус]]="Отказ","---",Таблица5[[#This Row],[№ договора]]),"")</f>
        <v/>
      </c>
      <c r="E139" s="11" t="str">
        <f>IFERROR(IF(Таблица5[[#This Row],[Зачислен на профиль]]=0,"???",Таблица5[[#This Row],[Зачислен на профиль]]),"")</f>
        <v/>
      </c>
    </row>
    <row r="140" spans="1:5">
      <c r="A140" s="5" t="str">
        <f t="shared" si="2"/>
        <v/>
      </c>
      <c r="B140" s="6" t="str">
        <f>IFERROR(PROPER(_xlfn.TEXTJOIN(" ",TRUE,Таблица5[[#This Row],[Фамилия претендента]],Таблица5[[#This Row],[Имя претендента]],Таблица5[[#This Row],[Отчество претендента]])),"")</f>
        <v/>
      </c>
      <c r="C140" s="6" t="str">
        <f>IFERROR(IF(Таблица5[[#This Row],[Статус]]="",IF(IFERROR(Таблица5[[#This Row],[№ договора]],"")&lt;&gt;"","Договор выслан","Заявка получена"),Таблица5[[#This Row],[Статус]]),"")</f>
        <v/>
      </c>
      <c r="D140" s="6" t="str">
        <f>IF(IFERROR(Таблица5[[#This Row],[№ договора]],"")&lt;&gt;"",IF(Таблица5[[#This Row],[Статус]]="Отказ","---",Таблица5[[#This Row],[№ договора]]),"")</f>
        <v/>
      </c>
      <c r="E140" s="11" t="str">
        <f>IFERROR(IF(Таблица5[[#This Row],[Зачислен на профиль]]=0,"???",Таблица5[[#This Row],[Зачислен на профиль]]),"")</f>
        <v/>
      </c>
    </row>
    <row r="141" spans="1:5">
      <c r="A141" s="5" t="str">
        <f t="shared" si="2"/>
        <v/>
      </c>
      <c r="B141" s="6" t="str">
        <f>IFERROR(PROPER(_xlfn.TEXTJOIN(" ",TRUE,Таблица5[[#This Row],[Фамилия претендента]],Таблица5[[#This Row],[Имя претендента]],Таблица5[[#This Row],[Отчество претендента]])),"")</f>
        <v/>
      </c>
      <c r="C141" s="6" t="str">
        <f>IFERROR(IF(Таблица5[[#This Row],[Статус]]="",IF(IFERROR(Таблица5[[#This Row],[№ договора]],"")&lt;&gt;"","Договор выслан","Заявка получена"),Таблица5[[#This Row],[Статус]]),"")</f>
        <v/>
      </c>
      <c r="D141" s="6" t="str">
        <f>IF(IFERROR(Таблица5[[#This Row],[№ договора]],"")&lt;&gt;"",IF(Таблица5[[#This Row],[Статус]]="Отказ","---",Таблица5[[#This Row],[№ договора]]),"")</f>
        <v/>
      </c>
      <c r="E141" s="11" t="str">
        <f>IFERROR(IF(Таблица5[[#This Row],[Зачислен на профиль]]=0,"???",Таблица5[[#This Row],[Зачислен на профиль]]),"")</f>
        <v/>
      </c>
    </row>
    <row r="142" spans="1:5">
      <c r="A142" s="5" t="str">
        <f t="shared" si="2"/>
        <v/>
      </c>
      <c r="B142" s="6" t="str">
        <f>IFERROR(PROPER(_xlfn.TEXTJOIN(" ",TRUE,Таблица5[[#This Row],[Фамилия претендента]],Таблица5[[#This Row],[Имя претендента]],Таблица5[[#This Row],[Отчество претендента]])),"")</f>
        <v/>
      </c>
      <c r="C142" s="6" t="str">
        <f>IFERROR(IF(Таблица5[[#This Row],[Статус]]="",IF(IFERROR(Таблица5[[#This Row],[№ договора]],"")&lt;&gt;"","Договор выслан","Заявка получена"),Таблица5[[#This Row],[Статус]]),"")</f>
        <v/>
      </c>
      <c r="D142" s="6" t="str">
        <f>IF(IFERROR(Таблица5[[#This Row],[№ договора]],"")&lt;&gt;"",IF(Таблица5[[#This Row],[Статус]]="Отказ","---",Таблица5[[#This Row],[№ договора]]),"")</f>
        <v/>
      </c>
      <c r="E142" s="11" t="str">
        <f>IFERROR(IF(Таблица5[[#This Row],[Зачислен на профиль]]=0,"???",Таблица5[[#This Row],[Зачислен на профиль]]),"")</f>
        <v/>
      </c>
    </row>
    <row r="143" spans="1:5">
      <c r="A143" s="5" t="str">
        <f t="shared" si="2"/>
        <v/>
      </c>
      <c r="B143" s="6" t="str">
        <f>IFERROR(PROPER(_xlfn.TEXTJOIN(" ",TRUE,Таблица5[[#This Row],[Фамилия претендента]],Таблица5[[#This Row],[Имя претендента]],Таблица5[[#This Row],[Отчество претендента]])),"")</f>
        <v/>
      </c>
      <c r="C143" s="6" t="str">
        <f>IFERROR(IF(Таблица5[[#This Row],[Статус]]="",IF(IFERROR(Таблица5[[#This Row],[№ договора]],"")&lt;&gt;"","Договор выслан","Заявка получена"),Таблица5[[#This Row],[Статус]]),"")</f>
        <v/>
      </c>
      <c r="D143" s="6" t="str">
        <f>IF(IFERROR(Таблица5[[#This Row],[№ договора]],"")&lt;&gt;"",IF(Таблица5[[#This Row],[Статус]]="Отказ","---",Таблица5[[#This Row],[№ договора]]),"")</f>
        <v/>
      </c>
      <c r="E143" s="11" t="str">
        <f>IFERROR(IF(Таблица5[[#This Row],[Зачислен на профиль]]=0,"???",Таблица5[[#This Row],[Зачислен на профиль]]),"")</f>
        <v/>
      </c>
    </row>
    <row r="144" spans="1:5">
      <c r="A144" s="5" t="str">
        <f t="shared" si="2"/>
        <v/>
      </c>
      <c r="B144" s="6" t="str">
        <f>IFERROR(PROPER(_xlfn.TEXTJOIN(" ",TRUE,Таблица5[[#This Row],[Фамилия претендента]],Таблица5[[#This Row],[Имя претендента]],Таблица5[[#This Row],[Отчество претендента]])),"")</f>
        <v/>
      </c>
      <c r="C144" s="6" t="str">
        <f>IFERROR(IF(Таблица5[[#This Row],[Статус]]="",IF(IFERROR(Таблица5[[#This Row],[№ договора]],"")&lt;&gt;"","Договор выслан","Заявка получена"),Таблица5[[#This Row],[Статус]]),"")</f>
        <v/>
      </c>
      <c r="D144" s="6" t="str">
        <f>IF(IFERROR(Таблица5[[#This Row],[№ договора]],"")&lt;&gt;"",IF(Таблица5[[#This Row],[Статус]]="Отказ","---",Таблица5[[#This Row],[№ договора]]),"")</f>
        <v/>
      </c>
      <c r="E144" s="11" t="str">
        <f>IFERROR(IF(Таблица5[[#This Row],[Зачислен на профиль]]=0,"???",Таблица5[[#This Row],[Зачислен на профиль]]),"")</f>
        <v/>
      </c>
    </row>
    <row r="145" spans="1:5">
      <c r="A145" s="5" t="str">
        <f t="shared" si="2"/>
        <v/>
      </c>
      <c r="B145" s="6" t="str">
        <f>IFERROR(PROPER(_xlfn.TEXTJOIN(" ",TRUE,Таблица5[[#This Row],[Фамилия претендента]],Таблица5[[#This Row],[Имя претендента]],Таблица5[[#This Row],[Отчество претендента]])),"")</f>
        <v/>
      </c>
      <c r="C145" s="6" t="str">
        <f>IFERROR(IF(Таблица5[[#This Row],[Статус]]="",IF(IFERROR(Таблица5[[#This Row],[№ договора]],"")&lt;&gt;"","Договор выслан","Заявка получена"),Таблица5[[#This Row],[Статус]]),"")</f>
        <v/>
      </c>
      <c r="D145" s="6" t="str">
        <f>IF(IFERROR(Таблица5[[#This Row],[№ договора]],"")&lt;&gt;"",IF(Таблица5[[#This Row],[Статус]]="Отказ","---",Таблица5[[#This Row],[№ договора]]),"")</f>
        <v/>
      </c>
      <c r="E145" s="11" t="str">
        <f>IFERROR(IF(Таблица5[[#This Row],[Зачислен на профиль]]=0,"???",Таблица5[[#This Row],[Зачислен на профиль]]),"")</f>
        <v/>
      </c>
    </row>
    <row r="146" spans="1:5">
      <c r="A146" s="5" t="str">
        <f t="shared" si="2"/>
        <v/>
      </c>
      <c r="B146" s="6" t="str">
        <f>IFERROR(PROPER(_xlfn.TEXTJOIN(" ",TRUE,Таблица5[[#This Row],[Фамилия претендента]],Таблица5[[#This Row],[Имя претендента]],Таблица5[[#This Row],[Отчество претендента]])),"")</f>
        <v/>
      </c>
      <c r="C146" s="6" t="str">
        <f>IFERROR(IF(Таблица5[[#This Row],[Статус]]="",IF(IFERROR(Таблица5[[#This Row],[№ договора]],"")&lt;&gt;"","Договор выслан","Заявка получена"),Таблица5[[#This Row],[Статус]]),"")</f>
        <v/>
      </c>
      <c r="D146" s="6" t="str">
        <f>IF(IFERROR(Таблица5[[#This Row],[№ договора]],"")&lt;&gt;"",IF(Таблица5[[#This Row],[Статус]]="Отказ","---",Таблица5[[#This Row],[№ договора]]),"")</f>
        <v/>
      </c>
      <c r="E146" s="11" t="str">
        <f>IFERROR(IF(Таблица5[[#This Row],[Зачислен на профиль]]=0,"???",Таблица5[[#This Row],[Зачислен на профиль]]),"")</f>
        <v/>
      </c>
    </row>
    <row r="147" spans="1:5">
      <c r="A147" s="5" t="str">
        <f t="shared" si="2"/>
        <v/>
      </c>
      <c r="B147" s="6" t="str">
        <f>IFERROR(PROPER(_xlfn.TEXTJOIN(" ",TRUE,Таблица5[[#This Row],[Фамилия претендента]],Таблица5[[#This Row],[Имя претендента]],Таблица5[[#This Row],[Отчество претендента]])),"")</f>
        <v/>
      </c>
      <c r="C147" s="6" t="str">
        <f>IFERROR(IF(Таблица5[[#This Row],[Статус]]="",IF(IFERROR(Таблица5[[#This Row],[№ договора]],"")&lt;&gt;"","Договор выслан","Заявка получена"),Таблица5[[#This Row],[Статус]]),"")</f>
        <v/>
      </c>
      <c r="D147" s="6" t="str">
        <f>IF(IFERROR(Таблица5[[#This Row],[№ договора]],"")&lt;&gt;"",IF(Таблица5[[#This Row],[Статус]]="Отказ","---",Таблица5[[#This Row],[№ договора]]),"")</f>
        <v/>
      </c>
      <c r="E147" s="11" t="str">
        <f>IFERROR(IF(Таблица5[[#This Row],[Зачислен на профиль]]=0,"???",Таблица5[[#This Row],[Зачислен на профиль]]),"")</f>
        <v/>
      </c>
    </row>
    <row r="148" spans="1:5">
      <c r="A148" s="5" t="str">
        <f t="shared" si="2"/>
        <v/>
      </c>
      <c r="B148" s="6" t="str">
        <f>IFERROR(PROPER(_xlfn.TEXTJOIN(" ",TRUE,Таблица5[[#This Row],[Фамилия претендента]],Таблица5[[#This Row],[Имя претендента]],Таблица5[[#This Row],[Отчество претендента]])),"")</f>
        <v/>
      </c>
      <c r="C148" s="6" t="str">
        <f>IFERROR(IF(Таблица5[[#This Row],[Статус]]="",IF(IFERROR(Таблица5[[#This Row],[№ договора]],"")&lt;&gt;"","Договор выслан","Заявка получена"),Таблица5[[#This Row],[Статус]]),"")</f>
        <v/>
      </c>
      <c r="D148" s="6" t="str">
        <f>IF(IFERROR(Таблица5[[#This Row],[№ договора]],"")&lt;&gt;"",IF(Таблица5[[#This Row],[Статус]]="Отказ","---",Таблица5[[#This Row],[№ договора]]),"")</f>
        <v/>
      </c>
      <c r="E148" s="11" t="str">
        <f>IFERROR(IF(Таблица5[[#This Row],[Зачислен на профиль]]=0,"???",Таблица5[[#This Row],[Зачислен на профиль]]),"")</f>
        <v/>
      </c>
    </row>
    <row r="149" spans="1:5">
      <c r="A149" s="5" t="str">
        <f t="shared" si="2"/>
        <v/>
      </c>
      <c r="B149" s="6" t="str">
        <f>IFERROR(PROPER(_xlfn.TEXTJOIN(" ",TRUE,Таблица5[[#This Row],[Фамилия претендента]],Таблица5[[#This Row],[Имя претендента]],Таблица5[[#This Row],[Отчество претендента]])),"")</f>
        <v/>
      </c>
      <c r="C149" s="6" t="str">
        <f>IFERROR(IF(Таблица5[[#This Row],[Статус]]="",IF(IFERROR(Таблица5[[#This Row],[№ договора]],"")&lt;&gt;"","Договор выслан","Заявка получена"),Таблица5[[#This Row],[Статус]]),"")</f>
        <v/>
      </c>
      <c r="D149" s="6" t="str">
        <f>IF(IFERROR(Таблица5[[#This Row],[№ договора]],"")&lt;&gt;"",IF(Таблица5[[#This Row],[Статус]]="Отказ","---",Таблица5[[#This Row],[№ договора]]),"")</f>
        <v/>
      </c>
      <c r="E149" s="11" t="str">
        <f>IFERROR(IF(Таблица5[[#This Row],[Зачислен на профиль]]=0,"???",Таблица5[[#This Row],[Зачислен на профиль]]),"")</f>
        <v/>
      </c>
    </row>
    <row r="150" spans="1:5">
      <c r="A150" s="5" t="str">
        <f t="shared" si="2"/>
        <v/>
      </c>
      <c r="B150" s="6" t="str">
        <f>IFERROR(PROPER(_xlfn.TEXTJOIN(" ",TRUE,Таблица5[[#This Row],[Фамилия претендента]],Таблица5[[#This Row],[Имя претендента]],Таблица5[[#This Row],[Отчество претендента]])),"")</f>
        <v/>
      </c>
      <c r="C150" s="6" t="str">
        <f>IFERROR(IF(Таблица5[[#This Row],[Статус]]="",IF(IFERROR(Таблица5[[#This Row],[№ договора]],"")&lt;&gt;"","Договор выслан","Заявка получена"),Таблица5[[#This Row],[Статус]]),"")</f>
        <v/>
      </c>
      <c r="D150" s="6" t="str">
        <f>IF(IFERROR(Таблица5[[#This Row],[№ договора]],"")&lt;&gt;"",IF(Таблица5[[#This Row],[Статус]]="Отказ","---",Таблица5[[#This Row],[№ договора]]),"")</f>
        <v/>
      </c>
      <c r="E150" s="11" t="str">
        <f>IFERROR(IF(Таблица5[[#This Row],[Зачислен на профиль]]=0,"???",Таблица5[[#This Row],[Зачислен на профиль]]),"")</f>
        <v/>
      </c>
    </row>
    <row r="151" spans="1:5">
      <c r="A151" s="5" t="str">
        <f t="shared" si="2"/>
        <v/>
      </c>
      <c r="B151" s="6" t="str">
        <f>IFERROR(PROPER(_xlfn.TEXTJOIN(" ",TRUE,Таблица5[[#This Row],[Фамилия претендента]],Таблица5[[#This Row],[Имя претендента]],Таблица5[[#This Row],[Отчество претендента]])),"")</f>
        <v/>
      </c>
      <c r="C151" s="6" t="str">
        <f>IFERROR(IF(Таблица5[[#This Row],[Статус]]="",IF(IFERROR(Таблица5[[#This Row],[№ договора]],"")&lt;&gt;"","Договор выслан","Заявка получена"),Таблица5[[#This Row],[Статус]]),"")</f>
        <v/>
      </c>
      <c r="D151" s="6" t="str">
        <f>IF(IFERROR(Таблица5[[#This Row],[№ договора]],"")&lt;&gt;"",IF(Таблица5[[#This Row],[Статус]]="Отказ","---",Таблица5[[#This Row],[№ договора]]),"")</f>
        <v/>
      </c>
      <c r="E151" s="11" t="str">
        <f>IFERROR(IF(Таблица5[[#This Row],[Зачислен на профиль]]=0,"???",Таблица5[[#This Row],[Зачислен на профиль]]),"")</f>
        <v/>
      </c>
    </row>
    <row r="152" spans="1:5">
      <c r="A152" s="5" t="str">
        <f t="shared" si="2"/>
        <v/>
      </c>
      <c r="B152" s="6" t="str">
        <f>IFERROR(PROPER(_xlfn.TEXTJOIN(" ",TRUE,Таблица5[[#This Row],[Фамилия претендента]],Таблица5[[#This Row],[Имя претендента]],Таблица5[[#This Row],[Отчество претендента]])),"")</f>
        <v/>
      </c>
      <c r="C152" s="6" t="str">
        <f>IFERROR(IF(Таблица5[[#This Row],[Статус]]="",IF(IFERROR(Таблица5[[#This Row],[№ договора]],"")&lt;&gt;"","Договор выслан","Заявка получена"),Таблица5[[#This Row],[Статус]]),"")</f>
        <v/>
      </c>
      <c r="D152" s="6" t="str">
        <f>IF(IFERROR(Таблица5[[#This Row],[№ договора]],"")&lt;&gt;"",IF(Таблица5[[#This Row],[Статус]]="Отказ","---",Таблица5[[#This Row],[№ договора]]),"")</f>
        <v/>
      </c>
      <c r="E152" s="11" t="str">
        <f>IFERROR(IF(Таблица5[[#This Row],[Зачислен на профиль]]=0,"???",Таблица5[[#This Row],[Зачислен на профиль]]),"")</f>
        <v/>
      </c>
    </row>
    <row r="153" spans="1:5">
      <c r="A153" s="5" t="str">
        <f t="shared" si="2"/>
        <v/>
      </c>
      <c r="B153" s="6" t="str">
        <f>IFERROR(PROPER(_xlfn.TEXTJOIN(" ",TRUE,Таблица5[[#This Row],[Фамилия претендента]],Таблица5[[#This Row],[Имя претендента]],Таблица5[[#This Row],[Отчество претендента]])),"")</f>
        <v/>
      </c>
      <c r="C153" s="6" t="str">
        <f>IFERROR(IF(Таблица5[[#This Row],[Статус]]="",IF(IFERROR(Таблица5[[#This Row],[№ договора]],"")&lt;&gt;"","Договор выслан","Заявка получена"),Таблица5[[#This Row],[Статус]]),"")</f>
        <v/>
      </c>
      <c r="D153" s="6" t="str">
        <f>IF(IFERROR(Таблица5[[#This Row],[№ договора]],"")&lt;&gt;"",IF(Таблица5[[#This Row],[Статус]]="Отказ","---",Таблица5[[#This Row],[№ договора]]),"")</f>
        <v/>
      </c>
      <c r="E153" s="11" t="str">
        <f>IFERROR(IF(Таблица5[[#This Row],[Зачислен на профиль]]=0,"???",Таблица5[[#This Row],[Зачислен на профиль]]),"")</f>
        <v/>
      </c>
    </row>
    <row r="154" spans="1:5">
      <c r="A154" s="5" t="str">
        <f t="shared" si="2"/>
        <v/>
      </c>
      <c r="B154" s="6" t="str">
        <f>IFERROR(PROPER(_xlfn.TEXTJOIN(" ",TRUE,Таблица5[[#This Row],[Фамилия претендента]],Таблица5[[#This Row],[Имя претендента]],Таблица5[[#This Row],[Отчество претендента]])),"")</f>
        <v/>
      </c>
      <c r="C154" s="6" t="str">
        <f>IFERROR(IF(Таблица5[[#This Row],[Статус]]="",IF(IFERROR(Таблица5[[#This Row],[№ договора]],"")&lt;&gt;"","Договор выслан","Заявка получена"),Таблица5[[#This Row],[Статус]]),"")</f>
        <v/>
      </c>
      <c r="D154" s="6" t="str">
        <f>IF(IFERROR(Таблица5[[#This Row],[№ договора]],"")&lt;&gt;"",IF(Таблица5[[#This Row],[Статус]]="Отказ","---",Таблица5[[#This Row],[№ договора]]),"")</f>
        <v/>
      </c>
      <c r="E154" s="11" t="str">
        <f>IFERROR(IF(Таблица5[[#This Row],[Зачислен на профиль]]=0,"???",Таблица5[[#This Row],[Зачислен на профиль]]),"")</f>
        <v/>
      </c>
    </row>
    <row r="155" spans="1:5">
      <c r="A155" s="5" t="str">
        <f t="shared" si="2"/>
        <v/>
      </c>
      <c r="B155" s="6" t="str">
        <f>IFERROR(PROPER(_xlfn.TEXTJOIN(" ",TRUE,Таблица5[[#This Row],[Фамилия претендента]],Таблица5[[#This Row],[Имя претендента]],Таблица5[[#This Row],[Отчество претендента]])),"")</f>
        <v/>
      </c>
      <c r="C155" s="6" t="str">
        <f>IFERROR(IF(Таблица5[[#This Row],[Статус]]="",IF(IFERROR(Таблица5[[#This Row],[№ договора]],"")&lt;&gt;"","Договор выслан","Заявка получена"),Таблица5[[#This Row],[Статус]]),"")</f>
        <v/>
      </c>
      <c r="D155" s="6" t="str">
        <f>IF(IFERROR(Таблица5[[#This Row],[№ договора]],"")&lt;&gt;"",IF(Таблица5[[#This Row],[Статус]]="Отказ","---",Таблица5[[#This Row],[№ договора]]),"")</f>
        <v/>
      </c>
      <c r="E155" s="11" t="str">
        <f>IFERROR(IF(Таблица5[[#This Row],[Зачислен на профиль]]=0,"???",Таблица5[[#This Row],[Зачислен на профиль]]),"")</f>
        <v/>
      </c>
    </row>
    <row r="156" spans="1:5">
      <c r="A156" s="5" t="str">
        <f t="shared" si="2"/>
        <v/>
      </c>
      <c r="B156" s="6" t="str">
        <f>IFERROR(PROPER(_xlfn.TEXTJOIN(" ",TRUE,Таблица5[[#This Row],[Фамилия претендента]],Таблица5[[#This Row],[Имя претендента]],Таблица5[[#This Row],[Отчество претендента]])),"")</f>
        <v/>
      </c>
      <c r="C156" s="6" t="str">
        <f>IFERROR(IF(Таблица5[[#This Row],[Статус]]="",IF(IFERROR(Таблица5[[#This Row],[№ договора]],"")&lt;&gt;"","Договор выслан","Заявка получена"),Таблица5[[#This Row],[Статус]]),"")</f>
        <v/>
      </c>
      <c r="D156" s="6" t="str">
        <f>IF(IFERROR(Таблица5[[#This Row],[№ договора]],"")&lt;&gt;"",IF(Таблица5[[#This Row],[Статус]]="Отказ","---",Таблица5[[#This Row],[№ договора]]),"")</f>
        <v/>
      </c>
      <c r="E156" s="11" t="str">
        <f>IFERROR(IF(Таблица5[[#This Row],[Зачислен на профиль]]=0,"???",Таблица5[[#This Row],[Зачислен на профиль]]),"")</f>
        <v/>
      </c>
    </row>
    <row r="157" spans="1:5">
      <c r="A157" s="5" t="str">
        <f t="shared" si="2"/>
        <v/>
      </c>
      <c r="B157" s="6" t="str">
        <f>IFERROR(PROPER(_xlfn.TEXTJOIN(" ",TRUE,Таблица5[[#This Row],[Фамилия претендента]],Таблица5[[#This Row],[Имя претендента]],Таблица5[[#This Row],[Отчество претендента]])),"")</f>
        <v/>
      </c>
      <c r="C157" s="6" t="str">
        <f>IFERROR(IF(Таблица5[[#This Row],[Статус]]="",IF(IFERROR(Таблица5[[#This Row],[№ договора]],"")&lt;&gt;"","Договор выслан","Заявка получена"),Таблица5[[#This Row],[Статус]]),"")</f>
        <v/>
      </c>
      <c r="D157" s="6" t="str">
        <f>IF(IFERROR(Таблица5[[#This Row],[№ договора]],"")&lt;&gt;"",IF(Таблица5[[#This Row],[Статус]]="Отказ","---",Таблица5[[#This Row],[№ договора]]),"")</f>
        <v/>
      </c>
      <c r="E157" s="11" t="str">
        <f>IFERROR(IF(Таблица5[[#This Row],[Зачислен на профиль]]=0,"???",Таблица5[[#This Row],[Зачислен на профиль]]),"")</f>
        <v/>
      </c>
    </row>
    <row r="158" spans="1:5">
      <c r="A158" s="5" t="str">
        <f t="shared" si="2"/>
        <v/>
      </c>
      <c r="B158" s="6" t="str">
        <f>IFERROR(PROPER(_xlfn.TEXTJOIN(" ",TRUE,Таблица5[[#This Row],[Фамилия претендента]],Таблица5[[#This Row],[Имя претендента]],Таблица5[[#This Row],[Отчество претендента]])),"")</f>
        <v/>
      </c>
      <c r="C158" s="6" t="str">
        <f>IFERROR(IF(Таблица5[[#This Row],[Статус]]="",IF(IFERROR(Таблица5[[#This Row],[№ договора]],"")&lt;&gt;"","Договор выслан","Заявка получена"),Таблица5[[#This Row],[Статус]]),"")</f>
        <v/>
      </c>
      <c r="D158" s="6" t="str">
        <f>IF(IFERROR(Таблица5[[#This Row],[№ договора]],"")&lt;&gt;"",IF(Таблица5[[#This Row],[Статус]]="Отказ","---",Таблица5[[#This Row],[№ договора]]),"")</f>
        <v/>
      </c>
      <c r="E158" s="11" t="str">
        <f>IFERROR(IF(Таблица5[[#This Row],[Зачислен на профиль]]=0,"???",Таблица5[[#This Row],[Зачислен на профиль]]),"")</f>
        <v/>
      </c>
    </row>
    <row r="159" spans="1:5">
      <c r="A159" s="5" t="str">
        <f t="shared" si="2"/>
        <v/>
      </c>
      <c r="B159" s="6" t="str">
        <f>IFERROR(PROPER(_xlfn.TEXTJOIN(" ",TRUE,Таблица5[[#This Row],[Фамилия претендента]],Таблица5[[#This Row],[Имя претендента]],Таблица5[[#This Row],[Отчество претендента]])),"")</f>
        <v/>
      </c>
      <c r="C159" s="6" t="str">
        <f>IFERROR(IF(Таблица5[[#This Row],[Статус]]="",IF(IFERROR(Таблица5[[#This Row],[№ договора]],"")&lt;&gt;"","Договор выслан","Заявка получена"),Таблица5[[#This Row],[Статус]]),"")</f>
        <v/>
      </c>
      <c r="D159" s="6" t="str">
        <f>IF(IFERROR(Таблица5[[#This Row],[№ договора]],"")&lt;&gt;"",IF(Таблица5[[#This Row],[Статус]]="Отказ","---",Таблица5[[#This Row],[№ договора]]),"")</f>
        <v/>
      </c>
      <c r="E159" s="11" t="str">
        <f>IFERROR(IF(Таблица5[[#This Row],[Зачислен на профиль]]=0,"???",Таблица5[[#This Row],[Зачислен на профиль]]),"")</f>
        <v/>
      </c>
    </row>
    <row r="160" spans="1:5">
      <c r="A160" s="5" t="str">
        <f t="shared" si="2"/>
        <v/>
      </c>
      <c r="B160" s="6" t="str">
        <f>IFERROR(PROPER(_xlfn.TEXTJOIN(" ",TRUE,Таблица5[[#This Row],[Фамилия претендента]],Таблица5[[#This Row],[Имя претендента]],Таблица5[[#This Row],[Отчество претендента]])),"")</f>
        <v/>
      </c>
      <c r="C160" s="6" t="str">
        <f>IFERROR(IF(Таблица5[[#This Row],[Статус]]="",IF(IFERROR(Таблица5[[#This Row],[№ договора]],"")&lt;&gt;"","Договор выслан","Заявка получена"),Таблица5[[#This Row],[Статус]]),"")</f>
        <v/>
      </c>
      <c r="D160" s="6" t="str">
        <f>IF(IFERROR(Таблица5[[#This Row],[№ договора]],"")&lt;&gt;"",IF(Таблица5[[#This Row],[Статус]]="Отказ","---",Таблица5[[#This Row],[№ договора]]),"")</f>
        <v/>
      </c>
      <c r="E160" s="11" t="str">
        <f>IFERROR(IF(Таблица5[[#This Row],[Зачислен на профиль]]=0,"???",Таблица5[[#This Row],[Зачислен на профиль]]),"")</f>
        <v/>
      </c>
    </row>
    <row r="161" spans="1:5">
      <c r="A161" s="5" t="str">
        <f t="shared" si="2"/>
        <v/>
      </c>
      <c r="B161" s="6" t="str">
        <f>IFERROR(PROPER(_xlfn.TEXTJOIN(" ",TRUE,Таблица5[[#This Row],[Фамилия претендента]],Таблица5[[#This Row],[Имя претендента]],Таблица5[[#This Row],[Отчество претендента]])),"")</f>
        <v/>
      </c>
      <c r="C161" s="6" t="str">
        <f>IFERROR(IF(Таблица5[[#This Row],[Статус]]="",IF(IFERROR(Таблица5[[#This Row],[№ договора]],"")&lt;&gt;"","Договор выслан","Заявка получена"),Таблица5[[#This Row],[Статус]]),"")</f>
        <v/>
      </c>
      <c r="D161" s="6" t="str">
        <f>IF(IFERROR(Таблица5[[#This Row],[№ договора]],"")&lt;&gt;"",IF(Таблица5[[#This Row],[Статус]]="Отказ","---",Таблица5[[#This Row],[№ договора]]),"")</f>
        <v/>
      </c>
      <c r="E161" s="11" t="str">
        <f>IFERROR(IF(Таблица5[[#This Row],[Зачислен на профиль]]=0,"???",Таблица5[[#This Row],[Зачислен на профиль]]),"")</f>
        <v/>
      </c>
    </row>
    <row r="162" spans="1:5">
      <c r="A162" s="5" t="str">
        <f t="shared" si="2"/>
        <v/>
      </c>
      <c r="B162" s="6" t="str">
        <f>IFERROR(PROPER(_xlfn.TEXTJOIN(" ",TRUE,Таблица5[[#This Row],[Фамилия претендента]],Таблица5[[#This Row],[Имя претендента]],Таблица5[[#This Row],[Отчество претендента]])),"")</f>
        <v/>
      </c>
      <c r="C162" s="6" t="str">
        <f>IFERROR(IF(Таблица5[[#This Row],[Статус]]="",IF(IFERROR(Таблица5[[#This Row],[№ договора]],"")&lt;&gt;"","Договор выслан","Заявка получена"),Таблица5[[#This Row],[Статус]]),"")</f>
        <v/>
      </c>
      <c r="D162" s="6" t="str">
        <f>IF(IFERROR(Таблица5[[#This Row],[№ договора]],"")&lt;&gt;"",IF(Таблица5[[#This Row],[Статус]]="Отказ","---",Таблица5[[#This Row],[№ договора]]),"")</f>
        <v/>
      </c>
      <c r="E162" s="11" t="str">
        <f>IFERROR(IF(Таблица5[[#This Row],[Зачислен на профиль]]=0,"???",Таблица5[[#This Row],[Зачислен на профиль]]),"")</f>
        <v/>
      </c>
    </row>
    <row r="163" spans="1:5">
      <c r="A163" s="5" t="str">
        <f t="shared" si="2"/>
        <v/>
      </c>
      <c r="B163" s="6" t="str">
        <f>IFERROR(PROPER(_xlfn.TEXTJOIN(" ",TRUE,Таблица5[[#This Row],[Фамилия претендента]],Таблица5[[#This Row],[Имя претендента]],Таблица5[[#This Row],[Отчество претендента]])),"")</f>
        <v/>
      </c>
      <c r="C163" s="6" t="str">
        <f>IFERROR(IF(Таблица5[[#This Row],[Статус]]="",IF(IFERROR(Таблица5[[#This Row],[№ договора]],"")&lt;&gt;"","Договор выслан","Заявка получена"),Таблица5[[#This Row],[Статус]]),"")</f>
        <v/>
      </c>
      <c r="D163" s="6" t="str">
        <f>IF(IFERROR(Таблица5[[#This Row],[№ договора]],"")&lt;&gt;"",IF(Таблица5[[#This Row],[Статус]]="Отказ","---",Таблица5[[#This Row],[№ договора]]),"")</f>
        <v/>
      </c>
      <c r="E163" s="11" t="str">
        <f>IFERROR(IF(Таблица5[[#This Row],[Зачислен на профиль]]=0,"???",Таблица5[[#This Row],[Зачислен на профиль]]),"")</f>
        <v/>
      </c>
    </row>
    <row r="164" spans="1:5">
      <c r="A164" s="5" t="str">
        <f t="shared" si="2"/>
        <v/>
      </c>
      <c r="B164" s="6" t="str">
        <f>IFERROR(PROPER(_xlfn.TEXTJOIN(" ",TRUE,Таблица5[[#This Row],[Фамилия претендента]],Таблица5[[#This Row],[Имя претендента]],Таблица5[[#This Row],[Отчество претендента]])),"")</f>
        <v/>
      </c>
      <c r="C164" s="6" t="str">
        <f>IFERROR(IF(Таблица5[[#This Row],[Статус]]="",IF(IFERROR(Таблица5[[#This Row],[№ договора]],"")&lt;&gt;"","Договор выслан","Заявка получена"),Таблица5[[#This Row],[Статус]]),"")</f>
        <v/>
      </c>
      <c r="D164" s="6" t="str">
        <f>IF(IFERROR(Таблица5[[#This Row],[№ договора]],"")&lt;&gt;"",IF(Таблица5[[#This Row],[Статус]]="Отказ","---",Таблица5[[#This Row],[№ договора]]),"")</f>
        <v/>
      </c>
      <c r="E164" s="11" t="str">
        <f>IFERROR(IF(Таблица5[[#This Row],[Зачислен на профиль]]=0,"???",Таблица5[[#This Row],[Зачислен на профиль]]),"")</f>
        <v/>
      </c>
    </row>
    <row r="165" spans="1:5">
      <c r="A165" s="5" t="str">
        <f t="shared" si="2"/>
        <v/>
      </c>
      <c r="B165" s="6" t="str">
        <f>IFERROR(PROPER(_xlfn.TEXTJOIN(" ",TRUE,Таблица5[[#This Row],[Фамилия претендента]],Таблица5[[#This Row],[Имя претендента]],Таблица5[[#This Row],[Отчество претендента]])),"")</f>
        <v/>
      </c>
      <c r="C165" s="6" t="str">
        <f>IFERROR(IF(Таблица5[[#This Row],[Статус]]="",IF(IFERROR(Таблица5[[#This Row],[№ договора]],"")&lt;&gt;"","Договор выслан","Заявка получена"),Таблица5[[#This Row],[Статус]]),"")</f>
        <v/>
      </c>
      <c r="D165" s="6" t="str">
        <f>IF(IFERROR(Таблица5[[#This Row],[№ договора]],"")&lt;&gt;"",IF(Таблица5[[#This Row],[Статус]]="Отказ","---",Таблица5[[#This Row],[№ договора]]),"")</f>
        <v/>
      </c>
      <c r="E165" s="11" t="str">
        <f>IFERROR(IF(Таблица5[[#This Row],[Зачислен на профиль]]=0,"???",Таблица5[[#This Row],[Зачислен на профиль]]),"")</f>
        <v/>
      </c>
    </row>
    <row r="166" spans="1:5">
      <c r="A166" s="5" t="str">
        <f t="shared" si="2"/>
        <v/>
      </c>
      <c r="B166" s="6" t="str">
        <f>IFERROR(PROPER(_xlfn.TEXTJOIN(" ",TRUE,Таблица5[[#This Row],[Фамилия претендента]],Таблица5[[#This Row],[Имя претендента]],Таблица5[[#This Row],[Отчество претендента]])),"")</f>
        <v/>
      </c>
      <c r="C166" s="6" t="str">
        <f>IFERROR(IF(Таблица5[[#This Row],[Статус]]="",IF(IFERROR(Таблица5[[#This Row],[№ договора]],"")&lt;&gt;"","Договор выслан","Заявка получена"),Таблица5[[#This Row],[Статус]]),"")</f>
        <v/>
      </c>
      <c r="D166" s="6" t="str">
        <f>IF(IFERROR(Таблица5[[#This Row],[№ договора]],"")&lt;&gt;"",IF(Таблица5[[#This Row],[Статус]]="Отказ","---",Таблица5[[#This Row],[№ договора]]),"")</f>
        <v/>
      </c>
      <c r="E166" s="11" t="str">
        <f>IFERROR(IF(Таблица5[[#This Row],[Зачислен на профиль]]=0,"???",Таблица5[[#This Row],[Зачислен на профиль]]),"")</f>
        <v/>
      </c>
    </row>
    <row r="167" spans="1:5">
      <c r="A167" s="5" t="str">
        <f t="shared" si="2"/>
        <v/>
      </c>
      <c r="B167" s="6" t="str">
        <f>IFERROR(PROPER(_xlfn.TEXTJOIN(" ",TRUE,Таблица5[[#This Row],[Фамилия претендента]],Таблица5[[#This Row],[Имя претендента]],Таблица5[[#This Row],[Отчество претендента]])),"")</f>
        <v/>
      </c>
      <c r="C167" s="6" t="str">
        <f>IFERROR(IF(Таблица5[[#This Row],[Статус]]="",IF(IFERROR(Таблица5[[#This Row],[№ договора]],"")&lt;&gt;"","Договор выслан","Заявка получена"),Таблица5[[#This Row],[Статус]]),"")</f>
        <v/>
      </c>
      <c r="D167" s="6" t="str">
        <f>IF(IFERROR(Таблица5[[#This Row],[№ договора]],"")&lt;&gt;"",IF(Таблица5[[#This Row],[Статус]]="Отказ","---",Таблица5[[#This Row],[№ договора]]),"")</f>
        <v/>
      </c>
      <c r="E167" s="11" t="str">
        <f>IFERROR(IF(Таблица5[[#This Row],[Зачислен на профиль]]=0,"???",Таблица5[[#This Row],[Зачислен на профиль]]),"")</f>
        <v/>
      </c>
    </row>
    <row r="168" spans="1:5">
      <c r="A168" s="5" t="str">
        <f t="shared" si="2"/>
        <v/>
      </c>
      <c r="B168" s="6" t="str">
        <f>IFERROR(PROPER(_xlfn.TEXTJOIN(" ",TRUE,Таблица5[[#This Row],[Фамилия претендента]],Таблица5[[#This Row],[Имя претендента]],Таблица5[[#This Row],[Отчество претендента]])),"")</f>
        <v/>
      </c>
      <c r="C168" s="6" t="str">
        <f>IFERROR(IF(Таблица5[[#This Row],[Статус]]="",IF(IFERROR(Таблица5[[#This Row],[№ договора]],"")&lt;&gt;"","Договор выслан","Заявка получена"),Таблица5[[#This Row],[Статус]]),"")</f>
        <v/>
      </c>
      <c r="D168" s="6" t="str">
        <f>IF(IFERROR(Таблица5[[#This Row],[№ договора]],"")&lt;&gt;"",IF(Таблица5[[#This Row],[Статус]]="Отказ","---",Таблица5[[#This Row],[№ договора]]),"")</f>
        <v/>
      </c>
      <c r="E168" s="11" t="str">
        <f>IFERROR(IF(Таблица5[[#This Row],[Зачислен на профиль]]=0,"???",Таблица5[[#This Row],[Зачислен на профиль]]),"")</f>
        <v/>
      </c>
    </row>
    <row r="169" spans="1:5">
      <c r="A169" s="5" t="str">
        <f t="shared" si="2"/>
        <v/>
      </c>
      <c r="B169" s="6" t="str">
        <f>IFERROR(PROPER(_xlfn.TEXTJOIN(" ",TRUE,Таблица5[[#This Row],[Фамилия претендента]],Таблица5[[#This Row],[Имя претендента]],Таблица5[[#This Row],[Отчество претендента]])),"")</f>
        <v/>
      </c>
      <c r="C169" s="6" t="str">
        <f>IFERROR(IF(Таблица5[[#This Row],[Статус]]="",IF(IFERROR(Таблица5[[#This Row],[№ договора]],"")&lt;&gt;"","Договор выслан","Заявка получена"),Таблица5[[#This Row],[Статус]]),"")</f>
        <v/>
      </c>
      <c r="D169" s="6" t="str">
        <f>IF(IFERROR(Таблица5[[#This Row],[№ договора]],"")&lt;&gt;"",IF(Таблица5[[#This Row],[Статус]]="Отказ","---",Таблица5[[#This Row],[№ договора]]),"")</f>
        <v/>
      </c>
      <c r="E169" s="11" t="str">
        <f>IFERROR(IF(Таблица5[[#This Row],[Зачислен на профиль]]=0,"???",Таблица5[[#This Row],[Зачислен на профиль]]),"")</f>
        <v/>
      </c>
    </row>
    <row r="170" spans="1:5">
      <c r="A170" s="5" t="str">
        <f t="shared" si="2"/>
        <v/>
      </c>
      <c r="B170" s="6" t="str">
        <f>IFERROR(PROPER(_xlfn.TEXTJOIN(" ",TRUE,Таблица5[[#This Row],[Фамилия претендента]],Таблица5[[#This Row],[Имя претендента]],Таблица5[[#This Row],[Отчество претендента]])),"")</f>
        <v/>
      </c>
      <c r="C170" s="6" t="str">
        <f>IFERROR(IF(Таблица5[[#This Row],[Статус]]="",IF(IFERROR(Таблица5[[#This Row],[№ договора]],"")&lt;&gt;"","Договор выслан","Заявка получена"),Таблица5[[#This Row],[Статус]]),"")</f>
        <v/>
      </c>
      <c r="D170" s="6" t="str">
        <f>IF(IFERROR(Таблица5[[#This Row],[№ договора]],"")&lt;&gt;"",IF(Таблица5[[#This Row],[Статус]]="Отказ","---",Таблица5[[#This Row],[№ договора]]),"")</f>
        <v/>
      </c>
      <c r="E170" s="11" t="str">
        <f>IFERROR(IF(Таблица5[[#This Row],[Зачислен на профиль]]=0,"???",Таблица5[[#This Row],[Зачислен на профиль]]),"")</f>
        <v/>
      </c>
    </row>
    <row r="171" spans="1:5">
      <c r="A171" s="5" t="str">
        <f t="shared" si="2"/>
        <v/>
      </c>
      <c r="B171" s="6" t="str">
        <f>IFERROR(PROPER(_xlfn.TEXTJOIN(" ",TRUE,Таблица5[[#This Row],[Фамилия претендента]],Таблица5[[#This Row],[Имя претендента]],Таблица5[[#This Row],[Отчество претендента]])),"")</f>
        <v/>
      </c>
      <c r="C171" s="6" t="str">
        <f>IFERROR(IF(Таблица5[[#This Row],[Статус]]="",IF(IFERROR(Таблица5[[#This Row],[№ договора]],"")&lt;&gt;"","Договор выслан","Заявка получена"),Таблица5[[#This Row],[Статус]]),"")</f>
        <v/>
      </c>
      <c r="D171" s="6" t="str">
        <f>IF(IFERROR(Таблица5[[#This Row],[№ договора]],"")&lt;&gt;"",IF(Таблица5[[#This Row],[Статус]]="Отказ","---",Таблица5[[#This Row],[№ договора]]),"")</f>
        <v/>
      </c>
      <c r="E171" s="11" t="str">
        <f>IFERROR(IF(Таблица5[[#This Row],[Зачислен на профиль]]=0,"???",Таблица5[[#This Row],[Зачислен на профиль]]),"")</f>
        <v/>
      </c>
    </row>
    <row r="172" spans="1:5">
      <c r="A172" s="5" t="str">
        <f t="shared" si="2"/>
        <v/>
      </c>
      <c r="B172" s="6" t="str">
        <f>IFERROR(PROPER(_xlfn.TEXTJOIN(" ",TRUE,Таблица5[[#This Row],[Фамилия претендента]],Таблица5[[#This Row],[Имя претендента]],Таблица5[[#This Row],[Отчество претендента]])),"")</f>
        <v/>
      </c>
      <c r="C172" s="6" t="str">
        <f>IFERROR(IF(Таблица5[[#This Row],[Статус]]="",IF(IFERROR(Таблица5[[#This Row],[№ договора]],"")&lt;&gt;"","Договор выслан","Заявка получена"),Таблица5[[#This Row],[Статус]]),"")</f>
        <v/>
      </c>
      <c r="D172" s="6" t="str">
        <f>IF(IFERROR(Таблица5[[#This Row],[№ договора]],"")&lt;&gt;"",IF(Таблица5[[#This Row],[Статус]]="Отказ","---",Таблица5[[#This Row],[№ договора]]),"")</f>
        <v/>
      </c>
      <c r="E172" s="11" t="str">
        <f>IFERROR(IF(Таблица5[[#This Row],[Зачислен на профиль]]=0,"???",Таблица5[[#This Row],[Зачислен на профиль]]),"")</f>
        <v/>
      </c>
    </row>
    <row r="173" spans="1:5">
      <c r="A173" s="5" t="str">
        <f t="shared" si="2"/>
        <v/>
      </c>
      <c r="B173" s="6" t="str">
        <f>IFERROR(PROPER(_xlfn.TEXTJOIN(" ",TRUE,Таблица5[[#This Row],[Фамилия претендента]],Таблица5[[#This Row],[Имя претендента]],Таблица5[[#This Row],[Отчество претендента]])),"")</f>
        <v/>
      </c>
      <c r="C173" s="6" t="str">
        <f>IFERROR(IF(Таблица5[[#This Row],[Статус]]="",IF(IFERROR(Таблица5[[#This Row],[№ договора]],"")&lt;&gt;"","Договор выслан","Заявка получена"),Таблица5[[#This Row],[Статус]]),"")</f>
        <v/>
      </c>
      <c r="D173" s="6" t="str">
        <f>IF(IFERROR(Таблица5[[#This Row],[№ договора]],"")&lt;&gt;"",IF(Таблица5[[#This Row],[Статус]]="Отказ","---",Таблица5[[#This Row],[№ договора]]),"")</f>
        <v/>
      </c>
      <c r="E173" s="11" t="str">
        <f>IFERROR(IF(Таблица5[[#This Row],[Зачислен на профиль]]=0,"???",Таблица5[[#This Row],[Зачислен на профиль]]),"")</f>
        <v/>
      </c>
    </row>
    <row r="174" spans="1:5">
      <c r="A174" s="5" t="str">
        <f t="shared" si="2"/>
        <v/>
      </c>
      <c r="B174" s="6" t="str">
        <f>IFERROR(PROPER(_xlfn.TEXTJOIN(" ",TRUE,Таблица5[[#This Row],[Фамилия претендента]],Таблица5[[#This Row],[Имя претендента]],Таблица5[[#This Row],[Отчество претендента]])),"")</f>
        <v/>
      </c>
      <c r="C174" s="6" t="str">
        <f>IFERROR(IF(Таблица5[[#This Row],[Статус]]="",IF(IFERROR(Таблица5[[#This Row],[№ договора]],"")&lt;&gt;"","Договор выслан","Заявка получена"),Таблица5[[#This Row],[Статус]]),"")</f>
        <v/>
      </c>
      <c r="D174" s="6" t="str">
        <f>IF(IFERROR(Таблица5[[#This Row],[№ договора]],"")&lt;&gt;"",IF(Таблица5[[#This Row],[Статус]]="Отказ","---",Таблица5[[#This Row],[№ договора]]),"")</f>
        <v/>
      </c>
      <c r="E174" s="11" t="str">
        <f>IFERROR(IF(Таблица5[[#This Row],[Зачислен на профиль]]=0,"???",Таблица5[[#This Row],[Зачислен на профиль]]),"")</f>
        <v/>
      </c>
    </row>
    <row r="175" spans="1:5">
      <c r="A175" s="5" t="str">
        <f t="shared" si="2"/>
        <v/>
      </c>
      <c r="B175" s="6" t="str">
        <f>IFERROR(PROPER(_xlfn.TEXTJOIN(" ",TRUE,Таблица5[[#This Row],[Фамилия претендента]],Таблица5[[#This Row],[Имя претендента]],Таблица5[[#This Row],[Отчество претендента]])),"")</f>
        <v/>
      </c>
      <c r="C175" s="6" t="str">
        <f>IFERROR(IF(Таблица5[[#This Row],[Статус]]="",IF(IFERROR(Таблица5[[#This Row],[№ договора]],"")&lt;&gt;"","Договор выслан","Заявка получена"),Таблица5[[#This Row],[Статус]]),"")</f>
        <v/>
      </c>
      <c r="D175" s="6" t="str">
        <f>IF(IFERROR(Таблица5[[#This Row],[№ договора]],"")&lt;&gt;"",IF(Таблица5[[#This Row],[Статус]]="Отказ","---",Таблица5[[#This Row],[№ договора]]),"")</f>
        <v/>
      </c>
      <c r="E175" s="11" t="str">
        <f>IFERROR(IF(Таблица5[[#This Row],[Зачислен на профиль]]=0,"???",Таблица5[[#This Row],[Зачислен на профиль]]),"")</f>
        <v/>
      </c>
    </row>
    <row r="176" spans="1:5">
      <c r="A176" s="5" t="str">
        <f t="shared" si="2"/>
        <v/>
      </c>
      <c r="B176" s="6" t="str">
        <f>IFERROR(PROPER(_xlfn.TEXTJOIN(" ",TRUE,Таблица5[[#This Row],[Фамилия претендента]],Таблица5[[#This Row],[Имя претендента]],Таблица5[[#This Row],[Отчество претендента]])),"")</f>
        <v/>
      </c>
      <c r="C176" s="6" t="str">
        <f>IFERROR(IF(Таблица5[[#This Row],[Статус]]="",IF(IFERROR(Таблица5[[#This Row],[№ договора]],"")&lt;&gt;"","Договор выслан","Заявка получена"),Таблица5[[#This Row],[Статус]]),"")</f>
        <v/>
      </c>
      <c r="D176" s="6" t="str">
        <f>IF(IFERROR(Таблица5[[#This Row],[№ договора]],"")&lt;&gt;"",IF(Таблица5[[#This Row],[Статус]]="Отказ","---",Таблица5[[#This Row],[№ договора]]),"")</f>
        <v/>
      </c>
      <c r="E176" s="11" t="str">
        <f>IFERROR(IF(Таблица5[[#This Row],[Зачислен на профиль]]=0,"???",Таблица5[[#This Row],[Зачислен на профиль]]),"")</f>
        <v/>
      </c>
    </row>
    <row r="177" spans="1:5">
      <c r="A177" s="5" t="str">
        <f t="shared" si="2"/>
        <v/>
      </c>
      <c r="B177" s="6" t="str">
        <f>IFERROR(PROPER(_xlfn.TEXTJOIN(" ",TRUE,Таблица5[[#This Row],[Фамилия претендента]],Таблица5[[#This Row],[Имя претендента]],Таблица5[[#This Row],[Отчество претендента]])),"")</f>
        <v/>
      </c>
      <c r="C177" s="6" t="str">
        <f>IFERROR(IF(Таблица5[[#This Row],[Статус]]="",IF(IFERROR(Таблица5[[#This Row],[№ договора]],"")&lt;&gt;"","Договор выслан","Заявка получена"),Таблица5[[#This Row],[Статус]]),"")</f>
        <v/>
      </c>
      <c r="D177" s="6" t="str">
        <f>IF(IFERROR(Таблица5[[#This Row],[№ договора]],"")&lt;&gt;"",IF(Таблица5[[#This Row],[Статус]]="Отказ","---",Таблица5[[#This Row],[№ договора]]),"")</f>
        <v/>
      </c>
      <c r="E177" s="11" t="str">
        <f>IFERROR(IF(Таблица5[[#This Row],[Зачислен на профиль]]=0,"???",Таблица5[[#This Row],[Зачислен на профиль]]),"")</f>
        <v/>
      </c>
    </row>
    <row r="178" spans="1:5">
      <c r="A178" s="5" t="str">
        <f t="shared" si="2"/>
        <v/>
      </c>
      <c r="B178" s="6" t="str">
        <f>IFERROR(PROPER(_xlfn.TEXTJOIN(" ",TRUE,Таблица5[[#This Row],[Фамилия претендента]],Таблица5[[#This Row],[Имя претендента]],Таблица5[[#This Row],[Отчество претендента]])),"")</f>
        <v/>
      </c>
      <c r="C178" s="6" t="str">
        <f>IFERROR(IF(Таблица5[[#This Row],[Статус]]="",IF(IFERROR(Таблица5[[#This Row],[№ договора]],"")&lt;&gt;"","Договор выслан","Заявка получена"),Таблица5[[#This Row],[Статус]]),"")</f>
        <v/>
      </c>
      <c r="D178" s="6" t="str">
        <f>IF(IFERROR(Таблица5[[#This Row],[№ договора]],"")&lt;&gt;"",IF(Таблица5[[#This Row],[Статус]]="Отказ","---",Таблица5[[#This Row],[№ договора]]),"")</f>
        <v/>
      </c>
      <c r="E178" s="11" t="str">
        <f>IFERROR(IF(Таблица5[[#This Row],[Зачислен на профиль]]=0,"???",Таблица5[[#This Row],[Зачислен на профиль]]),"")</f>
        <v/>
      </c>
    </row>
    <row r="179" spans="1:5">
      <c r="A179" s="5" t="str">
        <f t="shared" si="2"/>
        <v/>
      </c>
      <c r="B179" s="6" t="str">
        <f>IFERROR(PROPER(_xlfn.TEXTJOIN(" ",TRUE,Таблица5[[#This Row],[Фамилия претендента]],Таблица5[[#This Row],[Имя претендента]],Таблица5[[#This Row],[Отчество претендента]])),"")</f>
        <v/>
      </c>
      <c r="C179" s="6" t="str">
        <f>IFERROR(IF(Таблица5[[#This Row],[Статус]]="",IF(IFERROR(Таблица5[[#This Row],[№ договора]],"")&lt;&gt;"","Договор выслан","Заявка получена"),Таблица5[[#This Row],[Статус]]),"")</f>
        <v/>
      </c>
      <c r="D179" s="6" t="str">
        <f>IF(IFERROR(Таблица5[[#This Row],[№ договора]],"")&lt;&gt;"",IF(Таблица5[[#This Row],[Статус]]="Отказ","---",Таблица5[[#This Row],[№ договора]]),"")</f>
        <v/>
      </c>
      <c r="E179" s="11" t="str">
        <f>IFERROR(IF(Таблица5[[#This Row],[Зачислен на профиль]]=0,"???",Таблица5[[#This Row],[Зачислен на профиль]]),"")</f>
        <v/>
      </c>
    </row>
    <row r="180" spans="1:5">
      <c r="A180" s="5" t="str">
        <f t="shared" si="2"/>
        <v/>
      </c>
      <c r="B180" s="6" t="str">
        <f>IFERROR(PROPER(_xlfn.TEXTJOIN(" ",TRUE,Таблица5[[#This Row],[Фамилия претендента]],Таблица5[[#This Row],[Имя претендента]],Таблица5[[#This Row],[Отчество претендента]])),"")</f>
        <v/>
      </c>
      <c r="C180" s="6" t="str">
        <f>IFERROR(IF(Таблица5[[#This Row],[Статус]]="",IF(IFERROR(Таблица5[[#This Row],[№ договора]],"")&lt;&gt;"","Договор выслан","Заявка получена"),Таблица5[[#This Row],[Статус]]),"")</f>
        <v/>
      </c>
      <c r="D180" s="6" t="str">
        <f>IF(IFERROR(Таблица5[[#This Row],[№ договора]],"")&lt;&gt;"",IF(Таблица5[[#This Row],[Статус]]="Отказ","---",Таблица5[[#This Row],[№ договора]]),"")</f>
        <v/>
      </c>
      <c r="E180" s="11" t="str">
        <f>IFERROR(IF(Таблица5[[#This Row],[Зачислен на профиль]]=0,"???",Таблица5[[#This Row],[Зачислен на профиль]]),"")</f>
        <v/>
      </c>
    </row>
    <row r="181" spans="1:5">
      <c r="A181" s="5" t="str">
        <f t="shared" si="2"/>
        <v/>
      </c>
      <c r="B181" s="6" t="str">
        <f>IFERROR(PROPER(_xlfn.TEXTJOIN(" ",TRUE,Таблица5[[#This Row],[Фамилия претендента]],Таблица5[[#This Row],[Имя претендента]],Таблица5[[#This Row],[Отчество претендента]])),"")</f>
        <v/>
      </c>
      <c r="C181" s="6" t="str">
        <f>IFERROR(IF(Таблица5[[#This Row],[Статус]]="",IF(IFERROR(Таблица5[[#This Row],[№ договора]],"")&lt;&gt;"","Договор выслан","Заявка получена"),Таблица5[[#This Row],[Статус]]),"")</f>
        <v/>
      </c>
      <c r="D181" s="6" t="str">
        <f>IF(IFERROR(Таблица5[[#This Row],[№ договора]],"")&lt;&gt;"",IF(Таблица5[[#This Row],[Статус]]="Отказ","---",Таблица5[[#This Row],[№ договора]]),"")</f>
        <v/>
      </c>
      <c r="E181" s="11" t="str">
        <f>IFERROR(IF(Таблица5[[#This Row],[Зачислен на профиль]]=0,"???",Таблица5[[#This Row],[Зачислен на профиль]]),"")</f>
        <v/>
      </c>
    </row>
    <row r="182" spans="1:5">
      <c r="A182" s="5" t="str">
        <f t="shared" si="2"/>
        <v/>
      </c>
      <c r="B182" s="6" t="str">
        <f>IFERROR(PROPER(_xlfn.TEXTJOIN(" ",TRUE,Таблица5[[#This Row],[Фамилия претендента]],Таблица5[[#This Row],[Имя претендента]],Таблица5[[#This Row],[Отчество претендента]])),"")</f>
        <v/>
      </c>
      <c r="C182" s="6" t="str">
        <f>IFERROR(IF(Таблица5[[#This Row],[Статус]]="",IF(IFERROR(Таблица5[[#This Row],[№ договора]],"")&lt;&gt;"","Договор выслан","Заявка получена"),Таблица5[[#This Row],[Статус]]),"")</f>
        <v/>
      </c>
      <c r="D182" s="6" t="str">
        <f>IF(IFERROR(Таблица5[[#This Row],[№ договора]],"")&lt;&gt;"",IF(Таблица5[[#This Row],[Статус]]="Отказ","---",Таблица5[[#This Row],[№ договора]]),"")</f>
        <v/>
      </c>
      <c r="E182" s="11" t="str">
        <f>IFERROR(IF(Таблица5[[#This Row],[Зачислен на профиль]]=0,"???",Таблица5[[#This Row],[Зачислен на профиль]]),"")</f>
        <v/>
      </c>
    </row>
    <row r="183" spans="1:5">
      <c r="A183" s="5" t="str">
        <f t="shared" si="2"/>
        <v/>
      </c>
      <c r="B183" s="6" t="str">
        <f>IFERROR(PROPER(_xlfn.TEXTJOIN(" ",TRUE,Таблица5[[#This Row],[Фамилия претендента]],Таблица5[[#This Row],[Имя претендента]],Таблица5[[#This Row],[Отчество претендента]])),"")</f>
        <v/>
      </c>
      <c r="C183" s="6" t="str">
        <f>IFERROR(IF(Таблица5[[#This Row],[Статус]]="",IF(IFERROR(Таблица5[[#This Row],[№ договора]],"")&lt;&gt;"","Договор выслан","Заявка получена"),Таблица5[[#This Row],[Статус]]),"")</f>
        <v/>
      </c>
      <c r="D183" s="6" t="str">
        <f>IF(IFERROR(Таблица5[[#This Row],[№ договора]],"")&lt;&gt;"",IF(Таблица5[[#This Row],[Статус]]="Отказ","---",Таблица5[[#This Row],[№ договора]]),"")</f>
        <v/>
      </c>
      <c r="E183" s="11" t="str">
        <f>IFERROR(IF(Таблица5[[#This Row],[Зачислен на профиль]]=0,"???",Таблица5[[#This Row],[Зачислен на профиль]]),"")</f>
        <v/>
      </c>
    </row>
    <row r="184" spans="1:5">
      <c r="A184" s="5" t="str">
        <f t="shared" si="2"/>
        <v/>
      </c>
      <c r="B184" s="6" t="str">
        <f>IFERROR(PROPER(_xlfn.TEXTJOIN(" ",TRUE,Таблица5[[#This Row],[Фамилия претендента]],Таблица5[[#This Row],[Имя претендента]],Таблица5[[#This Row],[Отчество претендента]])),"")</f>
        <v/>
      </c>
      <c r="C184" s="6" t="str">
        <f>IFERROR(IF(Таблица5[[#This Row],[Статус]]="",IF(IFERROR(Таблица5[[#This Row],[№ договора]],"")&lt;&gt;"","Договор выслан","Заявка получена"),Таблица5[[#This Row],[Статус]]),"")</f>
        <v/>
      </c>
      <c r="D184" s="6" t="str">
        <f>IF(IFERROR(Таблица5[[#This Row],[№ договора]],"")&lt;&gt;"",IF(Таблица5[[#This Row],[Статус]]="Отказ","---",Таблица5[[#This Row],[№ договора]]),"")</f>
        <v/>
      </c>
      <c r="E184" s="11" t="str">
        <f>IFERROR(IF(Таблица5[[#This Row],[Зачислен на профиль]]=0,"???",Таблица5[[#This Row],[Зачислен на профиль]]),"")</f>
        <v/>
      </c>
    </row>
    <row r="185" spans="1:5">
      <c r="A185" s="5" t="str">
        <f t="shared" si="2"/>
        <v/>
      </c>
      <c r="B185" s="6" t="str">
        <f>IFERROR(PROPER(_xlfn.TEXTJOIN(" ",TRUE,Таблица5[[#This Row],[Фамилия претендента]],Таблица5[[#This Row],[Имя претендента]],Таблица5[[#This Row],[Отчество претендента]])),"")</f>
        <v/>
      </c>
      <c r="C185" s="6" t="str">
        <f>IFERROR(IF(Таблица5[[#This Row],[Статус]]="",IF(IFERROR(Таблица5[[#This Row],[№ договора]],"")&lt;&gt;"","Договор выслан","Заявка получена"),Таблица5[[#This Row],[Статус]]),"")</f>
        <v/>
      </c>
      <c r="D185" s="6" t="str">
        <f>IF(IFERROR(Таблица5[[#This Row],[№ договора]],"")&lt;&gt;"",IF(Таблица5[[#This Row],[Статус]]="Отказ","---",Таблица5[[#This Row],[№ договора]]),"")</f>
        <v/>
      </c>
      <c r="E185" s="11" t="str">
        <f>IFERROR(IF(Таблица5[[#This Row],[Зачислен на профиль]]=0,"???",Таблица5[[#This Row],[Зачислен на профиль]]),"")</f>
        <v/>
      </c>
    </row>
    <row r="186" spans="1:5">
      <c r="A186" s="5" t="str">
        <f t="shared" si="2"/>
        <v/>
      </c>
      <c r="B186" s="6" t="str">
        <f>IFERROR(PROPER(_xlfn.TEXTJOIN(" ",TRUE,Таблица5[[#This Row],[Фамилия претендента]],Таблица5[[#This Row],[Имя претендента]],Таблица5[[#This Row],[Отчество претендента]])),"")</f>
        <v/>
      </c>
      <c r="C186" s="6" t="str">
        <f>IFERROR(IF(Таблица5[[#This Row],[Статус]]="",IF(IFERROR(Таблица5[[#This Row],[№ договора]],"")&lt;&gt;"","Договор выслан","Заявка получена"),Таблица5[[#This Row],[Статус]]),"")</f>
        <v/>
      </c>
      <c r="D186" s="6" t="str">
        <f>IF(IFERROR(Таблица5[[#This Row],[№ договора]],"")&lt;&gt;"",IF(Таблица5[[#This Row],[Статус]]="Отказ","---",Таблица5[[#This Row],[№ договора]]),"")</f>
        <v/>
      </c>
      <c r="E186" s="11" t="str">
        <f>IFERROR(IF(Таблица5[[#This Row],[Зачислен на профиль]]=0,"???",Таблица5[[#This Row],[Зачислен на профиль]]),"")</f>
        <v/>
      </c>
    </row>
    <row r="187" spans="1:5">
      <c r="A187" s="5" t="str">
        <f t="shared" si="2"/>
        <v/>
      </c>
      <c r="B187" s="6" t="str">
        <f>IFERROR(PROPER(_xlfn.TEXTJOIN(" ",TRUE,Таблица5[[#This Row],[Фамилия претендента]],Таблица5[[#This Row],[Имя претендента]],Таблица5[[#This Row],[Отчество претендента]])),"")</f>
        <v/>
      </c>
      <c r="C187" s="6" t="str">
        <f>IFERROR(IF(Таблица5[[#This Row],[Статус]]="",IF(IFERROR(Таблица5[[#This Row],[№ договора]],"")&lt;&gt;"","Договор выслан","Заявка получена"),Таблица5[[#This Row],[Статус]]),"")</f>
        <v/>
      </c>
      <c r="D187" s="6" t="str">
        <f>IF(IFERROR(Таблица5[[#This Row],[№ договора]],"")&lt;&gt;"",IF(Таблица5[[#This Row],[Статус]]="Отказ","---",Таблица5[[#This Row],[№ договора]]),"")</f>
        <v/>
      </c>
      <c r="E187" s="11" t="str">
        <f>IFERROR(IF(Таблица5[[#This Row],[Зачислен на профиль]]=0,"???",Таблица5[[#This Row],[Зачислен на профиль]]),"")</f>
        <v/>
      </c>
    </row>
    <row r="188" spans="1:5">
      <c r="A188" s="5" t="str">
        <f t="shared" si="2"/>
        <v/>
      </c>
      <c r="B188" s="6" t="str">
        <f>IFERROR(PROPER(_xlfn.TEXTJOIN(" ",TRUE,Таблица5[[#This Row],[Фамилия претендента]],Таблица5[[#This Row],[Имя претендента]],Таблица5[[#This Row],[Отчество претендента]])),"")</f>
        <v/>
      </c>
      <c r="C188" s="6" t="str">
        <f>IFERROR(IF(Таблица5[[#This Row],[Статус]]="",IF(IFERROR(Таблица5[[#This Row],[№ договора]],"")&lt;&gt;"","Договор выслан","Заявка получена"),Таблица5[[#This Row],[Статус]]),"")</f>
        <v/>
      </c>
      <c r="D188" s="6" t="str">
        <f>IF(IFERROR(Таблица5[[#This Row],[№ договора]],"")&lt;&gt;"",IF(Таблица5[[#This Row],[Статус]]="Отказ","---",Таблица5[[#This Row],[№ договора]]),"")</f>
        <v/>
      </c>
      <c r="E188" s="11" t="str">
        <f>IFERROR(IF(Таблица5[[#This Row],[Зачислен на профиль]]=0,"???",Таблица5[[#This Row],[Зачислен на профиль]]),"")</f>
        <v/>
      </c>
    </row>
    <row r="189" spans="1:5">
      <c r="A189" s="5" t="str">
        <f t="shared" si="2"/>
        <v/>
      </c>
      <c r="B189" s="6" t="str">
        <f>IFERROR(PROPER(_xlfn.TEXTJOIN(" ",TRUE,Таблица5[[#This Row],[Фамилия претендента]],Таблица5[[#This Row],[Имя претендента]],Таблица5[[#This Row],[Отчество претендента]])),"")</f>
        <v/>
      </c>
      <c r="C189" s="6" t="str">
        <f>IFERROR(IF(Таблица5[[#This Row],[Статус]]="",IF(IFERROR(Таблица5[[#This Row],[№ договора]],"")&lt;&gt;"","Договор выслан","Заявка получена"),Таблица5[[#This Row],[Статус]]),"")</f>
        <v/>
      </c>
      <c r="D189" s="6" t="str">
        <f>IF(IFERROR(Таблица5[[#This Row],[№ договора]],"")&lt;&gt;"",IF(Таблица5[[#This Row],[Статус]]="Отказ","---",Таблица5[[#This Row],[№ договора]]),"")</f>
        <v/>
      </c>
      <c r="E189" s="11" t="str">
        <f>IFERROR(IF(Таблица5[[#This Row],[Зачислен на профиль]]=0,"???",Таблица5[[#This Row],[Зачислен на профиль]]),"")</f>
        <v/>
      </c>
    </row>
    <row r="190" spans="1:5">
      <c r="A190" s="5" t="str">
        <f t="shared" si="2"/>
        <v/>
      </c>
      <c r="B190" s="6" t="str">
        <f>IFERROR(PROPER(_xlfn.TEXTJOIN(" ",TRUE,Таблица5[[#This Row],[Фамилия претендента]],Таблица5[[#This Row],[Имя претендента]],Таблица5[[#This Row],[Отчество претендента]])),"")</f>
        <v/>
      </c>
      <c r="C190" s="6" t="str">
        <f>IFERROR(IF(Таблица5[[#This Row],[Статус]]="",IF(IFERROR(Таблица5[[#This Row],[№ договора]],"")&lt;&gt;"","Договор выслан","Заявка получена"),Таблица5[[#This Row],[Статус]]),"")</f>
        <v/>
      </c>
      <c r="D190" s="6" t="str">
        <f>IF(IFERROR(Таблица5[[#This Row],[№ договора]],"")&lt;&gt;"",IF(Таблица5[[#This Row],[Статус]]="Отказ","---",Таблица5[[#This Row],[№ договора]]),"")</f>
        <v/>
      </c>
      <c r="E190" s="11" t="str">
        <f>IFERROR(IF(Таблица5[[#This Row],[Зачислен на профиль]]=0,"???",Таблица5[[#This Row],[Зачислен на профиль]]),"")</f>
        <v/>
      </c>
    </row>
    <row r="191" spans="1:5">
      <c r="A191" s="5" t="str">
        <f t="shared" si="2"/>
        <v/>
      </c>
      <c r="B191" s="6" t="str">
        <f>IFERROR(PROPER(_xlfn.TEXTJOIN(" ",TRUE,Таблица5[[#This Row],[Фамилия претендента]],Таблица5[[#This Row],[Имя претендента]],Таблица5[[#This Row],[Отчество претендента]])),"")</f>
        <v/>
      </c>
      <c r="C191" s="6" t="str">
        <f>IFERROR(IF(Таблица5[[#This Row],[Статус]]="",IF(IFERROR(Таблица5[[#This Row],[№ договора]],"")&lt;&gt;"","Договор выслан","Заявка получена"),Таблица5[[#This Row],[Статус]]),"")</f>
        <v/>
      </c>
      <c r="D191" s="6" t="str">
        <f>IF(IFERROR(Таблица5[[#This Row],[№ договора]],"")&lt;&gt;"",IF(Таблица5[[#This Row],[Статус]]="Отказ","---",Таблица5[[#This Row],[№ договора]]),"")</f>
        <v/>
      </c>
      <c r="E191" s="11" t="str">
        <f>IFERROR(IF(Таблица5[[#This Row],[Зачислен на профиль]]=0,"???",Таблица5[[#This Row],[Зачислен на профиль]]),"")</f>
        <v/>
      </c>
    </row>
    <row r="192" spans="1:5">
      <c r="A192" s="5" t="str">
        <f t="shared" si="2"/>
        <v/>
      </c>
      <c r="B192" s="6" t="str">
        <f>IFERROR(PROPER(_xlfn.TEXTJOIN(" ",TRUE,Таблица5[[#This Row],[Фамилия претендента]],Таблица5[[#This Row],[Имя претендента]],Таблица5[[#This Row],[Отчество претендента]])),"")</f>
        <v/>
      </c>
      <c r="C192" s="6" t="str">
        <f>IFERROR(IF(Таблица5[[#This Row],[Статус]]="",IF(IFERROR(Таблица5[[#This Row],[№ договора]],"")&lt;&gt;"","Договор выслан","Заявка получена"),Таблица5[[#This Row],[Статус]]),"")</f>
        <v/>
      </c>
      <c r="D192" s="6" t="str">
        <f>IF(IFERROR(Таблица5[[#This Row],[№ договора]],"")&lt;&gt;"",IF(Таблица5[[#This Row],[Статус]]="Отказ","---",Таблица5[[#This Row],[№ договора]]),"")</f>
        <v/>
      </c>
      <c r="E192" s="11" t="str">
        <f>IFERROR(IF(Таблица5[[#This Row],[Зачислен на профиль]]=0,"???",Таблица5[[#This Row],[Зачислен на профиль]]),"")</f>
        <v/>
      </c>
    </row>
    <row r="193" spans="1:5">
      <c r="A193" s="5" t="str">
        <f t="shared" si="2"/>
        <v/>
      </c>
      <c r="B193" s="6" t="str">
        <f>IFERROR(PROPER(_xlfn.TEXTJOIN(" ",TRUE,Таблица5[[#This Row],[Фамилия претендента]],Таблица5[[#This Row],[Имя претендента]],Таблица5[[#This Row],[Отчество претендента]])),"")</f>
        <v/>
      </c>
      <c r="C193" s="6" t="str">
        <f>IFERROR(IF(Таблица5[[#This Row],[Статус]]="",IF(IFERROR(Таблица5[[#This Row],[№ договора]],"")&lt;&gt;"","Договор выслан","Заявка получена"),Таблица5[[#This Row],[Статус]]),"")</f>
        <v/>
      </c>
      <c r="D193" s="6" t="str">
        <f>IF(IFERROR(Таблица5[[#This Row],[№ договора]],"")&lt;&gt;"",IF(Таблица5[[#This Row],[Статус]]="Отказ","---",Таблица5[[#This Row],[№ договора]]),"")</f>
        <v/>
      </c>
      <c r="E193" s="11" t="str">
        <f>IFERROR(IF(Таблица5[[#This Row],[Зачислен на профиль]]=0,"???",Таблица5[[#This Row],[Зачислен на профиль]]),"")</f>
        <v/>
      </c>
    </row>
    <row r="194" spans="1:5">
      <c r="A194" s="5" t="str">
        <f t="shared" si="2"/>
        <v/>
      </c>
      <c r="B194" s="6" t="str">
        <f>IFERROR(PROPER(_xlfn.TEXTJOIN(" ",TRUE,Таблица5[[#This Row],[Фамилия претендента]],Таблица5[[#This Row],[Имя претендента]],Таблица5[[#This Row],[Отчество претендента]])),"")</f>
        <v/>
      </c>
      <c r="C194" s="6" t="str">
        <f>IFERROR(IF(Таблица5[[#This Row],[Статус]]="",IF(IFERROR(Таблица5[[#This Row],[№ договора]],"")&lt;&gt;"","Договор выслан","Заявка получена"),Таблица5[[#This Row],[Статус]]),"")</f>
        <v/>
      </c>
      <c r="D194" s="6" t="str">
        <f>IF(IFERROR(Таблица5[[#This Row],[№ договора]],"")&lt;&gt;"",IF(Таблица5[[#This Row],[Статус]]="Отказ","---",Таблица5[[#This Row],[№ договора]]),"")</f>
        <v/>
      </c>
      <c r="E194" s="11" t="str">
        <f>IFERROR(IF(Таблица5[[#This Row],[Зачислен на профиль]]=0,"???",Таблица5[[#This Row],[Зачислен на профиль]]),"")</f>
        <v/>
      </c>
    </row>
    <row r="195" spans="1:5">
      <c r="A195" s="5" t="str">
        <f t="shared" ref="A195:A258" si="3">IF(A194="№",1,IF(B195&lt;&gt;"",A194+1,""))</f>
        <v/>
      </c>
      <c r="B195" s="6" t="str">
        <f>IFERROR(PROPER(_xlfn.TEXTJOIN(" ",TRUE,Таблица5[[#This Row],[Фамилия претендента]],Таблица5[[#This Row],[Имя претендента]],Таблица5[[#This Row],[Отчество претендента]])),"")</f>
        <v/>
      </c>
      <c r="C195" s="6" t="str">
        <f>IFERROR(IF(Таблица5[[#This Row],[Статус]]="",IF(IFERROR(Таблица5[[#This Row],[№ договора]],"")&lt;&gt;"","Договор выслан","Заявка получена"),Таблица5[[#This Row],[Статус]]),"")</f>
        <v/>
      </c>
      <c r="D195" s="6" t="str">
        <f>IF(IFERROR(Таблица5[[#This Row],[№ договора]],"")&lt;&gt;"",IF(Таблица5[[#This Row],[Статус]]="Отказ","---",Таблица5[[#This Row],[№ договора]]),"")</f>
        <v/>
      </c>
      <c r="E195" s="11" t="str">
        <f>IFERROR(IF(Таблица5[[#This Row],[Зачислен на профиль]]=0,"???",Таблица5[[#This Row],[Зачислен на профиль]]),"")</f>
        <v/>
      </c>
    </row>
    <row r="196" spans="1:5">
      <c r="A196" s="5" t="str">
        <f t="shared" si="3"/>
        <v/>
      </c>
      <c r="B196" s="6" t="str">
        <f>IFERROR(PROPER(_xlfn.TEXTJOIN(" ",TRUE,Таблица5[[#This Row],[Фамилия претендента]],Таблица5[[#This Row],[Имя претендента]],Таблица5[[#This Row],[Отчество претендента]])),"")</f>
        <v/>
      </c>
      <c r="C196" s="6" t="str">
        <f>IFERROR(IF(Таблица5[[#This Row],[Статус]]="",IF(IFERROR(Таблица5[[#This Row],[№ договора]],"")&lt;&gt;"","Договор выслан","Заявка получена"),Таблица5[[#This Row],[Статус]]),"")</f>
        <v/>
      </c>
      <c r="D196" s="6" t="str">
        <f>IF(IFERROR(Таблица5[[#This Row],[№ договора]],"")&lt;&gt;"",IF(Таблица5[[#This Row],[Статус]]="Отказ","---",Таблица5[[#This Row],[№ договора]]),"")</f>
        <v/>
      </c>
      <c r="E196" s="11" t="str">
        <f>IFERROR(IF(Таблица5[[#This Row],[Зачислен на профиль]]=0,"???",Таблица5[[#This Row],[Зачислен на профиль]]),"")</f>
        <v/>
      </c>
    </row>
    <row r="197" spans="1:5">
      <c r="A197" s="5" t="str">
        <f t="shared" si="3"/>
        <v/>
      </c>
      <c r="B197" s="6" t="str">
        <f>IFERROR(PROPER(_xlfn.TEXTJOIN(" ",TRUE,Таблица5[[#This Row],[Фамилия претендента]],Таблица5[[#This Row],[Имя претендента]],Таблица5[[#This Row],[Отчество претендента]])),"")</f>
        <v/>
      </c>
      <c r="C197" s="6" t="str">
        <f>IFERROR(IF(Таблица5[[#This Row],[Статус]]="",IF(IFERROR(Таблица5[[#This Row],[№ договора]],"")&lt;&gt;"","Договор выслан","Заявка получена"),Таблица5[[#This Row],[Статус]]),"")</f>
        <v/>
      </c>
      <c r="D197" s="6" t="str">
        <f>IF(IFERROR(Таблица5[[#This Row],[№ договора]],"")&lt;&gt;"",IF(Таблица5[[#This Row],[Статус]]="Отказ","---",Таблица5[[#This Row],[№ договора]]),"")</f>
        <v/>
      </c>
      <c r="E197" s="11" t="str">
        <f>IFERROR(IF(Таблица5[[#This Row],[Зачислен на профиль]]=0,"???",Таблица5[[#This Row],[Зачислен на профиль]]),"")</f>
        <v/>
      </c>
    </row>
    <row r="198" spans="1:5">
      <c r="A198" s="5" t="str">
        <f t="shared" si="3"/>
        <v/>
      </c>
      <c r="B198" s="6" t="str">
        <f>IFERROR(PROPER(_xlfn.TEXTJOIN(" ",TRUE,Таблица5[[#This Row],[Фамилия претендента]],Таблица5[[#This Row],[Имя претендента]],Таблица5[[#This Row],[Отчество претендента]])),"")</f>
        <v/>
      </c>
      <c r="C198" s="6" t="str">
        <f>IFERROR(IF(Таблица5[[#This Row],[Статус]]="",IF(IFERROR(Таблица5[[#This Row],[№ договора]],"")&lt;&gt;"","Договор выслан","Заявка получена"),Таблица5[[#This Row],[Статус]]),"")</f>
        <v/>
      </c>
      <c r="D198" s="6" t="str">
        <f>IF(IFERROR(Таблица5[[#This Row],[№ договора]],"")&lt;&gt;"",IF(Таблица5[[#This Row],[Статус]]="Отказ","---",Таблица5[[#This Row],[№ договора]]),"")</f>
        <v/>
      </c>
      <c r="E198" s="11" t="str">
        <f>IFERROR(IF(Таблица5[[#This Row],[Зачислен на профиль]]=0,"???",Таблица5[[#This Row],[Зачислен на профиль]]),"")</f>
        <v/>
      </c>
    </row>
    <row r="199" spans="1:5">
      <c r="A199" s="5" t="str">
        <f t="shared" si="3"/>
        <v/>
      </c>
      <c r="B199" s="6" t="str">
        <f>IFERROR(PROPER(_xlfn.TEXTJOIN(" ",TRUE,Таблица5[[#This Row],[Фамилия претендента]],Таблица5[[#This Row],[Имя претендента]],Таблица5[[#This Row],[Отчество претендента]])),"")</f>
        <v/>
      </c>
      <c r="C199" s="6" t="str">
        <f>IFERROR(IF(Таблица5[[#This Row],[Статус]]="",IF(IFERROR(Таблица5[[#This Row],[№ договора]],"")&lt;&gt;"","Договор выслан","Заявка получена"),Таблица5[[#This Row],[Статус]]),"")</f>
        <v/>
      </c>
      <c r="D199" s="6" t="str">
        <f>IF(IFERROR(Таблица5[[#This Row],[№ договора]],"")&lt;&gt;"",IF(Таблица5[[#This Row],[Статус]]="Отказ","---",Таблица5[[#This Row],[№ договора]]),"")</f>
        <v/>
      </c>
      <c r="E199" s="11" t="str">
        <f>IFERROR(IF(Таблица5[[#This Row],[Зачислен на профиль]]=0,"???",Таблица5[[#This Row],[Зачислен на профиль]]),"")</f>
        <v/>
      </c>
    </row>
    <row r="200" spans="1:5">
      <c r="A200" s="5" t="str">
        <f t="shared" si="3"/>
        <v/>
      </c>
      <c r="B200" s="6" t="str">
        <f>IFERROR(PROPER(_xlfn.TEXTJOIN(" ",TRUE,Таблица5[[#This Row],[Фамилия претендента]],Таблица5[[#This Row],[Имя претендента]],Таблица5[[#This Row],[Отчество претендента]])),"")</f>
        <v/>
      </c>
      <c r="C200" s="6" t="str">
        <f>IFERROR(IF(Таблица5[[#This Row],[Статус]]="",IF(IFERROR(Таблица5[[#This Row],[№ договора]],"")&lt;&gt;"","Договор выслан","Заявка получена"),Таблица5[[#This Row],[Статус]]),"")</f>
        <v/>
      </c>
      <c r="D200" s="6" t="str">
        <f>IF(IFERROR(Таблица5[[#This Row],[№ договора]],"")&lt;&gt;"",IF(Таблица5[[#This Row],[Статус]]="Отказ","---",Таблица5[[#This Row],[№ договора]]),"")</f>
        <v/>
      </c>
      <c r="E200" s="11" t="str">
        <f>IFERROR(IF(Таблица5[[#This Row],[Зачислен на профиль]]=0,"???",Таблица5[[#This Row],[Зачислен на профиль]]),"")</f>
        <v/>
      </c>
    </row>
    <row r="201" spans="1:5">
      <c r="A201" s="5" t="str">
        <f t="shared" si="3"/>
        <v/>
      </c>
      <c r="B201" s="6" t="str">
        <f>IFERROR(PROPER(_xlfn.TEXTJOIN(" ",TRUE,Таблица5[[#This Row],[Фамилия претендента]],Таблица5[[#This Row],[Имя претендента]],Таблица5[[#This Row],[Отчество претендента]])),"")</f>
        <v/>
      </c>
      <c r="C201" s="6" t="str">
        <f>IFERROR(IF(Таблица5[[#This Row],[Статус]]="",IF(IFERROR(Таблица5[[#This Row],[№ договора]],"")&lt;&gt;"","Договор выслан","Заявка получена"),Таблица5[[#This Row],[Статус]]),"")</f>
        <v/>
      </c>
      <c r="D201" s="6" t="str">
        <f>IF(IFERROR(Таблица5[[#This Row],[№ договора]],"")&lt;&gt;"",IF(Таблица5[[#This Row],[Статус]]="Отказ","---",Таблица5[[#This Row],[№ договора]]),"")</f>
        <v/>
      </c>
      <c r="E201" s="11" t="str">
        <f>IFERROR(IF(Таблица5[[#This Row],[Зачислен на профиль]]=0,"???",Таблица5[[#This Row],[Зачислен на профиль]]),"")</f>
        <v/>
      </c>
    </row>
    <row r="202" spans="1:5">
      <c r="A202" s="5" t="str">
        <f t="shared" si="3"/>
        <v/>
      </c>
      <c r="B202" s="6" t="str">
        <f>IFERROR(PROPER(_xlfn.TEXTJOIN(" ",TRUE,Таблица5[[#This Row],[Фамилия претендента]],Таблица5[[#This Row],[Имя претендента]],Таблица5[[#This Row],[Отчество претендента]])),"")</f>
        <v/>
      </c>
      <c r="C202" s="6" t="str">
        <f>IFERROR(IF(Таблица5[[#This Row],[Статус]]="",IF(IFERROR(Таблица5[[#This Row],[№ договора]],"")&lt;&gt;"","Договор выслан","Заявка получена"),Таблица5[[#This Row],[Статус]]),"")</f>
        <v/>
      </c>
      <c r="D202" s="6" t="str">
        <f>IF(IFERROR(Таблица5[[#This Row],[№ договора]],"")&lt;&gt;"",IF(Таблица5[[#This Row],[Статус]]="Отказ","---",Таблица5[[#This Row],[№ договора]]),"")</f>
        <v/>
      </c>
      <c r="E202" s="11" t="str">
        <f>IFERROR(IF(Таблица5[[#This Row],[Зачислен на профиль]]=0,"???",Таблица5[[#This Row],[Зачислен на профиль]]),"")</f>
        <v/>
      </c>
    </row>
    <row r="203" spans="1:5">
      <c r="A203" s="5" t="str">
        <f t="shared" si="3"/>
        <v/>
      </c>
      <c r="B203" s="6" t="str">
        <f>IFERROR(PROPER(_xlfn.TEXTJOIN(" ",TRUE,Таблица5[[#This Row],[Фамилия претендента]],Таблица5[[#This Row],[Имя претендента]],Таблица5[[#This Row],[Отчество претендента]])),"")</f>
        <v/>
      </c>
      <c r="C203" s="6" t="str">
        <f>IFERROR(IF(Таблица5[[#This Row],[Статус]]="",IF(IFERROR(Таблица5[[#This Row],[№ договора]],"")&lt;&gt;"","Договор выслан","Заявка получена"),Таблица5[[#This Row],[Статус]]),"")</f>
        <v/>
      </c>
      <c r="D203" s="6" t="str">
        <f>IF(IFERROR(Таблица5[[#This Row],[№ договора]],"")&lt;&gt;"",IF(Таблица5[[#This Row],[Статус]]="Отказ","---",Таблица5[[#This Row],[№ договора]]),"")</f>
        <v/>
      </c>
      <c r="E203" s="11" t="str">
        <f>IFERROR(IF(Таблица5[[#This Row],[Зачислен на профиль]]=0,"???",Таблица5[[#This Row],[Зачислен на профиль]]),"")</f>
        <v/>
      </c>
    </row>
    <row r="204" spans="1:5">
      <c r="A204" s="5" t="str">
        <f t="shared" si="3"/>
        <v/>
      </c>
      <c r="B204" s="6" t="str">
        <f>IFERROR(PROPER(_xlfn.TEXTJOIN(" ",TRUE,Таблица5[[#This Row],[Фамилия претендента]],Таблица5[[#This Row],[Имя претендента]],Таблица5[[#This Row],[Отчество претендента]])),"")</f>
        <v/>
      </c>
      <c r="C204" s="6" t="str">
        <f>IFERROR(IF(Таблица5[[#This Row],[Статус]]="",IF(IFERROR(Таблица5[[#This Row],[№ договора]],"")&lt;&gt;"","Договор выслан","Заявка получена"),Таблица5[[#This Row],[Статус]]),"")</f>
        <v/>
      </c>
      <c r="D204" s="6" t="str">
        <f>IF(IFERROR(Таблица5[[#This Row],[№ договора]],"")&lt;&gt;"",IF(Таблица5[[#This Row],[Статус]]="Отказ","---",Таблица5[[#This Row],[№ договора]]),"")</f>
        <v/>
      </c>
      <c r="E204" s="11" t="str">
        <f>IFERROR(IF(Таблица5[[#This Row],[Зачислен на профиль]]=0,"???",Таблица5[[#This Row],[Зачислен на профиль]]),"")</f>
        <v/>
      </c>
    </row>
    <row r="205" spans="1:5">
      <c r="A205" s="5" t="str">
        <f t="shared" si="3"/>
        <v/>
      </c>
      <c r="B205" s="6" t="str">
        <f>IFERROR(PROPER(_xlfn.TEXTJOIN(" ",TRUE,Таблица5[[#This Row],[Фамилия претендента]],Таблица5[[#This Row],[Имя претендента]],Таблица5[[#This Row],[Отчество претендента]])),"")</f>
        <v/>
      </c>
      <c r="C205" s="6" t="str">
        <f>IFERROR(IF(Таблица5[[#This Row],[Статус]]="",IF(IFERROR(Таблица5[[#This Row],[№ договора]],"")&lt;&gt;"","Договор выслан","Заявка получена"),Таблица5[[#This Row],[Статус]]),"")</f>
        <v/>
      </c>
      <c r="D205" s="6" t="str">
        <f>IF(IFERROR(Таблица5[[#This Row],[№ договора]],"")&lt;&gt;"",IF(Таблица5[[#This Row],[Статус]]="Отказ","---",Таблица5[[#This Row],[№ договора]]),"")</f>
        <v/>
      </c>
      <c r="E205" s="11" t="str">
        <f>IFERROR(IF(Таблица5[[#This Row],[Зачислен на профиль]]=0,"???",Таблица5[[#This Row],[Зачислен на профиль]]),"")</f>
        <v/>
      </c>
    </row>
    <row r="206" spans="1:5">
      <c r="A206" s="5" t="str">
        <f t="shared" si="3"/>
        <v/>
      </c>
      <c r="B206" s="6" t="str">
        <f>IFERROR(PROPER(_xlfn.TEXTJOIN(" ",TRUE,Таблица5[[#This Row],[Фамилия претендента]],Таблица5[[#This Row],[Имя претендента]],Таблица5[[#This Row],[Отчество претендента]])),"")</f>
        <v/>
      </c>
      <c r="C206" s="6" t="str">
        <f>IFERROR(IF(Таблица5[[#This Row],[Статус]]="",IF(IFERROR(Таблица5[[#This Row],[№ договора]],"")&lt;&gt;"","Договор выслан","Заявка получена"),Таблица5[[#This Row],[Статус]]),"")</f>
        <v/>
      </c>
      <c r="D206" s="6" t="str">
        <f>IF(IFERROR(Таблица5[[#This Row],[№ договора]],"")&lt;&gt;"",IF(Таблица5[[#This Row],[Статус]]="Отказ","---",Таблица5[[#This Row],[№ договора]]),"")</f>
        <v/>
      </c>
      <c r="E206" s="11" t="str">
        <f>IFERROR(IF(Таблица5[[#This Row],[Зачислен на профиль]]=0,"???",Таблица5[[#This Row],[Зачислен на профиль]]),"")</f>
        <v/>
      </c>
    </row>
    <row r="207" spans="1:5">
      <c r="A207" s="5" t="str">
        <f t="shared" si="3"/>
        <v/>
      </c>
      <c r="B207" s="6" t="str">
        <f>IFERROR(PROPER(_xlfn.TEXTJOIN(" ",TRUE,Таблица5[[#This Row],[Фамилия претендента]],Таблица5[[#This Row],[Имя претендента]],Таблица5[[#This Row],[Отчество претендента]])),"")</f>
        <v/>
      </c>
      <c r="C207" s="6" t="str">
        <f>IFERROR(IF(Таблица5[[#This Row],[Статус]]="",IF(IFERROR(Таблица5[[#This Row],[№ договора]],"")&lt;&gt;"","Договор выслан","Заявка получена"),Таблица5[[#This Row],[Статус]]),"")</f>
        <v/>
      </c>
      <c r="D207" s="6" t="str">
        <f>IF(IFERROR(Таблица5[[#This Row],[№ договора]],"")&lt;&gt;"",IF(Таблица5[[#This Row],[Статус]]="Отказ","---",Таблица5[[#This Row],[№ договора]]),"")</f>
        <v/>
      </c>
      <c r="E207" s="11" t="str">
        <f>IFERROR(IF(Таблица5[[#This Row],[Зачислен на профиль]]=0,"???",Таблица5[[#This Row],[Зачислен на профиль]]),"")</f>
        <v/>
      </c>
    </row>
    <row r="208" spans="1:5">
      <c r="A208" s="5" t="str">
        <f t="shared" si="3"/>
        <v/>
      </c>
      <c r="B208" s="6" t="str">
        <f>IFERROR(PROPER(_xlfn.TEXTJOIN(" ",TRUE,Таблица5[[#This Row],[Фамилия претендента]],Таблица5[[#This Row],[Имя претендента]],Таблица5[[#This Row],[Отчество претендента]])),"")</f>
        <v/>
      </c>
      <c r="C208" s="6" t="str">
        <f>IFERROR(IF(Таблица5[[#This Row],[Статус]]="",IF(IFERROR(Таблица5[[#This Row],[№ договора]],"")&lt;&gt;"","Договор выслан","Заявка получена"),Таблица5[[#This Row],[Статус]]),"")</f>
        <v/>
      </c>
      <c r="D208" s="6" t="str">
        <f>IF(IFERROR(Таблица5[[#This Row],[№ договора]],"")&lt;&gt;"",IF(Таблица5[[#This Row],[Статус]]="Отказ","---",Таблица5[[#This Row],[№ договора]]),"")</f>
        <v/>
      </c>
      <c r="E208" s="11" t="str">
        <f>IFERROR(IF(Таблица5[[#This Row],[Зачислен на профиль]]=0,"???",Таблица5[[#This Row],[Зачислен на профиль]]),"")</f>
        <v/>
      </c>
    </row>
    <row r="209" spans="1:5">
      <c r="A209" s="5" t="str">
        <f t="shared" si="3"/>
        <v/>
      </c>
      <c r="B209" s="6" t="str">
        <f>IFERROR(PROPER(_xlfn.TEXTJOIN(" ",TRUE,Таблица5[[#This Row],[Фамилия претендента]],Таблица5[[#This Row],[Имя претендента]],Таблица5[[#This Row],[Отчество претендента]])),"")</f>
        <v/>
      </c>
      <c r="C209" s="6" t="str">
        <f>IFERROR(IF(Таблица5[[#This Row],[Статус]]="",IF(IFERROR(Таблица5[[#This Row],[№ договора]],"")&lt;&gt;"","Договор выслан","Заявка получена"),Таблица5[[#This Row],[Статус]]),"")</f>
        <v/>
      </c>
      <c r="D209" s="6" t="str">
        <f>IF(IFERROR(Таблица5[[#This Row],[№ договора]],"")&lt;&gt;"",IF(Таблица5[[#This Row],[Статус]]="Отказ","---",Таблица5[[#This Row],[№ договора]]),"")</f>
        <v/>
      </c>
      <c r="E209" s="11" t="str">
        <f>IFERROR(IF(Таблица5[[#This Row],[Зачислен на профиль]]=0,"???",Таблица5[[#This Row],[Зачислен на профиль]]),"")</f>
        <v/>
      </c>
    </row>
    <row r="210" spans="1:5">
      <c r="A210" s="5" t="str">
        <f t="shared" si="3"/>
        <v/>
      </c>
      <c r="B210" s="6" t="str">
        <f>IFERROR(PROPER(_xlfn.TEXTJOIN(" ",TRUE,Таблица5[[#This Row],[Фамилия претендента]],Таблица5[[#This Row],[Имя претендента]],Таблица5[[#This Row],[Отчество претендента]])),"")</f>
        <v/>
      </c>
      <c r="C210" s="6" t="str">
        <f>IFERROR(IF(Таблица5[[#This Row],[Статус]]="",IF(IFERROR(Таблица5[[#This Row],[№ договора]],"")&lt;&gt;"","Договор выслан","Заявка получена"),Таблица5[[#This Row],[Статус]]),"")</f>
        <v/>
      </c>
      <c r="D210" s="6" t="str">
        <f>IF(IFERROR(Таблица5[[#This Row],[№ договора]],"")&lt;&gt;"",IF(Таблица5[[#This Row],[Статус]]="Отказ","---",Таблица5[[#This Row],[№ договора]]),"")</f>
        <v/>
      </c>
      <c r="E210" s="11" t="str">
        <f>IFERROR(IF(Таблица5[[#This Row],[Зачислен на профиль]]=0,"???",Таблица5[[#This Row],[Зачислен на профиль]]),"")</f>
        <v/>
      </c>
    </row>
    <row r="211" spans="1:5">
      <c r="A211" s="5" t="str">
        <f t="shared" si="3"/>
        <v/>
      </c>
      <c r="B211" s="6" t="str">
        <f>IFERROR(PROPER(_xlfn.TEXTJOIN(" ",TRUE,Таблица5[[#This Row],[Фамилия претендента]],Таблица5[[#This Row],[Имя претендента]],Таблица5[[#This Row],[Отчество претендента]])),"")</f>
        <v/>
      </c>
      <c r="C211" s="6" t="str">
        <f>IFERROR(IF(Таблица5[[#This Row],[Статус]]="",IF(IFERROR(Таблица5[[#This Row],[№ договора]],"")&lt;&gt;"","Договор выслан","Заявка получена"),Таблица5[[#This Row],[Статус]]),"")</f>
        <v/>
      </c>
      <c r="D211" s="6" t="str">
        <f>IF(IFERROR(Таблица5[[#This Row],[№ договора]],"")&lt;&gt;"",IF(Таблица5[[#This Row],[Статус]]="Отказ","---",Таблица5[[#This Row],[№ договора]]),"")</f>
        <v/>
      </c>
      <c r="E211" s="11" t="str">
        <f>IFERROR(IF(Таблица5[[#This Row],[Зачислен на профиль]]=0,"???",Таблица5[[#This Row],[Зачислен на профиль]]),"")</f>
        <v/>
      </c>
    </row>
    <row r="212" spans="1:5">
      <c r="A212" s="5" t="str">
        <f t="shared" si="3"/>
        <v/>
      </c>
      <c r="B212" s="6" t="str">
        <f>IFERROR(PROPER(_xlfn.TEXTJOIN(" ",TRUE,Таблица5[[#This Row],[Фамилия претендента]],Таблица5[[#This Row],[Имя претендента]],Таблица5[[#This Row],[Отчество претендента]])),"")</f>
        <v/>
      </c>
      <c r="C212" s="6" t="str">
        <f>IFERROR(IF(Таблица5[[#This Row],[Статус]]="",IF(IFERROR(Таблица5[[#This Row],[№ договора]],"")&lt;&gt;"","Договор выслан","Заявка получена"),Таблица5[[#This Row],[Статус]]),"")</f>
        <v/>
      </c>
      <c r="D212" s="6" t="str">
        <f>IF(IFERROR(Таблица5[[#This Row],[№ договора]],"")&lt;&gt;"",IF(Таблица5[[#This Row],[Статус]]="Отказ","---",Таблица5[[#This Row],[№ договора]]),"")</f>
        <v/>
      </c>
      <c r="E212" s="11" t="str">
        <f>IFERROR(IF(Таблица5[[#This Row],[Зачислен на профиль]]=0,"???",Таблица5[[#This Row],[Зачислен на профиль]]),"")</f>
        <v/>
      </c>
    </row>
    <row r="213" spans="1:5">
      <c r="A213" s="5" t="str">
        <f t="shared" si="3"/>
        <v/>
      </c>
      <c r="B213" s="6" t="str">
        <f>IFERROR(PROPER(_xlfn.TEXTJOIN(" ",TRUE,Таблица5[[#This Row],[Фамилия претендента]],Таблица5[[#This Row],[Имя претендента]],Таблица5[[#This Row],[Отчество претендента]])),"")</f>
        <v/>
      </c>
      <c r="C213" s="6" t="str">
        <f>IFERROR(IF(Таблица5[[#This Row],[Статус]]="",IF(IFERROR(Таблица5[[#This Row],[№ договора]],"")&lt;&gt;"","Договор выслан","Заявка получена"),Таблица5[[#This Row],[Статус]]),"")</f>
        <v/>
      </c>
      <c r="D213" s="6" t="str">
        <f>IF(IFERROR(Таблица5[[#This Row],[№ договора]],"")&lt;&gt;"",IF(Таблица5[[#This Row],[Статус]]="Отказ","---",Таблица5[[#This Row],[№ договора]]),"")</f>
        <v/>
      </c>
      <c r="E213" s="11" t="str">
        <f>IFERROR(IF(Таблица5[[#This Row],[Зачислен на профиль]]=0,"???",Таблица5[[#This Row],[Зачислен на профиль]]),"")</f>
        <v/>
      </c>
    </row>
    <row r="214" spans="1:5">
      <c r="A214" s="5" t="str">
        <f t="shared" si="3"/>
        <v/>
      </c>
      <c r="B214" s="6" t="str">
        <f>IFERROR(PROPER(_xlfn.TEXTJOIN(" ",TRUE,Таблица5[[#This Row],[Фамилия претендента]],Таблица5[[#This Row],[Имя претендента]],Таблица5[[#This Row],[Отчество претендента]])),"")</f>
        <v/>
      </c>
      <c r="C214" s="6" t="str">
        <f>IFERROR(IF(Таблица5[[#This Row],[Статус]]="",IF(IFERROR(Таблица5[[#This Row],[№ договора]],"")&lt;&gt;"","Договор выслан","Заявка получена"),Таблица5[[#This Row],[Статус]]),"")</f>
        <v/>
      </c>
      <c r="D214" s="6" t="str">
        <f>IF(IFERROR(Таблица5[[#This Row],[№ договора]],"")&lt;&gt;"",IF(Таблица5[[#This Row],[Статус]]="Отказ","---",Таблица5[[#This Row],[№ договора]]),"")</f>
        <v/>
      </c>
      <c r="E214" s="11" t="str">
        <f>IFERROR(IF(Таблица5[[#This Row],[Зачислен на профиль]]=0,"???",Таблица5[[#This Row],[Зачислен на профиль]]),"")</f>
        <v/>
      </c>
    </row>
    <row r="215" spans="1:5">
      <c r="A215" s="5" t="str">
        <f t="shared" si="3"/>
        <v/>
      </c>
      <c r="B215" s="6" t="str">
        <f>IFERROR(PROPER(_xlfn.TEXTJOIN(" ",TRUE,Таблица5[[#This Row],[Фамилия претендента]],Таблица5[[#This Row],[Имя претендента]],Таблица5[[#This Row],[Отчество претендента]])),"")</f>
        <v/>
      </c>
      <c r="C215" s="6" t="str">
        <f>IFERROR(IF(Таблица5[[#This Row],[Статус]]="",IF(IFERROR(Таблица5[[#This Row],[№ договора]],"")&lt;&gt;"","Договор выслан","Заявка получена"),Таблица5[[#This Row],[Статус]]),"")</f>
        <v/>
      </c>
      <c r="D215" s="6" t="str">
        <f>IF(IFERROR(Таблица5[[#This Row],[№ договора]],"")&lt;&gt;"",IF(Таблица5[[#This Row],[Статус]]="Отказ","---",Таблица5[[#This Row],[№ договора]]),"")</f>
        <v/>
      </c>
      <c r="E215" s="11" t="str">
        <f>IFERROR(IF(Таблица5[[#This Row],[Зачислен на профиль]]=0,"???",Таблица5[[#This Row],[Зачислен на профиль]]),"")</f>
        <v/>
      </c>
    </row>
    <row r="216" spans="1:5">
      <c r="A216" s="5" t="str">
        <f t="shared" si="3"/>
        <v/>
      </c>
      <c r="B216" s="6" t="str">
        <f>IFERROR(PROPER(_xlfn.TEXTJOIN(" ",TRUE,Таблица5[[#This Row],[Фамилия претендента]],Таблица5[[#This Row],[Имя претендента]],Таблица5[[#This Row],[Отчество претендента]])),"")</f>
        <v/>
      </c>
      <c r="C216" s="6" t="str">
        <f>IFERROR(IF(Таблица5[[#This Row],[Статус]]="",IF(IFERROR(Таблица5[[#This Row],[№ договора]],"")&lt;&gt;"","Договор выслан","Заявка получена"),Таблица5[[#This Row],[Статус]]),"")</f>
        <v/>
      </c>
      <c r="D216" s="6" t="str">
        <f>IF(IFERROR(Таблица5[[#This Row],[№ договора]],"")&lt;&gt;"",IF(Таблица5[[#This Row],[Статус]]="Отказ","---",Таблица5[[#This Row],[№ договора]]),"")</f>
        <v/>
      </c>
      <c r="E216" s="11" t="str">
        <f>IFERROR(IF(Таблица5[[#This Row],[Зачислен на профиль]]=0,"???",Таблица5[[#This Row],[Зачислен на профиль]]),"")</f>
        <v/>
      </c>
    </row>
    <row r="217" spans="1:5">
      <c r="A217" s="5" t="str">
        <f t="shared" si="3"/>
        <v/>
      </c>
      <c r="B217" s="6" t="str">
        <f>IFERROR(PROPER(_xlfn.TEXTJOIN(" ",TRUE,Таблица5[[#This Row],[Фамилия претендента]],Таблица5[[#This Row],[Имя претендента]],Таблица5[[#This Row],[Отчество претендента]])),"")</f>
        <v/>
      </c>
      <c r="C217" s="6" t="str">
        <f>IFERROR(IF(Таблица5[[#This Row],[Статус]]="",IF(IFERROR(Таблица5[[#This Row],[№ договора]],"")&lt;&gt;"","Договор выслан","Заявка получена"),Таблица5[[#This Row],[Статус]]),"")</f>
        <v/>
      </c>
      <c r="D217" s="6" t="str">
        <f>IF(IFERROR(Таблица5[[#This Row],[№ договора]],"")&lt;&gt;"",IF(Таблица5[[#This Row],[Статус]]="Отказ","---",Таблица5[[#This Row],[№ договора]]),"")</f>
        <v/>
      </c>
      <c r="E217" s="11" t="str">
        <f>IFERROR(IF(Таблица5[[#This Row],[Зачислен на профиль]]=0,"???",Таблица5[[#This Row],[Зачислен на профиль]]),"")</f>
        <v/>
      </c>
    </row>
    <row r="218" spans="1:5">
      <c r="A218" s="5" t="str">
        <f t="shared" si="3"/>
        <v/>
      </c>
      <c r="B218" s="6" t="str">
        <f>IFERROR(PROPER(_xlfn.TEXTJOIN(" ",TRUE,Таблица5[[#This Row],[Фамилия претендента]],Таблица5[[#This Row],[Имя претендента]],Таблица5[[#This Row],[Отчество претендента]])),"")</f>
        <v/>
      </c>
      <c r="C218" s="6" t="str">
        <f>IFERROR(IF(Таблица5[[#This Row],[Статус]]="",IF(IFERROR(Таблица5[[#This Row],[№ договора]],"")&lt;&gt;"","Договор выслан","Заявка получена"),Таблица5[[#This Row],[Статус]]),"")</f>
        <v/>
      </c>
      <c r="D218" s="6" t="str">
        <f>IF(IFERROR(Таблица5[[#This Row],[№ договора]],"")&lt;&gt;"",IF(Таблица5[[#This Row],[Статус]]="Отказ","---",Таблица5[[#This Row],[№ договора]]),"")</f>
        <v/>
      </c>
      <c r="E218" s="11" t="str">
        <f>IFERROR(IF(Таблица5[[#This Row],[Зачислен на профиль]]=0,"???",Таблица5[[#This Row],[Зачислен на профиль]]),"")</f>
        <v/>
      </c>
    </row>
    <row r="219" spans="1:5">
      <c r="A219" s="5" t="str">
        <f t="shared" si="3"/>
        <v/>
      </c>
      <c r="B219" s="6" t="str">
        <f>IFERROR(PROPER(_xlfn.TEXTJOIN(" ",TRUE,Таблица5[[#This Row],[Фамилия претендента]],Таблица5[[#This Row],[Имя претендента]],Таблица5[[#This Row],[Отчество претендента]])),"")</f>
        <v/>
      </c>
      <c r="C219" s="6" t="str">
        <f>IFERROR(IF(Таблица5[[#This Row],[Статус]]="",IF(IFERROR(Таблица5[[#This Row],[№ договора]],"")&lt;&gt;"","Договор выслан","Заявка получена"),Таблица5[[#This Row],[Статус]]),"")</f>
        <v/>
      </c>
      <c r="D219" s="6" t="str">
        <f>IF(IFERROR(Таблица5[[#This Row],[№ договора]],"")&lt;&gt;"",IF(Таблица5[[#This Row],[Статус]]="Отказ","---",Таблица5[[#This Row],[№ договора]]),"")</f>
        <v/>
      </c>
      <c r="E219" s="11" t="str">
        <f>IFERROR(IF(Таблица5[[#This Row],[Зачислен на профиль]]=0,"???",Таблица5[[#This Row],[Зачислен на профиль]]),"")</f>
        <v/>
      </c>
    </row>
    <row r="220" spans="1:5">
      <c r="A220" s="5" t="str">
        <f t="shared" si="3"/>
        <v/>
      </c>
      <c r="B220" s="6" t="str">
        <f>IFERROR(PROPER(_xlfn.TEXTJOIN(" ",TRUE,Таблица5[[#This Row],[Фамилия претендента]],Таблица5[[#This Row],[Имя претендента]],Таблица5[[#This Row],[Отчество претендента]])),"")</f>
        <v/>
      </c>
      <c r="C220" s="6" t="str">
        <f>IFERROR(IF(Таблица5[[#This Row],[Статус]]="",IF(IFERROR(Таблица5[[#This Row],[№ договора]],"")&lt;&gt;"","Договор выслан","Заявка получена"),Таблица5[[#This Row],[Статус]]),"")</f>
        <v/>
      </c>
      <c r="D220" s="6" t="str">
        <f>IF(IFERROR(Таблица5[[#This Row],[№ договора]],"")&lt;&gt;"",IF(Таблица5[[#This Row],[Статус]]="Отказ","---",Таблица5[[#This Row],[№ договора]]),"")</f>
        <v/>
      </c>
      <c r="E220" s="11" t="str">
        <f>IFERROR(IF(Таблица5[[#This Row],[Зачислен на профиль]]=0,"???",Таблица5[[#This Row],[Зачислен на профиль]]),"")</f>
        <v/>
      </c>
    </row>
    <row r="221" spans="1:5">
      <c r="A221" s="5" t="str">
        <f t="shared" si="3"/>
        <v/>
      </c>
      <c r="B221" s="6" t="str">
        <f>IFERROR(PROPER(_xlfn.TEXTJOIN(" ",TRUE,Таблица5[[#This Row],[Фамилия претендента]],Таблица5[[#This Row],[Имя претендента]],Таблица5[[#This Row],[Отчество претендента]])),"")</f>
        <v/>
      </c>
      <c r="C221" s="6" t="str">
        <f>IFERROR(IF(Таблица5[[#This Row],[Статус]]="",IF(IFERROR(Таблица5[[#This Row],[№ договора]],"")&lt;&gt;"","Договор выслан","Заявка получена"),Таблица5[[#This Row],[Статус]]),"")</f>
        <v/>
      </c>
      <c r="D221" s="6" t="str">
        <f>IF(IFERROR(Таблица5[[#This Row],[№ договора]],"")&lt;&gt;"",IF(Таблица5[[#This Row],[Статус]]="Отказ","---",Таблица5[[#This Row],[№ договора]]),"")</f>
        <v/>
      </c>
      <c r="E221" s="11" t="str">
        <f>IFERROR(IF(Таблица5[[#This Row],[Зачислен на профиль]]=0,"???",Таблица5[[#This Row],[Зачислен на профиль]]),"")</f>
        <v/>
      </c>
    </row>
    <row r="222" spans="1:5">
      <c r="A222" s="5" t="str">
        <f t="shared" si="3"/>
        <v/>
      </c>
      <c r="B222" s="6" t="str">
        <f>IFERROR(PROPER(_xlfn.TEXTJOIN(" ",TRUE,Таблица5[[#This Row],[Фамилия претендента]],Таблица5[[#This Row],[Имя претендента]],Таблица5[[#This Row],[Отчество претендента]])),"")</f>
        <v/>
      </c>
      <c r="C222" s="6" t="str">
        <f>IFERROR(IF(Таблица5[[#This Row],[Статус]]="",IF(IFERROR(Таблица5[[#This Row],[№ договора]],"")&lt;&gt;"","Договор выслан","Заявка получена"),Таблица5[[#This Row],[Статус]]),"")</f>
        <v/>
      </c>
      <c r="D222" s="6" t="str">
        <f>IF(IFERROR(Таблица5[[#This Row],[№ договора]],"")&lt;&gt;"",IF(Таблица5[[#This Row],[Статус]]="Отказ","---",Таблица5[[#This Row],[№ договора]]),"")</f>
        <v/>
      </c>
      <c r="E222" s="11" t="str">
        <f>IFERROR(IF(Таблица5[[#This Row],[Зачислен на профиль]]=0,"???",Таблица5[[#This Row],[Зачислен на профиль]]),"")</f>
        <v/>
      </c>
    </row>
    <row r="223" spans="1:5">
      <c r="A223" s="5" t="str">
        <f t="shared" si="3"/>
        <v/>
      </c>
      <c r="B223" s="6" t="str">
        <f>IFERROR(PROPER(_xlfn.TEXTJOIN(" ",TRUE,Таблица5[[#This Row],[Фамилия претендента]],Таблица5[[#This Row],[Имя претендента]],Таблица5[[#This Row],[Отчество претендента]])),"")</f>
        <v/>
      </c>
      <c r="C223" s="6" t="str">
        <f>IFERROR(IF(Таблица5[[#This Row],[Статус]]="",IF(IFERROR(Таблица5[[#This Row],[№ договора]],"")&lt;&gt;"","Договор выслан","Заявка получена"),Таблица5[[#This Row],[Статус]]),"")</f>
        <v/>
      </c>
      <c r="D223" s="6" t="str">
        <f>IF(IFERROR(Таблица5[[#This Row],[№ договора]],"")&lt;&gt;"",IF(Таблица5[[#This Row],[Статус]]="Отказ","---",Таблица5[[#This Row],[№ договора]]),"")</f>
        <v/>
      </c>
      <c r="E223" s="11" t="str">
        <f>IFERROR(IF(Таблица5[[#This Row],[Зачислен на профиль]]=0,"???",Таблица5[[#This Row],[Зачислен на профиль]]),"")</f>
        <v/>
      </c>
    </row>
    <row r="224" spans="1:5">
      <c r="A224" s="5" t="str">
        <f t="shared" si="3"/>
        <v/>
      </c>
      <c r="B224" s="6" t="str">
        <f>IFERROR(PROPER(_xlfn.TEXTJOIN(" ",TRUE,Таблица5[[#This Row],[Фамилия претендента]],Таблица5[[#This Row],[Имя претендента]],Таблица5[[#This Row],[Отчество претендента]])),"")</f>
        <v/>
      </c>
      <c r="C224" s="6" t="str">
        <f>IFERROR(IF(Таблица5[[#This Row],[Статус]]="",IF(IFERROR(Таблица5[[#This Row],[№ договора]],"")&lt;&gt;"","Договор выслан","Заявка получена"),Таблица5[[#This Row],[Статус]]),"")</f>
        <v/>
      </c>
      <c r="D224" s="6" t="str">
        <f>IF(IFERROR(Таблица5[[#This Row],[№ договора]],"")&lt;&gt;"",IF(Таблица5[[#This Row],[Статус]]="Отказ","---",Таблица5[[#This Row],[№ договора]]),"")</f>
        <v/>
      </c>
      <c r="E224" s="11" t="str">
        <f>IFERROR(IF(Таблица5[[#This Row],[Зачислен на профиль]]=0,"???",Таблица5[[#This Row],[Зачислен на профиль]]),"")</f>
        <v/>
      </c>
    </row>
    <row r="225" spans="1:5">
      <c r="A225" s="5" t="str">
        <f t="shared" si="3"/>
        <v/>
      </c>
      <c r="B225" s="6" t="str">
        <f>IFERROR(PROPER(_xlfn.TEXTJOIN(" ",TRUE,Таблица5[[#This Row],[Фамилия претендента]],Таблица5[[#This Row],[Имя претендента]],Таблица5[[#This Row],[Отчество претендента]])),"")</f>
        <v/>
      </c>
      <c r="C225" s="6" t="str">
        <f>IFERROR(IF(Таблица5[[#This Row],[Статус]]="",IF(IFERROR(Таблица5[[#This Row],[№ договора]],"")&lt;&gt;"","Договор выслан","Заявка получена"),Таблица5[[#This Row],[Статус]]),"")</f>
        <v/>
      </c>
      <c r="D225" s="6" t="str">
        <f>IF(IFERROR(Таблица5[[#This Row],[№ договора]],"")&lt;&gt;"",IF(Таблица5[[#This Row],[Статус]]="Отказ","---",Таблица5[[#This Row],[№ договора]]),"")</f>
        <v/>
      </c>
      <c r="E225" s="11" t="str">
        <f>IFERROR(IF(Таблица5[[#This Row],[Зачислен на профиль]]=0,"???",Таблица5[[#This Row],[Зачислен на профиль]]),"")</f>
        <v/>
      </c>
    </row>
    <row r="226" spans="1:5">
      <c r="A226" s="5" t="str">
        <f t="shared" si="3"/>
        <v/>
      </c>
      <c r="B226" s="6" t="str">
        <f>IFERROR(PROPER(_xlfn.TEXTJOIN(" ",TRUE,Таблица5[[#This Row],[Фамилия претендента]],Таблица5[[#This Row],[Имя претендента]],Таблица5[[#This Row],[Отчество претендента]])),"")</f>
        <v/>
      </c>
      <c r="C226" s="6" t="str">
        <f>IFERROR(IF(Таблица5[[#This Row],[Статус]]="",IF(IFERROR(Таблица5[[#This Row],[№ договора]],"")&lt;&gt;"","Договор выслан","Заявка получена"),Таблица5[[#This Row],[Статус]]),"")</f>
        <v/>
      </c>
      <c r="D226" s="6" t="str">
        <f>IF(IFERROR(Таблица5[[#This Row],[№ договора]],"")&lt;&gt;"",IF(Таблица5[[#This Row],[Статус]]="Отказ","---",Таблица5[[#This Row],[№ договора]]),"")</f>
        <v/>
      </c>
      <c r="E226" s="11" t="str">
        <f>IFERROR(IF(Таблица5[[#This Row],[Зачислен на профиль]]=0,"???",Таблица5[[#This Row],[Зачислен на профиль]]),"")</f>
        <v/>
      </c>
    </row>
    <row r="227" spans="1:5">
      <c r="A227" s="5" t="str">
        <f t="shared" si="3"/>
        <v/>
      </c>
      <c r="B227" s="6" t="str">
        <f>IFERROR(PROPER(_xlfn.TEXTJOIN(" ",TRUE,Таблица5[[#This Row],[Фамилия претендента]],Таблица5[[#This Row],[Имя претендента]],Таблица5[[#This Row],[Отчество претендента]])),"")</f>
        <v/>
      </c>
      <c r="C227" s="6" t="str">
        <f>IFERROR(IF(Таблица5[[#This Row],[Статус]]="",IF(IFERROR(Таблица5[[#This Row],[№ договора]],"")&lt;&gt;"","Договор выслан","Заявка получена"),Таблица5[[#This Row],[Статус]]),"")</f>
        <v/>
      </c>
      <c r="D227" s="6" t="str">
        <f>IF(IFERROR(Таблица5[[#This Row],[№ договора]],"")&lt;&gt;"",IF(Таблица5[[#This Row],[Статус]]="Отказ","---",Таблица5[[#This Row],[№ договора]]),"")</f>
        <v/>
      </c>
      <c r="E227" s="11" t="str">
        <f>IFERROR(IF(Таблица5[[#This Row],[Зачислен на профиль]]=0,"???",Таблица5[[#This Row],[Зачислен на профиль]]),"")</f>
        <v/>
      </c>
    </row>
    <row r="228" spans="1:5">
      <c r="A228" s="5" t="str">
        <f t="shared" si="3"/>
        <v/>
      </c>
      <c r="B228" s="6" t="str">
        <f>IFERROR(PROPER(_xlfn.TEXTJOIN(" ",TRUE,Таблица5[[#This Row],[Фамилия претендента]],Таблица5[[#This Row],[Имя претендента]],Таблица5[[#This Row],[Отчество претендента]])),"")</f>
        <v/>
      </c>
      <c r="C228" s="6" t="str">
        <f>IFERROR(IF(Таблица5[[#This Row],[Статус]]="",IF(IFERROR(Таблица5[[#This Row],[№ договора]],"")&lt;&gt;"","Договор выслан","Заявка получена"),Таблица5[[#This Row],[Статус]]),"")</f>
        <v/>
      </c>
      <c r="D228" s="6" t="str">
        <f>IF(IFERROR(Таблица5[[#This Row],[№ договора]],"")&lt;&gt;"",IF(Таблица5[[#This Row],[Статус]]="Отказ","---",Таблица5[[#This Row],[№ договора]]),"")</f>
        <v/>
      </c>
      <c r="E228" s="11" t="str">
        <f>IFERROR(IF(Таблица5[[#This Row],[Зачислен на профиль]]=0,"???",Таблица5[[#This Row],[Зачислен на профиль]]),"")</f>
        <v/>
      </c>
    </row>
    <row r="229" spans="1:5">
      <c r="A229" s="5" t="str">
        <f t="shared" si="3"/>
        <v/>
      </c>
      <c r="B229" s="6" t="str">
        <f>IFERROR(PROPER(_xlfn.TEXTJOIN(" ",TRUE,Таблица5[[#This Row],[Фамилия претендента]],Таблица5[[#This Row],[Имя претендента]],Таблица5[[#This Row],[Отчество претендента]])),"")</f>
        <v/>
      </c>
      <c r="C229" s="6" t="str">
        <f>IFERROR(IF(Таблица5[[#This Row],[Статус]]="",IF(IFERROR(Таблица5[[#This Row],[№ договора]],"")&lt;&gt;"","Договор выслан","Заявка получена"),Таблица5[[#This Row],[Статус]]),"")</f>
        <v/>
      </c>
      <c r="D229" s="6" t="str">
        <f>IF(IFERROR(Таблица5[[#This Row],[№ договора]],"")&lt;&gt;"",IF(Таблица5[[#This Row],[Статус]]="Отказ","---",Таблица5[[#This Row],[№ договора]]),"")</f>
        <v/>
      </c>
      <c r="E229" s="11" t="str">
        <f>IFERROR(IF(Таблица5[[#This Row],[Зачислен на профиль]]=0,"???",Таблица5[[#This Row],[Зачислен на профиль]]),"")</f>
        <v/>
      </c>
    </row>
    <row r="230" spans="1:5">
      <c r="A230" s="5" t="str">
        <f t="shared" si="3"/>
        <v/>
      </c>
      <c r="B230" s="6" t="str">
        <f>IFERROR(PROPER(_xlfn.TEXTJOIN(" ",TRUE,Таблица5[[#This Row],[Фамилия претендента]],Таблица5[[#This Row],[Имя претендента]],Таблица5[[#This Row],[Отчество претендента]])),"")</f>
        <v/>
      </c>
      <c r="C230" s="6" t="str">
        <f>IFERROR(IF(Таблица5[[#This Row],[Статус]]="",IF(IFERROR(Таблица5[[#This Row],[№ договора]],"")&lt;&gt;"","Договор выслан","Заявка получена"),Таблица5[[#This Row],[Статус]]),"")</f>
        <v/>
      </c>
      <c r="D230" s="6" t="str">
        <f>IF(IFERROR(Таблица5[[#This Row],[№ договора]],"")&lt;&gt;"",IF(Таблица5[[#This Row],[Статус]]="Отказ","---",Таблица5[[#This Row],[№ договора]]),"")</f>
        <v/>
      </c>
      <c r="E230" s="11" t="str">
        <f>IFERROR(IF(Таблица5[[#This Row],[Зачислен на профиль]]=0,"???",Таблица5[[#This Row],[Зачислен на профиль]]),"")</f>
        <v/>
      </c>
    </row>
    <row r="231" spans="1:5">
      <c r="A231" s="5" t="str">
        <f t="shared" si="3"/>
        <v/>
      </c>
      <c r="B231" s="6" t="str">
        <f>IFERROR(PROPER(_xlfn.TEXTJOIN(" ",TRUE,Таблица5[[#This Row],[Фамилия претендента]],Таблица5[[#This Row],[Имя претендента]],Таблица5[[#This Row],[Отчество претендента]])),"")</f>
        <v/>
      </c>
      <c r="C231" s="6" t="str">
        <f>IFERROR(IF(Таблица5[[#This Row],[Статус]]="",IF(IFERROR(Таблица5[[#This Row],[№ договора]],"")&lt;&gt;"","Договор выслан","Заявка получена"),Таблица5[[#This Row],[Статус]]),"")</f>
        <v/>
      </c>
      <c r="D231" s="6" t="str">
        <f>IF(IFERROR(Таблица5[[#This Row],[№ договора]],"")&lt;&gt;"",IF(Таблица5[[#This Row],[Статус]]="Отказ","---",Таблица5[[#This Row],[№ договора]]),"")</f>
        <v/>
      </c>
      <c r="E231" s="11" t="str">
        <f>IFERROR(IF(Таблица5[[#This Row],[Зачислен на профиль]]=0,"???",Таблица5[[#This Row],[Зачислен на профиль]]),"")</f>
        <v/>
      </c>
    </row>
    <row r="232" spans="1:5">
      <c r="A232" s="5" t="str">
        <f t="shared" si="3"/>
        <v/>
      </c>
      <c r="B232" s="6" t="str">
        <f>IFERROR(PROPER(_xlfn.TEXTJOIN(" ",TRUE,Таблица5[[#This Row],[Фамилия претендента]],Таблица5[[#This Row],[Имя претендента]],Таблица5[[#This Row],[Отчество претендента]])),"")</f>
        <v/>
      </c>
      <c r="C232" s="6" t="str">
        <f>IFERROR(IF(Таблица5[[#This Row],[Статус]]="",IF(IFERROR(Таблица5[[#This Row],[№ договора]],"")&lt;&gt;"","Договор выслан","Заявка получена"),Таблица5[[#This Row],[Статус]]),"")</f>
        <v/>
      </c>
      <c r="D232" s="6" t="str">
        <f>IF(IFERROR(Таблица5[[#This Row],[№ договора]],"")&lt;&gt;"",IF(Таблица5[[#This Row],[Статус]]="Отказ","---",Таблица5[[#This Row],[№ договора]]),"")</f>
        <v/>
      </c>
      <c r="E232" s="11" t="str">
        <f>IFERROR(IF(Таблица5[[#This Row],[Зачислен на профиль]]=0,"???",Таблица5[[#This Row],[Зачислен на профиль]]),"")</f>
        <v/>
      </c>
    </row>
    <row r="233" spans="1:5">
      <c r="A233" s="5" t="str">
        <f t="shared" si="3"/>
        <v/>
      </c>
      <c r="B233" s="6" t="str">
        <f>IFERROR(PROPER(_xlfn.TEXTJOIN(" ",TRUE,Таблица5[[#This Row],[Фамилия претендента]],Таблица5[[#This Row],[Имя претендента]],Таблица5[[#This Row],[Отчество претендента]])),"")</f>
        <v/>
      </c>
      <c r="C233" s="6" t="str">
        <f>IFERROR(IF(Таблица5[[#This Row],[Статус]]="",IF(IFERROR(Таблица5[[#This Row],[№ договора]],"")&lt;&gt;"","Договор выслан","Заявка получена"),Таблица5[[#This Row],[Статус]]),"")</f>
        <v/>
      </c>
      <c r="D233" s="6" t="str">
        <f>IF(IFERROR(Таблица5[[#This Row],[№ договора]],"")&lt;&gt;"",IF(Таблица5[[#This Row],[Статус]]="Отказ","---",Таблица5[[#This Row],[№ договора]]),"")</f>
        <v/>
      </c>
      <c r="E233" s="11" t="str">
        <f>IFERROR(IF(Таблица5[[#This Row],[Зачислен на профиль]]=0,"???",Таблица5[[#This Row],[Зачислен на профиль]]),"")</f>
        <v/>
      </c>
    </row>
    <row r="234" spans="1:5">
      <c r="A234" s="5" t="str">
        <f t="shared" si="3"/>
        <v/>
      </c>
      <c r="B234" s="6" t="str">
        <f>IFERROR(PROPER(_xlfn.TEXTJOIN(" ",TRUE,Таблица5[[#This Row],[Фамилия претендента]],Таблица5[[#This Row],[Имя претендента]],Таблица5[[#This Row],[Отчество претендента]])),"")</f>
        <v/>
      </c>
      <c r="C234" s="6" t="str">
        <f>IFERROR(IF(Таблица5[[#This Row],[Статус]]="",IF(IFERROR(Таблица5[[#This Row],[№ договора]],"")&lt;&gt;"","Договор выслан","Заявка получена"),Таблица5[[#This Row],[Статус]]),"")</f>
        <v/>
      </c>
      <c r="D234" s="6" t="str">
        <f>IF(IFERROR(Таблица5[[#This Row],[№ договора]],"")&lt;&gt;"",IF(Таблица5[[#This Row],[Статус]]="Отказ","---",Таблица5[[#This Row],[№ договора]]),"")</f>
        <v/>
      </c>
      <c r="E234" s="11" t="str">
        <f>IFERROR(IF(Таблица5[[#This Row],[Зачислен на профиль]]=0,"???",Таблица5[[#This Row],[Зачислен на профиль]]),"")</f>
        <v/>
      </c>
    </row>
    <row r="235" spans="1:5">
      <c r="A235" s="5" t="str">
        <f t="shared" si="3"/>
        <v/>
      </c>
      <c r="B235" s="6" t="str">
        <f>IFERROR(PROPER(_xlfn.TEXTJOIN(" ",TRUE,Таблица5[[#This Row],[Фамилия претендента]],Таблица5[[#This Row],[Имя претендента]],Таблица5[[#This Row],[Отчество претендента]])),"")</f>
        <v/>
      </c>
      <c r="C235" s="6" t="str">
        <f>IFERROR(IF(Таблица5[[#This Row],[Статус]]="",IF(IFERROR(Таблица5[[#This Row],[№ договора]],"")&lt;&gt;"","Договор выслан","Заявка получена"),Таблица5[[#This Row],[Статус]]),"")</f>
        <v/>
      </c>
      <c r="D235" s="6" t="str">
        <f>IF(IFERROR(Таблица5[[#This Row],[№ договора]],"")&lt;&gt;"",IF(Таблица5[[#This Row],[Статус]]="Отказ","---",Таблица5[[#This Row],[№ договора]]),"")</f>
        <v/>
      </c>
      <c r="E235" s="11" t="str">
        <f>IFERROR(IF(Таблица5[[#This Row],[Зачислен на профиль]]=0,"???",Таблица5[[#This Row],[Зачислен на профиль]]),"")</f>
        <v/>
      </c>
    </row>
    <row r="236" spans="1:5">
      <c r="A236" s="5" t="str">
        <f t="shared" si="3"/>
        <v/>
      </c>
      <c r="B236" s="6" t="str">
        <f>IFERROR(PROPER(_xlfn.TEXTJOIN(" ",TRUE,Таблица5[[#This Row],[Фамилия претендента]],Таблица5[[#This Row],[Имя претендента]],Таблица5[[#This Row],[Отчество претендента]])),"")</f>
        <v/>
      </c>
      <c r="C236" s="6" t="str">
        <f>IFERROR(IF(Таблица5[[#This Row],[Статус]]="",IF(IFERROR(Таблица5[[#This Row],[№ договора]],"")&lt;&gt;"","Договор выслан","Заявка получена"),Таблица5[[#This Row],[Статус]]),"")</f>
        <v/>
      </c>
      <c r="D236" s="6" t="str">
        <f>IF(IFERROR(Таблица5[[#This Row],[№ договора]],"")&lt;&gt;"",IF(Таблица5[[#This Row],[Статус]]="Отказ","---",Таблица5[[#This Row],[№ договора]]),"")</f>
        <v/>
      </c>
      <c r="E236" s="11" t="str">
        <f>IFERROR(IF(Таблица5[[#This Row],[Зачислен на профиль]]=0,"???",Таблица5[[#This Row],[Зачислен на профиль]]),"")</f>
        <v/>
      </c>
    </row>
    <row r="237" spans="1:5">
      <c r="A237" s="5" t="str">
        <f t="shared" si="3"/>
        <v/>
      </c>
      <c r="B237" s="6" t="str">
        <f>IFERROR(PROPER(_xlfn.TEXTJOIN(" ",TRUE,Таблица5[[#This Row],[Фамилия претендента]],Таблица5[[#This Row],[Имя претендента]],Таблица5[[#This Row],[Отчество претендента]])),"")</f>
        <v/>
      </c>
      <c r="C237" s="6" t="str">
        <f>IFERROR(IF(Таблица5[[#This Row],[Статус]]="",IF(IFERROR(Таблица5[[#This Row],[№ договора]],"")&lt;&gt;"","Договор выслан","Заявка получена"),Таблица5[[#This Row],[Статус]]),"")</f>
        <v/>
      </c>
      <c r="D237" s="6" t="str">
        <f>IF(IFERROR(Таблица5[[#This Row],[№ договора]],"")&lt;&gt;"",IF(Таблица5[[#This Row],[Статус]]="Отказ","---",Таблица5[[#This Row],[№ договора]]),"")</f>
        <v/>
      </c>
      <c r="E237" s="11" t="str">
        <f>IFERROR(IF(Таблица5[[#This Row],[Зачислен на профиль]]=0,"???",Таблица5[[#This Row],[Зачислен на профиль]]),"")</f>
        <v/>
      </c>
    </row>
    <row r="238" spans="1:5">
      <c r="A238" s="5" t="str">
        <f t="shared" si="3"/>
        <v/>
      </c>
      <c r="B238" s="6" t="str">
        <f>IFERROR(PROPER(_xlfn.TEXTJOIN(" ",TRUE,Таблица5[[#This Row],[Фамилия претендента]],Таблица5[[#This Row],[Имя претендента]],Таблица5[[#This Row],[Отчество претендента]])),"")</f>
        <v/>
      </c>
      <c r="C238" s="6" t="str">
        <f>IFERROR(IF(Таблица5[[#This Row],[Статус]]="",IF(IFERROR(Таблица5[[#This Row],[№ договора]],"")&lt;&gt;"","Договор выслан","Заявка получена"),Таблица5[[#This Row],[Статус]]),"")</f>
        <v/>
      </c>
      <c r="D238" s="6" t="str">
        <f>IF(IFERROR(Таблица5[[#This Row],[№ договора]],"")&lt;&gt;"",IF(Таблица5[[#This Row],[Статус]]="Отказ","---",Таблица5[[#This Row],[№ договора]]),"")</f>
        <v/>
      </c>
      <c r="E238" s="11" t="str">
        <f>IFERROR(IF(Таблица5[[#This Row],[Зачислен на профиль]]=0,"???",Таблица5[[#This Row],[Зачислен на профиль]]),"")</f>
        <v/>
      </c>
    </row>
    <row r="239" spans="1:5">
      <c r="A239" s="5" t="str">
        <f t="shared" si="3"/>
        <v/>
      </c>
      <c r="B239" s="6" t="str">
        <f>IFERROR(PROPER(_xlfn.TEXTJOIN(" ",TRUE,Таблица5[[#This Row],[Фамилия претендента]],Таблица5[[#This Row],[Имя претендента]],Таблица5[[#This Row],[Отчество претендента]])),"")</f>
        <v/>
      </c>
      <c r="C239" s="6" t="str">
        <f>IFERROR(IF(Таблица5[[#This Row],[Статус]]="",IF(IFERROR(Таблица5[[#This Row],[№ договора]],"")&lt;&gt;"","Договор выслан","Заявка получена"),Таблица5[[#This Row],[Статус]]),"")</f>
        <v/>
      </c>
      <c r="D239" s="6" t="str">
        <f>IF(IFERROR(Таблица5[[#This Row],[№ договора]],"")&lt;&gt;"",IF(Таблица5[[#This Row],[Статус]]="Отказ","---",Таблица5[[#This Row],[№ договора]]),"")</f>
        <v/>
      </c>
      <c r="E239" s="11" t="str">
        <f>IFERROR(IF(Таблица5[[#This Row],[Зачислен на профиль]]=0,"???",Таблица5[[#This Row],[Зачислен на профиль]]),"")</f>
        <v/>
      </c>
    </row>
    <row r="240" spans="1:5">
      <c r="A240" s="5" t="str">
        <f t="shared" si="3"/>
        <v/>
      </c>
      <c r="B240" s="6" t="str">
        <f>IFERROR(PROPER(_xlfn.TEXTJOIN(" ",TRUE,Таблица5[[#This Row],[Фамилия претендента]],Таблица5[[#This Row],[Имя претендента]],Таблица5[[#This Row],[Отчество претендента]])),"")</f>
        <v/>
      </c>
      <c r="C240" s="6" t="str">
        <f>IFERROR(IF(Таблица5[[#This Row],[Статус]]="",IF(IFERROR(Таблица5[[#This Row],[№ договора]],"")&lt;&gt;"","Договор выслан","Заявка получена"),Таблица5[[#This Row],[Статус]]),"")</f>
        <v/>
      </c>
      <c r="D240" s="6" t="str">
        <f>IF(IFERROR(Таблица5[[#This Row],[№ договора]],"")&lt;&gt;"",IF(Таблица5[[#This Row],[Статус]]="Отказ","---",Таблица5[[#This Row],[№ договора]]),"")</f>
        <v/>
      </c>
      <c r="E240" s="11" t="str">
        <f>IFERROR(IF(Таблица5[[#This Row],[Зачислен на профиль]]=0,"???",Таблица5[[#This Row],[Зачислен на профиль]]),"")</f>
        <v/>
      </c>
    </row>
    <row r="241" spans="1:5">
      <c r="A241" s="5" t="str">
        <f t="shared" si="3"/>
        <v/>
      </c>
      <c r="B241" s="6" t="str">
        <f>IFERROR(PROPER(_xlfn.TEXTJOIN(" ",TRUE,Таблица5[[#This Row],[Фамилия претендента]],Таблица5[[#This Row],[Имя претендента]],Таблица5[[#This Row],[Отчество претендента]])),"")</f>
        <v/>
      </c>
      <c r="C241" s="6" t="str">
        <f>IFERROR(IF(Таблица5[[#This Row],[Статус]]="",IF(IFERROR(Таблица5[[#This Row],[№ договора]],"")&lt;&gt;"","Договор выслан","Заявка получена"),Таблица5[[#This Row],[Статус]]),"")</f>
        <v/>
      </c>
      <c r="D241" s="6" t="str">
        <f>IF(IFERROR(Таблица5[[#This Row],[№ договора]],"")&lt;&gt;"",IF(Таблица5[[#This Row],[Статус]]="Отказ","---",Таблица5[[#This Row],[№ договора]]),"")</f>
        <v/>
      </c>
      <c r="E241" s="11" t="str">
        <f>IFERROR(IF(Таблица5[[#This Row],[Зачислен на профиль]]=0,"???",Таблица5[[#This Row],[Зачислен на профиль]]),"")</f>
        <v/>
      </c>
    </row>
    <row r="242" spans="1:5">
      <c r="A242" s="5" t="str">
        <f t="shared" si="3"/>
        <v/>
      </c>
      <c r="B242" s="6" t="str">
        <f>IFERROR(PROPER(_xlfn.TEXTJOIN(" ",TRUE,Таблица5[[#This Row],[Фамилия претендента]],Таблица5[[#This Row],[Имя претендента]],Таблица5[[#This Row],[Отчество претендента]])),"")</f>
        <v/>
      </c>
      <c r="C242" s="6" t="str">
        <f>IFERROR(IF(Таблица5[[#This Row],[Статус]]="",IF(IFERROR(Таблица5[[#This Row],[№ договора]],"")&lt;&gt;"","Договор выслан","Заявка получена"),Таблица5[[#This Row],[Статус]]),"")</f>
        <v/>
      </c>
      <c r="D242" s="6" t="str">
        <f>IF(IFERROR(Таблица5[[#This Row],[№ договора]],"")&lt;&gt;"",IF(Таблица5[[#This Row],[Статус]]="Отказ","---",Таблица5[[#This Row],[№ договора]]),"")</f>
        <v/>
      </c>
      <c r="E242" s="11" t="str">
        <f>IFERROR(IF(Таблица5[[#This Row],[Зачислен на профиль]]=0,"???",Таблица5[[#This Row],[Зачислен на профиль]]),"")</f>
        <v/>
      </c>
    </row>
    <row r="243" spans="1:5">
      <c r="A243" s="5" t="str">
        <f t="shared" si="3"/>
        <v/>
      </c>
      <c r="B243" s="6" t="str">
        <f>IFERROR(PROPER(_xlfn.TEXTJOIN(" ",TRUE,Таблица5[[#This Row],[Фамилия претендента]],Таблица5[[#This Row],[Имя претендента]],Таблица5[[#This Row],[Отчество претендента]])),"")</f>
        <v/>
      </c>
      <c r="C243" s="6" t="str">
        <f>IFERROR(IF(Таблица5[[#This Row],[Статус]]="",IF(IFERROR(Таблица5[[#This Row],[№ договора]],"")&lt;&gt;"","Договор выслан","Заявка получена"),Таблица5[[#This Row],[Статус]]),"")</f>
        <v/>
      </c>
      <c r="D243" s="6" t="str">
        <f>IF(IFERROR(Таблица5[[#This Row],[№ договора]],"")&lt;&gt;"",IF(Таблица5[[#This Row],[Статус]]="Отказ","---",Таблица5[[#This Row],[№ договора]]),"")</f>
        <v/>
      </c>
      <c r="E243" s="11" t="str">
        <f>IFERROR(IF(Таблица5[[#This Row],[Зачислен на профиль]]=0,"???",Таблица5[[#This Row],[Зачислен на профиль]]),"")</f>
        <v/>
      </c>
    </row>
    <row r="244" spans="1:5">
      <c r="A244" s="5" t="str">
        <f t="shared" si="3"/>
        <v/>
      </c>
      <c r="B244" s="6" t="str">
        <f>IFERROR(PROPER(_xlfn.TEXTJOIN(" ",TRUE,Таблица5[[#This Row],[Фамилия претендента]],Таблица5[[#This Row],[Имя претендента]],Таблица5[[#This Row],[Отчество претендента]])),"")</f>
        <v/>
      </c>
      <c r="C244" s="6" t="str">
        <f>IFERROR(IF(Таблица5[[#This Row],[Статус]]="",IF(IFERROR(Таблица5[[#This Row],[№ договора]],"")&lt;&gt;"","Договор выслан","Заявка получена"),Таблица5[[#This Row],[Статус]]),"")</f>
        <v/>
      </c>
      <c r="D244" s="6" t="str">
        <f>IF(IFERROR(Таблица5[[#This Row],[№ договора]],"")&lt;&gt;"",IF(Таблица5[[#This Row],[Статус]]="Отказ","---",Таблица5[[#This Row],[№ договора]]),"")</f>
        <v/>
      </c>
      <c r="E244" s="11" t="str">
        <f>IFERROR(IF(Таблица5[[#This Row],[Зачислен на профиль]]=0,"???",Таблица5[[#This Row],[Зачислен на профиль]]),"")</f>
        <v/>
      </c>
    </row>
    <row r="245" spans="1:5">
      <c r="A245" s="5" t="str">
        <f t="shared" si="3"/>
        <v/>
      </c>
      <c r="B245" s="6" t="str">
        <f>IFERROR(PROPER(_xlfn.TEXTJOIN(" ",TRUE,Таблица5[[#This Row],[Фамилия претендента]],Таблица5[[#This Row],[Имя претендента]],Таблица5[[#This Row],[Отчество претендента]])),"")</f>
        <v/>
      </c>
      <c r="C245" s="6" t="str">
        <f>IFERROR(IF(Таблица5[[#This Row],[Статус]]="",IF(IFERROR(Таблица5[[#This Row],[№ договора]],"")&lt;&gt;"","Договор выслан","Заявка получена"),Таблица5[[#This Row],[Статус]]),"")</f>
        <v/>
      </c>
      <c r="D245" s="6" t="str">
        <f>IF(IFERROR(Таблица5[[#This Row],[№ договора]],"")&lt;&gt;"",IF(Таблица5[[#This Row],[Статус]]="Отказ","---",Таблица5[[#This Row],[№ договора]]),"")</f>
        <v/>
      </c>
      <c r="E245" s="11" t="str">
        <f>IFERROR(IF(Таблица5[[#This Row],[Зачислен на профиль]]=0,"???",Таблица5[[#This Row],[Зачислен на профиль]]),"")</f>
        <v/>
      </c>
    </row>
    <row r="246" spans="1:5">
      <c r="A246" s="5" t="str">
        <f t="shared" si="3"/>
        <v/>
      </c>
      <c r="B246" s="6" t="str">
        <f>IFERROR(PROPER(_xlfn.TEXTJOIN(" ",TRUE,Таблица5[[#This Row],[Фамилия претендента]],Таблица5[[#This Row],[Имя претендента]],Таблица5[[#This Row],[Отчество претендента]])),"")</f>
        <v/>
      </c>
      <c r="C246" s="6" t="str">
        <f>IFERROR(IF(Таблица5[[#This Row],[Статус]]="",IF(IFERROR(Таблица5[[#This Row],[№ договора]],"")&lt;&gt;"","Договор выслан","Заявка получена"),Таблица5[[#This Row],[Статус]]),"")</f>
        <v/>
      </c>
      <c r="D246" s="6" t="str">
        <f>IF(IFERROR(Таблица5[[#This Row],[№ договора]],"")&lt;&gt;"",IF(Таблица5[[#This Row],[Статус]]="Отказ","---",Таблица5[[#This Row],[№ договора]]),"")</f>
        <v/>
      </c>
      <c r="E246" s="11" t="str">
        <f>IFERROR(IF(Таблица5[[#This Row],[Зачислен на профиль]]=0,"???",Таблица5[[#This Row],[Зачислен на профиль]]),"")</f>
        <v/>
      </c>
    </row>
    <row r="247" spans="1:5">
      <c r="A247" s="5" t="str">
        <f t="shared" si="3"/>
        <v/>
      </c>
      <c r="B247" s="6" t="str">
        <f>IFERROR(PROPER(_xlfn.TEXTJOIN(" ",TRUE,Таблица5[[#This Row],[Фамилия претендента]],Таблица5[[#This Row],[Имя претендента]],Таблица5[[#This Row],[Отчество претендента]])),"")</f>
        <v/>
      </c>
      <c r="C247" s="6" t="str">
        <f>IFERROR(IF(Таблица5[[#This Row],[Статус]]="",IF(IFERROR(Таблица5[[#This Row],[№ договора]],"")&lt;&gt;"","Договор выслан","Заявка получена"),Таблица5[[#This Row],[Статус]]),"")</f>
        <v/>
      </c>
      <c r="D247" s="6" t="str">
        <f>IF(IFERROR(Таблица5[[#This Row],[№ договора]],"")&lt;&gt;"",IF(Таблица5[[#This Row],[Статус]]="Отказ","---",Таблица5[[#This Row],[№ договора]]),"")</f>
        <v/>
      </c>
      <c r="E247" s="11" t="str">
        <f>IFERROR(IF(Таблица5[[#This Row],[Зачислен на профиль]]=0,"???",Таблица5[[#This Row],[Зачислен на профиль]]),"")</f>
        <v/>
      </c>
    </row>
    <row r="248" spans="1:5">
      <c r="A248" s="5" t="str">
        <f t="shared" si="3"/>
        <v/>
      </c>
      <c r="B248" s="6" t="str">
        <f>IFERROR(PROPER(_xlfn.TEXTJOIN(" ",TRUE,Таблица5[[#This Row],[Фамилия претендента]],Таблица5[[#This Row],[Имя претендента]],Таблица5[[#This Row],[Отчество претендента]])),"")</f>
        <v/>
      </c>
      <c r="C248" s="6" t="str">
        <f>IFERROR(IF(Таблица5[[#This Row],[Статус]]="",IF(IFERROR(Таблица5[[#This Row],[№ договора]],"")&lt;&gt;"","Договор выслан","Заявка получена"),Таблица5[[#This Row],[Статус]]),"")</f>
        <v/>
      </c>
      <c r="D248" s="6" t="str">
        <f>IF(IFERROR(Таблица5[[#This Row],[№ договора]],"")&lt;&gt;"",IF(Таблица5[[#This Row],[Статус]]="Отказ","---",Таблица5[[#This Row],[№ договора]]),"")</f>
        <v/>
      </c>
      <c r="E248" s="11" t="str">
        <f>IFERROR(IF(Таблица5[[#This Row],[Зачислен на профиль]]=0,"???",Таблица5[[#This Row],[Зачислен на профиль]]),"")</f>
        <v/>
      </c>
    </row>
    <row r="249" spans="1:5">
      <c r="A249" s="5" t="str">
        <f t="shared" si="3"/>
        <v/>
      </c>
      <c r="B249" s="6" t="str">
        <f>IFERROR(PROPER(_xlfn.TEXTJOIN(" ",TRUE,Таблица5[[#This Row],[Фамилия претендента]],Таблица5[[#This Row],[Имя претендента]],Таблица5[[#This Row],[Отчество претендента]])),"")</f>
        <v/>
      </c>
      <c r="C249" s="6" t="str">
        <f>IFERROR(IF(Таблица5[[#This Row],[Статус]]="",IF(IFERROR(Таблица5[[#This Row],[№ договора]],"")&lt;&gt;"","Договор выслан","Заявка получена"),Таблица5[[#This Row],[Статус]]),"")</f>
        <v/>
      </c>
      <c r="D249" s="6" t="str">
        <f>IF(IFERROR(Таблица5[[#This Row],[№ договора]],"")&lt;&gt;"",IF(Таблица5[[#This Row],[Статус]]="Отказ","---",Таблица5[[#This Row],[№ договора]]),"")</f>
        <v/>
      </c>
      <c r="E249" s="11" t="str">
        <f>IFERROR(IF(Таблица5[[#This Row],[Зачислен на профиль]]=0,"???",Таблица5[[#This Row],[Зачислен на профиль]]),"")</f>
        <v/>
      </c>
    </row>
    <row r="250" spans="1:5">
      <c r="A250" s="5" t="str">
        <f t="shared" si="3"/>
        <v/>
      </c>
      <c r="B250" s="6" t="str">
        <f>IFERROR(PROPER(_xlfn.TEXTJOIN(" ",TRUE,Таблица5[[#This Row],[Фамилия претендента]],Таблица5[[#This Row],[Имя претендента]],Таблица5[[#This Row],[Отчество претендента]])),"")</f>
        <v/>
      </c>
      <c r="C250" s="6" t="str">
        <f>IFERROR(IF(Таблица5[[#This Row],[Статус]]="",IF(IFERROR(Таблица5[[#This Row],[№ договора]],"")&lt;&gt;"","Договор выслан","Заявка получена"),Таблица5[[#This Row],[Статус]]),"")</f>
        <v/>
      </c>
      <c r="D250" s="6" t="str">
        <f>IF(IFERROR(Таблица5[[#This Row],[№ договора]],"")&lt;&gt;"",IF(Таблица5[[#This Row],[Статус]]="Отказ","---",Таблица5[[#This Row],[№ договора]]),"")</f>
        <v/>
      </c>
      <c r="E250" s="11" t="str">
        <f>IFERROR(IF(Таблица5[[#This Row],[Зачислен на профиль]]=0,"???",Таблица5[[#This Row],[Зачислен на профиль]]),"")</f>
        <v/>
      </c>
    </row>
    <row r="251" spans="1:5">
      <c r="A251" s="5" t="str">
        <f t="shared" si="3"/>
        <v/>
      </c>
      <c r="B251" s="6" t="str">
        <f>IFERROR(PROPER(_xlfn.TEXTJOIN(" ",TRUE,Таблица5[[#This Row],[Фамилия претендента]],Таблица5[[#This Row],[Имя претендента]],Таблица5[[#This Row],[Отчество претендента]])),"")</f>
        <v/>
      </c>
      <c r="C251" s="6" t="str">
        <f>IFERROR(IF(Таблица5[[#This Row],[Статус]]="",IF(IFERROR(Таблица5[[#This Row],[№ договора]],"")&lt;&gt;"","Договор выслан","Заявка получена"),Таблица5[[#This Row],[Статус]]),"")</f>
        <v/>
      </c>
      <c r="D251" s="6" t="str">
        <f>IF(IFERROR(Таблица5[[#This Row],[№ договора]],"")&lt;&gt;"",IF(Таблица5[[#This Row],[Статус]]="Отказ","---",Таблица5[[#This Row],[№ договора]]),"")</f>
        <v/>
      </c>
      <c r="E251" s="11" t="str">
        <f>IFERROR(IF(Таблица5[[#This Row],[Зачислен на профиль]]=0,"???",Таблица5[[#This Row],[Зачислен на профиль]]),"")</f>
        <v/>
      </c>
    </row>
    <row r="252" spans="1:5">
      <c r="A252" s="5" t="str">
        <f t="shared" si="3"/>
        <v/>
      </c>
      <c r="B252" s="6" t="str">
        <f>IFERROR(PROPER(_xlfn.TEXTJOIN(" ",TRUE,Таблица5[[#This Row],[Фамилия претендента]],Таблица5[[#This Row],[Имя претендента]],Таблица5[[#This Row],[Отчество претендента]])),"")</f>
        <v/>
      </c>
      <c r="C252" s="6" t="str">
        <f>IFERROR(IF(Таблица5[[#This Row],[Статус]]="",IF(IFERROR(Таблица5[[#This Row],[№ договора]],"")&lt;&gt;"","Договор выслан","Заявка получена"),Таблица5[[#This Row],[Статус]]),"")</f>
        <v/>
      </c>
      <c r="D252" s="6" t="str">
        <f>IF(IFERROR(Таблица5[[#This Row],[№ договора]],"")&lt;&gt;"",IF(Таблица5[[#This Row],[Статус]]="Отказ","---",Таблица5[[#This Row],[№ договора]]),"")</f>
        <v/>
      </c>
      <c r="E252" s="11" t="str">
        <f>IFERROR(IF(Таблица5[[#This Row],[Зачислен на профиль]]=0,"???",Таблица5[[#This Row],[Зачислен на профиль]]),"")</f>
        <v/>
      </c>
    </row>
    <row r="253" spans="1:5">
      <c r="A253" s="5" t="str">
        <f t="shared" si="3"/>
        <v/>
      </c>
      <c r="B253" s="6" t="str">
        <f>IFERROR(PROPER(_xlfn.TEXTJOIN(" ",TRUE,Таблица5[[#This Row],[Фамилия претендента]],Таблица5[[#This Row],[Имя претендента]],Таблица5[[#This Row],[Отчество претендента]])),"")</f>
        <v/>
      </c>
      <c r="C253" s="6" t="str">
        <f>IFERROR(IF(Таблица5[[#This Row],[Статус]]="",IF(IFERROR(Таблица5[[#This Row],[№ договора]],"")&lt;&gt;"","Договор выслан","Заявка получена"),Таблица5[[#This Row],[Статус]]),"")</f>
        <v/>
      </c>
      <c r="D253" s="6" t="str">
        <f>IF(IFERROR(Таблица5[[#This Row],[№ договора]],"")&lt;&gt;"",IF(Таблица5[[#This Row],[Статус]]="Отказ","---",Таблица5[[#This Row],[№ договора]]),"")</f>
        <v/>
      </c>
      <c r="E253" s="11" t="str">
        <f>IFERROR(IF(Таблица5[[#This Row],[Зачислен на профиль]]=0,"???",Таблица5[[#This Row],[Зачислен на профиль]]),"")</f>
        <v/>
      </c>
    </row>
    <row r="254" spans="1:5">
      <c r="A254" s="5" t="str">
        <f t="shared" si="3"/>
        <v/>
      </c>
      <c r="B254" s="6" t="str">
        <f>IFERROR(PROPER(_xlfn.TEXTJOIN(" ",TRUE,Таблица5[[#This Row],[Фамилия претендента]],Таблица5[[#This Row],[Имя претендента]],Таблица5[[#This Row],[Отчество претендента]])),"")</f>
        <v/>
      </c>
      <c r="C254" s="6" t="str">
        <f>IFERROR(IF(Таблица5[[#This Row],[Статус]]="",IF(IFERROR(Таблица5[[#This Row],[№ договора]],"")&lt;&gt;"","Договор выслан","Заявка получена"),Таблица5[[#This Row],[Статус]]),"")</f>
        <v/>
      </c>
      <c r="D254" s="6" t="str">
        <f>IF(IFERROR(Таблица5[[#This Row],[№ договора]],"")&lt;&gt;"",IF(Таблица5[[#This Row],[Статус]]="Отказ","---",Таблица5[[#This Row],[№ договора]]),"")</f>
        <v/>
      </c>
      <c r="E254" s="11" t="str">
        <f>IFERROR(IF(Таблица5[[#This Row],[Зачислен на профиль]]=0,"???",Таблица5[[#This Row],[Зачислен на профиль]]),"")</f>
        <v/>
      </c>
    </row>
    <row r="255" spans="1:5">
      <c r="A255" s="5" t="str">
        <f t="shared" si="3"/>
        <v/>
      </c>
      <c r="B255" s="6" t="str">
        <f>IFERROR(PROPER(_xlfn.TEXTJOIN(" ",TRUE,Таблица5[[#This Row],[Фамилия претендента]],Таблица5[[#This Row],[Имя претендента]],Таблица5[[#This Row],[Отчество претендента]])),"")</f>
        <v/>
      </c>
      <c r="C255" s="6" t="str">
        <f>IFERROR(IF(Таблица5[[#This Row],[Статус]]="",IF(IFERROR(Таблица5[[#This Row],[№ договора]],"")&lt;&gt;"","Договор выслан","Заявка получена"),Таблица5[[#This Row],[Статус]]),"")</f>
        <v/>
      </c>
      <c r="D255" s="6" t="str">
        <f>IF(IFERROR(Таблица5[[#This Row],[№ договора]],"")&lt;&gt;"",IF(Таблица5[[#This Row],[Статус]]="Отказ","---",Таблица5[[#This Row],[№ договора]]),"")</f>
        <v/>
      </c>
      <c r="E255" s="11" t="str">
        <f>IFERROR(IF(Таблица5[[#This Row],[Зачислен на профиль]]=0,"???",Таблица5[[#This Row],[Зачислен на профиль]]),"")</f>
        <v/>
      </c>
    </row>
    <row r="256" spans="1:5">
      <c r="A256" s="5" t="str">
        <f t="shared" si="3"/>
        <v/>
      </c>
      <c r="B256" s="6" t="str">
        <f>IFERROR(PROPER(_xlfn.TEXTJOIN(" ",TRUE,Таблица5[[#This Row],[Фамилия претендента]],Таблица5[[#This Row],[Имя претендента]],Таблица5[[#This Row],[Отчество претендента]])),"")</f>
        <v/>
      </c>
      <c r="C256" s="6" t="str">
        <f>IFERROR(IF(Таблица5[[#This Row],[Статус]]="",IF(IFERROR(Таблица5[[#This Row],[№ договора]],"")&lt;&gt;"","Договор выслан","Заявка получена"),Таблица5[[#This Row],[Статус]]),"")</f>
        <v/>
      </c>
      <c r="D256" s="6" t="str">
        <f>IF(IFERROR(Таблица5[[#This Row],[№ договора]],"")&lt;&gt;"",IF(Таблица5[[#This Row],[Статус]]="Отказ","---",Таблица5[[#This Row],[№ договора]]),"")</f>
        <v/>
      </c>
      <c r="E256" s="11" t="str">
        <f>IFERROR(IF(Таблица5[[#This Row],[Зачислен на профиль]]=0,"???",Таблица5[[#This Row],[Зачислен на профиль]]),"")</f>
        <v/>
      </c>
    </row>
    <row r="257" spans="1:5">
      <c r="A257" s="5" t="str">
        <f t="shared" si="3"/>
        <v/>
      </c>
      <c r="B257" s="6" t="str">
        <f>IFERROR(PROPER(_xlfn.TEXTJOIN(" ",TRUE,Таблица5[[#This Row],[Фамилия претендента]],Таблица5[[#This Row],[Имя претендента]],Таблица5[[#This Row],[Отчество претендента]])),"")</f>
        <v/>
      </c>
      <c r="C257" s="6" t="str">
        <f>IFERROR(IF(Таблица5[[#This Row],[Статус]]="",IF(IFERROR(Таблица5[[#This Row],[№ договора]],"")&lt;&gt;"","Договор выслан","Заявка получена"),Таблица5[[#This Row],[Статус]]),"")</f>
        <v/>
      </c>
      <c r="D257" s="6" t="str">
        <f>IF(IFERROR(Таблица5[[#This Row],[№ договора]],"")&lt;&gt;"",IF(Таблица5[[#This Row],[Статус]]="Отказ","---",Таблица5[[#This Row],[№ договора]]),"")</f>
        <v/>
      </c>
      <c r="E257" s="11" t="str">
        <f>IFERROR(IF(Таблица5[[#This Row],[Зачислен на профиль]]=0,"???",Таблица5[[#This Row],[Зачислен на профиль]]),"")</f>
        <v/>
      </c>
    </row>
    <row r="258" spans="1:5">
      <c r="A258" s="5" t="str">
        <f t="shared" si="3"/>
        <v/>
      </c>
      <c r="B258" s="6" t="str">
        <f>IFERROR(PROPER(_xlfn.TEXTJOIN(" ",TRUE,Таблица5[[#This Row],[Фамилия претендента]],Таблица5[[#This Row],[Имя претендента]],Таблица5[[#This Row],[Отчество претендента]])),"")</f>
        <v/>
      </c>
      <c r="C258" s="6" t="str">
        <f>IFERROR(IF(Таблица5[[#This Row],[Статус]]="",IF(IFERROR(Таблица5[[#This Row],[№ договора]],"")&lt;&gt;"","Договор выслан","Заявка получена"),Таблица5[[#This Row],[Статус]]),"")</f>
        <v/>
      </c>
      <c r="D258" s="6" t="str">
        <f>IF(IFERROR(Таблица5[[#This Row],[№ договора]],"")&lt;&gt;"",IF(Таблица5[[#This Row],[Статус]]="Отказ","---",Таблица5[[#This Row],[№ договора]]),"")</f>
        <v/>
      </c>
      <c r="E258" s="11" t="str">
        <f>IFERROR(IF(Таблица5[[#This Row],[Зачислен на профиль]]=0,"???",Таблица5[[#This Row],[Зачислен на профиль]]),"")</f>
        <v/>
      </c>
    </row>
    <row r="259" spans="1:5">
      <c r="A259" s="5" t="str">
        <f t="shared" ref="A259:A322" si="4">IF(A258="№",1,IF(B259&lt;&gt;"",A258+1,""))</f>
        <v/>
      </c>
      <c r="B259" s="6" t="str">
        <f>IFERROR(PROPER(_xlfn.TEXTJOIN(" ",TRUE,Таблица5[[#This Row],[Фамилия претендента]],Таблица5[[#This Row],[Имя претендента]],Таблица5[[#This Row],[Отчество претендента]])),"")</f>
        <v/>
      </c>
      <c r="C259" s="6" t="str">
        <f>IFERROR(IF(Таблица5[[#This Row],[Статус]]="",IF(IFERROR(Таблица5[[#This Row],[№ договора]],"")&lt;&gt;"","Договор выслан","Заявка получена"),Таблица5[[#This Row],[Статус]]),"")</f>
        <v/>
      </c>
      <c r="D259" s="6" t="str">
        <f>IF(IFERROR(Таблица5[[#This Row],[№ договора]],"")&lt;&gt;"",IF(Таблица5[[#This Row],[Статус]]="Отказ","---",Таблица5[[#This Row],[№ договора]]),"")</f>
        <v/>
      </c>
      <c r="E259" s="11" t="str">
        <f>IFERROR(IF(Таблица5[[#This Row],[Зачислен на профиль]]=0,"???",Таблица5[[#This Row],[Зачислен на профиль]]),"")</f>
        <v/>
      </c>
    </row>
    <row r="260" spans="1:5">
      <c r="A260" s="5" t="str">
        <f t="shared" si="4"/>
        <v/>
      </c>
      <c r="B260" s="6" t="str">
        <f>IFERROR(PROPER(_xlfn.TEXTJOIN(" ",TRUE,Таблица5[[#This Row],[Фамилия претендента]],Таблица5[[#This Row],[Имя претендента]],Таблица5[[#This Row],[Отчество претендента]])),"")</f>
        <v/>
      </c>
      <c r="C260" s="6" t="str">
        <f>IFERROR(IF(Таблица5[[#This Row],[Статус]]="",IF(IFERROR(Таблица5[[#This Row],[№ договора]],"")&lt;&gt;"","Договор выслан","Заявка получена"),Таблица5[[#This Row],[Статус]]),"")</f>
        <v/>
      </c>
      <c r="D260" s="6" t="str">
        <f>IF(IFERROR(Таблица5[[#This Row],[№ договора]],"")&lt;&gt;"",IF(Таблица5[[#This Row],[Статус]]="Отказ","---",Таблица5[[#This Row],[№ договора]]),"")</f>
        <v/>
      </c>
      <c r="E260" s="11" t="str">
        <f>IFERROR(IF(Таблица5[[#This Row],[Зачислен на профиль]]=0,"???",Таблица5[[#This Row],[Зачислен на профиль]]),"")</f>
        <v/>
      </c>
    </row>
    <row r="261" spans="1:5">
      <c r="A261" s="5" t="str">
        <f t="shared" si="4"/>
        <v/>
      </c>
      <c r="B261" s="6" t="str">
        <f>IFERROR(PROPER(_xlfn.TEXTJOIN(" ",TRUE,Таблица5[[#This Row],[Фамилия претендента]],Таблица5[[#This Row],[Имя претендента]],Таблица5[[#This Row],[Отчество претендента]])),"")</f>
        <v/>
      </c>
      <c r="C261" s="6" t="str">
        <f>IFERROR(IF(Таблица5[[#This Row],[Статус]]="",IF(IFERROR(Таблица5[[#This Row],[№ договора]],"")&lt;&gt;"","Договор выслан","Заявка получена"),Таблица5[[#This Row],[Статус]]),"")</f>
        <v/>
      </c>
      <c r="D261" s="6" t="str">
        <f>IF(IFERROR(Таблица5[[#This Row],[№ договора]],"")&lt;&gt;"",IF(Таблица5[[#This Row],[Статус]]="Отказ","---",Таблица5[[#This Row],[№ договора]]),"")</f>
        <v/>
      </c>
      <c r="E261" s="11" t="str">
        <f>IFERROR(IF(Таблица5[[#This Row],[Зачислен на профиль]]=0,"???",Таблица5[[#This Row],[Зачислен на профиль]]),"")</f>
        <v/>
      </c>
    </row>
    <row r="262" spans="1:5">
      <c r="A262" s="5" t="str">
        <f t="shared" si="4"/>
        <v/>
      </c>
      <c r="B262" s="6" t="str">
        <f>IFERROR(PROPER(_xlfn.TEXTJOIN(" ",TRUE,Таблица5[[#This Row],[Фамилия претендента]],Таблица5[[#This Row],[Имя претендента]],Таблица5[[#This Row],[Отчество претендента]])),"")</f>
        <v/>
      </c>
      <c r="C262" s="6" t="str">
        <f>IFERROR(IF(Таблица5[[#This Row],[Статус]]="",IF(IFERROR(Таблица5[[#This Row],[№ договора]],"")&lt;&gt;"","Договор выслан","Заявка получена"),Таблица5[[#This Row],[Статус]]),"")</f>
        <v/>
      </c>
      <c r="D262" s="6" t="str">
        <f>IF(IFERROR(Таблица5[[#This Row],[№ договора]],"")&lt;&gt;"",IF(Таблица5[[#This Row],[Статус]]="Отказ","---",Таблица5[[#This Row],[№ договора]]),"")</f>
        <v/>
      </c>
      <c r="E262" s="11" t="str">
        <f>IFERROR(IF(Таблица5[[#This Row],[Зачислен на профиль]]=0,"???",Таблица5[[#This Row],[Зачислен на профиль]]),"")</f>
        <v/>
      </c>
    </row>
    <row r="263" spans="1:5">
      <c r="A263" s="5" t="str">
        <f t="shared" si="4"/>
        <v/>
      </c>
      <c r="B263" s="6" t="str">
        <f>IFERROR(PROPER(_xlfn.TEXTJOIN(" ",TRUE,Таблица5[[#This Row],[Фамилия претендента]],Таблица5[[#This Row],[Имя претендента]],Таблица5[[#This Row],[Отчество претендента]])),"")</f>
        <v/>
      </c>
      <c r="C263" s="6" t="str">
        <f>IFERROR(IF(Таблица5[[#This Row],[Статус]]="",IF(IFERROR(Таблица5[[#This Row],[№ договора]],"")&lt;&gt;"","Договор выслан","Заявка получена"),Таблица5[[#This Row],[Статус]]),"")</f>
        <v/>
      </c>
      <c r="D263" s="6" t="str">
        <f>IF(IFERROR(Таблица5[[#This Row],[№ договора]],"")&lt;&gt;"",IF(Таблица5[[#This Row],[Статус]]="Отказ","---",Таблица5[[#This Row],[№ договора]]),"")</f>
        <v/>
      </c>
      <c r="E263" s="11" t="str">
        <f>IFERROR(IF(Таблица5[[#This Row],[Зачислен на профиль]]=0,"???",Таблица5[[#This Row],[Зачислен на профиль]]),"")</f>
        <v/>
      </c>
    </row>
    <row r="264" spans="1:5">
      <c r="A264" s="5" t="str">
        <f t="shared" si="4"/>
        <v/>
      </c>
      <c r="B264" s="6" t="str">
        <f>IFERROR(PROPER(_xlfn.TEXTJOIN(" ",TRUE,Таблица5[[#This Row],[Фамилия претендента]],Таблица5[[#This Row],[Имя претендента]],Таблица5[[#This Row],[Отчество претендента]])),"")</f>
        <v/>
      </c>
      <c r="C264" s="6" t="str">
        <f>IFERROR(IF(Таблица5[[#This Row],[Статус]]="",IF(IFERROR(Таблица5[[#This Row],[№ договора]],"")&lt;&gt;"","Договор выслан","Заявка получена"),Таблица5[[#This Row],[Статус]]),"")</f>
        <v/>
      </c>
      <c r="D264" s="6" t="str">
        <f>IF(IFERROR(Таблица5[[#This Row],[№ договора]],"")&lt;&gt;"",IF(Таблица5[[#This Row],[Статус]]="Отказ","---",Таблица5[[#This Row],[№ договора]]),"")</f>
        <v/>
      </c>
      <c r="E264" s="11" t="str">
        <f>IFERROR(IF(Таблица5[[#This Row],[Зачислен на профиль]]=0,"???",Таблица5[[#This Row],[Зачислен на профиль]]),"")</f>
        <v/>
      </c>
    </row>
    <row r="265" spans="1:5">
      <c r="A265" s="5" t="str">
        <f t="shared" si="4"/>
        <v/>
      </c>
      <c r="B265" s="6" t="str">
        <f>IFERROR(PROPER(_xlfn.TEXTJOIN(" ",TRUE,Таблица5[[#This Row],[Фамилия претендента]],Таблица5[[#This Row],[Имя претендента]],Таблица5[[#This Row],[Отчество претендента]])),"")</f>
        <v/>
      </c>
      <c r="C265" s="6" t="str">
        <f>IFERROR(IF(Таблица5[[#This Row],[Статус]]="",IF(IFERROR(Таблица5[[#This Row],[№ договора]],"")&lt;&gt;"","Договор выслан","Заявка получена"),Таблица5[[#This Row],[Статус]]),"")</f>
        <v/>
      </c>
      <c r="D265" s="6" t="str">
        <f>IF(IFERROR(Таблица5[[#This Row],[№ договора]],"")&lt;&gt;"",IF(Таблица5[[#This Row],[Статус]]="Отказ","---",Таблица5[[#This Row],[№ договора]]),"")</f>
        <v/>
      </c>
      <c r="E265" s="11" t="str">
        <f>IFERROR(IF(Таблица5[[#This Row],[Зачислен на профиль]]=0,"???",Таблица5[[#This Row],[Зачислен на профиль]]),"")</f>
        <v/>
      </c>
    </row>
    <row r="266" spans="1:5">
      <c r="A266" s="5" t="str">
        <f t="shared" si="4"/>
        <v/>
      </c>
      <c r="B266" s="6" t="str">
        <f>IFERROR(PROPER(_xlfn.TEXTJOIN(" ",TRUE,Таблица5[[#This Row],[Фамилия претендента]],Таблица5[[#This Row],[Имя претендента]],Таблица5[[#This Row],[Отчество претендента]])),"")</f>
        <v/>
      </c>
      <c r="C266" s="6" t="str">
        <f>IFERROR(IF(Таблица5[[#This Row],[Статус]]="",IF(IFERROR(Таблица5[[#This Row],[№ договора]],"")&lt;&gt;"","Договор выслан","Заявка получена"),Таблица5[[#This Row],[Статус]]),"")</f>
        <v/>
      </c>
      <c r="D266" s="6" t="str">
        <f>IF(IFERROR(Таблица5[[#This Row],[№ договора]],"")&lt;&gt;"",IF(Таблица5[[#This Row],[Статус]]="Отказ","---",Таблица5[[#This Row],[№ договора]]),"")</f>
        <v/>
      </c>
      <c r="E266" s="11" t="str">
        <f>IFERROR(IF(Таблица5[[#This Row],[Зачислен на профиль]]=0,"???",Таблица5[[#This Row],[Зачислен на профиль]]),"")</f>
        <v/>
      </c>
    </row>
    <row r="267" spans="1:5">
      <c r="A267" s="5" t="str">
        <f t="shared" si="4"/>
        <v/>
      </c>
      <c r="B267" s="6" t="str">
        <f>IFERROR(PROPER(_xlfn.TEXTJOIN(" ",TRUE,Таблица5[[#This Row],[Фамилия претендента]],Таблица5[[#This Row],[Имя претендента]],Таблица5[[#This Row],[Отчество претендента]])),"")</f>
        <v/>
      </c>
      <c r="C267" s="6" t="str">
        <f>IFERROR(IF(Таблица5[[#This Row],[Статус]]="",IF(IFERROR(Таблица5[[#This Row],[№ договора]],"")&lt;&gt;"","Договор выслан","Заявка получена"),Таблица5[[#This Row],[Статус]]),"")</f>
        <v/>
      </c>
      <c r="D267" s="6" t="str">
        <f>IF(IFERROR(Таблица5[[#This Row],[№ договора]],"")&lt;&gt;"",IF(Таблица5[[#This Row],[Статус]]="Отказ","---",Таблица5[[#This Row],[№ договора]]),"")</f>
        <v/>
      </c>
      <c r="E267" s="11" t="str">
        <f>IFERROR(IF(Таблица5[[#This Row],[Зачислен на профиль]]=0,"???",Таблица5[[#This Row],[Зачислен на профиль]]),"")</f>
        <v/>
      </c>
    </row>
    <row r="268" spans="1:5">
      <c r="A268" s="5" t="str">
        <f t="shared" si="4"/>
        <v/>
      </c>
      <c r="B268" s="6" t="str">
        <f>IFERROR(PROPER(_xlfn.TEXTJOIN(" ",TRUE,Таблица5[[#This Row],[Фамилия претендента]],Таблица5[[#This Row],[Имя претендента]],Таблица5[[#This Row],[Отчество претендента]])),"")</f>
        <v/>
      </c>
      <c r="C268" s="6" t="str">
        <f>IFERROR(IF(Таблица5[[#This Row],[Статус]]="",IF(IFERROR(Таблица5[[#This Row],[№ договора]],"")&lt;&gt;"","Договор выслан","Заявка получена"),Таблица5[[#This Row],[Статус]]),"")</f>
        <v/>
      </c>
      <c r="D268" s="6" t="str">
        <f>IF(IFERROR(Таблица5[[#This Row],[№ договора]],"")&lt;&gt;"",IF(Таблица5[[#This Row],[Статус]]="Отказ","---",Таблица5[[#This Row],[№ договора]]),"")</f>
        <v/>
      </c>
      <c r="E268" s="11" t="str">
        <f>IFERROR(IF(Таблица5[[#This Row],[Зачислен на профиль]]=0,"???",Таблица5[[#This Row],[Зачислен на профиль]]),"")</f>
        <v/>
      </c>
    </row>
    <row r="269" spans="1:5">
      <c r="A269" s="5" t="str">
        <f t="shared" si="4"/>
        <v/>
      </c>
      <c r="B269" s="6" t="str">
        <f>IFERROR(PROPER(_xlfn.TEXTJOIN(" ",TRUE,Таблица5[[#This Row],[Фамилия претендента]],Таблица5[[#This Row],[Имя претендента]],Таблица5[[#This Row],[Отчество претендента]])),"")</f>
        <v/>
      </c>
      <c r="C269" s="6" t="str">
        <f>IFERROR(IF(Таблица5[[#This Row],[Статус]]="",IF(IFERROR(Таблица5[[#This Row],[№ договора]],"")&lt;&gt;"","Договор выслан","Заявка получена"),Таблица5[[#This Row],[Статус]]),"")</f>
        <v/>
      </c>
      <c r="D269" s="6" t="str">
        <f>IF(IFERROR(Таблица5[[#This Row],[№ договора]],"")&lt;&gt;"",IF(Таблица5[[#This Row],[Статус]]="Отказ","---",Таблица5[[#This Row],[№ договора]]),"")</f>
        <v/>
      </c>
      <c r="E269" s="11" t="str">
        <f>IFERROR(IF(Таблица5[[#This Row],[Зачислен на профиль]]=0,"???",Таблица5[[#This Row],[Зачислен на профиль]]),"")</f>
        <v/>
      </c>
    </row>
    <row r="270" spans="1:5">
      <c r="A270" s="5" t="str">
        <f t="shared" si="4"/>
        <v/>
      </c>
      <c r="B270" s="6" t="str">
        <f>IFERROR(PROPER(_xlfn.TEXTJOIN(" ",TRUE,Таблица5[[#This Row],[Фамилия претендента]],Таблица5[[#This Row],[Имя претендента]],Таблица5[[#This Row],[Отчество претендента]])),"")</f>
        <v/>
      </c>
      <c r="C270" s="6" t="str">
        <f>IFERROR(IF(Таблица5[[#This Row],[Статус]]="",IF(IFERROR(Таблица5[[#This Row],[№ договора]],"")&lt;&gt;"","Договор выслан","Заявка получена"),Таблица5[[#This Row],[Статус]]),"")</f>
        <v/>
      </c>
      <c r="D270" s="6" t="str">
        <f>IF(IFERROR(Таблица5[[#This Row],[№ договора]],"")&lt;&gt;"",IF(Таблица5[[#This Row],[Статус]]="Отказ","---",Таблица5[[#This Row],[№ договора]]),"")</f>
        <v/>
      </c>
      <c r="E270" s="11" t="str">
        <f>IFERROR(IF(Таблица5[[#This Row],[Зачислен на профиль]]=0,"???",Таблица5[[#This Row],[Зачислен на профиль]]),"")</f>
        <v/>
      </c>
    </row>
    <row r="271" spans="1:5">
      <c r="A271" s="5" t="str">
        <f t="shared" si="4"/>
        <v/>
      </c>
      <c r="B271" s="6" t="str">
        <f>IFERROR(PROPER(_xlfn.TEXTJOIN(" ",TRUE,Таблица5[[#This Row],[Фамилия претендента]],Таблица5[[#This Row],[Имя претендента]],Таблица5[[#This Row],[Отчество претендента]])),"")</f>
        <v/>
      </c>
      <c r="C271" s="6" t="str">
        <f>IFERROR(IF(Таблица5[[#This Row],[Статус]]="",IF(IFERROR(Таблица5[[#This Row],[№ договора]],"")&lt;&gt;"","Договор выслан","Заявка получена"),Таблица5[[#This Row],[Статус]]),"")</f>
        <v/>
      </c>
      <c r="D271" s="6" t="str">
        <f>IF(IFERROR(Таблица5[[#This Row],[№ договора]],"")&lt;&gt;"",IF(Таблица5[[#This Row],[Статус]]="Отказ","---",Таблица5[[#This Row],[№ договора]]),"")</f>
        <v/>
      </c>
      <c r="E271" s="11" t="str">
        <f>IFERROR(IF(Таблица5[[#This Row],[Зачислен на профиль]]=0,"???",Таблица5[[#This Row],[Зачислен на профиль]]),"")</f>
        <v/>
      </c>
    </row>
    <row r="272" spans="1:5">
      <c r="A272" s="5" t="str">
        <f t="shared" si="4"/>
        <v/>
      </c>
      <c r="B272" s="6" t="str">
        <f>IFERROR(PROPER(_xlfn.TEXTJOIN(" ",TRUE,Таблица5[[#This Row],[Фамилия претендента]],Таблица5[[#This Row],[Имя претендента]],Таблица5[[#This Row],[Отчество претендента]])),"")</f>
        <v/>
      </c>
      <c r="C272" s="6" t="str">
        <f>IFERROR(IF(Таблица5[[#This Row],[Статус]]="",IF(IFERROR(Таблица5[[#This Row],[№ договора]],"")&lt;&gt;"","Договор выслан","Заявка получена"),Таблица5[[#This Row],[Статус]]),"")</f>
        <v/>
      </c>
      <c r="D272" s="6" t="str">
        <f>IF(IFERROR(Таблица5[[#This Row],[№ договора]],"")&lt;&gt;"",IF(Таблица5[[#This Row],[Статус]]="Отказ","---",Таблица5[[#This Row],[№ договора]]),"")</f>
        <v/>
      </c>
      <c r="E272" s="11" t="str">
        <f>IFERROR(IF(Таблица5[[#This Row],[Зачислен на профиль]]=0,"???",Таблица5[[#This Row],[Зачислен на профиль]]),"")</f>
        <v/>
      </c>
    </row>
    <row r="273" spans="1:5">
      <c r="A273" s="5" t="str">
        <f t="shared" si="4"/>
        <v/>
      </c>
      <c r="B273" s="6" t="str">
        <f>IFERROR(PROPER(_xlfn.TEXTJOIN(" ",TRUE,Таблица5[[#This Row],[Фамилия претендента]],Таблица5[[#This Row],[Имя претендента]],Таблица5[[#This Row],[Отчество претендента]])),"")</f>
        <v/>
      </c>
      <c r="C273" s="6" t="str">
        <f>IFERROR(IF(Таблица5[[#This Row],[Статус]]="",IF(IFERROR(Таблица5[[#This Row],[№ договора]],"")&lt;&gt;"","Договор выслан","Заявка получена"),Таблица5[[#This Row],[Статус]]),"")</f>
        <v/>
      </c>
      <c r="D273" s="6" t="str">
        <f>IF(IFERROR(Таблица5[[#This Row],[№ договора]],"")&lt;&gt;"",IF(Таблица5[[#This Row],[Статус]]="Отказ","---",Таблица5[[#This Row],[№ договора]]),"")</f>
        <v/>
      </c>
      <c r="E273" s="11" t="str">
        <f>IFERROR(IF(Таблица5[[#This Row],[Зачислен на профиль]]=0,"???",Таблица5[[#This Row],[Зачислен на профиль]]),"")</f>
        <v/>
      </c>
    </row>
    <row r="274" spans="1:5">
      <c r="A274" s="5" t="str">
        <f t="shared" si="4"/>
        <v/>
      </c>
      <c r="B274" s="6" t="str">
        <f>IFERROR(PROPER(_xlfn.TEXTJOIN(" ",TRUE,Таблица5[[#This Row],[Фамилия претендента]],Таблица5[[#This Row],[Имя претендента]],Таблица5[[#This Row],[Отчество претендента]])),"")</f>
        <v/>
      </c>
      <c r="C274" s="6" t="str">
        <f>IFERROR(IF(Таблица5[[#This Row],[Статус]]="",IF(IFERROR(Таблица5[[#This Row],[№ договора]],"")&lt;&gt;"","Договор выслан","Заявка получена"),Таблица5[[#This Row],[Статус]]),"")</f>
        <v/>
      </c>
      <c r="D274" s="6" t="str">
        <f>IF(IFERROR(Таблица5[[#This Row],[№ договора]],"")&lt;&gt;"",IF(Таблица5[[#This Row],[Статус]]="Отказ","---",Таблица5[[#This Row],[№ договора]]),"")</f>
        <v/>
      </c>
      <c r="E274" s="11" t="str">
        <f>IFERROR(IF(Таблица5[[#This Row],[Зачислен на профиль]]=0,"???",Таблица5[[#This Row],[Зачислен на профиль]]),"")</f>
        <v/>
      </c>
    </row>
    <row r="275" spans="1:5">
      <c r="A275" s="5" t="str">
        <f t="shared" si="4"/>
        <v/>
      </c>
      <c r="B275" s="6" t="str">
        <f>IFERROR(PROPER(_xlfn.TEXTJOIN(" ",TRUE,Таблица5[[#This Row],[Фамилия претендента]],Таблица5[[#This Row],[Имя претендента]],Таблица5[[#This Row],[Отчество претендента]])),"")</f>
        <v/>
      </c>
      <c r="C275" s="6" t="str">
        <f>IFERROR(IF(Таблица5[[#This Row],[Статус]]="",IF(IFERROR(Таблица5[[#This Row],[№ договора]],"")&lt;&gt;"","Договор выслан","Заявка получена"),Таблица5[[#This Row],[Статус]]),"")</f>
        <v/>
      </c>
      <c r="D275" s="6" t="str">
        <f>IF(IFERROR(Таблица5[[#This Row],[№ договора]],"")&lt;&gt;"",IF(Таблица5[[#This Row],[Статус]]="Отказ","---",Таблица5[[#This Row],[№ договора]]),"")</f>
        <v/>
      </c>
      <c r="E275" s="11" t="str">
        <f>IFERROR(IF(Таблица5[[#This Row],[Зачислен на профиль]]=0,"???",Таблица5[[#This Row],[Зачислен на профиль]]),"")</f>
        <v/>
      </c>
    </row>
    <row r="276" spans="1:5">
      <c r="A276" s="5" t="str">
        <f t="shared" si="4"/>
        <v/>
      </c>
      <c r="B276" s="6" t="str">
        <f>IFERROR(PROPER(_xlfn.TEXTJOIN(" ",TRUE,Таблица5[[#This Row],[Фамилия претендента]],Таблица5[[#This Row],[Имя претендента]],Таблица5[[#This Row],[Отчество претендента]])),"")</f>
        <v/>
      </c>
      <c r="C276" s="6" t="str">
        <f>IFERROR(IF(Таблица5[[#This Row],[Статус]]="",IF(IFERROR(Таблица5[[#This Row],[№ договора]],"")&lt;&gt;"","Договор выслан","Заявка получена"),Таблица5[[#This Row],[Статус]]),"")</f>
        <v/>
      </c>
      <c r="D276" s="6" t="str">
        <f>IF(IFERROR(Таблица5[[#This Row],[№ договора]],"")&lt;&gt;"",IF(Таблица5[[#This Row],[Статус]]="Отказ","---",Таблица5[[#This Row],[№ договора]]),"")</f>
        <v/>
      </c>
      <c r="E276" s="11" t="str">
        <f>IFERROR(IF(Таблица5[[#This Row],[Зачислен на профиль]]=0,"???",Таблица5[[#This Row],[Зачислен на профиль]]),"")</f>
        <v/>
      </c>
    </row>
    <row r="277" spans="1:5">
      <c r="A277" s="5" t="str">
        <f t="shared" si="4"/>
        <v/>
      </c>
      <c r="B277" s="6" t="str">
        <f>IFERROR(PROPER(_xlfn.TEXTJOIN(" ",TRUE,Таблица5[[#This Row],[Фамилия претендента]],Таблица5[[#This Row],[Имя претендента]],Таблица5[[#This Row],[Отчество претендента]])),"")</f>
        <v/>
      </c>
      <c r="C277" s="6" t="str">
        <f>IFERROR(IF(Таблица5[[#This Row],[Статус]]="",IF(IFERROR(Таблица5[[#This Row],[№ договора]],"")&lt;&gt;"","Договор выслан","Заявка получена"),Таблица5[[#This Row],[Статус]]),"")</f>
        <v/>
      </c>
      <c r="D277" s="6" t="str">
        <f>IF(IFERROR(Таблица5[[#This Row],[№ договора]],"")&lt;&gt;"",IF(Таблица5[[#This Row],[Статус]]="Отказ","---",Таблица5[[#This Row],[№ договора]]),"")</f>
        <v/>
      </c>
      <c r="E277" s="11" t="str">
        <f>IFERROR(IF(Таблица5[[#This Row],[Зачислен на профиль]]=0,"???",Таблица5[[#This Row],[Зачислен на профиль]]),"")</f>
        <v/>
      </c>
    </row>
    <row r="278" spans="1:5">
      <c r="A278" s="5" t="str">
        <f t="shared" si="4"/>
        <v/>
      </c>
      <c r="B278" s="6" t="str">
        <f>IFERROR(PROPER(_xlfn.TEXTJOIN(" ",TRUE,Таблица5[[#This Row],[Фамилия претендента]],Таблица5[[#This Row],[Имя претендента]],Таблица5[[#This Row],[Отчество претендента]])),"")</f>
        <v/>
      </c>
      <c r="C278" s="6" t="str">
        <f>IFERROR(IF(Таблица5[[#This Row],[Статус]]="",IF(IFERROR(Таблица5[[#This Row],[№ договора]],"")&lt;&gt;"","Договор выслан","Заявка получена"),Таблица5[[#This Row],[Статус]]),"")</f>
        <v/>
      </c>
      <c r="D278" s="6" t="str">
        <f>IF(IFERROR(Таблица5[[#This Row],[№ договора]],"")&lt;&gt;"",IF(Таблица5[[#This Row],[Статус]]="Отказ","---",Таблица5[[#This Row],[№ договора]]),"")</f>
        <v/>
      </c>
      <c r="E278" s="11" t="str">
        <f>IFERROR(IF(Таблица5[[#This Row],[Зачислен на профиль]]=0,"???",Таблица5[[#This Row],[Зачислен на профиль]]),"")</f>
        <v/>
      </c>
    </row>
    <row r="279" spans="1:5">
      <c r="A279" s="5" t="str">
        <f t="shared" si="4"/>
        <v/>
      </c>
      <c r="B279" s="6" t="str">
        <f>IFERROR(PROPER(_xlfn.TEXTJOIN(" ",TRUE,Таблица5[[#This Row],[Фамилия претендента]],Таблица5[[#This Row],[Имя претендента]],Таблица5[[#This Row],[Отчество претендента]])),"")</f>
        <v/>
      </c>
      <c r="C279" s="6" t="str">
        <f>IFERROR(IF(Таблица5[[#This Row],[Статус]]="",IF(IFERROR(Таблица5[[#This Row],[№ договора]],"")&lt;&gt;"","Договор выслан","Заявка получена"),Таблица5[[#This Row],[Статус]]),"")</f>
        <v/>
      </c>
      <c r="D279" s="6" t="str">
        <f>IF(IFERROR(Таблица5[[#This Row],[№ договора]],"")&lt;&gt;"",IF(Таблица5[[#This Row],[Статус]]="Отказ","---",Таблица5[[#This Row],[№ договора]]),"")</f>
        <v/>
      </c>
      <c r="E279" s="11" t="str">
        <f>IFERROR(IF(Таблица5[[#This Row],[Зачислен на профиль]]=0,"???",Таблица5[[#This Row],[Зачислен на профиль]]),"")</f>
        <v/>
      </c>
    </row>
    <row r="280" spans="1:5">
      <c r="A280" s="5" t="str">
        <f t="shared" si="4"/>
        <v/>
      </c>
      <c r="B280" s="6" t="str">
        <f>IFERROR(PROPER(_xlfn.TEXTJOIN(" ",TRUE,Таблица5[[#This Row],[Фамилия претендента]],Таблица5[[#This Row],[Имя претендента]],Таблица5[[#This Row],[Отчество претендента]])),"")</f>
        <v/>
      </c>
      <c r="C280" s="6" t="str">
        <f>IFERROR(IF(Таблица5[[#This Row],[Статус]]="",IF(IFERROR(Таблица5[[#This Row],[№ договора]],"")&lt;&gt;"","Договор выслан","Заявка получена"),Таблица5[[#This Row],[Статус]]),"")</f>
        <v/>
      </c>
      <c r="D280" s="6" t="str">
        <f>IF(IFERROR(Таблица5[[#This Row],[№ договора]],"")&lt;&gt;"",IF(Таблица5[[#This Row],[Статус]]="Отказ","---",Таблица5[[#This Row],[№ договора]]),"")</f>
        <v/>
      </c>
      <c r="E280" s="11" t="str">
        <f>IFERROR(IF(Таблица5[[#This Row],[Зачислен на профиль]]=0,"???",Таблица5[[#This Row],[Зачислен на профиль]]),"")</f>
        <v/>
      </c>
    </row>
    <row r="281" spans="1:5">
      <c r="A281" s="5" t="str">
        <f t="shared" si="4"/>
        <v/>
      </c>
      <c r="B281" s="6" t="str">
        <f>IFERROR(PROPER(_xlfn.TEXTJOIN(" ",TRUE,Таблица5[[#This Row],[Фамилия претендента]],Таблица5[[#This Row],[Имя претендента]],Таблица5[[#This Row],[Отчество претендента]])),"")</f>
        <v/>
      </c>
      <c r="C281" s="6" t="str">
        <f>IFERROR(IF(Таблица5[[#This Row],[Статус]]="",IF(IFERROR(Таблица5[[#This Row],[№ договора]],"")&lt;&gt;"","Договор выслан","Заявка получена"),Таблица5[[#This Row],[Статус]]),"")</f>
        <v/>
      </c>
      <c r="D281" s="6" t="str">
        <f>IF(IFERROR(Таблица5[[#This Row],[№ договора]],"")&lt;&gt;"",IF(Таблица5[[#This Row],[Статус]]="Отказ","---",Таблица5[[#This Row],[№ договора]]),"")</f>
        <v/>
      </c>
      <c r="E281" s="11" t="str">
        <f>IFERROR(IF(Таблица5[[#This Row],[Зачислен на профиль]]=0,"???",Таблица5[[#This Row],[Зачислен на профиль]]),"")</f>
        <v/>
      </c>
    </row>
    <row r="282" spans="1:5">
      <c r="A282" s="5" t="str">
        <f t="shared" si="4"/>
        <v/>
      </c>
      <c r="B282" s="6" t="str">
        <f>IFERROR(PROPER(_xlfn.TEXTJOIN(" ",TRUE,Таблица5[[#This Row],[Фамилия претендента]],Таблица5[[#This Row],[Имя претендента]],Таблица5[[#This Row],[Отчество претендента]])),"")</f>
        <v/>
      </c>
      <c r="C282" s="6" t="str">
        <f>IFERROR(IF(Таблица5[[#This Row],[Статус]]="",IF(IFERROR(Таблица5[[#This Row],[№ договора]],"")&lt;&gt;"","Договор выслан","Заявка получена"),Таблица5[[#This Row],[Статус]]),"")</f>
        <v/>
      </c>
      <c r="D282" s="6" t="str">
        <f>IF(IFERROR(Таблица5[[#This Row],[№ договора]],"")&lt;&gt;"",IF(Таблица5[[#This Row],[Статус]]="Отказ","---",Таблица5[[#This Row],[№ договора]]),"")</f>
        <v/>
      </c>
      <c r="E282" s="11" t="str">
        <f>IFERROR(IF(Таблица5[[#This Row],[Зачислен на профиль]]=0,"???",Таблица5[[#This Row],[Зачислен на профиль]]),"")</f>
        <v/>
      </c>
    </row>
    <row r="283" spans="1:5">
      <c r="A283" s="5" t="str">
        <f t="shared" si="4"/>
        <v/>
      </c>
      <c r="B283" s="6" t="str">
        <f>IFERROR(PROPER(_xlfn.TEXTJOIN(" ",TRUE,Таблица5[[#This Row],[Фамилия претендента]],Таблица5[[#This Row],[Имя претендента]],Таблица5[[#This Row],[Отчество претендента]])),"")</f>
        <v/>
      </c>
      <c r="C283" s="6" t="str">
        <f>IFERROR(IF(Таблица5[[#This Row],[Статус]]="",IF(IFERROR(Таблица5[[#This Row],[№ договора]],"")&lt;&gt;"","Договор выслан","Заявка получена"),Таблица5[[#This Row],[Статус]]),"")</f>
        <v/>
      </c>
      <c r="D283" s="6" t="str">
        <f>IF(IFERROR(Таблица5[[#This Row],[№ договора]],"")&lt;&gt;"",IF(Таблица5[[#This Row],[Статус]]="Отказ","---",Таблица5[[#This Row],[№ договора]]),"")</f>
        <v/>
      </c>
      <c r="E283" s="11" t="str">
        <f>IFERROR(IF(Таблица5[[#This Row],[Зачислен на профиль]]=0,"???",Таблица5[[#This Row],[Зачислен на профиль]]),"")</f>
        <v/>
      </c>
    </row>
    <row r="284" spans="1:5">
      <c r="A284" s="5" t="str">
        <f t="shared" si="4"/>
        <v/>
      </c>
      <c r="B284" s="6" t="str">
        <f>IFERROR(PROPER(_xlfn.TEXTJOIN(" ",TRUE,Таблица5[[#This Row],[Фамилия претендента]],Таблица5[[#This Row],[Имя претендента]],Таблица5[[#This Row],[Отчество претендента]])),"")</f>
        <v/>
      </c>
      <c r="C284" s="6" t="str">
        <f>IFERROR(IF(Таблица5[[#This Row],[Статус]]="",IF(IFERROR(Таблица5[[#This Row],[№ договора]],"")&lt;&gt;"","Договор выслан","Заявка получена"),Таблица5[[#This Row],[Статус]]),"")</f>
        <v/>
      </c>
      <c r="D284" s="6" t="str">
        <f>IF(IFERROR(Таблица5[[#This Row],[№ договора]],"")&lt;&gt;"",IF(Таблица5[[#This Row],[Статус]]="Отказ","---",Таблица5[[#This Row],[№ договора]]),"")</f>
        <v/>
      </c>
      <c r="E284" s="11" t="str">
        <f>IFERROR(IF(Таблица5[[#This Row],[Зачислен на профиль]]=0,"???",Таблица5[[#This Row],[Зачислен на профиль]]),"")</f>
        <v/>
      </c>
    </row>
    <row r="285" spans="1:5">
      <c r="A285" s="5" t="str">
        <f t="shared" si="4"/>
        <v/>
      </c>
      <c r="B285" s="6" t="str">
        <f>IFERROR(PROPER(_xlfn.TEXTJOIN(" ",TRUE,Таблица5[[#This Row],[Фамилия претендента]],Таблица5[[#This Row],[Имя претендента]],Таблица5[[#This Row],[Отчество претендента]])),"")</f>
        <v/>
      </c>
      <c r="C285" s="6" t="str">
        <f>IFERROR(IF(Таблица5[[#This Row],[Статус]]="",IF(IFERROR(Таблица5[[#This Row],[№ договора]],"")&lt;&gt;"","Договор выслан","Заявка получена"),Таблица5[[#This Row],[Статус]]),"")</f>
        <v/>
      </c>
      <c r="D285" s="6" t="str">
        <f>IF(IFERROR(Таблица5[[#This Row],[№ договора]],"")&lt;&gt;"",IF(Таблица5[[#This Row],[Статус]]="Отказ","---",Таблица5[[#This Row],[№ договора]]),"")</f>
        <v/>
      </c>
      <c r="E285" s="11" t="str">
        <f>IFERROR(IF(Таблица5[[#This Row],[Зачислен на профиль]]=0,"???",Таблица5[[#This Row],[Зачислен на профиль]]),"")</f>
        <v/>
      </c>
    </row>
    <row r="286" spans="1:5">
      <c r="A286" s="5" t="str">
        <f t="shared" si="4"/>
        <v/>
      </c>
      <c r="B286" s="6" t="str">
        <f>IFERROR(PROPER(_xlfn.TEXTJOIN(" ",TRUE,Таблица5[[#This Row],[Фамилия претендента]],Таблица5[[#This Row],[Имя претендента]],Таблица5[[#This Row],[Отчество претендента]])),"")</f>
        <v/>
      </c>
      <c r="C286" s="6" t="str">
        <f>IFERROR(IF(Таблица5[[#This Row],[Статус]]="",IF(IFERROR(Таблица5[[#This Row],[№ договора]],"")&lt;&gt;"","Договор выслан","Заявка получена"),Таблица5[[#This Row],[Статус]]),"")</f>
        <v/>
      </c>
      <c r="D286" s="6" t="str">
        <f>IF(IFERROR(Таблица5[[#This Row],[№ договора]],"")&lt;&gt;"",IF(Таблица5[[#This Row],[Статус]]="Отказ","---",Таблица5[[#This Row],[№ договора]]),"")</f>
        <v/>
      </c>
      <c r="E286" s="11" t="str">
        <f>IFERROR(IF(Таблица5[[#This Row],[Зачислен на профиль]]=0,"???",Таблица5[[#This Row],[Зачислен на профиль]]),"")</f>
        <v/>
      </c>
    </row>
    <row r="287" spans="1:5">
      <c r="A287" s="5" t="str">
        <f t="shared" si="4"/>
        <v/>
      </c>
      <c r="B287" s="6" t="str">
        <f>IFERROR(PROPER(_xlfn.TEXTJOIN(" ",TRUE,Таблица5[[#This Row],[Фамилия претендента]],Таблица5[[#This Row],[Имя претендента]],Таблица5[[#This Row],[Отчество претендента]])),"")</f>
        <v/>
      </c>
      <c r="C287" s="6" t="str">
        <f>IFERROR(IF(Таблица5[[#This Row],[Статус]]="",IF(IFERROR(Таблица5[[#This Row],[№ договора]],"")&lt;&gt;"","Договор выслан","Заявка получена"),Таблица5[[#This Row],[Статус]]),"")</f>
        <v/>
      </c>
      <c r="D287" s="6" t="str">
        <f>IF(IFERROR(Таблица5[[#This Row],[№ договора]],"")&lt;&gt;"",IF(Таблица5[[#This Row],[Статус]]="Отказ","---",Таблица5[[#This Row],[№ договора]]),"")</f>
        <v/>
      </c>
      <c r="E287" s="11" t="str">
        <f>IFERROR(IF(Таблица5[[#This Row],[Зачислен на профиль]]=0,"???",Таблица5[[#This Row],[Зачислен на профиль]]),"")</f>
        <v/>
      </c>
    </row>
    <row r="288" spans="1:5">
      <c r="A288" s="5" t="str">
        <f t="shared" si="4"/>
        <v/>
      </c>
      <c r="B288" s="6" t="str">
        <f>IFERROR(PROPER(_xlfn.TEXTJOIN(" ",TRUE,Таблица5[[#This Row],[Фамилия претендента]],Таблица5[[#This Row],[Имя претендента]],Таблица5[[#This Row],[Отчество претендента]])),"")</f>
        <v/>
      </c>
      <c r="C288" s="6" t="str">
        <f>IFERROR(IF(Таблица5[[#This Row],[Статус]]="",IF(IFERROR(Таблица5[[#This Row],[№ договора]],"")&lt;&gt;"","Договор выслан","Заявка получена"),Таблица5[[#This Row],[Статус]]),"")</f>
        <v/>
      </c>
      <c r="D288" s="6" t="str">
        <f>IF(IFERROR(Таблица5[[#This Row],[№ договора]],"")&lt;&gt;"",IF(Таблица5[[#This Row],[Статус]]="Отказ","---",Таблица5[[#This Row],[№ договора]]),"")</f>
        <v/>
      </c>
      <c r="E288" s="11" t="str">
        <f>IFERROR(IF(Таблица5[[#This Row],[Зачислен на профиль]]=0,"???",Таблица5[[#This Row],[Зачислен на профиль]]),"")</f>
        <v/>
      </c>
    </row>
    <row r="289" spans="1:5">
      <c r="A289" s="5" t="str">
        <f t="shared" si="4"/>
        <v/>
      </c>
      <c r="B289" s="6" t="str">
        <f>IFERROR(PROPER(_xlfn.TEXTJOIN(" ",TRUE,Таблица5[[#This Row],[Фамилия претендента]],Таблица5[[#This Row],[Имя претендента]],Таблица5[[#This Row],[Отчество претендента]])),"")</f>
        <v/>
      </c>
      <c r="C289" s="6" t="str">
        <f>IFERROR(IF(Таблица5[[#This Row],[Статус]]="",IF(IFERROR(Таблица5[[#This Row],[№ договора]],"")&lt;&gt;"","Договор выслан","Заявка получена"),Таблица5[[#This Row],[Статус]]),"")</f>
        <v/>
      </c>
      <c r="D289" s="6" t="str">
        <f>IF(IFERROR(Таблица5[[#This Row],[№ договора]],"")&lt;&gt;"",IF(Таблица5[[#This Row],[Статус]]="Отказ","---",Таблица5[[#This Row],[№ договора]]),"")</f>
        <v/>
      </c>
      <c r="E289" s="11" t="str">
        <f>IFERROR(IF(Таблица5[[#This Row],[Зачислен на профиль]]=0,"???",Таблица5[[#This Row],[Зачислен на профиль]]),"")</f>
        <v/>
      </c>
    </row>
    <row r="290" spans="1:5">
      <c r="A290" s="5" t="str">
        <f t="shared" si="4"/>
        <v/>
      </c>
      <c r="B290" s="6" t="str">
        <f>IFERROR(PROPER(_xlfn.TEXTJOIN(" ",TRUE,Таблица5[[#This Row],[Фамилия претендента]],Таблица5[[#This Row],[Имя претендента]],Таблица5[[#This Row],[Отчество претендента]])),"")</f>
        <v/>
      </c>
      <c r="C290" s="6" t="str">
        <f>IFERROR(IF(Таблица5[[#This Row],[Статус]]="",IF(IFERROR(Таблица5[[#This Row],[№ договора]],"")&lt;&gt;"","Договор выслан","Заявка получена"),Таблица5[[#This Row],[Статус]]),"")</f>
        <v/>
      </c>
      <c r="D290" s="6" t="str">
        <f>IF(IFERROR(Таблица5[[#This Row],[№ договора]],"")&lt;&gt;"",IF(Таблица5[[#This Row],[Статус]]="Отказ","---",Таблица5[[#This Row],[№ договора]]),"")</f>
        <v/>
      </c>
      <c r="E290" s="11" t="str">
        <f>IFERROR(IF(Таблица5[[#This Row],[Зачислен на профиль]]=0,"???",Таблица5[[#This Row],[Зачислен на профиль]]),"")</f>
        <v/>
      </c>
    </row>
    <row r="291" spans="1:5">
      <c r="A291" s="5" t="str">
        <f t="shared" si="4"/>
        <v/>
      </c>
      <c r="B291" s="6" t="str">
        <f>IFERROR(PROPER(_xlfn.TEXTJOIN(" ",TRUE,Таблица5[[#This Row],[Фамилия претендента]],Таблица5[[#This Row],[Имя претендента]],Таблица5[[#This Row],[Отчество претендента]])),"")</f>
        <v/>
      </c>
      <c r="C291" s="6" t="str">
        <f>IFERROR(IF(Таблица5[[#This Row],[Статус]]="",IF(IFERROR(Таблица5[[#This Row],[№ договора]],"")&lt;&gt;"","Договор выслан","Заявка получена"),Таблица5[[#This Row],[Статус]]),"")</f>
        <v/>
      </c>
      <c r="D291" s="6" t="str">
        <f>IF(IFERROR(Таблица5[[#This Row],[№ договора]],"")&lt;&gt;"",IF(Таблица5[[#This Row],[Статус]]="Отказ","---",Таблица5[[#This Row],[№ договора]]),"")</f>
        <v/>
      </c>
      <c r="E291" s="11" t="str">
        <f>IFERROR(IF(Таблица5[[#This Row],[Зачислен на профиль]]=0,"???",Таблица5[[#This Row],[Зачислен на профиль]]),"")</f>
        <v/>
      </c>
    </row>
    <row r="292" spans="1:5">
      <c r="A292" s="5" t="str">
        <f t="shared" si="4"/>
        <v/>
      </c>
      <c r="B292" s="6" t="str">
        <f>IFERROR(PROPER(_xlfn.TEXTJOIN(" ",TRUE,Таблица5[[#This Row],[Фамилия претендента]],Таблица5[[#This Row],[Имя претендента]],Таблица5[[#This Row],[Отчество претендента]])),"")</f>
        <v/>
      </c>
      <c r="C292" s="6" t="str">
        <f>IFERROR(IF(Таблица5[[#This Row],[Статус]]="",IF(IFERROR(Таблица5[[#This Row],[№ договора]],"")&lt;&gt;"","Договор выслан","Заявка получена"),Таблица5[[#This Row],[Статус]]),"")</f>
        <v/>
      </c>
      <c r="D292" s="6" t="str">
        <f>IF(IFERROR(Таблица5[[#This Row],[№ договора]],"")&lt;&gt;"",IF(Таблица5[[#This Row],[Статус]]="Отказ","---",Таблица5[[#This Row],[№ договора]]),"")</f>
        <v/>
      </c>
      <c r="E292" s="11" t="str">
        <f>IFERROR(IF(Таблица5[[#This Row],[Зачислен на профиль]]=0,"???",Таблица5[[#This Row],[Зачислен на профиль]]),"")</f>
        <v/>
      </c>
    </row>
    <row r="293" spans="1:5">
      <c r="A293" s="5" t="str">
        <f t="shared" si="4"/>
        <v/>
      </c>
      <c r="B293" s="6" t="str">
        <f>IFERROR(PROPER(_xlfn.TEXTJOIN(" ",TRUE,Таблица5[[#This Row],[Фамилия претендента]],Таблица5[[#This Row],[Имя претендента]],Таблица5[[#This Row],[Отчество претендента]])),"")</f>
        <v/>
      </c>
      <c r="C293" s="6" t="str">
        <f>IFERROR(IF(Таблица5[[#This Row],[Статус]]="",IF(IFERROR(Таблица5[[#This Row],[№ договора]],"")&lt;&gt;"","Договор выслан","Заявка получена"),Таблица5[[#This Row],[Статус]]),"")</f>
        <v/>
      </c>
      <c r="D293" s="6" t="str">
        <f>IF(IFERROR(Таблица5[[#This Row],[№ договора]],"")&lt;&gt;"",IF(Таблица5[[#This Row],[Статус]]="Отказ","---",Таблица5[[#This Row],[№ договора]]),"")</f>
        <v/>
      </c>
      <c r="E293" s="11" t="str">
        <f>IFERROR(IF(Таблица5[[#This Row],[Зачислен на профиль]]=0,"???",Таблица5[[#This Row],[Зачислен на профиль]]),"")</f>
        <v/>
      </c>
    </row>
    <row r="294" spans="1:5">
      <c r="A294" s="5" t="str">
        <f t="shared" si="4"/>
        <v/>
      </c>
      <c r="B294" s="6" t="str">
        <f>IFERROR(PROPER(_xlfn.TEXTJOIN(" ",TRUE,Таблица5[[#This Row],[Фамилия претендента]],Таблица5[[#This Row],[Имя претендента]],Таблица5[[#This Row],[Отчество претендента]])),"")</f>
        <v/>
      </c>
      <c r="C294" s="6" t="str">
        <f>IFERROR(IF(Таблица5[[#This Row],[Статус]]="",IF(IFERROR(Таблица5[[#This Row],[№ договора]],"")&lt;&gt;"","Договор выслан","Заявка получена"),Таблица5[[#This Row],[Статус]]),"")</f>
        <v/>
      </c>
      <c r="D294" s="6" t="str">
        <f>IF(IFERROR(Таблица5[[#This Row],[№ договора]],"")&lt;&gt;"",IF(Таблица5[[#This Row],[Статус]]="Отказ","---",Таблица5[[#This Row],[№ договора]]),"")</f>
        <v/>
      </c>
      <c r="E294" s="11" t="str">
        <f>IFERROR(IF(Таблица5[[#This Row],[Зачислен на профиль]]=0,"???",Таблица5[[#This Row],[Зачислен на профиль]]),"")</f>
        <v/>
      </c>
    </row>
    <row r="295" spans="1:5">
      <c r="A295" s="5" t="str">
        <f t="shared" si="4"/>
        <v/>
      </c>
      <c r="B295" s="6" t="str">
        <f>IFERROR(PROPER(_xlfn.TEXTJOIN(" ",TRUE,Таблица5[[#This Row],[Фамилия претендента]],Таблица5[[#This Row],[Имя претендента]],Таблица5[[#This Row],[Отчество претендента]])),"")</f>
        <v/>
      </c>
      <c r="C295" s="6" t="str">
        <f>IFERROR(IF(Таблица5[[#This Row],[Статус]]="",IF(IFERROR(Таблица5[[#This Row],[№ договора]],"")&lt;&gt;"","Договор выслан","Заявка получена"),Таблица5[[#This Row],[Статус]]),"")</f>
        <v/>
      </c>
      <c r="D295" s="6" t="str">
        <f>IF(IFERROR(Таблица5[[#This Row],[№ договора]],"")&lt;&gt;"",IF(Таблица5[[#This Row],[Статус]]="Отказ","---",Таблица5[[#This Row],[№ договора]]),"")</f>
        <v/>
      </c>
      <c r="E295" s="11" t="str">
        <f>IFERROR(IF(Таблица5[[#This Row],[Зачислен на профиль]]=0,"???",Таблица5[[#This Row],[Зачислен на профиль]]),"")</f>
        <v/>
      </c>
    </row>
    <row r="296" spans="1:5">
      <c r="A296" s="5" t="str">
        <f t="shared" si="4"/>
        <v/>
      </c>
      <c r="B296" s="6" t="str">
        <f>IFERROR(PROPER(_xlfn.TEXTJOIN(" ",TRUE,Таблица5[[#This Row],[Фамилия претендента]],Таблица5[[#This Row],[Имя претендента]],Таблица5[[#This Row],[Отчество претендента]])),"")</f>
        <v/>
      </c>
      <c r="C296" s="6" t="str">
        <f>IFERROR(IF(Таблица5[[#This Row],[Статус]]="",IF(IFERROR(Таблица5[[#This Row],[№ договора]],"")&lt;&gt;"","Договор выслан","Заявка получена"),Таблица5[[#This Row],[Статус]]),"")</f>
        <v/>
      </c>
      <c r="D296" s="6" t="str">
        <f>IF(IFERROR(Таблица5[[#This Row],[№ договора]],"")&lt;&gt;"",IF(Таблица5[[#This Row],[Статус]]="Отказ","---",Таблица5[[#This Row],[№ договора]]),"")</f>
        <v/>
      </c>
      <c r="E296" s="11" t="str">
        <f>IFERROR(IF(Таблица5[[#This Row],[Зачислен на профиль]]=0,"???",Таблица5[[#This Row],[Зачислен на профиль]]),"")</f>
        <v/>
      </c>
    </row>
    <row r="297" spans="1:5">
      <c r="A297" s="5" t="str">
        <f t="shared" si="4"/>
        <v/>
      </c>
      <c r="B297" s="6" t="str">
        <f>IFERROR(PROPER(_xlfn.TEXTJOIN(" ",TRUE,Таблица5[[#This Row],[Фамилия претендента]],Таблица5[[#This Row],[Имя претендента]],Таблица5[[#This Row],[Отчество претендента]])),"")</f>
        <v/>
      </c>
      <c r="C297" s="6" t="str">
        <f>IFERROR(IF(Таблица5[[#This Row],[Статус]]="",IF(IFERROR(Таблица5[[#This Row],[№ договора]],"")&lt;&gt;"","Договор выслан","Заявка получена"),Таблица5[[#This Row],[Статус]]),"")</f>
        <v/>
      </c>
      <c r="D297" s="6" t="str">
        <f>IF(IFERROR(Таблица5[[#This Row],[№ договора]],"")&lt;&gt;"",IF(Таблица5[[#This Row],[Статус]]="Отказ","---",Таблица5[[#This Row],[№ договора]]),"")</f>
        <v/>
      </c>
      <c r="E297" s="11" t="str">
        <f>IFERROR(IF(Таблица5[[#This Row],[Зачислен на профиль]]=0,"???",Таблица5[[#This Row],[Зачислен на профиль]]),"")</f>
        <v/>
      </c>
    </row>
    <row r="298" spans="1:5">
      <c r="A298" s="5" t="str">
        <f t="shared" si="4"/>
        <v/>
      </c>
      <c r="B298" s="6" t="str">
        <f>IFERROR(PROPER(_xlfn.TEXTJOIN(" ",TRUE,Таблица5[[#This Row],[Фамилия претендента]],Таблица5[[#This Row],[Имя претендента]],Таблица5[[#This Row],[Отчество претендента]])),"")</f>
        <v/>
      </c>
      <c r="C298" s="6" t="str">
        <f>IFERROR(IF(Таблица5[[#This Row],[Статус]]="",IF(IFERROR(Таблица5[[#This Row],[№ договора]],"")&lt;&gt;"","Договор выслан","Заявка получена"),Таблица5[[#This Row],[Статус]]),"")</f>
        <v/>
      </c>
      <c r="D298" s="6" t="str">
        <f>IF(IFERROR(Таблица5[[#This Row],[№ договора]],"")&lt;&gt;"",IF(Таблица5[[#This Row],[Статус]]="Отказ","---",Таблица5[[#This Row],[№ договора]]),"")</f>
        <v/>
      </c>
      <c r="E298" s="11" t="str">
        <f>IFERROR(IF(Таблица5[[#This Row],[Зачислен на профиль]]=0,"???",Таблица5[[#This Row],[Зачислен на профиль]]),"")</f>
        <v/>
      </c>
    </row>
    <row r="299" spans="1:5">
      <c r="A299" s="5" t="str">
        <f t="shared" si="4"/>
        <v/>
      </c>
      <c r="B299" s="6" t="str">
        <f>IFERROR(PROPER(_xlfn.TEXTJOIN(" ",TRUE,Таблица5[[#This Row],[Фамилия претендента]],Таблица5[[#This Row],[Имя претендента]],Таблица5[[#This Row],[Отчество претендента]])),"")</f>
        <v/>
      </c>
      <c r="C299" s="6" t="str">
        <f>IFERROR(IF(Таблица5[[#This Row],[Статус]]="",IF(IFERROR(Таблица5[[#This Row],[№ договора]],"")&lt;&gt;"","Договор выслан","Заявка получена"),Таблица5[[#This Row],[Статус]]),"")</f>
        <v/>
      </c>
      <c r="D299" s="6" t="str">
        <f>IF(IFERROR(Таблица5[[#This Row],[№ договора]],"")&lt;&gt;"",IF(Таблица5[[#This Row],[Статус]]="Отказ","---",Таблица5[[#This Row],[№ договора]]),"")</f>
        <v/>
      </c>
      <c r="E299" s="11" t="str">
        <f>IFERROR(IF(Таблица5[[#This Row],[Зачислен на профиль]]=0,"???",Таблица5[[#This Row],[Зачислен на профиль]]),"")</f>
        <v/>
      </c>
    </row>
    <row r="300" spans="1:5">
      <c r="A300" s="5" t="str">
        <f t="shared" si="4"/>
        <v/>
      </c>
      <c r="B300" s="6" t="str">
        <f>IFERROR(PROPER(_xlfn.TEXTJOIN(" ",TRUE,Таблица5[[#This Row],[Фамилия претендента]],Таблица5[[#This Row],[Имя претендента]],Таблица5[[#This Row],[Отчество претендента]])),"")</f>
        <v/>
      </c>
      <c r="C300" s="6" t="str">
        <f>IFERROR(IF(Таблица5[[#This Row],[Статус]]="",IF(IFERROR(Таблица5[[#This Row],[№ договора]],"")&lt;&gt;"","Договор выслан","Заявка получена"),Таблица5[[#This Row],[Статус]]),"")</f>
        <v/>
      </c>
      <c r="D300" s="6" t="str">
        <f>IF(IFERROR(Таблица5[[#This Row],[№ договора]],"")&lt;&gt;"",IF(Таблица5[[#This Row],[Статус]]="Отказ","---",Таблица5[[#This Row],[№ договора]]),"")</f>
        <v/>
      </c>
      <c r="E300" s="11" t="str">
        <f>IFERROR(IF(Таблица5[[#This Row],[Зачислен на профиль]]=0,"???",Таблица5[[#This Row],[Зачислен на профиль]]),"")</f>
        <v/>
      </c>
    </row>
    <row r="301" spans="1:5">
      <c r="A301" s="5" t="str">
        <f t="shared" si="4"/>
        <v/>
      </c>
      <c r="B301" s="6" t="str">
        <f>IFERROR(PROPER(_xlfn.TEXTJOIN(" ",TRUE,Таблица5[[#This Row],[Фамилия претендента]],Таблица5[[#This Row],[Имя претендента]],Таблица5[[#This Row],[Отчество претендента]])),"")</f>
        <v/>
      </c>
      <c r="C301" s="6" t="str">
        <f>IFERROR(IF(Таблица5[[#This Row],[Статус]]="",IF(IFERROR(Таблица5[[#This Row],[№ договора]],"")&lt;&gt;"","Договор выслан","Заявка получена"),Таблица5[[#This Row],[Статус]]),"")</f>
        <v/>
      </c>
      <c r="D301" s="6" t="str">
        <f>IF(IFERROR(Таблица5[[#This Row],[№ договора]],"")&lt;&gt;"",IF(Таблица5[[#This Row],[Статус]]="Отказ","---",Таблица5[[#This Row],[№ договора]]),"")</f>
        <v/>
      </c>
      <c r="E301" s="11" t="str">
        <f>IFERROR(IF(Таблица5[[#This Row],[Зачислен на профиль]]=0,"???",Таблица5[[#This Row],[Зачислен на профиль]]),"")</f>
        <v/>
      </c>
    </row>
    <row r="302" spans="1:5">
      <c r="A302" s="5" t="str">
        <f t="shared" si="4"/>
        <v/>
      </c>
      <c r="B302" s="6" t="str">
        <f>IFERROR(PROPER(_xlfn.TEXTJOIN(" ",TRUE,Таблица5[[#This Row],[Фамилия претендента]],Таблица5[[#This Row],[Имя претендента]],Таблица5[[#This Row],[Отчество претендента]])),"")</f>
        <v/>
      </c>
      <c r="C302" s="6" t="str">
        <f>IFERROR(IF(Таблица5[[#This Row],[Статус]]="",IF(IFERROR(Таблица5[[#This Row],[№ договора]],"")&lt;&gt;"","Договор выслан","Заявка получена"),Таблица5[[#This Row],[Статус]]),"")</f>
        <v/>
      </c>
      <c r="D302" s="6" t="str">
        <f>IF(IFERROR(Таблица5[[#This Row],[№ договора]],"")&lt;&gt;"",IF(Таблица5[[#This Row],[Статус]]="Отказ","---",Таблица5[[#This Row],[№ договора]]),"")</f>
        <v/>
      </c>
      <c r="E302" s="11" t="str">
        <f>IFERROR(IF(Таблица5[[#This Row],[Зачислен на профиль]]=0,"???",Таблица5[[#This Row],[Зачислен на профиль]]),"")</f>
        <v/>
      </c>
    </row>
    <row r="303" spans="1:5">
      <c r="A303" s="5" t="str">
        <f t="shared" si="4"/>
        <v/>
      </c>
      <c r="B303" s="6" t="str">
        <f>IFERROR(PROPER(_xlfn.TEXTJOIN(" ",TRUE,Таблица5[[#This Row],[Фамилия претендента]],Таблица5[[#This Row],[Имя претендента]],Таблица5[[#This Row],[Отчество претендента]])),"")</f>
        <v/>
      </c>
      <c r="C303" s="6" t="str">
        <f>IFERROR(IF(Таблица5[[#This Row],[Статус]]="",IF(IFERROR(Таблица5[[#This Row],[№ договора]],"")&lt;&gt;"","Договор выслан","Заявка получена"),Таблица5[[#This Row],[Статус]]),"")</f>
        <v/>
      </c>
      <c r="D303" s="6" t="str">
        <f>IF(IFERROR(Таблица5[[#This Row],[№ договора]],"")&lt;&gt;"",IF(Таблица5[[#This Row],[Статус]]="Отказ","---",Таблица5[[#This Row],[№ договора]]),"")</f>
        <v/>
      </c>
      <c r="E303" s="11" t="str">
        <f>IFERROR(IF(Таблица5[[#This Row],[Зачислен на профиль]]=0,"???",Таблица5[[#This Row],[Зачислен на профиль]]),"")</f>
        <v/>
      </c>
    </row>
    <row r="304" spans="1:5">
      <c r="A304" s="5" t="str">
        <f t="shared" si="4"/>
        <v/>
      </c>
      <c r="B304" s="6" t="str">
        <f>IFERROR(PROPER(_xlfn.TEXTJOIN(" ",TRUE,Таблица5[[#This Row],[Фамилия претендента]],Таблица5[[#This Row],[Имя претендента]],Таблица5[[#This Row],[Отчество претендента]])),"")</f>
        <v/>
      </c>
      <c r="C304" s="6" t="str">
        <f>IFERROR(IF(Таблица5[[#This Row],[Статус]]="",IF(IFERROR(Таблица5[[#This Row],[№ договора]],"")&lt;&gt;"","Договор выслан","Заявка получена"),Таблица5[[#This Row],[Статус]]),"")</f>
        <v/>
      </c>
      <c r="D304" s="6" t="str">
        <f>IF(IFERROR(Таблица5[[#This Row],[№ договора]],"")&lt;&gt;"",IF(Таблица5[[#This Row],[Статус]]="Отказ","---",Таблица5[[#This Row],[№ договора]]),"")</f>
        <v/>
      </c>
      <c r="E304" s="11" t="str">
        <f>IFERROR(IF(Таблица5[[#This Row],[Зачислен на профиль]]=0,"???",Таблица5[[#This Row],[Зачислен на профиль]]),"")</f>
        <v/>
      </c>
    </row>
    <row r="305" spans="1:5">
      <c r="A305" s="5" t="str">
        <f t="shared" si="4"/>
        <v/>
      </c>
      <c r="B305" s="6" t="str">
        <f>IFERROR(PROPER(_xlfn.TEXTJOIN(" ",TRUE,Таблица5[[#This Row],[Фамилия претендента]],Таблица5[[#This Row],[Имя претендента]],Таблица5[[#This Row],[Отчество претендента]])),"")</f>
        <v/>
      </c>
      <c r="C305" s="6" t="str">
        <f>IFERROR(IF(Таблица5[[#This Row],[Статус]]="",IF(IFERROR(Таблица5[[#This Row],[№ договора]],"")&lt;&gt;"","Договор выслан","Заявка получена"),Таблица5[[#This Row],[Статус]]),"")</f>
        <v/>
      </c>
      <c r="D305" s="6" t="str">
        <f>IF(IFERROR(Таблица5[[#This Row],[№ договора]],"")&lt;&gt;"",IF(Таблица5[[#This Row],[Статус]]="Отказ","---",Таблица5[[#This Row],[№ договора]]),"")</f>
        <v/>
      </c>
      <c r="E305" s="11" t="str">
        <f>IFERROR(IF(Таблица5[[#This Row],[Зачислен на профиль]]=0,"???",Таблица5[[#This Row],[Зачислен на профиль]]),"")</f>
        <v/>
      </c>
    </row>
    <row r="306" spans="1:5">
      <c r="A306" s="5" t="str">
        <f t="shared" si="4"/>
        <v/>
      </c>
      <c r="B306" s="6" t="str">
        <f>IFERROR(PROPER(_xlfn.TEXTJOIN(" ",TRUE,Таблица5[[#This Row],[Фамилия претендента]],Таблица5[[#This Row],[Имя претендента]],Таблица5[[#This Row],[Отчество претендента]])),"")</f>
        <v/>
      </c>
      <c r="C306" s="6" t="str">
        <f>IFERROR(IF(Таблица5[[#This Row],[Статус]]="",IF(IFERROR(Таблица5[[#This Row],[№ договора]],"")&lt;&gt;"","Договор выслан","Заявка получена"),Таблица5[[#This Row],[Статус]]),"")</f>
        <v/>
      </c>
      <c r="D306" s="6" t="str">
        <f>IF(IFERROR(Таблица5[[#This Row],[№ договора]],"")&lt;&gt;"",IF(Таблица5[[#This Row],[Статус]]="Отказ","---",Таблица5[[#This Row],[№ договора]]),"")</f>
        <v/>
      </c>
      <c r="E306" s="11" t="str">
        <f>IFERROR(IF(Таблица5[[#This Row],[Зачислен на профиль]]=0,"???",Таблица5[[#This Row],[Зачислен на профиль]]),"")</f>
        <v/>
      </c>
    </row>
    <row r="307" spans="1:5">
      <c r="A307" s="5" t="str">
        <f t="shared" si="4"/>
        <v/>
      </c>
      <c r="B307" s="6" t="str">
        <f>IFERROR(PROPER(_xlfn.TEXTJOIN(" ",TRUE,Таблица5[[#This Row],[Фамилия претендента]],Таблица5[[#This Row],[Имя претендента]],Таблица5[[#This Row],[Отчество претендента]])),"")</f>
        <v/>
      </c>
      <c r="C307" s="6" t="str">
        <f>IFERROR(IF(Таблица5[[#This Row],[Статус]]="",IF(IFERROR(Таблица5[[#This Row],[№ договора]],"")&lt;&gt;"","Договор выслан","Заявка получена"),Таблица5[[#This Row],[Статус]]),"")</f>
        <v/>
      </c>
      <c r="D307" s="6" t="str">
        <f>IF(IFERROR(Таблица5[[#This Row],[№ договора]],"")&lt;&gt;"",IF(Таблица5[[#This Row],[Статус]]="Отказ","---",Таблица5[[#This Row],[№ договора]]),"")</f>
        <v/>
      </c>
      <c r="E307" s="11" t="str">
        <f>IFERROR(IF(Таблица5[[#This Row],[Зачислен на профиль]]=0,"???",Таблица5[[#This Row],[Зачислен на профиль]]),"")</f>
        <v/>
      </c>
    </row>
    <row r="308" spans="1:5">
      <c r="A308" s="5" t="str">
        <f t="shared" si="4"/>
        <v/>
      </c>
      <c r="B308" s="6" t="str">
        <f>IFERROR(PROPER(_xlfn.TEXTJOIN(" ",TRUE,Таблица5[[#This Row],[Фамилия претендента]],Таблица5[[#This Row],[Имя претендента]],Таблица5[[#This Row],[Отчество претендента]])),"")</f>
        <v/>
      </c>
      <c r="C308" s="6" t="str">
        <f>IFERROR(IF(Таблица5[[#This Row],[Статус]]="",IF(IFERROR(Таблица5[[#This Row],[№ договора]],"")&lt;&gt;"","Договор выслан","Заявка получена"),Таблица5[[#This Row],[Статус]]),"")</f>
        <v/>
      </c>
      <c r="D308" s="6" t="str">
        <f>IF(IFERROR(Таблица5[[#This Row],[№ договора]],"")&lt;&gt;"",IF(Таблица5[[#This Row],[Статус]]="Отказ","---",Таблица5[[#This Row],[№ договора]]),"")</f>
        <v/>
      </c>
      <c r="E308" s="11" t="str">
        <f>IFERROR(IF(Таблица5[[#This Row],[Зачислен на профиль]]=0,"???",Таблица5[[#This Row],[Зачислен на профиль]]),"")</f>
        <v/>
      </c>
    </row>
    <row r="309" spans="1:5">
      <c r="A309" s="5" t="str">
        <f t="shared" si="4"/>
        <v/>
      </c>
      <c r="B309" s="6" t="str">
        <f>IFERROR(PROPER(_xlfn.TEXTJOIN(" ",TRUE,Таблица5[[#This Row],[Фамилия претендента]],Таблица5[[#This Row],[Имя претендента]],Таблица5[[#This Row],[Отчество претендента]])),"")</f>
        <v/>
      </c>
      <c r="C309" s="6" t="str">
        <f>IFERROR(IF(Таблица5[[#This Row],[Статус]]="",IF(IFERROR(Таблица5[[#This Row],[№ договора]],"")&lt;&gt;"","Договор выслан","Заявка получена"),Таблица5[[#This Row],[Статус]]),"")</f>
        <v/>
      </c>
      <c r="D309" s="6" t="str">
        <f>IF(IFERROR(Таблица5[[#This Row],[№ договора]],"")&lt;&gt;"",IF(Таблица5[[#This Row],[Статус]]="Отказ","---",Таблица5[[#This Row],[№ договора]]),"")</f>
        <v/>
      </c>
      <c r="E309" s="11" t="str">
        <f>IFERROR(IF(Таблица5[[#This Row],[Зачислен на профиль]]=0,"???",Таблица5[[#This Row],[Зачислен на профиль]]),"")</f>
        <v/>
      </c>
    </row>
    <row r="310" spans="1:5">
      <c r="A310" s="5" t="str">
        <f t="shared" si="4"/>
        <v/>
      </c>
      <c r="B310" s="6" t="str">
        <f>IFERROR(PROPER(_xlfn.TEXTJOIN(" ",TRUE,Таблица5[[#This Row],[Фамилия претендента]],Таблица5[[#This Row],[Имя претендента]],Таблица5[[#This Row],[Отчество претендента]])),"")</f>
        <v/>
      </c>
      <c r="C310" s="6" t="str">
        <f>IFERROR(IF(Таблица5[[#This Row],[Статус]]="",IF(IFERROR(Таблица5[[#This Row],[№ договора]],"")&lt;&gt;"","Договор выслан","Заявка получена"),Таблица5[[#This Row],[Статус]]),"")</f>
        <v/>
      </c>
      <c r="D310" s="6" t="str">
        <f>IF(IFERROR(Таблица5[[#This Row],[№ договора]],"")&lt;&gt;"",IF(Таблица5[[#This Row],[Статус]]="Отказ","---",Таблица5[[#This Row],[№ договора]]),"")</f>
        <v/>
      </c>
      <c r="E310" s="11" t="str">
        <f>IFERROR(IF(Таблица5[[#This Row],[Зачислен на профиль]]=0,"???",Таблица5[[#This Row],[Зачислен на профиль]]),"")</f>
        <v/>
      </c>
    </row>
    <row r="311" spans="1:5">
      <c r="A311" s="5" t="str">
        <f t="shared" si="4"/>
        <v/>
      </c>
      <c r="B311" s="6" t="str">
        <f>IFERROR(PROPER(_xlfn.TEXTJOIN(" ",TRUE,Таблица5[[#This Row],[Фамилия претендента]],Таблица5[[#This Row],[Имя претендента]],Таблица5[[#This Row],[Отчество претендента]])),"")</f>
        <v/>
      </c>
      <c r="C311" s="6" t="str">
        <f>IFERROR(IF(Таблица5[[#This Row],[Статус]]="",IF(IFERROR(Таблица5[[#This Row],[№ договора]],"")&lt;&gt;"","Договор выслан","Заявка получена"),Таблица5[[#This Row],[Статус]]),"")</f>
        <v/>
      </c>
      <c r="D311" s="6" t="str">
        <f>IF(IFERROR(Таблица5[[#This Row],[№ договора]],"")&lt;&gt;"",IF(Таблица5[[#This Row],[Статус]]="Отказ","---",Таблица5[[#This Row],[№ договора]]),"")</f>
        <v/>
      </c>
      <c r="E311" s="11" t="str">
        <f>IFERROR(IF(Таблица5[[#This Row],[Зачислен на профиль]]=0,"???",Таблица5[[#This Row],[Зачислен на профиль]]),"")</f>
        <v/>
      </c>
    </row>
    <row r="312" spans="1:5">
      <c r="A312" s="5" t="str">
        <f t="shared" si="4"/>
        <v/>
      </c>
      <c r="B312" s="6" t="str">
        <f>IFERROR(PROPER(_xlfn.TEXTJOIN(" ",TRUE,Таблица5[[#This Row],[Фамилия претендента]],Таблица5[[#This Row],[Имя претендента]],Таблица5[[#This Row],[Отчество претендента]])),"")</f>
        <v/>
      </c>
      <c r="C312" s="6" t="str">
        <f>IFERROR(IF(Таблица5[[#This Row],[Статус]]="",IF(IFERROR(Таблица5[[#This Row],[№ договора]],"")&lt;&gt;"","Договор выслан","Заявка получена"),Таблица5[[#This Row],[Статус]]),"")</f>
        <v/>
      </c>
      <c r="D312" s="6" t="str">
        <f>IF(IFERROR(Таблица5[[#This Row],[№ договора]],"")&lt;&gt;"",IF(Таблица5[[#This Row],[Статус]]="Отказ","---",Таблица5[[#This Row],[№ договора]]),"")</f>
        <v/>
      </c>
      <c r="E312" s="11" t="str">
        <f>IFERROR(IF(Таблица5[[#This Row],[Зачислен на профиль]]=0,"???",Таблица5[[#This Row],[Зачислен на профиль]]),"")</f>
        <v/>
      </c>
    </row>
    <row r="313" spans="1:5">
      <c r="A313" s="5" t="str">
        <f t="shared" si="4"/>
        <v/>
      </c>
      <c r="B313" s="6" t="str">
        <f>IFERROR(PROPER(_xlfn.TEXTJOIN(" ",TRUE,Таблица5[[#This Row],[Фамилия претендента]],Таблица5[[#This Row],[Имя претендента]],Таблица5[[#This Row],[Отчество претендента]])),"")</f>
        <v/>
      </c>
      <c r="C313" s="6" t="str">
        <f>IFERROR(IF(Таблица5[[#This Row],[Статус]]="",IF(IFERROR(Таблица5[[#This Row],[№ договора]],"")&lt;&gt;"","Договор выслан","Заявка получена"),Таблица5[[#This Row],[Статус]]),"")</f>
        <v/>
      </c>
      <c r="D313" s="6" t="str">
        <f>IF(IFERROR(Таблица5[[#This Row],[№ договора]],"")&lt;&gt;"",IF(Таблица5[[#This Row],[Статус]]="Отказ","---",Таблица5[[#This Row],[№ договора]]),"")</f>
        <v/>
      </c>
      <c r="E313" s="11" t="str">
        <f>IFERROR(IF(Таблица5[[#This Row],[Зачислен на профиль]]=0,"???",Таблица5[[#This Row],[Зачислен на профиль]]),"")</f>
        <v/>
      </c>
    </row>
    <row r="314" spans="1:5">
      <c r="A314" s="5" t="str">
        <f t="shared" si="4"/>
        <v/>
      </c>
      <c r="B314" s="6" t="str">
        <f>IFERROR(PROPER(_xlfn.TEXTJOIN(" ",TRUE,Таблица5[[#This Row],[Фамилия претендента]],Таблица5[[#This Row],[Имя претендента]],Таблица5[[#This Row],[Отчество претендента]])),"")</f>
        <v/>
      </c>
      <c r="C314" s="6" t="str">
        <f>IFERROR(IF(Таблица5[[#This Row],[Статус]]="",IF(IFERROR(Таблица5[[#This Row],[№ договора]],"")&lt;&gt;"","Договор выслан","Заявка получена"),Таблица5[[#This Row],[Статус]]),"")</f>
        <v/>
      </c>
      <c r="D314" s="6" t="str">
        <f>IF(IFERROR(Таблица5[[#This Row],[№ договора]],"")&lt;&gt;"",IF(Таблица5[[#This Row],[Статус]]="Отказ","---",Таблица5[[#This Row],[№ договора]]),"")</f>
        <v/>
      </c>
      <c r="E314" s="11" t="str">
        <f>IFERROR(IF(Таблица5[[#This Row],[Зачислен на профиль]]=0,"???",Таблица5[[#This Row],[Зачислен на профиль]]),"")</f>
        <v/>
      </c>
    </row>
    <row r="315" spans="1:5">
      <c r="A315" s="5" t="str">
        <f t="shared" si="4"/>
        <v/>
      </c>
      <c r="B315" s="6" t="str">
        <f>IFERROR(PROPER(_xlfn.TEXTJOIN(" ",TRUE,Таблица5[[#This Row],[Фамилия претендента]],Таблица5[[#This Row],[Имя претендента]],Таблица5[[#This Row],[Отчество претендента]])),"")</f>
        <v/>
      </c>
      <c r="C315" s="6" t="str">
        <f>IFERROR(IF(Таблица5[[#This Row],[Статус]]="",IF(IFERROR(Таблица5[[#This Row],[№ договора]],"")&lt;&gt;"","Договор выслан","Заявка получена"),Таблица5[[#This Row],[Статус]]),"")</f>
        <v/>
      </c>
      <c r="D315" s="6" t="str">
        <f>IF(IFERROR(Таблица5[[#This Row],[№ договора]],"")&lt;&gt;"",IF(Таблица5[[#This Row],[Статус]]="Отказ","---",Таблица5[[#This Row],[№ договора]]),"")</f>
        <v/>
      </c>
      <c r="E315" s="11" t="str">
        <f>IFERROR(IF(Таблица5[[#This Row],[Зачислен на профиль]]=0,"???",Таблица5[[#This Row],[Зачислен на профиль]]),"")</f>
        <v/>
      </c>
    </row>
    <row r="316" spans="1:5">
      <c r="A316" s="5" t="str">
        <f t="shared" si="4"/>
        <v/>
      </c>
      <c r="B316" s="6" t="str">
        <f>IFERROR(PROPER(_xlfn.TEXTJOIN(" ",TRUE,Таблица5[[#This Row],[Фамилия претендента]],Таблица5[[#This Row],[Имя претендента]],Таблица5[[#This Row],[Отчество претендента]])),"")</f>
        <v/>
      </c>
      <c r="C316" s="6" t="str">
        <f>IFERROR(IF(Таблица5[[#This Row],[Статус]]="",IF(IFERROR(Таблица5[[#This Row],[№ договора]],"")&lt;&gt;"","Договор выслан","Заявка получена"),Таблица5[[#This Row],[Статус]]),"")</f>
        <v/>
      </c>
      <c r="D316" s="6" t="str">
        <f>IF(IFERROR(Таблица5[[#This Row],[№ договора]],"")&lt;&gt;"",IF(Таблица5[[#This Row],[Статус]]="Отказ","---",Таблица5[[#This Row],[№ договора]]),"")</f>
        <v/>
      </c>
      <c r="E316" s="11" t="str">
        <f>IFERROR(IF(Таблица5[[#This Row],[Зачислен на профиль]]=0,"???",Таблица5[[#This Row],[Зачислен на профиль]]),"")</f>
        <v/>
      </c>
    </row>
    <row r="317" spans="1:5">
      <c r="A317" s="5" t="str">
        <f t="shared" si="4"/>
        <v/>
      </c>
      <c r="B317" s="6" t="str">
        <f>IFERROR(PROPER(_xlfn.TEXTJOIN(" ",TRUE,Таблица5[[#This Row],[Фамилия претендента]],Таблица5[[#This Row],[Имя претендента]],Таблица5[[#This Row],[Отчество претендента]])),"")</f>
        <v/>
      </c>
      <c r="C317" s="6" t="str">
        <f>IFERROR(IF(Таблица5[[#This Row],[Статус]]="",IF(IFERROR(Таблица5[[#This Row],[№ договора]],"")&lt;&gt;"","Договор выслан","Заявка получена"),Таблица5[[#This Row],[Статус]]),"")</f>
        <v/>
      </c>
      <c r="D317" s="6" t="str">
        <f>IF(IFERROR(Таблица5[[#This Row],[№ договора]],"")&lt;&gt;"",IF(Таблица5[[#This Row],[Статус]]="Отказ","---",Таблица5[[#This Row],[№ договора]]),"")</f>
        <v/>
      </c>
      <c r="E317" s="11" t="str">
        <f>IFERROR(IF(Таблица5[[#This Row],[Зачислен на профиль]]=0,"???",Таблица5[[#This Row],[Зачислен на профиль]]),"")</f>
        <v/>
      </c>
    </row>
    <row r="318" spans="1:5">
      <c r="A318" s="5" t="str">
        <f t="shared" si="4"/>
        <v/>
      </c>
      <c r="B318" s="6" t="str">
        <f>IFERROR(PROPER(_xlfn.TEXTJOIN(" ",TRUE,Таблица5[[#This Row],[Фамилия претендента]],Таблица5[[#This Row],[Имя претендента]],Таблица5[[#This Row],[Отчество претендента]])),"")</f>
        <v/>
      </c>
      <c r="C318" s="6" t="str">
        <f>IFERROR(IF(Таблица5[[#This Row],[Статус]]="",IF(IFERROR(Таблица5[[#This Row],[№ договора]],"")&lt;&gt;"","Договор выслан","Заявка получена"),Таблица5[[#This Row],[Статус]]),"")</f>
        <v/>
      </c>
      <c r="D318" s="6" t="str">
        <f>IF(IFERROR(Таблица5[[#This Row],[№ договора]],"")&lt;&gt;"",IF(Таблица5[[#This Row],[Статус]]="Отказ","---",Таблица5[[#This Row],[№ договора]]),"")</f>
        <v/>
      </c>
      <c r="E318" s="11" t="str">
        <f>IFERROR(IF(Таблица5[[#This Row],[Зачислен на профиль]]=0,"???",Таблица5[[#This Row],[Зачислен на профиль]]),"")</f>
        <v/>
      </c>
    </row>
    <row r="319" spans="1:5">
      <c r="A319" s="5" t="str">
        <f t="shared" si="4"/>
        <v/>
      </c>
      <c r="B319" s="6" t="str">
        <f>IFERROR(PROPER(_xlfn.TEXTJOIN(" ",TRUE,Таблица5[[#This Row],[Фамилия претендента]],Таблица5[[#This Row],[Имя претендента]],Таблица5[[#This Row],[Отчество претендента]])),"")</f>
        <v/>
      </c>
      <c r="C319" s="6" t="str">
        <f>IFERROR(IF(Таблица5[[#This Row],[Статус]]="",IF(IFERROR(Таблица5[[#This Row],[№ договора]],"")&lt;&gt;"","Договор выслан","Заявка получена"),Таблица5[[#This Row],[Статус]]),"")</f>
        <v/>
      </c>
      <c r="D319" s="6" t="str">
        <f>IF(IFERROR(Таблица5[[#This Row],[№ договора]],"")&lt;&gt;"",IF(Таблица5[[#This Row],[Статус]]="Отказ","---",Таблица5[[#This Row],[№ договора]]),"")</f>
        <v/>
      </c>
      <c r="E319" s="11" t="str">
        <f>IFERROR(IF(Таблица5[[#This Row],[Зачислен на профиль]]=0,"???",Таблица5[[#This Row],[Зачислен на профиль]]),"")</f>
        <v/>
      </c>
    </row>
    <row r="320" spans="1:5">
      <c r="A320" s="5" t="str">
        <f t="shared" si="4"/>
        <v/>
      </c>
      <c r="B320" s="6" t="str">
        <f>IFERROR(PROPER(_xlfn.TEXTJOIN(" ",TRUE,Таблица5[[#This Row],[Фамилия претендента]],Таблица5[[#This Row],[Имя претендента]],Таблица5[[#This Row],[Отчество претендента]])),"")</f>
        <v/>
      </c>
      <c r="C320" s="6" t="str">
        <f>IFERROR(IF(Таблица5[[#This Row],[Статус]]="",IF(IFERROR(Таблица5[[#This Row],[№ договора]],"")&lt;&gt;"","Договор выслан","Заявка получена"),Таблица5[[#This Row],[Статус]]),"")</f>
        <v/>
      </c>
      <c r="D320" s="6" t="str">
        <f>IF(IFERROR(Таблица5[[#This Row],[№ договора]],"")&lt;&gt;"",IF(Таблица5[[#This Row],[Статус]]="Отказ","---",Таблица5[[#This Row],[№ договора]]),"")</f>
        <v/>
      </c>
      <c r="E320" s="11" t="str">
        <f>IFERROR(IF(Таблица5[[#This Row],[Зачислен на профиль]]=0,"???",Таблица5[[#This Row],[Зачислен на профиль]]),"")</f>
        <v/>
      </c>
    </row>
    <row r="321" spans="1:5">
      <c r="A321" s="5" t="str">
        <f t="shared" si="4"/>
        <v/>
      </c>
      <c r="B321" s="6" t="str">
        <f>IFERROR(PROPER(_xlfn.TEXTJOIN(" ",TRUE,Таблица5[[#This Row],[Фамилия претендента]],Таблица5[[#This Row],[Имя претендента]],Таблица5[[#This Row],[Отчество претендента]])),"")</f>
        <v/>
      </c>
      <c r="C321" s="6" t="str">
        <f>IFERROR(IF(Таблица5[[#This Row],[Статус]]="",IF(IFERROR(Таблица5[[#This Row],[№ договора]],"")&lt;&gt;"","Договор выслан","Заявка получена"),Таблица5[[#This Row],[Статус]]),"")</f>
        <v/>
      </c>
      <c r="D321" s="6" t="str">
        <f>IF(IFERROR(Таблица5[[#This Row],[№ договора]],"")&lt;&gt;"",IF(Таблица5[[#This Row],[Статус]]="Отказ","---",Таблица5[[#This Row],[№ договора]]),"")</f>
        <v/>
      </c>
      <c r="E321" s="11" t="str">
        <f>IFERROR(IF(Таблица5[[#This Row],[Зачислен на профиль]]=0,"???",Таблица5[[#This Row],[Зачислен на профиль]]),"")</f>
        <v/>
      </c>
    </row>
    <row r="322" spans="1:5">
      <c r="A322" s="5" t="str">
        <f t="shared" si="4"/>
        <v/>
      </c>
      <c r="B322" s="6" t="str">
        <f>IFERROR(PROPER(_xlfn.TEXTJOIN(" ",TRUE,Таблица5[[#This Row],[Фамилия претендента]],Таблица5[[#This Row],[Имя претендента]],Таблица5[[#This Row],[Отчество претендента]])),"")</f>
        <v/>
      </c>
      <c r="C322" s="6" t="str">
        <f>IFERROR(IF(Таблица5[[#This Row],[Статус]]="",IF(IFERROR(Таблица5[[#This Row],[№ договора]],"")&lt;&gt;"","Договор выслан","Заявка получена"),Таблица5[[#This Row],[Статус]]),"")</f>
        <v/>
      </c>
      <c r="D322" s="6" t="str">
        <f>IF(IFERROR(Таблица5[[#This Row],[№ договора]],"")&lt;&gt;"",IF(Таблица5[[#This Row],[Статус]]="Отказ","---",Таблица5[[#This Row],[№ договора]]),"")</f>
        <v/>
      </c>
      <c r="E322" s="11" t="str">
        <f>IFERROR(IF(Таблица5[[#This Row],[Зачислен на профиль]]=0,"???",Таблица5[[#This Row],[Зачислен на профиль]]),"")</f>
        <v/>
      </c>
    </row>
    <row r="323" spans="1:5">
      <c r="A323" s="5" t="str">
        <f t="shared" ref="A323:A386" si="5">IF(A322="№",1,IF(B323&lt;&gt;"",A322+1,""))</f>
        <v/>
      </c>
      <c r="B323" s="6" t="str">
        <f>IFERROR(PROPER(_xlfn.TEXTJOIN(" ",TRUE,Таблица5[[#This Row],[Фамилия претендента]],Таблица5[[#This Row],[Имя претендента]],Таблица5[[#This Row],[Отчество претендента]])),"")</f>
        <v/>
      </c>
      <c r="C323" s="6" t="str">
        <f>IFERROR(IF(Таблица5[[#This Row],[Статус]]="",IF(IFERROR(Таблица5[[#This Row],[№ договора]],"")&lt;&gt;"","Договор выслан","Заявка получена"),Таблица5[[#This Row],[Статус]]),"")</f>
        <v/>
      </c>
      <c r="D323" s="6" t="str">
        <f>IF(IFERROR(Таблица5[[#This Row],[№ договора]],"")&lt;&gt;"",IF(Таблица5[[#This Row],[Статус]]="Отказ","---",Таблица5[[#This Row],[№ договора]]),"")</f>
        <v/>
      </c>
      <c r="E323" s="11" t="str">
        <f>IFERROR(IF(Таблица5[[#This Row],[Зачислен на профиль]]=0,"???",Таблица5[[#This Row],[Зачислен на профиль]]),"")</f>
        <v/>
      </c>
    </row>
    <row r="324" spans="1:5">
      <c r="A324" s="5" t="str">
        <f t="shared" si="5"/>
        <v/>
      </c>
      <c r="B324" s="6" t="str">
        <f>IFERROR(PROPER(_xlfn.TEXTJOIN(" ",TRUE,Таблица5[[#This Row],[Фамилия претендента]],Таблица5[[#This Row],[Имя претендента]],Таблица5[[#This Row],[Отчество претендента]])),"")</f>
        <v/>
      </c>
      <c r="C324" s="6" t="str">
        <f>IFERROR(IF(Таблица5[[#This Row],[Статус]]="",IF(IFERROR(Таблица5[[#This Row],[№ договора]],"")&lt;&gt;"","Договор выслан","Заявка получена"),Таблица5[[#This Row],[Статус]]),"")</f>
        <v/>
      </c>
      <c r="D324" s="6" t="str">
        <f>IF(IFERROR(Таблица5[[#This Row],[№ договора]],"")&lt;&gt;"",IF(Таблица5[[#This Row],[Статус]]="Отказ","---",Таблица5[[#This Row],[№ договора]]),"")</f>
        <v/>
      </c>
      <c r="E324" s="11" t="str">
        <f>IFERROR(IF(Таблица5[[#This Row],[Зачислен на профиль]]=0,"???",Таблица5[[#This Row],[Зачислен на профиль]]),"")</f>
        <v/>
      </c>
    </row>
    <row r="325" spans="1:5">
      <c r="A325" s="5" t="str">
        <f t="shared" si="5"/>
        <v/>
      </c>
      <c r="B325" s="6" t="str">
        <f>IFERROR(PROPER(_xlfn.TEXTJOIN(" ",TRUE,Таблица5[[#This Row],[Фамилия претендента]],Таблица5[[#This Row],[Имя претендента]],Таблица5[[#This Row],[Отчество претендента]])),"")</f>
        <v/>
      </c>
      <c r="C325" s="6" t="str">
        <f>IFERROR(IF(Таблица5[[#This Row],[Статус]]="",IF(IFERROR(Таблица5[[#This Row],[№ договора]],"")&lt;&gt;"","Договор выслан","Заявка получена"),Таблица5[[#This Row],[Статус]]),"")</f>
        <v/>
      </c>
      <c r="D325" s="6" t="str">
        <f>IF(IFERROR(Таблица5[[#This Row],[№ договора]],"")&lt;&gt;"",IF(Таблица5[[#This Row],[Статус]]="Отказ","---",Таблица5[[#This Row],[№ договора]]),"")</f>
        <v/>
      </c>
      <c r="E325" s="11" t="str">
        <f>IFERROR(IF(Таблица5[[#This Row],[Зачислен на профиль]]=0,"???",Таблица5[[#This Row],[Зачислен на профиль]]),"")</f>
        <v/>
      </c>
    </row>
    <row r="326" spans="1:5">
      <c r="A326" s="5" t="str">
        <f t="shared" si="5"/>
        <v/>
      </c>
      <c r="B326" s="6" t="str">
        <f>IFERROR(PROPER(_xlfn.TEXTJOIN(" ",TRUE,Таблица5[[#This Row],[Фамилия претендента]],Таблица5[[#This Row],[Имя претендента]],Таблица5[[#This Row],[Отчество претендента]])),"")</f>
        <v/>
      </c>
      <c r="C326" s="6" t="str">
        <f>IFERROR(IF(Таблица5[[#This Row],[Статус]]="",IF(IFERROR(Таблица5[[#This Row],[№ договора]],"")&lt;&gt;"","Договор выслан","Заявка получена"),Таблица5[[#This Row],[Статус]]),"")</f>
        <v/>
      </c>
      <c r="D326" s="6" t="str">
        <f>IF(IFERROR(Таблица5[[#This Row],[№ договора]],"")&lt;&gt;"",IF(Таблица5[[#This Row],[Статус]]="Отказ","---",Таблица5[[#This Row],[№ договора]]),"")</f>
        <v/>
      </c>
      <c r="E326" s="11" t="str">
        <f>IFERROR(IF(Таблица5[[#This Row],[Зачислен на профиль]]=0,"???",Таблица5[[#This Row],[Зачислен на профиль]]),"")</f>
        <v/>
      </c>
    </row>
    <row r="327" spans="1:5">
      <c r="A327" s="5" t="str">
        <f t="shared" si="5"/>
        <v/>
      </c>
      <c r="B327" s="6" t="str">
        <f>IFERROR(PROPER(_xlfn.TEXTJOIN(" ",TRUE,Таблица5[[#This Row],[Фамилия претендента]],Таблица5[[#This Row],[Имя претендента]],Таблица5[[#This Row],[Отчество претендента]])),"")</f>
        <v/>
      </c>
      <c r="C327" s="6" t="str">
        <f>IFERROR(IF(Таблица5[[#This Row],[Статус]]="",IF(IFERROR(Таблица5[[#This Row],[№ договора]],"")&lt;&gt;"","Договор выслан","Заявка получена"),Таблица5[[#This Row],[Статус]]),"")</f>
        <v/>
      </c>
      <c r="D327" s="6" t="str">
        <f>IF(IFERROR(Таблица5[[#This Row],[№ договора]],"")&lt;&gt;"",IF(Таблица5[[#This Row],[Статус]]="Отказ","---",Таблица5[[#This Row],[№ договора]]),"")</f>
        <v/>
      </c>
      <c r="E327" s="11" t="str">
        <f>IFERROR(IF(Таблица5[[#This Row],[Зачислен на профиль]]=0,"???",Таблица5[[#This Row],[Зачислен на профиль]]),"")</f>
        <v/>
      </c>
    </row>
    <row r="328" spans="1:5">
      <c r="A328" s="5" t="str">
        <f t="shared" si="5"/>
        <v/>
      </c>
      <c r="B328" s="6" t="str">
        <f>IFERROR(PROPER(_xlfn.TEXTJOIN(" ",TRUE,Таблица5[[#This Row],[Фамилия претендента]],Таблица5[[#This Row],[Имя претендента]],Таблица5[[#This Row],[Отчество претендента]])),"")</f>
        <v/>
      </c>
      <c r="C328" s="6" t="str">
        <f>IFERROR(IF(Таблица5[[#This Row],[Статус]]="",IF(IFERROR(Таблица5[[#This Row],[№ договора]],"")&lt;&gt;"","Договор выслан","Заявка получена"),Таблица5[[#This Row],[Статус]]),"")</f>
        <v/>
      </c>
      <c r="D328" s="6" t="str">
        <f>IF(IFERROR(Таблица5[[#This Row],[№ договора]],"")&lt;&gt;"",IF(Таблица5[[#This Row],[Статус]]="Отказ","---",Таблица5[[#This Row],[№ договора]]),"")</f>
        <v/>
      </c>
      <c r="E328" s="11" t="str">
        <f>IFERROR(IF(Таблица5[[#This Row],[Зачислен на профиль]]=0,"???",Таблица5[[#This Row],[Зачислен на профиль]]),"")</f>
        <v/>
      </c>
    </row>
    <row r="329" spans="1:5">
      <c r="A329" s="5" t="str">
        <f t="shared" si="5"/>
        <v/>
      </c>
      <c r="B329" s="6" t="str">
        <f>IFERROR(PROPER(_xlfn.TEXTJOIN(" ",TRUE,Таблица5[[#This Row],[Фамилия претендента]],Таблица5[[#This Row],[Имя претендента]],Таблица5[[#This Row],[Отчество претендента]])),"")</f>
        <v/>
      </c>
      <c r="C329" s="6" t="str">
        <f>IFERROR(IF(Таблица5[[#This Row],[Статус]]="",IF(IFERROR(Таблица5[[#This Row],[№ договора]],"")&lt;&gt;"","Договор выслан","Заявка получена"),Таблица5[[#This Row],[Статус]]),"")</f>
        <v/>
      </c>
      <c r="D329" s="6" t="str">
        <f>IF(IFERROR(Таблица5[[#This Row],[№ договора]],"")&lt;&gt;"",IF(Таблица5[[#This Row],[Статус]]="Отказ","---",Таблица5[[#This Row],[№ договора]]),"")</f>
        <v/>
      </c>
      <c r="E329" s="11" t="str">
        <f>IFERROR(IF(Таблица5[[#This Row],[Зачислен на профиль]]=0,"???",Таблица5[[#This Row],[Зачислен на профиль]]),"")</f>
        <v/>
      </c>
    </row>
    <row r="330" spans="1:5">
      <c r="A330" s="5" t="str">
        <f t="shared" si="5"/>
        <v/>
      </c>
      <c r="B330" s="6" t="str">
        <f>IFERROR(PROPER(_xlfn.TEXTJOIN(" ",TRUE,Таблица5[[#This Row],[Фамилия претендента]],Таблица5[[#This Row],[Имя претендента]],Таблица5[[#This Row],[Отчество претендента]])),"")</f>
        <v/>
      </c>
      <c r="C330" s="6" t="str">
        <f>IFERROR(IF(Таблица5[[#This Row],[Статус]]="",IF(IFERROR(Таблица5[[#This Row],[№ договора]],"")&lt;&gt;"","Договор выслан","Заявка получена"),Таблица5[[#This Row],[Статус]]),"")</f>
        <v/>
      </c>
      <c r="D330" s="6" t="str">
        <f>IF(IFERROR(Таблица5[[#This Row],[№ договора]],"")&lt;&gt;"",IF(Таблица5[[#This Row],[Статус]]="Отказ","---",Таблица5[[#This Row],[№ договора]]),"")</f>
        <v/>
      </c>
      <c r="E330" s="11" t="str">
        <f>IFERROR(IF(Таблица5[[#This Row],[Зачислен на профиль]]=0,"???",Таблица5[[#This Row],[Зачислен на профиль]]),"")</f>
        <v/>
      </c>
    </row>
    <row r="331" spans="1:5">
      <c r="A331" s="5" t="str">
        <f t="shared" si="5"/>
        <v/>
      </c>
      <c r="B331" s="6" t="str">
        <f>IFERROR(PROPER(_xlfn.TEXTJOIN(" ",TRUE,Таблица5[[#This Row],[Фамилия претендента]],Таблица5[[#This Row],[Имя претендента]],Таблица5[[#This Row],[Отчество претендента]])),"")</f>
        <v/>
      </c>
      <c r="C331" s="6" t="str">
        <f>IFERROR(IF(Таблица5[[#This Row],[Статус]]="",IF(IFERROR(Таблица5[[#This Row],[№ договора]],"")&lt;&gt;"","Договор выслан","Заявка получена"),Таблица5[[#This Row],[Статус]]),"")</f>
        <v/>
      </c>
      <c r="D331" s="6" t="str">
        <f>IF(IFERROR(Таблица5[[#This Row],[№ договора]],"")&lt;&gt;"",IF(Таблица5[[#This Row],[Статус]]="Отказ","---",Таблица5[[#This Row],[№ договора]]),"")</f>
        <v/>
      </c>
      <c r="E331" s="11" t="str">
        <f>IFERROR(IF(Таблица5[[#This Row],[Зачислен на профиль]]=0,"???",Таблица5[[#This Row],[Зачислен на профиль]]),"")</f>
        <v/>
      </c>
    </row>
    <row r="332" spans="1:5">
      <c r="A332" s="5" t="str">
        <f t="shared" si="5"/>
        <v/>
      </c>
      <c r="B332" s="6" t="str">
        <f>IFERROR(PROPER(_xlfn.TEXTJOIN(" ",TRUE,Таблица5[[#This Row],[Фамилия претендента]],Таблица5[[#This Row],[Имя претендента]],Таблица5[[#This Row],[Отчество претендента]])),"")</f>
        <v/>
      </c>
      <c r="C332" s="6" t="str">
        <f>IFERROR(IF(Таблица5[[#This Row],[Статус]]="",IF(IFERROR(Таблица5[[#This Row],[№ договора]],"")&lt;&gt;"","Договор выслан","Заявка получена"),Таблица5[[#This Row],[Статус]]),"")</f>
        <v/>
      </c>
      <c r="D332" s="6" t="str">
        <f>IF(IFERROR(Таблица5[[#This Row],[№ договора]],"")&lt;&gt;"",IF(Таблица5[[#This Row],[Статус]]="Отказ","---",Таблица5[[#This Row],[№ договора]]),"")</f>
        <v/>
      </c>
      <c r="E332" s="11" t="str">
        <f>IFERROR(IF(Таблица5[[#This Row],[Зачислен на профиль]]=0,"???",Таблица5[[#This Row],[Зачислен на профиль]]),"")</f>
        <v/>
      </c>
    </row>
    <row r="333" spans="1:5">
      <c r="A333" s="5" t="str">
        <f t="shared" si="5"/>
        <v/>
      </c>
      <c r="B333" s="6" t="str">
        <f>IFERROR(PROPER(_xlfn.TEXTJOIN(" ",TRUE,Таблица5[[#This Row],[Фамилия претендента]],Таблица5[[#This Row],[Имя претендента]],Таблица5[[#This Row],[Отчество претендента]])),"")</f>
        <v/>
      </c>
      <c r="C333" s="6" t="str">
        <f>IFERROR(IF(Таблица5[[#This Row],[Статус]]="",IF(IFERROR(Таблица5[[#This Row],[№ договора]],"")&lt;&gt;"","Договор выслан","Заявка получена"),Таблица5[[#This Row],[Статус]]),"")</f>
        <v/>
      </c>
      <c r="D333" s="6" t="str">
        <f>IF(IFERROR(Таблица5[[#This Row],[№ договора]],"")&lt;&gt;"",IF(Таблица5[[#This Row],[Статус]]="Отказ","---",Таблица5[[#This Row],[№ договора]]),"")</f>
        <v/>
      </c>
      <c r="E333" s="11" t="str">
        <f>IFERROR(IF(Таблица5[[#This Row],[Зачислен на профиль]]=0,"???",Таблица5[[#This Row],[Зачислен на профиль]]),"")</f>
        <v/>
      </c>
    </row>
    <row r="334" spans="1:5">
      <c r="A334" s="5" t="str">
        <f t="shared" si="5"/>
        <v/>
      </c>
      <c r="B334" s="6" t="str">
        <f>IFERROR(PROPER(_xlfn.TEXTJOIN(" ",TRUE,Таблица5[[#This Row],[Фамилия претендента]],Таблица5[[#This Row],[Имя претендента]],Таблица5[[#This Row],[Отчество претендента]])),"")</f>
        <v/>
      </c>
      <c r="C334" s="6" t="str">
        <f>IFERROR(IF(Таблица5[[#This Row],[Статус]]="",IF(IFERROR(Таблица5[[#This Row],[№ договора]],"")&lt;&gt;"","Договор выслан","Заявка получена"),Таблица5[[#This Row],[Статус]]),"")</f>
        <v/>
      </c>
      <c r="D334" s="6" t="str">
        <f>IF(IFERROR(Таблица5[[#This Row],[№ договора]],"")&lt;&gt;"",IF(Таблица5[[#This Row],[Статус]]="Отказ","---",Таблица5[[#This Row],[№ договора]]),"")</f>
        <v/>
      </c>
      <c r="E334" s="11" t="str">
        <f>IFERROR(IF(Таблица5[[#This Row],[Зачислен на профиль]]=0,"???",Таблица5[[#This Row],[Зачислен на профиль]]),"")</f>
        <v/>
      </c>
    </row>
    <row r="335" spans="1:5">
      <c r="A335" s="5" t="str">
        <f t="shared" si="5"/>
        <v/>
      </c>
      <c r="B335" s="6" t="str">
        <f>IFERROR(PROPER(_xlfn.TEXTJOIN(" ",TRUE,Таблица5[[#This Row],[Фамилия претендента]],Таблица5[[#This Row],[Имя претендента]],Таблица5[[#This Row],[Отчество претендента]])),"")</f>
        <v/>
      </c>
      <c r="C335" s="6" t="str">
        <f>IFERROR(IF(Таблица5[[#This Row],[Статус]]="",IF(IFERROR(Таблица5[[#This Row],[№ договора]],"")&lt;&gt;"","Договор выслан","Заявка получена"),Таблица5[[#This Row],[Статус]]),"")</f>
        <v/>
      </c>
      <c r="D335" s="6" t="str">
        <f>IF(IFERROR(Таблица5[[#This Row],[№ договора]],"")&lt;&gt;"",IF(Таблица5[[#This Row],[Статус]]="Отказ","---",Таблица5[[#This Row],[№ договора]]),"")</f>
        <v/>
      </c>
      <c r="E335" s="11" t="str">
        <f>IFERROR(IF(Таблица5[[#This Row],[Зачислен на профиль]]=0,"???",Таблица5[[#This Row],[Зачислен на профиль]]),"")</f>
        <v/>
      </c>
    </row>
    <row r="336" spans="1:5">
      <c r="A336" s="5" t="str">
        <f t="shared" si="5"/>
        <v/>
      </c>
      <c r="B336" s="6" t="str">
        <f>IFERROR(PROPER(_xlfn.TEXTJOIN(" ",TRUE,Таблица5[[#This Row],[Фамилия претендента]],Таблица5[[#This Row],[Имя претендента]],Таблица5[[#This Row],[Отчество претендента]])),"")</f>
        <v/>
      </c>
      <c r="C336" s="6" t="str">
        <f>IFERROR(IF(Таблица5[[#This Row],[Статус]]="",IF(IFERROR(Таблица5[[#This Row],[№ договора]],"")&lt;&gt;"","Договор выслан","Заявка получена"),Таблица5[[#This Row],[Статус]]),"")</f>
        <v/>
      </c>
      <c r="D336" s="6" t="str">
        <f>IF(IFERROR(Таблица5[[#This Row],[№ договора]],"")&lt;&gt;"",IF(Таблица5[[#This Row],[Статус]]="Отказ","---",Таблица5[[#This Row],[№ договора]]),"")</f>
        <v/>
      </c>
      <c r="E336" s="11" t="str">
        <f>IFERROR(IF(Таблица5[[#This Row],[Зачислен на профиль]]=0,"???",Таблица5[[#This Row],[Зачислен на профиль]]),"")</f>
        <v/>
      </c>
    </row>
    <row r="337" spans="1:5">
      <c r="A337" s="5" t="str">
        <f t="shared" si="5"/>
        <v/>
      </c>
      <c r="B337" s="6" t="str">
        <f>IFERROR(PROPER(_xlfn.TEXTJOIN(" ",TRUE,Таблица5[[#This Row],[Фамилия претендента]],Таблица5[[#This Row],[Имя претендента]],Таблица5[[#This Row],[Отчество претендента]])),"")</f>
        <v/>
      </c>
      <c r="C337" s="6" t="str">
        <f>IFERROR(IF(Таблица5[[#This Row],[Статус]]="",IF(IFERROR(Таблица5[[#This Row],[№ договора]],"")&lt;&gt;"","Договор выслан","Заявка получена"),Таблица5[[#This Row],[Статус]]),"")</f>
        <v/>
      </c>
      <c r="D337" s="6" t="str">
        <f>IF(IFERROR(Таблица5[[#This Row],[№ договора]],"")&lt;&gt;"",IF(Таблица5[[#This Row],[Статус]]="Отказ","---",Таблица5[[#This Row],[№ договора]]),"")</f>
        <v/>
      </c>
      <c r="E337" s="11" t="str">
        <f>IFERROR(IF(Таблица5[[#This Row],[Зачислен на профиль]]=0,"???",Таблица5[[#This Row],[Зачислен на профиль]]),"")</f>
        <v/>
      </c>
    </row>
    <row r="338" spans="1:5">
      <c r="A338" s="5" t="str">
        <f t="shared" si="5"/>
        <v/>
      </c>
      <c r="B338" s="6" t="str">
        <f>IFERROR(PROPER(_xlfn.TEXTJOIN(" ",TRUE,Таблица5[[#This Row],[Фамилия претендента]],Таблица5[[#This Row],[Имя претендента]],Таблица5[[#This Row],[Отчество претендента]])),"")</f>
        <v/>
      </c>
      <c r="C338" s="6" t="str">
        <f>IFERROR(IF(Таблица5[[#This Row],[Статус]]="",IF(IFERROR(Таблица5[[#This Row],[№ договора]],"")&lt;&gt;"","Договор выслан","Заявка получена"),Таблица5[[#This Row],[Статус]]),"")</f>
        <v/>
      </c>
      <c r="D338" s="6" t="str">
        <f>IF(IFERROR(Таблица5[[#This Row],[№ договора]],"")&lt;&gt;"",IF(Таблица5[[#This Row],[Статус]]="Отказ","---",Таблица5[[#This Row],[№ договора]]),"")</f>
        <v/>
      </c>
      <c r="E338" s="11" t="str">
        <f>IFERROR(IF(Таблица5[[#This Row],[Зачислен на профиль]]=0,"???",Таблица5[[#This Row],[Зачислен на профиль]]),"")</f>
        <v/>
      </c>
    </row>
    <row r="339" spans="1:5">
      <c r="A339" s="5" t="str">
        <f t="shared" si="5"/>
        <v/>
      </c>
      <c r="B339" s="6" t="str">
        <f>IFERROR(PROPER(_xlfn.TEXTJOIN(" ",TRUE,Таблица5[[#This Row],[Фамилия претендента]],Таблица5[[#This Row],[Имя претендента]],Таблица5[[#This Row],[Отчество претендента]])),"")</f>
        <v/>
      </c>
      <c r="C339" s="6" t="str">
        <f>IFERROR(IF(Таблица5[[#This Row],[Статус]]="",IF(IFERROR(Таблица5[[#This Row],[№ договора]],"")&lt;&gt;"","Договор выслан","Заявка получена"),Таблица5[[#This Row],[Статус]]),"")</f>
        <v/>
      </c>
      <c r="D339" s="6" t="str">
        <f>IF(IFERROR(Таблица5[[#This Row],[№ договора]],"")&lt;&gt;"",IF(Таблица5[[#This Row],[Статус]]="Отказ","---",Таблица5[[#This Row],[№ договора]]),"")</f>
        <v/>
      </c>
      <c r="E339" s="11" t="str">
        <f>IFERROR(IF(Таблица5[[#This Row],[Зачислен на профиль]]=0,"???",Таблица5[[#This Row],[Зачислен на профиль]]),"")</f>
        <v/>
      </c>
    </row>
    <row r="340" spans="1:5">
      <c r="A340" s="5" t="str">
        <f t="shared" si="5"/>
        <v/>
      </c>
      <c r="B340" s="6" t="str">
        <f>IFERROR(PROPER(_xlfn.TEXTJOIN(" ",TRUE,Таблица5[[#This Row],[Фамилия претендента]],Таблица5[[#This Row],[Имя претендента]],Таблица5[[#This Row],[Отчество претендента]])),"")</f>
        <v/>
      </c>
      <c r="C340" s="6" t="str">
        <f>IFERROR(IF(Таблица5[[#This Row],[Статус]]="",IF(IFERROR(Таблица5[[#This Row],[№ договора]],"")&lt;&gt;"","Договор выслан","Заявка получена"),Таблица5[[#This Row],[Статус]]),"")</f>
        <v/>
      </c>
      <c r="D340" s="6" t="str">
        <f>IF(IFERROR(Таблица5[[#This Row],[№ договора]],"")&lt;&gt;"",IF(Таблица5[[#This Row],[Статус]]="Отказ","---",Таблица5[[#This Row],[№ договора]]),"")</f>
        <v/>
      </c>
      <c r="E340" s="11" t="str">
        <f>IFERROR(IF(Таблица5[[#This Row],[Зачислен на профиль]]=0,"???",Таблица5[[#This Row],[Зачислен на профиль]]),"")</f>
        <v/>
      </c>
    </row>
    <row r="341" spans="1:5">
      <c r="A341" s="5" t="str">
        <f t="shared" si="5"/>
        <v/>
      </c>
      <c r="B341" s="6" t="str">
        <f>IFERROR(PROPER(_xlfn.TEXTJOIN(" ",TRUE,Таблица5[[#This Row],[Фамилия претендента]],Таблица5[[#This Row],[Имя претендента]],Таблица5[[#This Row],[Отчество претендента]])),"")</f>
        <v/>
      </c>
      <c r="C341" s="6" t="str">
        <f>IFERROR(IF(Таблица5[[#This Row],[Статус]]="",IF(IFERROR(Таблица5[[#This Row],[№ договора]],"")&lt;&gt;"","Договор выслан","Заявка получена"),Таблица5[[#This Row],[Статус]]),"")</f>
        <v/>
      </c>
      <c r="D341" s="6" t="str">
        <f>IF(IFERROR(Таблица5[[#This Row],[№ договора]],"")&lt;&gt;"",IF(Таблица5[[#This Row],[Статус]]="Отказ","---",Таблица5[[#This Row],[№ договора]]),"")</f>
        <v/>
      </c>
      <c r="E341" s="11" t="str">
        <f>IFERROR(IF(Таблица5[[#This Row],[Зачислен на профиль]]=0,"???",Таблица5[[#This Row],[Зачислен на профиль]]),"")</f>
        <v/>
      </c>
    </row>
    <row r="342" spans="1:5">
      <c r="A342" s="5" t="str">
        <f t="shared" si="5"/>
        <v/>
      </c>
      <c r="B342" s="6" t="str">
        <f>IFERROR(PROPER(_xlfn.TEXTJOIN(" ",TRUE,Таблица5[[#This Row],[Фамилия претендента]],Таблица5[[#This Row],[Имя претендента]],Таблица5[[#This Row],[Отчество претендента]])),"")</f>
        <v/>
      </c>
      <c r="C342" s="6" t="str">
        <f>IFERROR(IF(Таблица5[[#This Row],[Статус]]="",IF(IFERROR(Таблица5[[#This Row],[№ договора]],"")&lt;&gt;"","Договор выслан","Заявка получена"),Таблица5[[#This Row],[Статус]]),"")</f>
        <v/>
      </c>
      <c r="D342" s="6" t="str">
        <f>IF(IFERROR(Таблица5[[#This Row],[№ договора]],"")&lt;&gt;"",IF(Таблица5[[#This Row],[Статус]]="Отказ","---",Таблица5[[#This Row],[№ договора]]),"")</f>
        <v/>
      </c>
      <c r="E342" s="11" t="str">
        <f>IFERROR(IF(Таблица5[[#This Row],[Зачислен на профиль]]=0,"???",Таблица5[[#This Row],[Зачислен на профиль]]),"")</f>
        <v/>
      </c>
    </row>
    <row r="343" spans="1:5">
      <c r="A343" s="5" t="str">
        <f t="shared" si="5"/>
        <v/>
      </c>
      <c r="B343" s="6" t="str">
        <f>IFERROR(PROPER(_xlfn.TEXTJOIN(" ",TRUE,Таблица5[[#This Row],[Фамилия претендента]],Таблица5[[#This Row],[Имя претендента]],Таблица5[[#This Row],[Отчество претендента]])),"")</f>
        <v/>
      </c>
      <c r="C343" s="6" t="str">
        <f>IFERROR(IF(Таблица5[[#This Row],[Статус]]="",IF(IFERROR(Таблица5[[#This Row],[№ договора]],"")&lt;&gt;"","Договор выслан","Заявка получена"),Таблица5[[#This Row],[Статус]]),"")</f>
        <v/>
      </c>
      <c r="D343" s="6" t="str">
        <f>IF(IFERROR(Таблица5[[#This Row],[№ договора]],"")&lt;&gt;"",IF(Таблица5[[#This Row],[Статус]]="Отказ","---",Таблица5[[#This Row],[№ договора]]),"")</f>
        <v/>
      </c>
      <c r="E343" s="11" t="str">
        <f>IFERROR(IF(Таблица5[[#This Row],[Зачислен на профиль]]=0,"???",Таблица5[[#This Row],[Зачислен на профиль]]),"")</f>
        <v/>
      </c>
    </row>
    <row r="344" spans="1:5">
      <c r="A344" s="5" t="str">
        <f t="shared" si="5"/>
        <v/>
      </c>
      <c r="B344" s="6" t="str">
        <f>IFERROR(PROPER(_xlfn.TEXTJOIN(" ",TRUE,Таблица5[[#This Row],[Фамилия претендента]],Таблица5[[#This Row],[Имя претендента]],Таблица5[[#This Row],[Отчество претендента]])),"")</f>
        <v/>
      </c>
      <c r="C344" s="6" t="str">
        <f>IFERROR(IF(Таблица5[[#This Row],[Статус]]="",IF(IFERROR(Таблица5[[#This Row],[№ договора]],"")&lt;&gt;"","Договор выслан","Заявка получена"),Таблица5[[#This Row],[Статус]]),"")</f>
        <v/>
      </c>
      <c r="D344" s="6" t="str">
        <f>IF(IFERROR(Таблица5[[#This Row],[№ договора]],"")&lt;&gt;"",IF(Таблица5[[#This Row],[Статус]]="Отказ","---",Таблица5[[#This Row],[№ договора]]),"")</f>
        <v/>
      </c>
      <c r="E344" s="11" t="str">
        <f>IFERROR(IF(Таблица5[[#This Row],[Зачислен на профиль]]=0,"???",Таблица5[[#This Row],[Зачислен на профиль]]),"")</f>
        <v/>
      </c>
    </row>
    <row r="345" spans="1:5">
      <c r="A345" s="5" t="str">
        <f t="shared" si="5"/>
        <v/>
      </c>
      <c r="B345" s="6" t="str">
        <f>IFERROR(PROPER(_xlfn.TEXTJOIN(" ",TRUE,Таблица5[[#This Row],[Фамилия претендента]],Таблица5[[#This Row],[Имя претендента]],Таблица5[[#This Row],[Отчество претендента]])),"")</f>
        <v/>
      </c>
      <c r="C345" s="6" t="str">
        <f>IFERROR(IF(Таблица5[[#This Row],[Статус]]="",IF(IFERROR(Таблица5[[#This Row],[№ договора]],"")&lt;&gt;"","Договор выслан","Заявка получена"),Таблица5[[#This Row],[Статус]]),"")</f>
        <v/>
      </c>
      <c r="D345" s="6" t="str">
        <f>IF(IFERROR(Таблица5[[#This Row],[№ договора]],"")&lt;&gt;"",IF(Таблица5[[#This Row],[Статус]]="Отказ","---",Таблица5[[#This Row],[№ договора]]),"")</f>
        <v/>
      </c>
      <c r="E345" s="11" t="str">
        <f>IFERROR(IF(Таблица5[[#This Row],[Зачислен на профиль]]=0,"???",Таблица5[[#This Row],[Зачислен на профиль]]),"")</f>
        <v/>
      </c>
    </row>
    <row r="346" spans="1:5">
      <c r="A346" s="5" t="str">
        <f t="shared" si="5"/>
        <v/>
      </c>
      <c r="B346" s="6" t="str">
        <f>IFERROR(PROPER(_xlfn.TEXTJOIN(" ",TRUE,Таблица5[[#This Row],[Фамилия претендента]],Таблица5[[#This Row],[Имя претендента]],Таблица5[[#This Row],[Отчество претендента]])),"")</f>
        <v/>
      </c>
      <c r="C346" s="6" t="str">
        <f>IFERROR(IF(Таблица5[[#This Row],[Статус]]="",IF(IFERROR(Таблица5[[#This Row],[№ договора]],"")&lt;&gt;"","Договор выслан","Заявка получена"),Таблица5[[#This Row],[Статус]]),"")</f>
        <v/>
      </c>
      <c r="D346" s="6" t="str">
        <f>IF(IFERROR(Таблица5[[#This Row],[№ договора]],"")&lt;&gt;"",IF(Таблица5[[#This Row],[Статус]]="Отказ","---",Таблица5[[#This Row],[№ договора]]),"")</f>
        <v/>
      </c>
      <c r="E346" s="11" t="str">
        <f>IFERROR(IF(Таблица5[[#This Row],[Зачислен на профиль]]=0,"???",Таблица5[[#This Row],[Зачислен на профиль]]),"")</f>
        <v/>
      </c>
    </row>
    <row r="347" spans="1:5">
      <c r="A347" s="5" t="str">
        <f t="shared" si="5"/>
        <v/>
      </c>
      <c r="B347" s="6" t="str">
        <f>IFERROR(PROPER(_xlfn.TEXTJOIN(" ",TRUE,Таблица5[[#This Row],[Фамилия претендента]],Таблица5[[#This Row],[Имя претендента]],Таблица5[[#This Row],[Отчество претендента]])),"")</f>
        <v/>
      </c>
      <c r="C347" s="6" t="str">
        <f>IFERROR(IF(Таблица5[[#This Row],[Статус]]="",IF(IFERROR(Таблица5[[#This Row],[№ договора]],"")&lt;&gt;"","Договор выслан","Заявка получена"),Таблица5[[#This Row],[Статус]]),"")</f>
        <v/>
      </c>
      <c r="D347" s="6" t="str">
        <f>IF(IFERROR(Таблица5[[#This Row],[№ договора]],"")&lt;&gt;"",IF(Таблица5[[#This Row],[Статус]]="Отказ","---",Таблица5[[#This Row],[№ договора]]),"")</f>
        <v/>
      </c>
      <c r="E347" s="11" t="str">
        <f>IFERROR(IF(Таблица5[[#This Row],[Зачислен на профиль]]=0,"???",Таблица5[[#This Row],[Зачислен на профиль]]),"")</f>
        <v/>
      </c>
    </row>
    <row r="348" spans="1:5">
      <c r="A348" s="5" t="str">
        <f t="shared" si="5"/>
        <v/>
      </c>
      <c r="B348" s="6" t="str">
        <f>IFERROR(PROPER(_xlfn.TEXTJOIN(" ",TRUE,Таблица5[[#This Row],[Фамилия претендента]],Таблица5[[#This Row],[Имя претендента]],Таблица5[[#This Row],[Отчество претендента]])),"")</f>
        <v/>
      </c>
      <c r="C348" s="6" t="str">
        <f>IFERROR(IF(Таблица5[[#This Row],[Статус]]="",IF(IFERROR(Таблица5[[#This Row],[№ договора]],"")&lt;&gt;"","Договор выслан","Заявка получена"),Таблица5[[#This Row],[Статус]]),"")</f>
        <v/>
      </c>
      <c r="D348" s="6" t="str">
        <f>IF(IFERROR(Таблица5[[#This Row],[№ договора]],"")&lt;&gt;"",IF(Таблица5[[#This Row],[Статус]]="Отказ","---",Таблица5[[#This Row],[№ договора]]),"")</f>
        <v/>
      </c>
      <c r="E348" s="11" t="str">
        <f>IFERROR(IF(Таблица5[[#This Row],[Зачислен на профиль]]=0,"???",Таблица5[[#This Row],[Зачислен на профиль]]),"")</f>
        <v/>
      </c>
    </row>
    <row r="349" spans="1:5">
      <c r="A349" s="5" t="str">
        <f t="shared" si="5"/>
        <v/>
      </c>
      <c r="B349" s="6" t="str">
        <f>IFERROR(PROPER(_xlfn.TEXTJOIN(" ",TRUE,Таблица5[[#This Row],[Фамилия претендента]],Таблица5[[#This Row],[Имя претендента]],Таблица5[[#This Row],[Отчество претендента]])),"")</f>
        <v/>
      </c>
      <c r="C349" s="6" t="str">
        <f>IFERROR(IF(Таблица5[[#This Row],[Статус]]="",IF(IFERROR(Таблица5[[#This Row],[№ договора]],"")&lt;&gt;"","Договор выслан","Заявка получена"),Таблица5[[#This Row],[Статус]]),"")</f>
        <v/>
      </c>
      <c r="D349" s="6" t="str">
        <f>IF(IFERROR(Таблица5[[#This Row],[№ договора]],"")&lt;&gt;"",IF(Таблица5[[#This Row],[Статус]]="Отказ","---",Таблица5[[#This Row],[№ договора]]),"")</f>
        <v/>
      </c>
      <c r="E349" s="11" t="str">
        <f>IFERROR(IF(Таблица5[[#This Row],[Зачислен на профиль]]=0,"???",Таблица5[[#This Row],[Зачислен на профиль]]),"")</f>
        <v/>
      </c>
    </row>
    <row r="350" spans="1:5">
      <c r="A350" s="5" t="str">
        <f t="shared" si="5"/>
        <v/>
      </c>
      <c r="B350" s="6" t="str">
        <f>IFERROR(PROPER(_xlfn.TEXTJOIN(" ",TRUE,Таблица5[[#This Row],[Фамилия претендента]],Таблица5[[#This Row],[Имя претендента]],Таблица5[[#This Row],[Отчество претендента]])),"")</f>
        <v/>
      </c>
      <c r="C350" s="6" t="str">
        <f>IFERROR(IF(Таблица5[[#This Row],[Статус]]="",IF(IFERROR(Таблица5[[#This Row],[№ договора]],"")&lt;&gt;"","Договор выслан","Заявка получена"),Таблица5[[#This Row],[Статус]]),"")</f>
        <v/>
      </c>
      <c r="D350" s="6" t="str">
        <f>IF(IFERROR(Таблица5[[#This Row],[№ договора]],"")&lt;&gt;"",IF(Таблица5[[#This Row],[Статус]]="Отказ","---",Таблица5[[#This Row],[№ договора]]),"")</f>
        <v/>
      </c>
      <c r="E350" s="11" t="str">
        <f>IFERROR(IF(Таблица5[[#This Row],[Зачислен на профиль]]=0,"???",Таблица5[[#This Row],[Зачислен на профиль]]),"")</f>
        <v/>
      </c>
    </row>
    <row r="351" spans="1:5">
      <c r="A351" s="5" t="str">
        <f t="shared" si="5"/>
        <v/>
      </c>
      <c r="B351" s="6" t="str">
        <f>IFERROR(PROPER(_xlfn.TEXTJOIN(" ",TRUE,Таблица5[[#This Row],[Фамилия претендента]],Таблица5[[#This Row],[Имя претендента]],Таблица5[[#This Row],[Отчество претендента]])),"")</f>
        <v/>
      </c>
      <c r="C351" s="6" t="str">
        <f>IFERROR(IF(Таблица5[[#This Row],[Статус]]="",IF(IFERROR(Таблица5[[#This Row],[№ договора]],"")&lt;&gt;"","Договор выслан","Заявка получена"),Таблица5[[#This Row],[Статус]]),"")</f>
        <v/>
      </c>
      <c r="D351" s="6" t="str">
        <f>IF(IFERROR(Таблица5[[#This Row],[№ договора]],"")&lt;&gt;"",IF(Таблица5[[#This Row],[Статус]]="Отказ","---",Таблица5[[#This Row],[№ договора]]),"")</f>
        <v/>
      </c>
      <c r="E351" s="11" t="str">
        <f>IFERROR(IF(Таблица5[[#This Row],[Зачислен на профиль]]=0,"???",Таблица5[[#This Row],[Зачислен на профиль]]),"")</f>
        <v/>
      </c>
    </row>
    <row r="352" spans="1:5">
      <c r="A352" s="5" t="str">
        <f t="shared" si="5"/>
        <v/>
      </c>
      <c r="B352" s="6" t="str">
        <f>IFERROR(PROPER(_xlfn.TEXTJOIN(" ",TRUE,Таблица5[[#This Row],[Фамилия претендента]],Таблица5[[#This Row],[Имя претендента]],Таблица5[[#This Row],[Отчество претендента]])),"")</f>
        <v/>
      </c>
      <c r="C352" s="6" t="str">
        <f>IFERROR(IF(Таблица5[[#This Row],[Статус]]="",IF(IFERROR(Таблица5[[#This Row],[№ договора]],"")&lt;&gt;"","Договор выслан","Заявка получена"),Таблица5[[#This Row],[Статус]]),"")</f>
        <v/>
      </c>
      <c r="D352" s="6" t="str">
        <f>IF(IFERROR(Таблица5[[#This Row],[№ договора]],"")&lt;&gt;"",IF(Таблица5[[#This Row],[Статус]]="Отказ","---",Таблица5[[#This Row],[№ договора]]),"")</f>
        <v/>
      </c>
      <c r="E352" s="11" t="str">
        <f>IFERROR(IF(Таблица5[[#This Row],[Зачислен на профиль]]=0,"???",Таблица5[[#This Row],[Зачислен на профиль]]),"")</f>
        <v/>
      </c>
    </row>
    <row r="353" spans="1:5">
      <c r="A353" s="5" t="str">
        <f t="shared" si="5"/>
        <v/>
      </c>
      <c r="B353" s="6" t="str">
        <f>IFERROR(PROPER(_xlfn.TEXTJOIN(" ",TRUE,Таблица5[[#This Row],[Фамилия претендента]],Таблица5[[#This Row],[Имя претендента]],Таблица5[[#This Row],[Отчество претендента]])),"")</f>
        <v/>
      </c>
      <c r="C353" s="6" t="str">
        <f>IFERROR(IF(Таблица5[[#This Row],[Статус]]="",IF(IFERROR(Таблица5[[#This Row],[№ договора]],"")&lt;&gt;"","Договор выслан","Заявка получена"),Таблица5[[#This Row],[Статус]]),"")</f>
        <v/>
      </c>
      <c r="D353" s="6" t="str">
        <f>IF(IFERROR(Таблица5[[#This Row],[№ договора]],"")&lt;&gt;"",IF(Таблица5[[#This Row],[Статус]]="Отказ","---",Таблица5[[#This Row],[№ договора]]),"")</f>
        <v/>
      </c>
      <c r="E353" s="11" t="str">
        <f>IFERROR(IF(Таблица5[[#This Row],[Зачислен на профиль]]=0,"???",Таблица5[[#This Row],[Зачислен на профиль]]),"")</f>
        <v/>
      </c>
    </row>
    <row r="354" spans="1:5">
      <c r="A354" s="5" t="str">
        <f t="shared" si="5"/>
        <v/>
      </c>
      <c r="B354" s="6" t="str">
        <f>IFERROR(PROPER(_xlfn.TEXTJOIN(" ",TRUE,Таблица5[[#This Row],[Фамилия претендента]],Таблица5[[#This Row],[Имя претендента]],Таблица5[[#This Row],[Отчество претендента]])),"")</f>
        <v/>
      </c>
      <c r="C354" s="6" t="str">
        <f>IFERROR(IF(Таблица5[[#This Row],[Статус]]="",IF(IFERROR(Таблица5[[#This Row],[№ договора]],"")&lt;&gt;"","Договор выслан","Заявка получена"),Таблица5[[#This Row],[Статус]]),"")</f>
        <v/>
      </c>
      <c r="D354" s="6" t="str">
        <f>IF(IFERROR(Таблица5[[#This Row],[№ договора]],"")&lt;&gt;"",IF(Таблица5[[#This Row],[Статус]]="Отказ","---",Таблица5[[#This Row],[№ договора]]),"")</f>
        <v/>
      </c>
      <c r="E354" s="11" t="str">
        <f>IFERROR(IF(Таблица5[[#This Row],[Зачислен на профиль]]=0,"???",Таблица5[[#This Row],[Зачислен на профиль]]),"")</f>
        <v/>
      </c>
    </row>
    <row r="355" spans="1:5">
      <c r="A355" s="5" t="str">
        <f t="shared" si="5"/>
        <v/>
      </c>
      <c r="B355" s="6" t="str">
        <f>IFERROR(PROPER(_xlfn.TEXTJOIN(" ",TRUE,Таблица5[[#This Row],[Фамилия претендента]],Таблица5[[#This Row],[Имя претендента]],Таблица5[[#This Row],[Отчество претендента]])),"")</f>
        <v/>
      </c>
      <c r="C355" s="6" t="str">
        <f>IFERROR(IF(Таблица5[[#This Row],[Статус]]="",IF(IFERROR(Таблица5[[#This Row],[№ договора]],"")&lt;&gt;"","Договор выслан","Заявка получена"),Таблица5[[#This Row],[Статус]]),"")</f>
        <v/>
      </c>
      <c r="D355" s="6" t="str">
        <f>IF(IFERROR(Таблица5[[#This Row],[№ договора]],"")&lt;&gt;"",IF(Таблица5[[#This Row],[Статус]]="Отказ","---",Таблица5[[#This Row],[№ договора]]),"")</f>
        <v/>
      </c>
      <c r="E355" s="11" t="str">
        <f>IFERROR(IF(Таблица5[[#This Row],[Зачислен на профиль]]=0,"???",Таблица5[[#This Row],[Зачислен на профиль]]),"")</f>
        <v/>
      </c>
    </row>
    <row r="356" spans="1:5">
      <c r="A356" s="5" t="str">
        <f t="shared" si="5"/>
        <v/>
      </c>
      <c r="B356" s="6" t="str">
        <f>IFERROR(PROPER(_xlfn.TEXTJOIN(" ",TRUE,Таблица5[[#This Row],[Фамилия претендента]],Таблица5[[#This Row],[Имя претендента]],Таблица5[[#This Row],[Отчество претендента]])),"")</f>
        <v/>
      </c>
      <c r="C356" s="6" t="str">
        <f>IFERROR(IF(Таблица5[[#This Row],[Статус]]="",IF(IFERROR(Таблица5[[#This Row],[№ договора]],"")&lt;&gt;"","Договор выслан","Заявка получена"),Таблица5[[#This Row],[Статус]]),"")</f>
        <v/>
      </c>
      <c r="D356" s="6" t="str">
        <f>IF(IFERROR(Таблица5[[#This Row],[№ договора]],"")&lt;&gt;"",IF(Таблица5[[#This Row],[Статус]]="Отказ","---",Таблица5[[#This Row],[№ договора]]),"")</f>
        <v/>
      </c>
      <c r="E356" s="11" t="str">
        <f>IFERROR(IF(Таблица5[[#This Row],[Зачислен на профиль]]=0,"???",Таблица5[[#This Row],[Зачислен на профиль]]),"")</f>
        <v/>
      </c>
    </row>
    <row r="357" spans="1:5">
      <c r="A357" s="5" t="str">
        <f t="shared" si="5"/>
        <v/>
      </c>
      <c r="B357" s="6" t="str">
        <f>IFERROR(PROPER(_xlfn.TEXTJOIN(" ",TRUE,Таблица5[[#This Row],[Фамилия претендента]],Таблица5[[#This Row],[Имя претендента]],Таблица5[[#This Row],[Отчество претендента]])),"")</f>
        <v/>
      </c>
      <c r="C357" s="6" t="str">
        <f>IFERROR(IF(Таблица5[[#This Row],[Статус]]="",IF(IFERROR(Таблица5[[#This Row],[№ договора]],"")&lt;&gt;"","Договор выслан","Заявка получена"),Таблица5[[#This Row],[Статус]]),"")</f>
        <v/>
      </c>
      <c r="D357" s="6" t="str">
        <f>IF(IFERROR(Таблица5[[#This Row],[№ договора]],"")&lt;&gt;"",IF(Таблица5[[#This Row],[Статус]]="Отказ","---",Таблица5[[#This Row],[№ договора]]),"")</f>
        <v/>
      </c>
      <c r="E357" s="11" t="str">
        <f>IFERROR(IF(Таблица5[[#This Row],[Зачислен на профиль]]=0,"???",Таблица5[[#This Row],[Зачислен на профиль]]),"")</f>
        <v/>
      </c>
    </row>
    <row r="358" spans="1:5">
      <c r="A358" s="5" t="str">
        <f t="shared" si="5"/>
        <v/>
      </c>
      <c r="B358" s="6" t="str">
        <f>IFERROR(PROPER(_xlfn.TEXTJOIN(" ",TRUE,Таблица5[[#This Row],[Фамилия претендента]],Таблица5[[#This Row],[Имя претендента]],Таблица5[[#This Row],[Отчество претендента]])),"")</f>
        <v/>
      </c>
      <c r="C358" s="6" t="str">
        <f>IFERROR(IF(Таблица5[[#This Row],[Статус]]="",IF(IFERROR(Таблица5[[#This Row],[№ договора]],"")&lt;&gt;"","Договор выслан","Заявка получена"),Таблица5[[#This Row],[Статус]]),"")</f>
        <v/>
      </c>
      <c r="D358" s="6" t="str">
        <f>IF(IFERROR(Таблица5[[#This Row],[№ договора]],"")&lt;&gt;"",IF(Таблица5[[#This Row],[Статус]]="Отказ","---",Таблица5[[#This Row],[№ договора]]),"")</f>
        <v/>
      </c>
      <c r="E358" s="11" t="str">
        <f>IFERROR(IF(Таблица5[[#This Row],[Зачислен на профиль]]=0,"???",Таблица5[[#This Row],[Зачислен на профиль]]),"")</f>
        <v/>
      </c>
    </row>
    <row r="359" spans="1:5">
      <c r="A359" s="5" t="str">
        <f t="shared" si="5"/>
        <v/>
      </c>
      <c r="B359" s="6" t="str">
        <f>IFERROR(PROPER(_xlfn.TEXTJOIN(" ",TRUE,Таблица5[[#This Row],[Фамилия претендента]],Таблица5[[#This Row],[Имя претендента]],Таблица5[[#This Row],[Отчество претендента]])),"")</f>
        <v/>
      </c>
      <c r="C359" s="6" t="str">
        <f>IFERROR(IF(Таблица5[[#This Row],[Статус]]="",IF(IFERROR(Таблица5[[#This Row],[№ договора]],"")&lt;&gt;"","Договор выслан","Заявка получена"),Таблица5[[#This Row],[Статус]]),"")</f>
        <v/>
      </c>
      <c r="D359" s="6" t="str">
        <f>IF(IFERROR(Таблица5[[#This Row],[№ договора]],"")&lt;&gt;"",IF(Таблица5[[#This Row],[Статус]]="Отказ","---",Таблица5[[#This Row],[№ договора]]),"")</f>
        <v/>
      </c>
      <c r="E359" s="11" t="str">
        <f>IFERROR(IF(Таблица5[[#This Row],[Зачислен на профиль]]=0,"???",Таблица5[[#This Row],[Зачислен на профиль]]),"")</f>
        <v/>
      </c>
    </row>
    <row r="360" spans="1:5">
      <c r="A360" s="5" t="str">
        <f t="shared" si="5"/>
        <v/>
      </c>
      <c r="B360" s="6" t="str">
        <f>IFERROR(PROPER(_xlfn.TEXTJOIN(" ",TRUE,Таблица5[[#This Row],[Фамилия претендента]],Таблица5[[#This Row],[Имя претендента]],Таблица5[[#This Row],[Отчество претендента]])),"")</f>
        <v/>
      </c>
      <c r="C360" s="6" t="str">
        <f>IFERROR(IF(Таблица5[[#This Row],[Статус]]="",IF(IFERROR(Таблица5[[#This Row],[№ договора]],"")&lt;&gt;"","Договор выслан","Заявка получена"),Таблица5[[#This Row],[Статус]]),"")</f>
        <v/>
      </c>
      <c r="D360" s="6" t="str">
        <f>IF(IFERROR(Таблица5[[#This Row],[№ договора]],"")&lt;&gt;"",IF(Таблица5[[#This Row],[Статус]]="Отказ","---",Таблица5[[#This Row],[№ договора]]),"")</f>
        <v/>
      </c>
      <c r="E360" s="11" t="str">
        <f>IFERROR(IF(Таблица5[[#This Row],[Зачислен на профиль]]=0,"???",Таблица5[[#This Row],[Зачислен на профиль]]),"")</f>
        <v/>
      </c>
    </row>
    <row r="361" spans="1:5">
      <c r="A361" s="5" t="str">
        <f t="shared" si="5"/>
        <v/>
      </c>
      <c r="B361" s="6" t="str">
        <f>IFERROR(PROPER(_xlfn.TEXTJOIN(" ",TRUE,Таблица5[[#This Row],[Фамилия претендента]],Таблица5[[#This Row],[Имя претендента]],Таблица5[[#This Row],[Отчество претендента]])),"")</f>
        <v/>
      </c>
      <c r="C361" s="6" t="str">
        <f>IFERROR(IF(Таблица5[[#This Row],[Статус]]="",IF(IFERROR(Таблица5[[#This Row],[№ договора]],"")&lt;&gt;"","Договор выслан","Заявка получена"),Таблица5[[#This Row],[Статус]]),"")</f>
        <v/>
      </c>
      <c r="D361" s="6" t="str">
        <f>IF(IFERROR(Таблица5[[#This Row],[№ договора]],"")&lt;&gt;"",IF(Таблица5[[#This Row],[Статус]]="Отказ","---",Таблица5[[#This Row],[№ договора]]),"")</f>
        <v/>
      </c>
      <c r="E361" s="11" t="str">
        <f>IFERROR(IF(Таблица5[[#This Row],[Зачислен на профиль]]=0,"???",Таблица5[[#This Row],[Зачислен на профиль]]),"")</f>
        <v/>
      </c>
    </row>
    <row r="362" spans="1:5">
      <c r="A362" s="5" t="str">
        <f t="shared" si="5"/>
        <v/>
      </c>
      <c r="B362" s="6" t="str">
        <f>IFERROR(PROPER(_xlfn.TEXTJOIN(" ",TRUE,Таблица5[[#This Row],[Фамилия претендента]],Таблица5[[#This Row],[Имя претендента]],Таблица5[[#This Row],[Отчество претендента]])),"")</f>
        <v/>
      </c>
      <c r="C362" s="6" t="str">
        <f>IFERROR(IF(Таблица5[[#This Row],[Статус]]="",IF(IFERROR(Таблица5[[#This Row],[№ договора]],"")&lt;&gt;"","Договор выслан","Заявка получена"),Таблица5[[#This Row],[Статус]]),"")</f>
        <v/>
      </c>
      <c r="D362" s="6" t="str">
        <f>IF(IFERROR(Таблица5[[#This Row],[№ договора]],"")&lt;&gt;"",IF(Таблица5[[#This Row],[Статус]]="Отказ","---",Таблица5[[#This Row],[№ договора]]),"")</f>
        <v/>
      </c>
      <c r="E362" s="11" t="str">
        <f>IFERROR(IF(Таблица5[[#This Row],[Зачислен на профиль]]=0,"???",Таблица5[[#This Row],[Зачислен на профиль]]),"")</f>
        <v/>
      </c>
    </row>
    <row r="363" spans="1:5">
      <c r="A363" s="5" t="str">
        <f t="shared" si="5"/>
        <v/>
      </c>
      <c r="B363" s="6" t="str">
        <f>IFERROR(PROPER(_xlfn.TEXTJOIN(" ",TRUE,Таблица5[[#This Row],[Фамилия претендента]],Таблица5[[#This Row],[Имя претендента]],Таблица5[[#This Row],[Отчество претендента]])),"")</f>
        <v/>
      </c>
      <c r="C363" s="6" t="str">
        <f>IFERROR(IF(Таблица5[[#This Row],[Статус]]="",IF(IFERROR(Таблица5[[#This Row],[№ договора]],"")&lt;&gt;"","Договор выслан","Заявка получена"),Таблица5[[#This Row],[Статус]]),"")</f>
        <v/>
      </c>
      <c r="D363" s="6" t="str">
        <f>IF(IFERROR(Таблица5[[#This Row],[№ договора]],"")&lt;&gt;"",IF(Таблица5[[#This Row],[Статус]]="Отказ","---",Таблица5[[#This Row],[№ договора]]),"")</f>
        <v/>
      </c>
      <c r="E363" s="11" t="str">
        <f>IFERROR(IF(Таблица5[[#This Row],[Зачислен на профиль]]=0,"???",Таблица5[[#This Row],[Зачислен на профиль]]),"")</f>
        <v/>
      </c>
    </row>
    <row r="364" spans="1:5">
      <c r="A364" s="5" t="str">
        <f t="shared" si="5"/>
        <v/>
      </c>
      <c r="B364" s="6" t="str">
        <f>IFERROR(PROPER(_xlfn.TEXTJOIN(" ",TRUE,Таблица5[[#This Row],[Фамилия претендента]],Таблица5[[#This Row],[Имя претендента]],Таблица5[[#This Row],[Отчество претендента]])),"")</f>
        <v/>
      </c>
      <c r="C364" s="6" t="str">
        <f>IFERROR(IF(Таблица5[[#This Row],[Статус]]="",IF(IFERROR(Таблица5[[#This Row],[№ договора]],"")&lt;&gt;"","Договор выслан","Заявка получена"),Таблица5[[#This Row],[Статус]]),"")</f>
        <v/>
      </c>
      <c r="D364" s="6" t="str">
        <f>IF(IFERROR(Таблица5[[#This Row],[№ договора]],"")&lt;&gt;"",IF(Таблица5[[#This Row],[Статус]]="Отказ","---",Таблица5[[#This Row],[№ договора]]),"")</f>
        <v/>
      </c>
      <c r="E364" s="11" t="str">
        <f>IFERROR(IF(Таблица5[[#This Row],[Зачислен на профиль]]=0,"???",Таблица5[[#This Row],[Зачислен на профиль]]),"")</f>
        <v/>
      </c>
    </row>
    <row r="365" spans="1:5">
      <c r="A365" s="5" t="str">
        <f t="shared" si="5"/>
        <v/>
      </c>
      <c r="B365" s="6" t="str">
        <f>IFERROR(PROPER(_xlfn.TEXTJOIN(" ",TRUE,Таблица5[[#This Row],[Фамилия претендента]],Таблица5[[#This Row],[Имя претендента]],Таблица5[[#This Row],[Отчество претендента]])),"")</f>
        <v/>
      </c>
      <c r="C365" s="6" t="str">
        <f>IFERROR(IF(Таблица5[[#This Row],[Статус]]="",IF(IFERROR(Таблица5[[#This Row],[№ договора]],"")&lt;&gt;"","Договор выслан","Заявка получена"),Таблица5[[#This Row],[Статус]]),"")</f>
        <v/>
      </c>
      <c r="D365" s="6" t="str">
        <f>IF(IFERROR(Таблица5[[#This Row],[№ договора]],"")&lt;&gt;"",IF(Таблица5[[#This Row],[Статус]]="Отказ","---",Таблица5[[#This Row],[№ договора]]),"")</f>
        <v/>
      </c>
      <c r="E365" s="11" t="str">
        <f>IFERROR(IF(Таблица5[[#This Row],[Зачислен на профиль]]=0,"???",Таблица5[[#This Row],[Зачислен на профиль]]),"")</f>
        <v/>
      </c>
    </row>
    <row r="366" spans="1:5">
      <c r="A366" s="5" t="str">
        <f t="shared" si="5"/>
        <v/>
      </c>
      <c r="B366" s="6" t="str">
        <f>IFERROR(PROPER(_xlfn.TEXTJOIN(" ",TRUE,Таблица5[[#This Row],[Фамилия претендента]],Таблица5[[#This Row],[Имя претендента]],Таблица5[[#This Row],[Отчество претендента]])),"")</f>
        <v/>
      </c>
      <c r="C366" s="6" t="str">
        <f>IFERROR(IF(Таблица5[[#This Row],[Статус]]="",IF(IFERROR(Таблица5[[#This Row],[№ договора]],"")&lt;&gt;"","Договор выслан","Заявка получена"),Таблица5[[#This Row],[Статус]]),"")</f>
        <v/>
      </c>
      <c r="D366" s="6" t="str">
        <f>IF(IFERROR(Таблица5[[#This Row],[№ договора]],"")&lt;&gt;"",IF(Таблица5[[#This Row],[Статус]]="Отказ","---",Таблица5[[#This Row],[№ договора]]),"")</f>
        <v/>
      </c>
      <c r="E366" s="11" t="str">
        <f>IFERROR(IF(Таблица5[[#This Row],[Зачислен на профиль]]=0,"???",Таблица5[[#This Row],[Зачислен на профиль]]),"")</f>
        <v/>
      </c>
    </row>
    <row r="367" spans="1:5">
      <c r="A367" s="5" t="str">
        <f t="shared" si="5"/>
        <v/>
      </c>
      <c r="B367" s="6" t="str">
        <f>IFERROR(PROPER(_xlfn.TEXTJOIN(" ",TRUE,Таблица5[[#This Row],[Фамилия претендента]],Таблица5[[#This Row],[Имя претендента]],Таблица5[[#This Row],[Отчество претендента]])),"")</f>
        <v/>
      </c>
      <c r="C367" s="6" t="str">
        <f>IFERROR(IF(Таблица5[[#This Row],[Статус]]="",IF(IFERROR(Таблица5[[#This Row],[№ договора]],"")&lt;&gt;"","Договор выслан","Заявка получена"),Таблица5[[#This Row],[Статус]]),"")</f>
        <v/>
      </c>
      <c r="D367" s="6" t="str">
        <f>IF(IFERROR(Таблица5[[#This Row],[№ договора]],"")&lt;&gt;"",IF(Таблица5[[#This Row],[Статус]]="Отказ","---",Таблица5[[#This Row],[№ договора]]),"")</f>
        <v/>
      </c>
      <c r="E367" s="11" t="str">
        <f>IFERROR(IF(Таблица5[[#This Row],[Зачислен на профиль]]=0,"???",Таблица5[[#This Row],[Зачислен на профиль]]),"")</f>
        <v/>
      </c>
    </row>
    <row r="368" spans="1:5">
      <c r="A368" s="5" t="str">
        <f t="shared" si="5"/>
        <v/>
      </c>
      <c r="B368" s="6" t="str">
        <f>IFERROR(PROPER(_xlfn.TEXTJOIN(" ",TRUE,Таблица5[[#This Row],[Фамилия претендента]],Таблица5[[#This Row],[Имя претендента]],Таблица5[[#This Row],[Отчество претендента]])),"")</f>
        <v/>
      </c>
      <c r="C368" s="6" t="str">
        <f>IFERROR(IF(Таблица5[[#This Row],[Статус]]="",IF(IFERROR(Таблица5[[#This Row],[№ договора]],"")&lt;&gt;"","Договор выслан","Заявка получена"),Таблица5[[#This Row],[Статус]]),"")</f>
        <v/>
      </c>
      <c r="D368" s="6" t="str">
        <f>IF(IFERROR(Таблица5[[#This Row],[№ договора]],"")&lt;&gt;"",IF(Таблица5[[#This Row],[Статус]]="Отказ","---",Таблица5[[#This Row],[№ договора]]),"")</f>
        <v/>
      </c>
      <c r="E368" s="11" t="str">
        <f>IFERROR(IF(Таблица5[[#This Row],[Зачислен на профиль]]=0,"???",Таблица5[[#This Row],[Зачислен на профиль]]),"")</f>
        <v/>
      </c>
    </row>
    <row r="369" spans="1:5">
      <c r="A369" s="5" t="str">
        <f t="shared" si="5"/>
        <v/>
      </c>
      <c r="B369" s="6" t="str">
        <f>IFERROR(PROPER(_xlfn.TEXTJOIN(" ",TRUE,Таблица5[[#This Row],[Фамилия претендента]],Таблица5[[#This Row],[Имя претендента]],Таблица5[[#This Row],[Отчество претендента]])),"")</f>
        <v/>
      </c>
      <c r="C369" s="6" t="str">
        <f>IFERROR(IF(Таблица5[[#This Row],[Статус]]="",IF(IFERROR(Таблица5[[#This Row],[№ договора]],"")&lt;&gt;"","Договор выслан","Заявка получена"),Таблица5[[#This Row],[Статус]]),"")</f>
        <v/>
      </c>
      <c r="D369" s="6" t="str">
        <f>IF(IFERROR(Таблица5[[#This Row],[№ договора]],"")&lt;&gt;"",IF(Таблица5[[#This Row],[Статус]]="Отказ","---",Таблица5[[#This Row],[№ договора]]),"")</f>
        <v/>
      </c>
      <c r="E369" s="11" t="str">
        <f>IFERROR(IF(Таблица5[[#This Row],[Зачислен на профиль]]=0,"???",Таблица5[[#This Row],[Зачислен на профиль]]),"")</f>
        <v/>
      </c>
    </row>
    <row r="370" spans="1:5">
      <c r="A370" s="5" t="str">
        <f t="shared" si="5"/>
        <v/>
      </c>
      <c r="B370" s="6" t="str">
        <f>IFERROR(PROPER(_xlfn.TEXTJOIN(" ",TRUE,Таблица5[[#This Row],[Фамилия претендента]],Таблица5[[#This Row],[Имя претендента]],Таблица5[[#This Row],[Отчество претендента]])),"")</f>
        <v/>
      </c>
      <c r="C370" s="6" t="str">
        <f>IFERROR(IF(Таблица5[[#This Row],[Статус]]="",IF(IFERROR(Таблица5[[#This Row],[№ договора]],"")&lt;&gt;"","Договор выслан","Заявка получена"),Таблица5[[#This Row],[Статус]]),"")</f>
        <v/>
      </c>
      <c r="D370" s="6" t="str">
        <f>IF(IFERROR(Таблица5[[#This Row],[№ договора]],"")&lt;&gt;"",IF(Таблица5[[#This Row],[Статус]]="Отказ","---",Таблица5[[#This Row],[№ договора]]),"")</f>
        <v/>
      </c>
      <c r="E370" s="11" t="str">
        <f>IFERROR(IF(Таблица5[[#This Row],[Зачислен на профиль]]=0,"???",Таблица5[[#This Row],[Зачислен на профиль]]),"")</f>
        <v/>
      </c>
    </row>
    <row r="371" spans="1:5">
      <c r="A371" s="5" t="str">
        <f t="shared" si="5"/>
        <v/>
      </c>
      <c r="B371" s="6" t="str">
        <f>IFERROR(PROPER(_xlfn.TEXTJOIN(" ",TRUE,Таблица5[[#This Row],[Фамилия претендента]],Таблица5[[#This Row],[Имя претендента]],Таблица5[[#This Row],[Отчество претендента]])),"")</f>
        <v/>
      </c>
      <c r="C371" s="6" t="str">
        <f>IFERROR(IF(Таблица5[[#This Row],[Статус]]="",IF(IFERROR(Таблица5[[#This Row],[№ договора]],"")&lt;&gt;"","Договор выслан","Заявка получена"),Таблица5[[#This Row],[Статус]]),"")</f>
        <v/>
      </c>
      <c r="D371" s="6" t="str">
        <f>IF(IFERROR(Таблица5[[#This Row],[№ договора]],"")&lt;&gt;"",IF(Таблица5[[#This Row],[Статус]]="Отказ","---",Таблица5[[#This Row],[№ договора]]),"")</f>
        <v/>
      </c>
      <c r="E371" s="11" t="str">
        <f>IFERROR(IF(Таблица5[[#This Row],[Зачислен на профиль]]=0,"???",Таблица5[[#This Row],[Зачислен на профиль]]),"")</f>
        <v/>
      </c>
    </row>
    <row r="372" spans="1:5">
      <c r="A372" s="5" t="str">
        <f t="shared" si="5"/>
        <v/>
      </c>
      <c r="B372" s="6" t="str">
        <f>IFERROR(PROPER(_xlfn.TEXTJOIN(" ",TRUE,Таблица5[[#This Row],[Фамилия претендента]],Таблица5[[#This Row],[Имя претендента]],Таблица5[[#This Row],[Отчество претендента]])),"")</f>
        <v/>
      </c>
      <c r="C372" s="6" t="str">
        <f>IFERROR(IF(Таблица5[[#This Row],[Статус]]="",IF(IFERROR(Таблица5[[#This Row],[№ договора]],"")&lt;&gt;"","Договор выслан","Заявка получена"),Таблица5[[#This Row],[Статус]]),"")</f>
        <v/>
      </c>
      <c r="D372" s="6" t="str">
        <f>IF(IFERROR(Таблица5[[#This Row],[№ договора]],"")&lt;&gt;"",IF(Таблица5[[#This Row],[Статус]]="Отказ","---",Таблица5[[#This Row],[№ договора]]),"")</f>
        <v/>
      </c>
      <c r="E372" s="11" t="str">
        <f>IFERROR(IF(Таблица5[[#This Row],[Зачислен на профиль]]=0,"???",Таблица5[[#This Row],[Зачислен на профиль]]),"")</f>
        <v/>
      </c>
    </row>
    <row r="373" spans="1:5">
      <c r="A373" s="5" t="str">
        <f t="shared" si="5"/>
        <v/>
      </c>
      <c r="B373" s="6" t="str">
        <f>IFERROR(PROPER(_xlfn.TEXTJOIN(" ",TRUE,Таблица5[[#This Row],[Фамилия претендента]],Таблица5[[#This Row],[Имя претендента]],Таблица5[[#This Row],[Отчество претендента]])),"")</f>
        <v/>
      </c>
      <c r="C373" s="6" t="str">
        <f>IFERROR(IF(Таблица5[[#This Row],[Статус]]="",IF(IFERROR(Таблица5[[#This Row],[№ договора]],"")&lt;&gt;"","Договор выслан","Заявка получена"),Таблица5[[#This Row],[Статус]]),"")</f>
        <v/>
      </c>
      <c r="D373" s="6" t="str">
        <f>IF(IFERROR(Таблица5[[#This Row],[№ договора]],"")&lt;&gt;"",IF(Таблица5[[#This Row],[Статус]]="Отказ","---",Таблица5[[#This Row],[№ договора]]),"")</f>
        <v/>
      </c>
      <c r="E373" s="11" t="str">
        <f>IFERROR(IF(Таблица5[[#This Row],[Зачислен на профиль]]=0,"???",Таблица5[[#This Row],[Зачислен на профиль]]),"")</f>
        <v/>
      </c>
    </row>
    <row r="374" spans="1:5">
      <c r="A374" s="5" t="str">
        <f t="shared" si="5"/>
        <v/>
      </c>
      <c r="B374" s="6" t="str">
        <f>IFERROR(PROPER(_xlfn.TEXTJOIN(" ",TRUE,Таблица5[[#This Row],[Фамилия претендента]],Таблица5[[#This Row],[Имя претендента]],Таблица5[[#This Row],[Отчество претендента]])),"")</f>
        <v/>
      </c>
      <c r="C374" s="6" t="str">
        <f>IFERROR(IF(Таблица5[[#This Row],[Статус]]="",IF(IFERROR(Таблица5[[#This Row],[№ договора]],"")&lt;&gt;"","Договор выслан","Заявка получена"),Таблица5[[#This Row],[Статус]]),"")</f>
        <v/>
      </c>
      <c r="D374" s="6" t="str">
        <f>IF(IFERROR(Таблица5[[#This Row],[№ договора]],"")&lt;&gt;"",IF(Таблица5[[#This Row],[Статус]]="Отказ","---",Таблица5[[#This Row],[№ договора]]),"")</f>
        <v/>
      </c>
      <c r="E374" s="11" t="str">
        <f>IFERROR(IF(Таблица5[[#This Row],[Зачислен на профиль]]=0,"???",Таблица5[[#This Row],[Зачислен на профиль]]),"")</f>
        <v/>
      </c>
    </row>
    <row r="375" spans="1:5">
      <c r="A375" s="5" t="str">
        <f t="shared" si="5"/>
        <v/>
      </c>
      <c r="B375" s="6" t="str">
        <f>IFERROR(PROPER(_xlfn.TEXTJOIN(" ",TRUE,Таблица5[[#This Row],[Фамилия претендента]],Таблица5[[#This Row],[Имя претендента]],Таблица5[[#This Row],[Отчество претендента]])),"")</f>
        <v/>
      </c>
      <c r="C375" s="6" t="str">
        <f>IFERROR(IF(Таблица5[[#This Row],[Статус]]="",IF(IFERROR(Таблица5[[#This Row],[№ договора]],"")&lt;&gt;"","Договор выслан","Заявка получена"),Таблица5[[#This Row],[Статус]]),"")</f>
        <v/>
      </c>
      <c r="D375" s="6" t="str">
        <f>IF(IFERROR(Таблица5[[#This Row],[№ договора]],"")&lt;&gt;"",IF(Таблица5[[#This Row],[Статус]]="Отказ","---",Таблица5[[#This Row],[№ договора]]),"")</f>
        <v/>
      </c>
      <c r="E375" s="11" t="str">
        <f>IFERROR(IF(Таблица5[[#This Row],[Зачислен на профиль]]=0,"???",Таблица5[[#This Row],[Зачислен на профиль]]),"")</f>
        <v/>
      </c>
    </row>
    <row r="376" spans="1:5">
      <c r="A376" s="5" t="str">
        <f t="shared" si="5"/>
        <v/>
      </c>
      <c r="B376" s="6" t="str">
        <f>IFERROR(PROPER(_xlfn.TEXTJOIN(" ",TRUE,Таблица5[[#This Row],[Фамилия претендента]],Таблица5[[#This Row],[Имя претендента]],Таблица5[[#This Row],[Отчество претендента]])),"")</f>
        <v/>
      </c>
      <c r="C376" s="6" t="str">
        <f>IFERROR(IF(Таблица5[[#This Row],[Статус]]="",IF(IFERROR(Таблица5[[#This Row],[№ договора]],"")&lt;&gt;"","Договор выслан","Заявка получена"),Таблица5[[#This Row],[Статус]]),"")</f>
        <v/>
      </c>
      <c r="D376" s="6" t="str">
        <f>IF(IFERROR(Таблица5[[#This Row],[№ договора]],"")&lt;&gt;"",IF(Таблица5[[#This Row],[Статус]]="Отказ","---",Таблица5[[#This Row],[№ договора]]),"")</f>
        <v/>
      </c>
      <c r="E376" s="11" t="str">
        <f>IFERROR(IF(Таблица5[[#This Row],[Зачислен на профиль]]=0,"???",Таблица5[[#This Row],[Зачислен на профиль]]),"")</f>
        <v/>
      </c>
    </row>
    <row r="377" spans="1:5">
      <c r="A377" s="5" t="str">
        <f t="shared" si="5"/>
        <v/>
      </c>
      <c r="B377" s="6" t="str">
        <f>IFERROR(PROPER(_xlfn.TEXTJOIN(" ",TRUE,Таблица5[[#This Row],[Фамилия претендента]],Таблица5[[#This Row],[Имя претендента]],Таблица5[[#This Row],[Отчество претендента]])),"")</f>
        <v/>
      </c>
      <c r="C377" s="6" t="str">
        <f>IFERROR(IF(Таблица5[[#This Row],[Статус]]="",IF(IFERROR(Таблица5[[#This Row],[№ договора]],"")&lt;&gt;"","Договор выслан","Заявка получена"),Таблица5[[#This Row],[Статус]]),"")</f>
        <v/>
      </c>
      <c r="D377" s="6" t="str">
        <f>IF(IFERROR(Таблица5[[#This Row],[№ договора]],"")&lt;&gt;"",IF(Таблица5[[#This Row],[Статус]]="Отказ","---",Таблица5[[#This Row],[№ договора]]),"")</f>
        <v/>
      </c>
      <c r="E377" s="11" t="str">
        <f>IFERROR(IF(Таблица5[[#This Row],[Зачислен на профиль]]=0,"???",Таблица5[[#This Row],[Зачислен на профиль]]),"")</f>
        <v/>
      </c>
    </row>
    <row r="378" spans="1:5">
      <c r="A378" s="5" t="str">
        <f t="shared" si="5"/>
        <v/>
      </c>
      <c r="B378" s="6" t="str">
        <f>IFERROR(PROPER(_xlfn.TEXTJOIN(" ",TRUE,Таблица5[[#This Row],[Фамилия претендента]],Таблица5[[#This Row],[Имя претендента]],Таблица5[[#This Row],[Отчество претендента]])),"")</f>
        <v/>
      </c>
      <c r="C378" s="6" t="str">
        <f>IFERROR(IF(Таблица5[[#This Row],[Статус]]="",IF(IFERROR(Таблица5[[#This Row],[№ договора]],"")&lt;&gt;"","Договор выслан","Заявка получена"),Таблица5[[#This Row],[Статус]]),"")</f>
        <v/>
      </c>
      <c r="D378" s="6" t="str">
        <f>IF(IFERROR(Таблица5[[#This Row],[№ договора]],"")&lt;&gt;"",IF(Таблица5[[#This Row],[Статус]]="Отказ","---",Таблица5[[#This Row],[№ договора]]),"")</f>
        <v/>
      </c>
      <c r="E378" s="11" t="str">
        <f>IFERROR(IF(Таблица5[[#This Row],[Зачислен на профиль]]=0,"???",Таблица5[[#This Row],[Зачислен на профиль]]),"")</f>
        <v/>
      </c>
    </row>
    <row r="379" spans="1:5">
      <c r="A379" s="5" t="str">
        <f t="shared" si="5"/>
        <v/>
      </c>
      <c r="B379" s="6" t="str">
        <f>IFERROR(PROPER(_xlfn.TEXTJOIN(" ",TRUE,Таблица5[[#This Row],[Фамилия претендента]],Таблица5[[#This Row],[Имя претендента]],Таблица5[[#This Row],[Отчество претендента]])),"")</f>
        <v/>
      </c>
      <c r="C379" s="6" t="str">
        <f>IFERROR(IF(Таблица5[[#This Row],[Статус]]="",IF(IFERROR(Таблица5[[#This Row],[№ договора]],"")&lt;&gt;"","Договор выслан","Заявка получена"),Таблица5[[#This Row],[Статус]]),"")</f>
        <v/>
      </c>
      <c r="D379" s="6" t="str">
        <f>IF(IFERROR(Таблица5[[#This Row],[№ договора]],"")&lt;&gt;"",IF(Таблица5[[#This Row],[Статус]]="Отказ","---",Таблица5[[#This Row],[№ договора]]),"")</f>
        <v/>
      </c>
      <c r="E379" s="11" t="str">
        <f>IFERROR(IF(Таблица5[[#This Row],[Зачислен на профиль]]=0,"???",Таблица5[[#This Row],[Зачислен на профиль]]),"")</f>
        <v/>
      </c>
    </row>
    <row r="380" spans="1:5">
      <c r="A380" s="5" t="str">
        <f t="shared" si="5"/>
        <v/>
      </c>
      <c r="B380" s="6" t="str">
        <f>IFERROR(PROPER(_xlfn.TEXTJOIN(" ",TRUE,Таблица5[[#This Row],[Фамилия претендента]],Таблица5[[#This Row],[Имя претендента]],Таблица5[[#This Row],[Отчество претендента]])),"")</f>
        <v/>
      </c>
      <c r="C380" s="6" t="str">
        <f>IFERROR(IF(Таблица5[[#This Row],[Статус]]="",IF(IFERROR(Таблица5[[#This Row],[№ договора]],"")&lt;&gt;"","Договор выслан","Заявка получена"),Таблица5[[#This Row],[Статус]]),"")</f>
        <v/>
      </c>
      <c r="D380" s="6" t="str">
        <f>IF(IFERROR(Таблица5[[#This Row],[№ договора]],"")&lt;&gt;"",IF(Таблица5[[#This Row],[Статус]]="Отказ","---",Таблица5[[#This Row],[№ договора]]),"")</f>
        <v/>
      </c>
      <c r="E380" s="11" t="str">
        <f>IFERROR(IF(Таблица5[[#This Row],[Зачислен на профиль]]=0,"???",Таблица5[[#This Row],[Зачислен на профиль]]),"")</f>
        <v/>
      </c>
    </row>
    <row r="381" spans="1:5">
      <c r="A381" s="5" t="str">
        <f t="shared" si="5"/>
        <v/>
      </c>
      <c r="B381" s="6" t="str">
        <f>IFERROR(PROPER(_xlfn.TEXTJOIN(" ",TRUE,Таблица5[[#This Row],[Фамилия претендента]],Таблица5[[#This Row],[Имя претендента]],Таблица5[[#This Row],[Отчество претендента]])),"")</f>
        <v/>
      </c>
      <c r="C381" s="6" t="str">
        <f>IFERROR(IF(Таблица5[[#This Row],[Статус]]="",IF(IFERROR(Таблица5[[#This Row],[№ договора]],"")&lt;&gt;"","Договор выслан","Заявка получена"),Таблица5[[#This Row],[Статус]]),"")</f>
        <v/>
      </c>
      <c r="D381" s="6" t="str">
        <f>IF(IFERROR(Таблица5[[#This Row],[№ договора]],"")&lt;&gt;"",IF(Таблица5[[#This Row],[Статус]]="Отказ","---",Таблица5[[#This Row],[№ договора]]),"")</f>
        <v/>
      </c>
      <c r="E381" s="11" t="str">
        <f>IFERROR(IF(Таблица5[[#This Row],[Зачислен на профиль]]=0,"???",Таблица5[[#This Row],[Зачислен на профиль]]),"")</f>
        <v/>
      </c>
    </row>
    <row r="382" spans="1:5">
      <c r="A382" s="5" t="str">
        <f t="shared" si="5"/>
        <v/>
      </c>
      <c r="B382" s="6" t="str">
        <f>IFERROR(PROPER(_xlfn.TEXTJOIN(" ",TRUE,Таблица5[[#This Row],[Фамилия претендента]],Таблица5[[#This Row],[Имя претендента]],Таблица5[[#This Row],[Отчество претендента]])),"")</f>
        <v/>
      </c>
      <c r="C382" s="6" t="str">
        <f>IFERROR(IF(Таблица5[[#This Row],[Статус]]="",IF(IFERROR(Таблица5[[#This Row],[№ договора]],"")&lt;&gt;"","Договор выслан","Заявка получена"),Таблица5[[#This Row],[Статус]]),"")</f>
        <v/>
      </c>
      <c r="D382" s="6" t="str">
        <f>IF(IFERROR(Таблица5[[#This Row],[№ договора]],"")&lt;&gt;"",IF(Таблица5[[#This Row],[Статус]]="Отказ","---",Таблица5[[#This Row],[№ договора]]),"")</f>
        <v/>
      </c>
      <c r="E382" s="11" t="str">
        <f>IFERROR(IF(Таблица5[[#This Row],[Зачислен на профиль]]=0,"???",Таблица5[[#This Row],[Зачислен на профиль]]),"")</f>
        <v/>
      </c>
    </row>
    <row r="383" spans="1:5">
      <c r="A383" s="5" t="str">
        <f t="shared" si="5"/>
        <v/>
      </c>
      <c r="B383" s="6" t="str">
        <f>IFERROR(PROPER(_xlfn.TEXTJOIN(" ",TRUE,Таблица5[[#This Row],[Фамилия претендента]],Таблица5[[#This Row],[Имя претендента]],Таблица5[[#This Row],[Отчество претендента]])),"")</f>
        <v/>
      </c>
      <c r="C383" s="6" t="str">
        <f>IFERROR(IF(Таблица5[[#This Row],[Статус]]="",IF(IFERROR(Таблица5[[#This Row],[№ договора]],"")&lt;&gt;"","Договор выслан","Заявка получена"),Таблица5[[#This Row],[Статус]]),"")</f>
        <v/>
      </c>
      <c r="D383" s="6" t="str">
        <f>IF(IFERROR(Таблица5[[#This Row],[№ договора]],"")&lt;&gt;"",IF(Таблица5[[#This Row],[Статус]]="Отказ","---",Таблица5[[#This Row],[№ договора]]),"")</f>
        <v/>
      </c>
      <c r="E383" s="11" t="str">
        <f>IFERROR(IF(Таблица5[[#This Row],[Зачислен на профиль]]=0,"???",Таблица5[[#This Row],[Зачислен на профиль]]),"")</f>
        <v/>
      </c>
    </row>
    <row r="384" spans="1:5">
      <c r="A384" s="5" t="str">
        <f t="shared" si="5"/>
        <v/>
      </c>
      <c r="B384" s="6" t="str">
        <f>IFERROR(PROPER(_xlfn.TEXTJOIN(" ",TRUE,Таблица5[[#This Row],[Фамилия претендента]],Таблица5[[#This Row],[Имя претендента]],Таблица5[[#This Row],[Отчество претендента]])),"")</f>
        <v/>
      </c>
      <c r="C384" s="6" t="str">
        <f>IFERROR(IF(Таблица5[[#This Row],[Статус]]="",IF(IFERROR(Таблица5[[#This Row],[№ договора]],"")&lt;&gt;"","Договор выслан","Заявка получена"),Таблица5[[#This Row],[Статус]]),"")</f>
        <v/>
      </c>
      <c r="D384" s="6" t="str">
        <f>IF(IFERROR(Таблица5[[#This Row],[№ договора]],"")&lt;&gt;"",IF(Таблица5[[#This Row],[Статус]]="Отказ","---",Таблица5[[#This Row],[№ договора]]),"")</f>
        <v/>
      </c>
      <c r="E384" s="11" t="str">
        <f>IFERROR(IF(Таблица5[[#This Row],[Зачислен на профиль]]=0,"???",Таблица5[[#This Row],[Зачислен на профиль]]),"")</f>
        <v/>
      </c>
    </row>
    <row r="385" spans="1:5">
      <c r="A385" s="5" t="str">
        <f t="shared" si="5"/>
        <v/>
      </c>
      <c r="B385" s="6" t="str">
        <f>IFERROR(PROPER(_xlfn.TEXTJOIN(" ",TRUE,Таблица5[[#This Row],[Фамилия претендента]],Таблица5[[#This Row],[Имя претендента]],Таблица5[[#This Row],[Отчество претендента]])),"")</f>
        <v/>
      </c>
      <c r="C385" s="6" t="str">
        <f>IFERROR(IF(Таблица5[[#This Row],[Статус]]="",IF(IFERROR(Таблица5[[#This Row],[№ договора]],"")&lt;&gt;"","Договор выслан","Заявка получена"),Таблица5[[#This Row],[Статус]]),"")</f>
        <v/>
      </c>
      <c r="D385" s="6" t="str">
        <f>IF(IFERROR(Таблица5[[#This Row],[№ договора]],"")&lt;&gt;"",IF(Таблица5[[#This Row],[Статус]]="Отказ","---",Таблица5[[#This Row],[№ договора]]),"")</f>
        <v/>
      </c>
      <c r="E385" s="11" t="str">
        <f>IFERROR(IF(Таблица5[[#This Row],[Зачислен на профиль]]=0,"???",Таблица5[[#This Row],[Зачислен на профиль]]),"")</f>
        <v/>
      </c>
    </row>
    <row r="386" spans="1:5">
      <c r="A386" s="5" t="str">
        <f t="shared" si="5"/>
        <v/>
      </c>
      <c r="B386" s="6" t="str">
        <f>IFERROR(PROPER(_xlfn.TEXTJOIN(" ",TRUE,Таблица5[[#This Row],[Фамилия претендента]],Таблица5[[#This Row],[Имя претендента]],Таблица5[[#This Row],[Отчество претендента]])),"")</f>
        <v/>
      </c>
      <c r="C386" s="6" t="str">
        <f>IFERROR(IF(Таблица5[[#This Row],[Статус]]="",IF(IFERROR(Таблица5[[#This Row],[№ договора]],"")&lt;&gt;"","Договор выслан","Заявка получена"),Таблица5[[#This Row],[Статус]]),"")</f>
        <v/>
      </c>
      <c r="D386" s="6" t="str">
        <f>IF(IFERROR(Таблица5[[#This Row],[№ договора]],"")&lt;&gt;"",IF(Таблица5[[#This Row],[Статус]]="Отказ","---",Таблица5[[#This Row],[№ договора]]),"")</f>
        <v/>
      </c>
      <c r="E386" s="11" t="str">
        <f>IFERROR(IF(Таблица5[[#This Row],[Зачислен на профиль]]=0,"???",Таблица5[[#This Row],[Зачислен на профиль]]),"")</f>
        <v/>
      </c>
    </row>
    <row r="387" spans="1:5">
      <c r="A387" s="5" t="str">
        <f t="shared" ref="A387:A450" si="6">IF(A386="№",1,IF(B387&lt;&gt;"",A386+1,""))</f>
        <v/>
      </c>
      <c r="B387" s="6" t="str">
        <f>IFERROR(PROPER(_xlfn.TEXTJOIN(" ",TRUE,Таблица5[[#This Row],[Фамилия претендента]],Таблица5[[#This Row],[Имя претендента]],Таблица5[[#This Row],[Отчество претендента]])),"")</f>
        <v/>
      </c>
      <c r="C387" s="6" t="str">
        <f>IFERROR(IF(Таблица5[[#This Row],[Статус]]="",IF(IFERROR(Таблица5[[#This Row],[№ договора]],"")&lt;&gt;"","Договор выслан","Заявка получена"),Таблица5[[#This Row],[Статус]]),"")</f>
        <v/>
      </c>
      <c r="D387" s="6" t="str">
        <f>IF(IFERROR(Таблица5[[#This Row],[№ договора]],"")&lt;&gt;"",IF(Таблица5[[#This Row],[Статус]]="Отказ","---",Таблица5[[#This Row],[№ договора]]),"")</f>
        <v/>
      </c>
      <c r="E387" s="11" t="str">
        <f>IFERROR(IF(Таблица5[[#This Row],[Зачислен на профиль]]=0,"???",Таблица5[[#This Row],[Зачислен на профиль]]),"")</f>
        <v/>
      </c>
    </row>
    <row r="388" spans="1:5">
      <c r="A388" s="5" t="str">
        <f t="shared" si="6"/>
        <v/>
      </c>
      <c r="B388" s="6" t="str">
        <f>IFERROR(PROPER(_xlfn.TEXTJOIN(" ",TRUE,Таблица5[[#This Row],[Фамилия претендента]],Таблица5[[#This Row],[Имя претендента]],Таблица5[[#This Row],[Отчество претендента]])),"")</f>
        <v/>
      </c>
      <c r="C388" s="6" t="str">
        <f>IFERROR(IF(Таблица5[[#This Row],[Статус]]="",IF(IFERROR(Таблица5[[#This Row],[№ договора]],"")&lt;&gt;"","Договор выслан","Заявка получена"),Таблица5[[#This Row],[Статус]]),"")</f>
        <v/>
      </c>
      <c r="D388" s="6" t="str">
        <f>IF(IFERROR(Таблица5[[#This Row],[№ договора]],"")&lt;&gt;"",IF(Таблица5[[#This Row],[Статус]]="Отказ","---",Таблица5[[#This Row],[№ договора]]),"")</f>
        <v/>
      </c>
      <c r="E388" s="11" t="str">
        <f>IFERROR(IF(Таблица5[[#This Row],[Зачислен на профиль]]=0,"???",Таблица5[[#This Row],[Зачислен на профиль]]),"")</f>
        <v/>
      </c>
    </row>
    <row r="389" spans="1:5">
      <c r="A389" s="5" t="str">
        <f t="shared" si="6"/>
        <v/>
      </c>
      <c r="B389" s="6" t="str">
        <f>IFERROR(PROPER(_xlfn.TEXTJOIN(" ",TRUE,Таблица5[[#This Row],[Фамилия претендента]],Таблица5[[#This Row],[Имя претендента]],Таблица5[[#This Row],[Отчество претендента]])),"")</f>
        <v/>
      </c>
      <c r="C389" s="6" t="str">
        <f>IFERROR(IF(Таблица5[[#This Row],[Статус]]="",IF(IFERROR(Таблица5[[#This Row],[№ договора]],"")&lt;&gt;"","Договор выслан","Заявка получена"),Таблица5[[#This Row],[Статус]]),"")</f>
        <v/>
      </c>
      <c r="D389" s="6" t="str">
        <f>IF(IFERROR(Таблица5[[#This Row],[№ договора]],"")&lt;&gt;"",IF(Таблица5[[#This Row],[Статус]]="Отказ","---",Таблица5[[#This Row],[№ договора]]),"")</f>
        <v/>
      </c>
      <c r="E389" s="11" t="str">
        <f>IFERROR(IF(Таблица5[[#This Row],[Зачислен на профиль]]=0,"???",Таблица5[[#This Row],[Зачислен на профиль]]),"")</f>
        <v/>
      </c>
    </row>
    <row r="390" spans="1:5">
      <c r="A390" s="5" t="str">
        <f t="shared" si="6"/>
        <v/>
      </c>
      <c r="B390" s="6" t="str">
        <f>IFERROR(PROPER(_xlfn.TEXTJOIN(" ",TRUE,Таблица5[[#This Row],[Фамилия претендента]],Таблица5[[#This Row],[Имя претендента]],Таблица5[[#This Row],[Отчество претендента]])),"")</f>
        <v/>
      </c>
      <c r="C390" s="6" t="str">
        <f>IFERROR(IF(Таблица5[[#This Row],[Статус]]="",IF(IFERROR(Таблица5[[#This Row],[№ договора]],"")&lt;&gt;"","Договор выслан","Заявка получена"),Таблица5[[#This Row],[Статус]]),"")</f>
        <v/>
      </c>
      <c r="D390" s="6" t="str">
        <f>IF(IFERROR(Таблица5[[#This Row],[№ договора]],"")&lt;&gt;"",IF(Таблица5[[#This Row],[Статус]]="Отказ","---",Таблица5[[#This Row],[№ договора]]),"")</f>
        <v/>
      </c>
      <c r="E390" s="11" t="str">
        <f>IFERROR(IF(Таблица5[[#This Row],[Зачислен на профиль]]=0,"???",Таблица5[[#This Row],[Зачислен на профиль]]),"")</f>
        <v/>
      </c>
    </row>
    <row r="391" spans="1:5">
      <c r="A391" s="5" t="str">
        <f t="shared" si="6"/>
        <v/>
      </c>
      <c r="B391" s="6" t="str">
        <f>IFERROR(PROPER(_xlfn.TEXTJOIN(" ",TRUE,Таблица5[[#This Row],[Фамилия претендента]],Таблица5[[#This Row],[Имя претендента]],Таблица5[[#This Row],[Отчество претендента]])),"")</f>
        <v/>
      </c>
      <c r="C391" s="6" t="str">
        <f>IFERROR(IF(Таблица5[[#This Row],[Статус]]="",IF(IFERROR(Таблица5[[#This Row],[№ договора]],"")&lt;&gt;"","Договор выслан","Заявка получена"),Таблица5[[#This Row],[Статус]]),"")</f>
        <v/>
      </c>
      <c r="D391" s="6" t="str">
        <f>IF(IFERROR(Таблица5[[#This Row],[№ договора]],"")&lt;&gt;"",IF(Таблица5[[#This Row],[Статус]]="Отказ","---",Таблица5[[#This Row],[№ договора]]),"")</f>
        <v/>
      </c>
      <c r="E391" s="11" t="str">
        <f>IFERROR(IF(Таблица5[[#This Row],[Зачислен на профиль]]=0,"???",Таблица5[[#This Row],[Зачислен на профиль]]),"")</f>
        <v/>
      </c>
    </row>
    <row r="392" spans="1:5">
      <c r="A392" s="5" t="str">
        <f t="shared" si="6"/>
        <v/>
      </c>
      <c r="B392" s="6" t="str">
        <f>IFERROR(PROPER(_xlfn.TEXTJOIN(" ",TRUE,Таблица5[[#This Row],[Фамилия претендента]],Таблица5[[#This Row],[Имя претендента]],Таблица5[[#This Row],[Отчество претендента]])),"")</f>
        <v/>
      </c>
      <c r="C392" s="6" t="str">
        <f>IFERROR(IF(Таблица5[[#This Row],[Статус]]="",IF(IFERROR(Таблица5[[#This Row],[№ договора]],"")&lt;&gt;"","Договор выслан","Заявка получена"),Таблица5[[#This Row],[Статус]]),"")</f>
        <v/>
      </c>
      <c r="D392" s="6" t="str">
        <f>IF(IFERROR(Таблица5[[#This Row],[№ договора]],"")&lt;&gt;"",IF(Таблица5[[#This Row],[Статус]]="Отказ","---",Таблица5[[#This Row],[№ договора]]),"")</f>
        <v/>
      </c>
      <c r="E392" s="11" t="str">
        <f>IFERROR(IF(Таблица5[[#This Row],[Зачислен на профиль]]=0,"???",Таблица5[[#This Row],[Зачислен на профиль]]),"")</f>
        <v/>
      </c>
    </row>
    <row r="393" spans="1:5">
      <c r="A393" s="5" t="str">
        <f t="shared" si="6"/>
        <v/>
      </c>
      <c r="B393" s="6" t="str">
        <f>IFERROR(PROPER(_xlfn.TEXTJOIN(" ",TRUE,Таблица5[[#This Row],[Фамилия претендента]],Таблица5[[#This Row],[Имя претендента]],Таблица5[[#This Row],[Отчество претендента]])),"")</f>
        <v/>
      </c>
      <c r="C393" s="6" t="str">
        <f>IFERROR(IF(Таблица5[[#This Row],[Статус]]="",IF(IFERROR(Таблица5[[#This Row],[№ договора]],"")&lt;&gt;"","Договор выслан","Заявка получена"),Таблица5[[#This Row],[Статус]]),"")</f>
        <v/>
      </c>
      <c r="D393" s="6" t="str">
        <f>IF(IFERROR(Таблица5[[#This Row],[№ договора]],"")&lt;&gt;"",IF(Таблица5[[#This Row],[Статус]]="Отказ","---",Таблица5[[#This Row],[№ договора]]),"")</f>
        <v/>
      </c>
      <c r="E393" s="11" t="str">
        <f>IFERROR(IF(Таблица5[[#This Row],[Зачислен на профиль]]=0,"???",Таблица5[[#This Row],[Зачислен на профиль]]),"")</f>
        <v/>
      </c>
    </row>
    <row r="394" spans="1:5">
      <c r="A394" s="5" t="str">
        <f t="shared" si="6"/>
        <v/>
      </c>
      <c r="B394" s="6" t="str">
        <f>IFERROR(PROPER(_xlfn.TEXTJOIN(" ",TRUE,Таблица5[[#This Row],[Фамилия претендента]],Таблица5[[#This Row],[Имя претендента]],Таблица5[[#This Row],[Отчество претендента]])),"")</f>
        <v/>
      </c>
      <c r="C394" s="6" t="str">
        <f>IFERROR(IF(Таблица5[[#This Row],[Статус]]="",IF(IFERROR(Таблица5[[#This Row],[№ договора]],"")&lt;&gt;"","Договор выслан","Заявка получена"),Таблица5[[#This Row],[Статус]]),"")</f>
        <v/>
      </c>
      <c r="D394" s="6" t="str">
        <f>IF(IFERROR(Таблица5[[#This Row],[№ договора]],"")&lt;&gt;"",IF(Таблица5[[#This Row],[Статус]]="Отказ","---",Таблица5[[#This Row],[№ договора]]),"")</f>
        <v/>
      </c>
      <c r="E394" s="11" t="str">
        <f>IFERROR(IF(Таблица5[[#This Row],[Зачислен на профиль]]=0,"???",Таблица5[[#This Row],[Зачислен на профиль]]),"")</f>
        <v/>
      </c>
    </row>
    <row r="395" spans="1:5">
      <c r="A395" s="5" t="str">
        <f t="shared" si="6"/>
        <v/>
      </c>
      <c r="B395" s="6" t="str">
        <f>IFERROR(PROPER(_xlfn.TEXTJOIN(" ",TRUE,Таблица5[[#This Row],[Фамилия претендента]],Таблица5[[#This Row],[Имя претендента]],Таблица5[[#This Row],[Отчество претендента]])),"")</f>
        <v/>
      </c>
      <c r="C395" s="6" t="str">
        <f>IFERROR(IF(Таблица5[[#This Row],[Статус]]="",IF(IFERROR(Таблица5[[#This Row],[№ договора]],"")&lt;&gt;"","Договор выслан","Заявка получена"),Таблица5[[#This Row],[Статус]]),"")</f>
        <v/>
      </c>
      <c r="D395" s="6" t="str">
        <f>IF(IFERROR(Таблица5[[#This Row],[№ договора]],"")&lt;&gt;"",IF(Таблица5[[#This Row],[Статус]]="Отказ","---",Таблица5[[#This Row],[№ договора]]),"")</f>
        <v/>
      </c>
      <c r="E395" s="11" t="str">
        <f>IFERROR(IF(Таблица5[[#This Row],[Зачислен на профиль]]=0,"???",Таблица5[[#This Row],[Зачислен на профиль]]),"")</f>
        <v/>
      </c>
    </row>
    <row r="396" spans="1:5">
      <c r="A396" s="5" t="str">
        <f t="shared" si="6"/>
        <v/>
      </c>
      <c r="B396" s="6" t="str">
        <f>IFERROR(PROPER(_xlfn.TEXTJOIN(" ",TRUE,Таблица5[[#This Row],[Фамилия претендента]],Таблица5[[#This Row],[Имя претендента]],Таблица5[[#This Row],[Отчество претендента]])),"")</f>
        <v/>
      </c>
      <c r="C396" s="6" t="str">
        <f>IFERROR(IF(Таблица5[[#This Row],[Статус]]="",IF(IFERROR(Таблица5[[#This Row],[№ договора]],"")&lt;&gt;"","Договор выслан","Заявка получена"),Таблица5[[#This Row],[Статус]]),"")</f>
        <v/>
      </c>
      <c r="D396" s="6" t="str">
        <f>IF(IFERROR(Таблица5[[#This Row],[№ договора]],"")&lt;&gt;"",IF(Таблица5[[#This Row],[Статус]]="Отказ","---",Таблица5[[#This Row],[№ договора]]),"")</f>
        <v/>
      </c>
      <c r="E396" s="11" t="str">
        <f>IFERROR(IF(Таблица5[[#This Row],[Зачислен на профиль]]=0,"???",Таблица5[[#This Row],[Зачислен на профиль]]),"")</f>
        <v/>
      </c>
    </row>
    <row r="397" spans="1:5">
      <c r="A397" s="5" t="str">
        <f t="shared" si="6"/>
        <v/>
      </c>
      <c r="B397" s="6" t="str">
        <f>IFERROR(PROPER(_xlfn.TEXTJOIN(" ",TRUE,Таблица5[[#This Row],[Фамилия претендента]],Таблица5[[#This Row],[Имя претендента]],Таблица5[[#This Row],[Отчество претендента]])),"")</f>
        <v/>
      </c>
      <c r="C397" s="6" t="str">
        <f>IFERROR(IF(Таблица5[[#This Row],[Статус]]="",IF(IFERROR(Таблица5[[#This Row],[№ договора]],"")&lt;&gt;"","Договор выслан","Заявка получена"),Таблица5[[#This Row],[Статус]]),"")</f>
        <v/>
      </c>
      <c r="D397" s="6" t="str">
        <f>IF(IFERROR(Таблица5[[#This Row],[№ договора]],"")&lt;&gt;"",IF(Таблица5[[#This Row],[Статус]]="Отказ","---",Таблица5[[#This Row],[№ договора]]),"")</f>
        <v/>
      </c>
      <c r="E397" s="11" t="str">
        <f>IFERROR(IF(Таблица5[[#This Row],[Зачислен на профиль]]=0,"???",Таблица5[[#This Row],[Зачислен на профиль]]),"")</f>
        <v/>
      </c>
    </row>
    <row r="398" spans="1:5">
      <c r="A398" s="5" t="str">
        <f t="shared" si="6"/>
        <v/>
      </c>
      <c r="B398" s="6" t="str">
        <f>IFERROR(PROPER(_xlfn.TEXTJOIN(" ",TRUE,Таблица5[[#This Row],[Фамилия претендента]],Таблица5[[#This Row],[Имя претендента]],Таблица5[[#This Row],[Отчество претендента]])),"")</f>
        <v/>
      </c>
      <c r="C398" s="6" t="str">
        <f>IFERROR(IF(Таблица5[[#This Row],[Статус]]="",IF(IFERROR(Таблица5[[#This Row],[№ договора]],"")&lt;&gt;"","Договор выслан","Заявка получена"),Таблица5[[#This Row],[Статус]]),"")</f>
        <v/>
      </c>
      <c r="D398" s="6" t="str">
        <f>IF(IFERROR(Таблица5[[#This Row],[№ договора]],"")&lt;&gt;"",IF(Таблица5[[#This Row],[Статус]]="Отказ","---",Таблица5[[#This Row],[№ договора]]),"")</f>
        <v/>
      </c>
      <c r="E398" s="11" t="str">
        <f>IFERROR(IF(Таблица5[[#This Row],[Зачислен на профиль]]=0,"???",Таблица5[[#This Row],[Зачислен на профиль]]),"")</f>
        <v/>
      </c>
    </row>
    <row r="399" spans="1:5">
      <c r="A399" s="5" t="str">
        <f t="shared" si="6"/>
        <v/>
      </c>
      <c r="B399" s="6" t="str">
        <f>IFERROR(PROPER(_xlfn.TEXTJOIN(" ",TRUE,Таблица5[[#This Row],[Фамилия претендента]],Таблица5[[#This Row],[Имя претендента]],Таблица5[[#This Row],[Отчество претендента]])),"")</f>
        <v/>
      </c>
      <c r="C399" s="6" t="str">
        <f>IFERROR(IF(Таблица5[[#This Row],[Статус]]="",IF(IFERROR(Таблица5[[#This Row],[№ договора]],"")&lt;&gt;"","Договор выслан","Заявка получена"),Таблица5[[#This Row],[Статус]]),"")</f>
        <v/>
      </c>
      <c r="D399" s="6" t="str">
        <f>IF(IFERROR(Таблица5[[#This Row],[№ договора]],"")&lt;&gt;"",IF(Таблица5[[#This Row],[Статус]]="Отказ","---",Таблица5[[#This Row],[№ договора]]),"")</f>
        <v/>
      </c>
      <c r="E399" s="11" t="str">
        <f>IFERROR(IF(Таблица5[[#This Row],[Зачислен на профиль]]=0,"???",Таблица5[[#This Row],[Зачислен на профиль]]),"")</f>
        <v/>
      </c>
    </row>
    <row r="400" spans="1:5">
      <c r="A400" s="5" t="str">
        <f t="shared" si="6"/>
        <v/>
      </c>
      <c r="B400" s="6" t="str">
        <f>IFERROR(PROPER(_xlfn.TEXTJOIN(" ",TRUE,Таблица5[[#This Row],[Фамилия претендента]],Таблица5[[#This Row],[Имя претендента]],Таблица5[[#This Row],[Отчество претендента]])),"")</f>
        <v/>
      </c>
      <c r="C400" s="6" t="str">
        <f>IFERROR(IF(Таблица5[[#This Row],[Статус]]="",IF(IFERROR(Таблица5[[#This Row],[№ договора]],"")&lt;&gt;"","Договор выслан","Заявка получена"),Таблица5[[#This Row],[Статус]]),"")</f>
        <v/>
      </c>
      <c r="D400" s="6" t="str">
        <f>IF(IFERROR(Таблица5[[#This Row],[№ договора]],"")&lt;&gt;"",IF(Таблица5[[#This Row],[Статус]]="Отказ","---",Таблица5[[#This Row],[№ договора]]),"")</f>
        <v/>
      </c>
      <c r="E400" s="11" t="str">
        <f>IFERROR(IF(Таблица5[[#This Row],[Зачислен на профиль]]=0,"???",Таблица5[[#This Row],[Зачислен на профиль]]),"")</f>
        <v/>
      </c>
    </row>
    <row r="401" spans="1:5">
      <c r="A401" s="5" t="str">
        <f t="shared" si="6"/>
        <v/>
      </c>
      <c r="B401" s="6" t="str">
        <f>IFERROR(PROPER(_xlfn.TEXTJOIN(" ",TRUE,Таблица5[[#This Row],[Фамилия претендента]],Таблица5[[#This Row],[Имя претендента]],Таблица5[[#This Row],[Отчество претендента]])),"")</f>
        <v/>
      </c>
      <c r="C401" s="6" t="str">
        <f>IFERROR(IF(Таблица5[[#This Row],[Статус]]="",IF(IFERROR(Таблица5[[#This Row],[№ договора]],"")&lt;&gt;"","Договор выслан","Заявка получена"),Таблица5[[#This Row],[Статус]]),"")</f>
        <v/>
      </c>
      <c r="D401" s="6" t="str">
        <f>IF(IFERROR(Таблица5[[#This Row],[№ договора]],"")&lt;&gt;"",IF(Таблица5[[#This Row],[Статус]]="Отказ","---",Таблица5[[#This Row],[№ договора]]),"")</f>
        <v/>
      </c>
      <c r="E401" s="11" t="str">
        <f>IFERROR(IF(Таблица5[[#This Row],[Зачислен на профиль]]=0,"???",Таблица5[[#This Row],[Зачислен на профиль]]),"")</f>
        <v/>
      </c>
    </row>
    <row r="402" spans="1:5">
      <c r="A402" s="5" t="str">
        <f t="shared" si="6"/>
        <v/>
      </c>
      <c r="B402" s="6" t="str">
        <f>IFERROR(PROPER(_xlfn.TEXTJOIN(" ",TRUE,Таблица5[[#This Row],[Фамилия претендента]],Таблица5[[#This Row],[Имя претендента]],Таблица5[[#This Row],[Отчество претендента]])),"")</f>
        <v/>
      </c>
      <c r="C402" s="6" t="str">
        <f>IFERROR(IF(Таблица5[[#This Row],[Статус]]="",IF(IFERROR(Таблица5[[#This Row],[№ договора]],"")&lt;&gt;"","Договор выслан","Заявка получена"),Таблица5[[#This Row],[Статус]]),"")</f>
        <v/>
      </c>
      <c r="D402" s="6" t="str">
        <f>IF(IFERROR(Таблица5[[#This Row],[№ договора]],"")&lt;&gt;"",IF(Таблица5[[#This Row],[Статус]]="Отказ","---",Таблица5[[#This Row],[№ договора]]),"")</f>
        <v/>
      </c>
      <c r="E402" s="11" t="str">
        <f>IFERROR(IF(Таблица5[[#This Row],[Зачислен на профиль]]=0,"???",Таблица5[[#This Row],[Зачислен на профиль]]),"")</f>
        <v/>
      </c>
    </row>
    <row r="403" spans="1:5">
      <c r="A403" s="5" t="str">
        <f t="shared" si="6"/>
        <v/>
      </c>
      <c r="B403" s="6" t="str">
        <f>IFERROR(PROPER(_xlfn.TEXTJOIN(" ",TRUE,Таблица5[[#This Row],[Фамилия претендента]],Таблица5[[#This Row],[Имя претендента]],Таблица5[[#This Row],[Отчество претендента]])),"")</f>
        <v/>
      </c>
      <c r="C403" s="6" t="str">
        <f>IFERROR(IF(Таблица5[[#This Row],[Статус]]="",IF(IFERROR(Таблица5[[#This Row],[№ договора]],"")&lt;&gt;"","Договор выслан","Заявка получена"),Таблица5[[#This Row],[Статус]]),"")</f>
        <v/>
      </c>
      <c r="D403" s="6" t="str">
        <f>IF(IFERROR(Таблица5[[#This Row],[№ договора]],"")&lt;&gt;"",IF(Таблица5[[#This Row],[Статус]]="Отказ","---",Таблица5[[#This Row],[№ договора]]),"")</f>
        <v/>
      </c>
      <c r="E403" s="11" t="str">
        <f>IFERROR(IF(Таблица5[[#This Row],[Зачислен на профиль]]=0,"???",Таблица5[[#This Row],[Зачислен на профиль]]),"")</f>
        <v/>
      </c>
    </row>
    <row r="404" spans="1:5">
      <c r="A404" s="5" t="str">
        <f t="shared" si="6"/>
        <v/>
      </c>
      <c r="B404" s="6" t="str">
        <f>IFERROR(PROPER(_xlfn.TEXTJOIN(" ",TRUE,Таблица5[[#This Row],[Фамилия претендента]],Таблица5[[#This Row],[Имя претендента]],Таблица5[[#This Row],[Отчество претендента]])),"")</f>
        <v/>
      </c>
      <c r="C404" s="6" t="str">
        <f>IFERROR(IF(Таблица5[[#This Row],[Статус]]="",IF(IFERROR(Таблица5[[#This Row],[№ договора]],"")&lt;&gt;"","Договор выслан","Заявка получена"),Таблица5[[#This Row],[Статус]]),"")</f>
        <v/>
      </c>
      <c r="D404" s="6" t="str">
        <f>IF(IFERROR(Таблица5[[#This Row],[№ договора]],"")&lt;&gt;"",IF(Таблица5[[#This Row],[Статус]]="Отказ","---",Таблица5[[#This Row],[№ договора]]),"")</f>
        <v/>
      </c>
      <c r="E404" s="11" t="str">
        <f>IFERROR(IF(Таблица5[[#This Row],[Зачислен на профиль]]=0,"???",Таблица5[[#This Row],[Зачислен на профиль]]),"")</f>
        <v/>
      </c>
    </row>
    <row r="405" spans="1:5">
      <c r="A405" s="5" t="str">
        <f t="shared" si="6"/>
        <v/>
      </c>
      <c r="B405" s="6" t="str">
        <f>IFERROR(PROPER(_xlfn.TEXTJOIN(" ",TRUE,Таблица5[[#This Row],[Фамилия претендента]],Таблица5[[#This Row],[Имя претендента]],Таблица5[[#This Row],[Отчество претендента]])),"")</f>
        <v/>
      </c>
      <c r="C405" s="6" t="str">
        <f>IFERROR(IF(Таблица5[[#This Row],[Статус]]="",IF(IFERROR(Таблица5[[#This Row],[№ договора]],"")&lt;&gt;"","Договор выслан","Заявка получена"),Таблица5[[#This Row],[Статус]]),"")</f>
        <v/>
      </c>
      <c r="D405" s="6" t="str">
        <f>IF(IFERROR(Таблица5[[#This Row],[№ договора]],"")&lt;&gt;"",IF(Таблица5[[#This Row],[Статус]]="Отказ","---",Таблица5[[#This Row],[№ договора]]),"")</f>
        <v/>
      </c>
      <c r="E405" s="11" t="str">
        <f>IFERROR(IF(Таблица5[[#This Row],[Зачислен на профиль]]=0,"???",Таблица5[[#This Row],[Зачислен на профиль]]),"")</f>
        <v/>
      </c>
    </row>
    <row r="406" spans="1:5">
      <c r="A406" s="5" t="str">
        <f t="shared" si="6"/>
        <v/>
      </c>
      <c r="B406" s="6" t="str">
        <f>IFERROR(PROPER(_xlfn.TEXTJOIN(" ",TRUE,Таблица5[[#This Row],[Фамилия претендента]],Таблица5[[#This Row],[Имя претендента]],Таблица5[[#This Row],[Отчество претендента]])),"")</f>
        <v/>
      </c>
      <c r="C406" s="6" t="str">
        <f>IFERROR(IF(Таблица5[[#This Row],[Статус]]="",IF(IFERROR(Таблица5[[#This Row],[№ договора]],"")&lt;&gt;"","Договор выслан","Заявка получена"),Таблица5[[#This Row],[Статус]]),"")</f>
        <v/>
      </c>
      <c r="D406" s="6" t="str">
        <f>IF(IFERROR(Таблица5[[#This Row],[№ договора]],"")&lt;&gt;"",IF(Таблица5[[#This Row],[Статус]]="Отказ","---",Таблица5[[#This Row],[№ договора]]),"")</f>
        <v/>
      </c>
      <c r="E406" s="11" t="str">
        <f>IFERROR(IF(Таблица5[[#This Row],[Зачислен на профиль]]=0,"???",Таблица5[[#This Row],[Зачислен на профиль]]),"")</f>
        <v/>
      </c>
    </row>
    <row r="407" spans="1:5">
      <c r="A407" s="5" t="str">
        <f t="shared" si="6"/>
        <v/>
      </c>
      <c r="B407" s="6" t="str">
        <f>IFERROR(PROPER(_xlfn.TEXTJOIN(" ",TRUE,Таблица5[[#This Row],[Фамилия претендента]],Таблица5[[#This Row],[Имя претендента]],Таблица5[[#This Row],[Отчество претендента]])),"")</f>
        <v/>
      </c>
      <c r="C407" s="6" t="str">
        <f>IFERROR(IF(Таблица5[[#This Row],[Статус]]="",IF(IFERROR(Таблица5[[#This Row],[№ договора]],"")&lt;&gt;"","Договор выслан","Заявка получена"),Таблица5[[#This Row],[Статус]]),"")</f>
        <v/>
      </c>
      <c r="D407" s="6" t="str">
        <f>IF(IFERROR(Таблица5[[#This Row],[№ договора]],"")&lt;&gt;"",IF(Таблица5[[#This Row],[Статус]]="Отказ","---",Таблица5[[#This Row],[№ договора]]),"")</f>
        <v/>
      </c>
      <c r="E407" s="11" t="str">
        <f>IFERROR(IF(Таблица5[[#This Row],[Зачислен на профиль]]=0,"???",Таблица5[[#This Row],[Зачислен на профиль]]),"")</f>
        <v/>
      </c>
    </row>
    <row r="408" spans="1:5">
      <c r="A408" s="5" t="str">
        <f t="shared" si="6"/>
        <v/>
      </c>
      <c r="B408" s="6" t="str">
        <f>IFERROR(PROPER(_xlfn.TEXTJOIN(" ",TRUE,Таблица5[[#This Row],[Фамилия претендента]],Таблица5[[#This Row],[Имя претендента]],Таблица5[[#This Row],[Отчество претендента]])),"")</f>
        <v/>
      </c>
      <c r="C408" s="6" t="str">
        <f>IFERROR(IF(Таблица5[[#This Row],[Статус]]="",IF(IFERROR(Таблица5[[#This Row],[№ договора]],"")&lt;&gt;"","Договор выслан","Заявка получена"),Таблица5[[#This Row],[Статус]]),"")</f>
        <v/>
      </c>
      <c r="D408" s="6" t="str">
        <f>IF(IFERROR(Таблица5[[#This Row],[№ договора]],"")&lt;&gt;"",IF(Таблица5[[#This Row],[Статус]]="Отказ","---",Таблица5[[#This Row],[№ договора]]),"")</f>
        <v/>
      </c>
      <c r="E408" s="11" t="str">
        <f>IFERROR(IF(Таблица5[[#This Row],[Зачислен на профиль]]=0,"???",Таблица5[[#This Row],[Зачислен на профиль]]),"")</f>
        <v/>
      </c>
    </row>
    <row r="409" spans="1:5">
      <c r="A409" s="5" t="str">
        <f t="shared" si="6"/>
        <v/>
      </c>
      <c r="B409" s="6" t="str">
        <f>IFERROR(PROPER(_xlfn.TEXTJOIN(" ",TRUE,Таблица5[[#This Row],[Фамилия претендента]],Таблица5[[#This Row],[Имя претендента]],Таблица5[[#This Row],[Отчество претендента]])),"")</f>
        <v/>
      </c>
      <c r="C409" s="6" t="str">
        <f>IFERROR(IF(Таблица5[[#This Row],[Статус]]="",IF(IFERROR(Таблица5[[#This Row],[№ договора]],"")&lt;&gt;"","Договор выслан","Заявка получена"),Таблица5[[#This Row],[Статус]]),"")</f>
        <v/>
      </c>
      <c r="D409" s="6" t="str">
        <f>IF(IFERROR(Таблица5[[#This Row],[№ договора]],"")&lt;&gt;"",IF(Таблица5[[#This Row],[Статус]]="Отказ","---",Таблица5[[#This Row],[№ договора]]),"")</f>
        <v/>
      </c>
      <c r="E409" s="11" t="str">
        <f>IFERROR(IF(Таблица5[[#This Row],[Зачислен на профиль]]=0,"???",Таблица5[[#This Row],[Зачислен на профиль]]),"")</f>
        <v/>
      </c>
    </row>
    <row r="410" spans="1:5">
      <c r="A410" s="5" t="str">
        <f t="shared" si="6"/>
        <v/>
      </c>
      <c r="B410" s="6" t="str">
        <f>IFERROR(PROPER(_xlfn.TEXTJOIN(" ",TRUE,Таблица5[[#This Row],[Фамилия претендента]],Таблица5[[#This Row],[Имя претендента]],Таблица5[[#This Row],[Отчество претендента]])),"")</f>
        <v/>
      </c>
      <c r="C410" s="6" t="str">
        <f>IFERROR(IF(Таблица5[[#This Row],[Статус]]="",IF(IFERROR(Таблица5[[#This Row],[№ договора]],"")&lt;&gt;"","Договор выслан","Заявка получена"),Таблица5[[#This Row],[Статус]]),"")</f>
        <v/>
      </c>
      <c r="D410" s="6" t="str">
        <f>IF(IFERROR(Таблица5[[#This Row],[№ договора]],"")&lt;&gt;"",IF(Таблица5[[#This Row],[Статус]]="Отказ","---",Таблица5[[#This Row],[№ договора]]),"")</f>
        <v/>
      </c>
      <c r="E410" s="11" t="str">
        <f>IFERROR(IF(Таблица5[[#This Row],[Зачислен на профиль]]=0,"???",Таблица5[[#This Row],[Зачислен на профиль]]),"")</f>
        <v/>
      </c>
    </row>
    <row r="411" spans="1:5">
      <c r="A411" s="5" t="str">
        <f t="shared" si="6"/>
        <v/>
      </c>
      <c r="B411" s="6" t="str">
        <f>IFERROR(PROPER(_xlfn.TEXTJOIN(" ",TRUE,Таблица5[[#This Row],[Фамилия претендента]],Таблица5[[#This Row],[Имя претендента]],Таблица5[[#This Row],[Отчество претендента]])),"")</f>
        <v/>
      </c>
      <c r="C411" s="6" t="str">
        <f>IFERROR(IF(Таблица5[[#This Row],[Статус]]="",IF(IFERROR(Таблица5[[#This Row],[№ договора]],"")&lt;&gt;"","Договор выслан","Заявка получена"),Таблица5[[#This Row],[Статус]]),"")</f>
        <v/>
      </c>
      <c r="D411" s="6" t="str">
        <f>IF(IFERROR(Таблица5[[#This Row],[№ договора]],"")&lt;&gt;"",IF(Таблица5[[#This Row],[Статус]]="Отказ","---",Таблица5[[#This Row],[№ договора]]),"")</f>
        <v/>
      </c>
      <c r="E411" s="11" t="str">
        <f>IFERROR(IF(Таблица5[[#This Row],[Зачислен на профиль]]=0,"???",Таблица5[[#This Row],[Зачислен на профиль]]),"")</f>
        <v/>
      </c>
    </row>
    <row r="412" spans="1:5">
      <c r="A412" s="5" t="str">
        <f t="shared" si="6"/>
        <v/>
      </c>
      <c r="B412" s="6" t="str">
        <f>IFERROR(PROPER(_xlfn.TEXTJOIN(" ",TRUE,Таблица5[[#This Row],[Фамилия претендента]],Таблица5[[#This Row],[Имя претендента]],Таблица5[[#This Row],[Отчество претендента]])),"")</f>
        <v/>
      </c>
      <c r="C412" s="6" t="str">
        <f>IFERROR(IF(Таблица5[[#This Row],[Статус]]="",IF(IFERROR(Таблица5[[#This Row],[№ договора]],"")&lt;&gt;"","Договор выслан","Заявка получена"),Таблица5[[#This Row],[Статус]]),"")</f>
        <v/>
      </c>
      <c r="D412" s="6" t="str">
        <f>IF(IFERROR(Таблица5[[#This Row],[№ договора]],"")&lt;&gt;"",IF(Таблица5[[#This Row],[Статус]]="Отказ","---",Таблица5[[#This Row],[№ договора]]),"")</f>
        <v/>
      </c>
      <c r="E412" s="11" t="str">
        <f>IFERROR(IF(Таблица5[[#This Row],[Зачислен на профиль]]=0,"???",Таблица5[[#This Row],[Зачислен на профиль]]),"")</f>
        <v/>
      </c>
    </row>
    <row r="413" spans="1:5">
      <c r="A413" s="5" t="str">
        <f t="shared" si="6"/>
        <v/>
      </c>
      <c r="B413" s="6" t="str">
        <f>IFERROR(PROPER(_xlfn.TEXTJOIN(" ",TRUE,Таблица5[[#This Row],[Фамилия претендента]],Таблица5[[#This Row],[Имя претендента]],Таблица5[[#This Row],[Отчество претендента]])),"")</f>
        <v/>
      </c>
      <c r="C413" s="6" t="str">
        <f>IFERROR(IF(Таблица5[[#This Row],[Статус]]="",IF(IFERROR(Таблица5[[#This Row],[№ договора]],"")&lt;&gt;"","Договор выслан","Заявка получена"),Таблица5[[#This Row],[Статус]]),"")</f>
        <v/>
      </c>
      <c r="D413" s="6" t="str">
        <f>IF(IFERROR(Таблица5[[#This Row],[№ договора]],"")&lt;&gt;"",IF(Таблица5[[#This Row],[Статус]]="Отказ","---",Таблица5[[#This Row],[№ договора]]),"")</f>
        <v/>
      </c>
      <c r="E413" s="11" t="str">
        <f>IFERROR(IF(Таблица5[[#This Row],[Зачислен на профиль]]=0,"???",Таблица5[[#This Row],[Зачислен на профиль]]),"")</f>
        <v/>
      </c>
    </row>
    <row r="414" spans="1:5">
      <c r="A414" s="5" t="str">
        <f t="shared" si="6"/>
        <v/>
      </c>
      <c r="B414" s="6" t="str">
        <f>IFERROR(PROPER(_xlfn.TEXTJOIN(" ",TRUE,Таблица5[[#This Row],[Фамилия претендента]],Таблица5[[#This Row],[Имя претендента]],Таблица5[[#This Row],[Отчество претендента]])),"")</f>
        <v/>
      </c>
      <c r="C414" s="6" t="str">
        <f>IFERROR(IF(Таблица5[[#This Row],[Статус]]="",IF(IFERROR(Таблица5[[#This Row],[№ договора]],"")&lt;&gt;"","Договор выслан","Заявка получена"),Таблица5[[#This Row],[Статус]]),"")</f>
        <v/>
      </c>
      <c r="D414" s="6" t="str">
        <f>IF(IFERROR(Таблица5[[#This Row],[№ договора]],"")&lt;&gt;"",IF(Таблица5[[#This Row],[Статус]]="Отказ","---",Таблица5[[#This Row],[№ договора]]),"")</f>
        <v/>
      </c>
      <c r="E414" s="11" t="str">
        <f>IFERROR(IF(Таблица5[[#This Row],[Зачислен на профиль]]=0,"???",Таблица5[[#This Row],[Зачислен на профиль]]),"")</f>
        <v/>
      </c>
    </row>
    <row r="415" spans="1:5">
      <c r="A415" s="5" t="str">
        <f t="shared" si="6"/>
        <v/>
      </c>
      <c r="B415" s="6" t="str">
        <f>IFERROR(PROPER(_xlfn.TEXTJOIN(" ",TRUE,Таблица5[[#This Row],[Фамилия претендента]],Таблица5[[#This Row],[Имя претендента]],Таблица5[[#This Row],[Отчество претендента]])),"")</f>
        <v/>
      </c>
      <c r="C415" s="6" t="str">
        <f>IFERROR(IF(Таблица5[[#This Row],[Статус]]="",IF(IFERROR(Таблица5[[#This Row],[№ договора]],"")&lt;&gt;"","Договор выслан","Заявка получена"),Таблица5[[#This Row],[Статус]]),"")</f>
        <v/>
      </c>
      <c r="D415" s="6" t="str">
        <f>IF(IFERROR(Таблица5[[#This Row],[№ договора]],"")&lt;&gt;"",IF(Таблица5[[#This Row],[Статус]]="Отказ","---",Таблица5[[#This Row],[№ договора]]),"")</f>
        <v/>
      </c>
      <c r="E415" s="11" t="str">
        <f>IFERROR(IF(Таблица5[[#This Row],[Зачислен на профиль]]=0,"???",Таблица5[[#This Row],[Зачислен на профиль]]),"")</f>
        <v/>
      </c>
    </row>
    <row r="416" spans="1:5">
      <c r="A416" s="5" t="str">
        <f t="shared" si="6"/>
        <v/>
      </c>
      <c r="B416" s="6" t="str">
        <f>IFERROR(PROPER(_xlfn.TEXTJOIN(" ",TRUE,Таблица5[[#This Row],[Фамилия претендента]],Таблица5[[#This Row],[Имя претендента]],Таблица5[[#This Row],[Отчество претендента]])),"")</f>
        <v/>
      </c>
      <c r="C416" s="6" t="str">
        <f>IFERROR(IF(Таблица5[[#This Row],[Статус]]="",IF(IFERROR(Таблица5[[#This Row],[№ договора]],"")&lt;&gt;"","Договор выслан","Заявка получена"),Таблица5[[#This Row],[Статус]]),"")</f>
        <v/>
      </c>
      <c r="D416" s="6" t="str">
        <f>IF(IFERROR(Таблица5[[#This Row],[№ договора]],"")&lt;&gt;"",IF(Таблица5[[#This Row],[Статус]]="Отказ","---",Таблица5[[#This Row],[№ договора]]),"")</f>
        <v/>
      </c>
      <c r="E416" s="11" t="str">
        <f>IFERROR(IF(Таблица5[[#This Row],[Зачислен на профиль]]=0,"???",Таблица5[[#This Row],[Зачислен на профиль]]),"")</f>
        <v/>
      </c>
    </row>
    <row r="417" spans="1:5">
      <c r="A417" s="5" t="str">
        <f t="shared" si="6"/>
        <v/>
      </c>
      <c r="B417" s="6" t="str">
        <f>IFERROR(PROPER(_xlfn.TEXTJOIN(" ",TRUE,Таблица5[[#This Row],[Фамилия претендента]],Таблица5[[#This Row],[Имя претендента]],Таблица5[[#This Row],[Отчество претендента]])),"")</f>
        <v/>
      </c>
      <c r="C417" s="6" t="str">
        <f>IFERROR(IF(Таблица5[[#This Row],[Статус]]="",IF(IFERROR(Таблица5[[#This Row],[№ договора]],"")&lt;&gt;"","Договор выслан","Заявка получена"),Таблица5[[#This Row],[Статус]]),"")</f>
        <v/>
      </c>
      <c r="D417" s="6" t="str">
        <f>IF(IFERROR(Таблица5[[#This Row],[№ договора]],"")&lt;&gt;"",IF(Таблица5[[#This Row],[Статус]]="Отказ","---",Таблица5[[#This Row],[№ договора]]),"")</f>
        <v/>
      </c>
      <c r="E417" s="11" t="str">
        <f>IFERROR(IF(Таблица5[[#This Row],[Зачислен на профиль]]=0,"???",Таблица5[[#This Row],[Зачислен на профиль]]),"")</f>
        <v/>
      </c>
    </row>
    <row r="418" spans="1:5">
      <c r="A418" s="5" t="str">
        <f t="shared" si="6"/>
        <v/>
      </c>
      <c r="B418" s="6" t="str">
        <f>IFERROR(PROPER(_xlfn.TEXTJOIN(" ",TRUE,Таблица5[[#This Row],[Фамилия претендента]],Таблица5[[#This Row],[Имя претендента]],Таблица5[[#This Row],[Отчество претендента]])),"")</f>
        <v/>
      </c>
      <c r="C418" s="6" t="str">
        <f>IFERROR(IF(Таблица5[[#This Row],[Статус]]="",IF(IFERROR(Таблица5[[#This Row],[№ договора]],"")&lt;&gt;"","Договор выслан","Заявка получена"),Таблица5[[#This Row],[Статус]]),"")</f>
        <v/>
      </c>
      <c r="D418" s="6" t="str">
        <f>IF(IFERROR(Таблица5[[#This Row],[№ договора]],"")&lt;&gt;"",IF(Таблица5[[#This Row],[Статус]]="Отказ","---",Таблица5[[#This Row],[№ договора]]),"")</f>
        <v/>
      </c>
      <c r="E418" s="11" t="str">
        <f>IFERROR(IF(Таблица5[[#This Row],[Зачислен на профиль]]=0,"???",Таблица5[[#This Row],[Зачислен на профиль]]),"")</f>
        <v/>
      </c>
    </row>
    <row r="419" spans="1:5">
      <c r="A419" s="5" t="str">
        <f t="shared" si="6"/>
        <v/>
      </c>
      <c r="B419" s="6" t="str">
        <f>IFERROR(PROPER(_xlfn.TEXTJOIN(" ",TRUE,Таблица5[[#This Row],[Фамилия претендента]],Таблица5[[#This Row],[Имя претендента]],Таблица5[[#This Row],[Отчество претендента]])),"")</f>
        <v/>
      </c>
      <c r="C419" s="6" t="str">
        <f>IFERROR(IF(Таблица5[[#This Row],[Статус]]="",IF(IFERROR(Таблица5[[#This Row],[№ договора]],"")&lt;&gt;"","Договор выслан","Заявка получена"),Таблица5[[#This Row],[Статус]]),"")</f>
        <v/>
      </c>
      <c r="D419" s="6" t="str">
        <f>IF(IFERROR(Таблица5[[#This Row],[№ договора]],"")&lt;&gt;"",IF(Таблица5[[#This Row],[Статус]]="Отказ","---",Таблица5[[#This Row],[№ договора]]),"")</f>
        <v/>
      </c>
      <c r="E419" s="11" t="str">
        <f>IFERROR(IF(Таблица5[[#This Row],[Зачислен на профиль]]=0,"???",Таблица5[[#This Row],[Зачислен на профиль]]),"")</f>
        <v/>
      </c>
    </row>
    <row r="420" spans="1:5">
      <c r="A420" s="5" t="str">
        <f t="shared" si="6"/>
        <v/>
      </c>
      <c r="B420" s="6" t="str">
        <f>IFERROR(PROPER(_xlfn.TEXTJOIN(" ",TRUE,Таблица5[[#This Row],[Фамилия претендента]],Таблица5[[#This Row],[Имя претендента]],Таблица5[[#This Row],[Отчество претендента]])),"")</f>
        <v/>
      </c>
      <c r="C420" s="6" t="str">
        <f>IFERROR(IF(Таблица5[[#This Row],[Статус]]="",IF(IFERROR(Таблица5[[#This Row],[№ договора]],"")&lt;&gt;"","Договор выслан","Заявка получена"),Таблица5[[#This Row],[Статус]]),"")</f>
        <v/>
      </c>
      <c r="D420" s="6" t="str">
        <f>IF(IFERROR(Таблица5[[#This Row],[№ договора]],"")&lt;&gt;"",IF(Таблица5[[#This Row],[Статус]]="Отказ","---",Таблица5[[#This Row],[№ договора]]),"")</f>
        <v/>
      </c>
      <c r="E420" s="11" t="str">
        <f>IFERROR(IF(Таблица5[[#This Row],[Зачислен на профиль]]=0,"???",Таблица5[[#This Row],[Зачислен на профиль]]),"")</f>
        <v/>
      </c>
    </row>
    <row r="421" spans="1:5">
      <c r="A421" s="5" t="str">
        <f t="shared" si="6"/>
        <v/>
      </c>
      <c r="B421" s="6" t="str">
        <f>IFERROR(PROPER(_xlfn.TEXTJOIN(" ",TRUE,Таблица5[[#This Row],[Фамилия претендента]],Таблица5[[#This Row],[Имя претендента]],Таблица5[[#This Row],[Отчество претендента]])),"")</f>
        <v/>
      </c>
      <c r="C421" s="6" t="str">
        <f>IFERROR(IF(Таблица5[[#This Row],[Статус]]="",IF(IFERROR(Таблица5[[#This Row],[№ договора]],"")&lt;&gt;"","Договор выслан","Заявка получена"),Таблица5[[#This Row],[Статус]]),"")</f>
        <v/>
      </c>
      <c r="D421" s="6" t="str">
        <f>IF(IFERROR(Таблица5[[#This Row],[№ договора]],"")&lt;&gt;"",IF(Таблица5[[#This Row],[Статус]]="Отказ","---",Таблица5[[#This Row],[№ договора]]),"")</f>
        <v/>
      </c>
      <c r="E421" s="11" t="str">
        <f>IFERROR(IF(Таблица5[[#This Row],[Зачислен на профиль]]=0,"???",Таблица5[[#This Row],[Зачислен на профиль]]),"")</f>
        <v/>
      </c>
    </row>
    <row r="422" spans="1:5">
      <c r="A422" s="5" t="str">
        <f t="shared" si="6"/>
        <v/>
      </c>
      <c r="B422" s="6" t="str">
        <f>IFERROR(PROPER(_xlfn.TEXTJOIN(" ",TRUE,Таблица5[[#This Row],[Фамилия претендента]],Таблица5[[#This Row],[Имя претендента]],Таблица5[[#This Row],[Отчество претендента]])),"")</f>
        <v/>
      </c>
      <c r="C422" s="6" t="str">
        <f>IFERROR(IF(Таблица5[[#This Row],[Статус]]="",IF(IFERROR(Таблица5[[#This Row],[№ договора]],"")&lt;&gt;"","Договор выслан","Заявка получена"),Таблица5[[#This Row],[Статус]]),"")</f>
        <v/>
      </c>
      <c r="D422" s="6" t="str">
        <f>IF(IFERROR(Таблица5[[#This Row],[№ договора]],"")&lt;&gt;"",IF(Таблица5[[#This Row],[Статус]]="Отказ","---",Таблица5[[#This Row],[№ договора]]),"")</f>
        <v/>
      </c>
      <c r="E422" s="11" t="str">
        <f>IFERROR(IF(Таблица5[[#This Row],[Зачислен на профиль]]=0,"???",Таблица5[[#This Row],[Зачислен на профиль]]),"")</f>
        <v/>
      </c>
    </row>
    <row r="423" spans="1:5">
      <c r="A423" s="5" t="str">
        <f t="shared" si="6"/>
        <v/>
      </c>
      <c r="B423" s="6" t="str">
        <f>IFERROR(PROPER(_xlfn.TEXTJOIN(" ",TRUE,Таблица5[[#This Row],[Фамилия претендента]],Таблица5[[#This Row],[Имя претендента]],Таблица5[[#This Row],[Отчество претендента]])),"")</f>
        <v/>
      </c>
      <c r="C423" s="6" t="str">
        <f>IFERROR(IF(Таблица5[[#This Row],[Статус]]="",IF(IFERROR(Таблица5[[#This Row],[№ договора]],"")&lt;&gt;"","Договор выслан","Заявка получена"),Таблица5[[#This Row],[Статус]]),"")</f>
        <v/>
      </c>
      <c r="D423" s="6" t="str">
        <f>IF(IFERROR(Таблица5[[#This Row],[№ договора]],"")&lt;&gt;"",IF(Таблица5[[#This Row],[Статус]]="Отказ","---",Таблица5[[#This Row],[№ договора]]),"")</f>
        <v/>
      </c>
      <c r="E423" s="11" t="str">
        <f>IFERROR(IF(Таблица5[[#This Row],[Зачислен на профиль]]=0,"???",Таблица5[[#This Row],[Зачислен на профиль]]),"")</f>
        <v/>
      </c>
    </row>
    <row r="424" spans="1:5">
      <c r="A424" s="5" t="str">
        <f t="shared" si="6"/>
        <v/>
      </c>
      <c r="B424" s="6" t="str">
        <f>IFERROR(PROPER(_xlfn.TEXTJOIN(" ",TRUE,Таблица5[[#This Row],[Фамилия претендента]],Таблица5[[#This Row],[Имя претендента]],Таблица5[[#This Row],[Отчество претендента]])),"")</f>
        <v/>
      </c>
      <c r="C424" s="6" t="str">
        <f>IFERROR(IF(Таблица5[[#This Row],[Статус]]="",IF(IFERROR(Таблица5[[#This Row],[№ договора]],"")&lt;&gt;"","Договор выслан","Заявка получена"),Таблица5[[#This Row],[Статус]]),"")</f>
        <v/>
      </c>
      <c r="D424" s="6" t="str">
        <f>IF(IFERROR(Таблица5[[#This Row],[№ договора]],"")&lt;&gt;"",IF(Таблица5[[#This Row],[Статус]]="Отказ","---",Таблица5[[#This Row],[№ договора]]),"")</f>
        <v/>
      </c>
      <c r="E424" s="11" t="str">
        <f>IFERROR(IF(Таблица5[[#This Row],[Зачислен на профиль]]=0,"???",Таблица5[[#This Row],[Зачислен на профиль]]),"")</f>
        <v/>
      </c>
    </row>
    <row r="425" spans="1:5">
      <c r="A425" s="5" t="str">
        <f t="shared" si="6"/>
        <v/>
      </c>
      <c r="B425" s="6" t="str">
        <f>IFERROR(PROPER(_xlfn.TEXTJOIN(" ",TRUE,Таблица5[[#This Row],[Фамилия претендента]],Таблица5[[#This Row],[Имя претендента]],Таблица5[[#This Row],[Отчество претендента]])),"")</f>
        <v/>
      </c>
      <c r="C425" s="6" t="str">
        <f>IFERROR(IF(Таблица5[[#This Row],[Статус]]="",IF(IFERROR(Таблица5[[#This Row],[№ договора]],"")&lt;&gt;"","Договор выслан","Заявка получена"),Таблица5[[#This Row],[Статус]]),"")</f>
        <v/>
      </c>
      <c r="D425" s="6" t="str">
        <f>IF(IFERROR(Таблица5[[#This Row],[№ договора]],"")&lt;&gt;"",IF(Таблица5[[#This Row],[Статус]]="Отказ","---",Таблица5[[#This Row],[№ договора]]),"")</f>
        <v/>
      </c>
      <c r="E425" s="11" t="str">
        <f>IFERROR(IF(Таблица5[[#This Row],[Зачислен на профиль]]=0,"???",Таблица5[[#This Row],[Зачислен на профиль]]),"")</f>
        <v/>
      </c>
    </row>
    <row r="426" spans="1:5">
      <c r="A426" s="5" t="str">
        <f t="shared" si="6"/>
        <v/>
      </c>
      <c r="B426" s="6" t="str">
        <f>IFERROR(PROPER(_xlfn.TEXTJOIN(" ",TRUE,Таблица5[[#This Row],[Фамилия претендента]],Таблица5[[#This Row],[Имя претендента]],Таблица5[[#This Row],[Отчество претендента]])),"")</f>
        <v/>
      </c>
      <c r="C426" s="6" t="str">
        <f>IFERROR(IF(Таблица5[[#This Row],[Статус]]="",IF(IFERROR(Таблица5[[#This Row],[№ договора]],"")&lt;&gt;"","Договор выслан","Заявка получена"),Таблица5[[#This Row],[Статус]]),"")</f>
        <v/>
      </c>
      <c r="D426" s="6" t="str">
        <f>IF(IFERROR(Таблица5[[#This Row],[№ договора]],"")&lt;&gt;"",IF(Таблица5[[#This Row],[Статус]]="Отказ","---",Таблица5[[#This Row],[№ договора]]),"")</f>
        <v/>
      </c>
      <c r="E426" s="11" t="str">
        <f>IFERROR(IF(Таблица5[[#This Row],[Зачислен на профиль]]=0,"???",Таблица5[[#This Row],[Зачислен на профиль]]),"")</f>
        <v/>
      </c>
    </row>
    <row r="427" spans="1:5">
      <c r="A427" s="5" t="str">
        <f t="shared" si="6"/>
        <v/>
      </c>
      <c r="B427" s="6" t="str">
        <f>IFERROR(PROPER(_xlfn.TEXTJOIN(" ",TRUE,Таблица5[[#This Row],[Фамилия претендента]],Таблица5[[#This Row],[Имя претендента]],Таблица5[[#This Row],[Отчество претендента]])),"")</f>
        <v/>
      </c>
      <c r="C427" s="6" t="str">
        <f>IFERROR(IF(Таблица5[[#This Row],[Статус]]="",IF(IFERROR(Таблица5[[#This Row],[№ договора]],"")&lt;&gt;"","Договор выслан","Заявка получена"),Таблица5[[#This Row],[Статус]]),"")</f>
        <v/>
      </c>
      <c r="D427" s="6" t="str">
        <f>IF(IFERROR(Таблица5[[#This Row],[№ договора]],"")&lt;&gt;"",IF(Таблица5[[#This Row],[Статус]]="Отказ","---",Таблица5[[#This Row],[№ договора]]),"")</f>
        <v/>
      </c>
      <c r="E427" s="11" t="str">
        <f>IFERROR(IF(Таблица5[[#This Row],[Зачислен на профиль]]=0,"???",Таблица5[[#This Row],[Зачислен на профиль]]),"")</f>
        <v/>
      </c>
    </row>
    <row r="428" spans="1:5">
      <c r="A428" s="5" t="str">
        <f t="shared" si="6"/>
        <v/>
      </c>
      <c r="B428" s="6" t="str">
        <f>IFERROR(PROPER(_xlfn.TEXTJOIN(" ",TRUE,Таблица5[[#This Row],[Фамилия претендента]],Таблица5[[#This Row],[Имя претендента]],Таблица5[[#This Row],[Отчество претендента]])),"")</f>
        <v/>
      </c>
      <c r="C428" s="6" t="str">
        <f>IFERROR(IF(Таблица5[[#This Row],[Статус]]="",IF(IFERROR(Таблица5[[#This Row],[№ договора]],"")&lt;&gt;"","Договор выслан","Заявка получена"),Таблица5[[#This Row],[Статус]]),"")</f>
        <v/>
      </c>
      <c r="D428" s="6" t="str">
        <f>IF(IFERROR(Таблица5[[#This Row],[№ договора]],"")&lt;&gt;"",IF(Таблица5[[#This Row],[Статус]]="Отказ","---",Таблица5[[#This Row],[№ договора]]),"")</f>
        <v/>
      </c>
      <c r="E428" s="11" t="str">
        <f>IFERROR(IF(Таблица5[[#This Row],[Зачислен на профиль]]=0,"???",Таблица5[[#This Row],[Зачислен на профиль]]),"")</f>
        <v/>
      </c>
    </row>
    <row r="429" spans="1:5">
      <c r="A429" s="5" t="str">
        <f t="shared" si="6"/>
        <v/>
      </c>
      <c r="B429" s="6" t="str">
        <f>IFERROR(PROPER(_xlfn.TEXTJOIN(" ",TRUE,Таблица5[[#This Row],[Фамилия претендента]],Таблица5[[#This Row],[Имя претендента]],Таблица5[[#This Row],[Отчество претендента]])),"")</f>
        <v/>
      </c>
      <c r="C429" s="6" t="str">
        <f>IFERROR(IF(Таблица5[[#This Row],[Статус]]="",IF(IFERROR(Таблица5[[#This Row],[№ договора]],"")&lt;&gt;"","Договор выслан","Заявка получена"),Таблица5[[#This Row],[Статус]]),"")</f>
        <v/>
      </c>
      <c r="D429" s="6" t="str">
        <f>IF(IFERROR(Таблица5[[#This Row],[№ договора]],"")&lt;&gt;"",IF(Таблица5[[#This Row],[Статус]]="Отказ","---",Таблица5[[#This Row],[№ договора]]),"")</f>
        <v/>
      </c>
      <c r="E429" s="11" t="str">
        <f>IFERROR(IF(Таблица5[[#This Row],[Зачислен на профиль]]=0,"???",Таблица5[[#This Row],[Зачислен на профиль]]),"")</f>
        <v/>
      </c>
    </row>
    <row r="430" spans="1:5">
      <c r="A430" s="5" t="str">
        <f t="shared" si="6"/>
        <v/>
      </c>
      <c r="B430" s="6" t="str">
        <f>IFERROR(PROPER(_xlfn.TEXTJOIN(" ",TRUE,Таблица5[[#This Row],[Фамилия претендента]],Таблица5[[#This Row],[Имя претендента]],Таблица5[[#This Row],[Отчество претендента]])),"")</f>
        <v/>
      </c>
      <c r="C430" s="6" t="str">
        <f>IFERROR(IF(Таблица5[[#This Row],[Статус]]="",IF(IFERROR(Таблица5[[#This Row],[№ договора]],"")&lt;&gt;"","Договор выслан","Заявка получена"),Таблица5[[#This Row],[Статус]]),"")</f>
        <v/>
      </c>
      <c r="D430" s="6" t="str">
        <f>IF(IFERROR(Таблица5[[#This Row],[№ договора]],"")&lt;&gt;"",IF(Таблица5[[#This Row],[Статус]]="Отказ","---",Таблица5[[#This Row],[№ договора]]),"")</f>
        <v/>
      </c>
      <c r="E430" s="11" t="str">
        <f>IFERROR(IF(Таблица5[[#This Row],[Зачислен на профиль]]=0,"???",Таблица5[[#This Row],[Зачислен на профиль]]),"")</f>
        <v/>
      </c>
    </row>
    <row r="431" spans="1:5">
      <c r="A431" s="5" t="str">
        <f t="shared" si="6"/>
        <v/>
      </c>
      <c r="B431" s="6" t="str">
        <f>IFERROR(PROPER(_xlfn.TEXTJOIN(" ",TRUE,Таблица5[[#This Row],[Фамилия претендента]],Таблица5[[#This Row],[Имя претендента]],Таблица5[[#This Row],[Отчество претендента]])),"")</f>
        <v/>
      </c>
      <c r="C431" s="6" t="str">
        <f>IFERROR(IF(Таблица5[[#This Row],[Статус]]="",IF(IFERROR(Таблица5[[#This Row],[№ договора]],"")&lt;&gt;"","Договор выслан","Заявка получена"),Таблица5[[#This Row],[Статус]]),"")</f>
        <v/>
      </c>
      <c r="D431" s="6" t="str">
        <f>IF(IFERROR(Таблица5[[#This Row],[№ договора]],"")&lt;&gt;"",IF(Таблица5[[#This Row],[Статус]]="Отказ","---",Таблица5[[#This Row],[№ договора]]),"")</f>
        <v/>
      </c>
      <c r="E431" s="11" t="str">
        <f>IFERROR(IF(Таблица5[[#This Row],[Зачислен на профиль]]=0,"???",Таблица5[[#This Row],[Зачислен на профиль]]),"")</f>
        <v/>
      </c>
    </row>
    <row r="432" spans="1:5">
      <c r="A432" s="5" t="str">
        <f t="shared" si="6"/>
        <v/>
      </c>
      <c r="B432" s="6" t="str">
        <f>IFERROR(PROPER(_xlfn.TEXTJOIN(" ",TRUE,Таблица5[[#This Row],[Фамилия претендента]],Таблица5[[#This Row],[Имя претендента]],Таблица5[[#This Row],[Отчество претендента]])),"")</f>
        <v/>
      </c>
      <c r="C432" s="6" t="str">
        <f>IFERROR(IF(Таблица5[[#This Row],[Статус]]="",IF(IFERROR(Таблица5[[#This Row],[№ договора]],"")&lt;&gt;"","Договор выслан","Заявка получена"),Таблица5[[#This Row],[Статус]]),"")</f>
        <v/>
      </c>
      <c r="D432" s="6" t="str">
        <f>IF(IFERROR(Таблица5[[#This Row],[№ договора]],"")&lt;&gt;"",IF(Таблица5[[#This Row],[Статус]]="Отказ","---",Таблица5[[#This Row],[№ договора]]),"")</f>
        <v/>
      </c>
      <c r="E432" s="11" t="str">
        <f>IFERROR(IF(Таблица5[[#This Row],[Зачислен на профиль]]=0,"???",Таблица5[[#This Row],[Зачислен на профиль]]),"")</f>
        <v/>
      </c>
    </row>
    <row r="433" spans="1:5">
      <c r="A433" s="5" t="str">
        <f t="shared" si="6"/>
        <v/>
      </c>
      <c r="B433" s="6" t="str">
        <f>IFERROR(PROPER(_xlfn.TEXTJOIN(" ",TRUE,Таблица5[[#This Row],[Фамилия претендента]],Таблица5[[#This Row],[Имя претендента]],Таблица5[[#This Row],[Отчество претендента]])),"")</f>
        <v/>
      </c>
      <c r="C433" s="6" t="str">
        <f>IFERROR(IF(Таблица5[[#This Row],[Статус]]="",IF(IFERROR(Таблица5[[#This Row],[№ договора]],"")&lt;&gt;"","Договор выслан","Заявка получена"),Таблица5[[#This Row],[Статус]]),"")</f>
        <v/>
      </c>
      <c r="D433" s="6" t="str">
        <f>IF(IFERROR(Таблица5[[#This Row],[№ договора]],"")&lt;&gt;"",IF(Таблица5[[#This Row],[Статус]]="Отказ","---",Таблица5[[#This Row],[№ договора]]),"")</f>
        <v/>
      </c>
      <c r="E433" s="11" t="str">
        <f>IFERROR(IF(Таблица5[[#This Row],[Зачислен на профиль]]=0,"???",Таблица5[[#This Row],[Зачислен на профиль]]),"")</f>
        <v/>
      </c>
    </row>
    <row r="434" spans="1:5">
      <c r="A434" s="5" t="str">
        <f t="shared" si="6"/>
        <v/>
      </c>
      <c r="B434" s="6" t="str">
        <f>IFERROR(PROPER(_xlfn.TEXTJOIN(" ",TRUE,Таблица5[[#This Row],[Фамилия претендента]],Таблица5[[#This Row],[Имя претендента]],Таблица5[[#This Row],[Отчество претендента]])),"")</f>
        <v/>
      </c>
      <c r="C434" s="6" t="str">
        <f>IFERROR(IF(Таблица5[[#This Row],[Статус]]="",IF(IFERROR(Таблица5[[#This Row],[№ договора]],"")&lt;&gt;"","Договор выслан","Заявка получена"),Таблица5[[#This Row],[Статус]]),"")</f>
        <v/>
      </c>
      <c r="D434" s="6" t="str">
        <f>IF(IFERROR(Таблица5[[#This Row],[№ договора]],"")&lt;&gt;"",IF(Таблица5[[#This Row],[Статус]]="Отказ","---",Таблица5[[#This Row],[№ договора]]),"")</f>
        <v/>
      </c>
      <c r="E434" s="11" t="str">
        <f>IFERROR(IF(Таблица5[[#This Row],[Зачислен на профиль]]=0,"???",Таблица5[[#This Row],[Зачислен на профиль]]),"")</f>
        <v/>
      </c>
    </row>
    <row r="435" spans="1:5">
      <c r="A435" s="5" t="str">
        <f t="shared" si="6"/>
        <v/>
      </c>
      <c r="B435" s="6" t="str">
        <f>IFERROR(PROPER(_xlfn.TEXTJOIN(" ",TRUE,Таблица5[[#This Row],[Фамилия претендента]],Таблица5[[#This Row],[Имя претендента]],Таблица5[[#This Row],[Отчество претендента]])),"")</f>
        <v/>
      </c>
      <c r="C435" s="6" t="str">
        <f>IFERROR(IF(Таблица5[[#This Row],[Статус]]="",IF(IFERROR(Таблица5[[#This Row],[№ договора]],"")&lt;&gt;"","Договор выслан","Заявка получена"),Таблица5[[#This Row],[Статус]]),"")</f>
        <v/>
      </c>
      <c r="D435" s="6" t="str">
        <f>IF(IFERROR(Таблица5[[#This Row],[№ договора]],"")&lt;&gt;"",IF(Таблица5[[#This Row],[Статус]]="Отказ","---",Таблица5[[#This Row],[№ договора]]),"")</f>
        <v/>
      </c>
      <c r="E435" s="11" t="str">
        <f>IFERROR(IF(Таблица5[[#This Row],[Зачислен на профиль]]=0,"???",Таблица5[[#This Row],[Зачислен на профиль]]),"")</f>
        <v/>
      </c>
    </row>
    <row r="436" spans="1:5">
      <c r="A436" s="5" t="str">
        <f t="shared" si="6"/>
        <v/>
      </c>
      <c r="B436" s="6" t="str">
        <f>IFERROR(PROPER(_xlfn.TEXTJOIN(" ",TRUE,Таблица5[[#This Row],[Фамилия претендента]],Таблица5[[#This Row],[Имя претендента]],Таблица5[[#This Row],[Отчество претендента]])),"")</f>
        <v/>
      </c>
      <c r="C436" s="6" t="str">
        <f>IFERROR(IF(Таблица5[[#This Row],[Статус]]="",IF(IFERROR(Таблица5[[#This Row],[№ договора]],"")&lt;&gt;"","Договор выслан","Заявка получена"),Таблица5[[#This Row],[Статус]]),"")</f>
        <v/>
      </c>
      <c r="D436" s="6" t="str">
        <f>IF(IFERROR(Таблица5[[#This Row],[№ договора]],"")&lt;&gt;"",IF(Таблица5[[#This Row],[Статус]]="Отказ","---",Таблица5[[#This Row],[№ договора]]),"")</f>
        <v/>
      </c>
      <c r="E436" s="11" t="str">
        <f>IFERROR(IF(Таблица5[[#This Row],[Зачислен на профиль]]=0,"???",Таблица5[[#This Row],[Зачислен на профиль]]),"")</f>
        <v/>
      </c>
    </row>
    <row r="437" spans="1:5">
      <c r="A437" s="5" t="str">
        <f t="shared" si="6"/>
        <v/>
      </c>
      <c r="B437" s="6" t="str">
        <f>IFERROR(PROPER(_xlfn.TEXTJOIN(" ",TRUE,Таблица5[[#This Row],[Фамилия претендента]],Таблица5[[#This Row],[Имя претендента]],Таблица5[[#This Row],[Отчество претендента]])),"")</f>
        <v/>
      </c>
      <c r="C437" s="6" t="str">
        <f>IFERROR(IF(Таблица5[[#This Row],[Статус]]="",IF(IFERROR(Таблица5[[#This Row],[№ договора]],"")&lt;&gt;"","Договор выслан","Заявка получена"),Таблица5[[#This Row],[Статус]]),"")</f>
        <v/>
      </c>
      <c r="D437" s="6" t="str">
        <f>IF(IFERROR(Таблица5[[#This Row],[№ договора]],"")&lt;&gt;"",IF(Таблица5[[#This Row],[Статус]]="Отказ","---",Таблица5[[#This Row],[№ договора]]),"")</f>
        <v/>
      </c>
      <c r="E437" s="11" t="str">
        <f>IFERROR(IF(Таблица5[[#This Row],[Зачислен на профиль]]=0,"???",Таблица5[[#This Row],[Зачислен на профиль]]),"")</f>
        <v/>
      </c>
    </row>
    <row r="438" spans="1:5">
      <c r="A438" s="5" t="str">
        <f t="shared" si="6"/>
        <v/>
      </c>
      <c r="B438" s="6" t="str">
        <f>IFERROR(PROPER(_xlfn.TEXTJOIN(" ",TRUE,Таблица5[[#This Row],[Фамилия претендента]],Таблица5[[#This Row],[Имя претендента]],Таблица5[[#This Row],[Отчество претендента]])),"")</f>
        <v/>
      </c>
      <c r="C438" s="6" t="str">
        <f>IFERROR(IF(Таблица5[[#This Row],[Статус]]="",IF(IFERROR(Таблица5[[#This Row],[№ договора]],"")&lt;&gt;"","Договор выслан","Заявка получена"),Таблица5[[#This Row],[Статус]]),"")</f>
        <v/>
      </c>
      <c r="D438" s="6" t="str">
        <f>IF(IFERROR(Таблица5[[#This Row],[№ договора]],"")&lt;&gt;"",IF(Таблица5[[#This Row],[Статус]]="Отказ","---",Таблица5[[#This Row],[№ договора]]),"")</f>
        <v/>
      </c>
      <c r="E438" s="11" t="str">
        <f>IFERROR(IF(Таблица5[[#This Row],[Зачислен на профиль]]=0,"???",Таблица5[[#This Row],[Зачислен на профиль]]),"")</f>
        <v/>
      </c>
    </row>
    <row r="439" spans="1:5">
      <c r="A439" s="5" t="str">
        <f t="shared" si="6"/>
        <v/>
      </c>
      <c r="B439" s="6" t="str">
        <f>IFERROR(PROPER(_xlfn.TEXTJOIN(" ",TRUE,Таблица5[[#This Row],[Фамилия претендента]],Таблица5[[#This Row],[Имя претендента]],Таблица5[[#This Row],[Отчество претендента]])),"")</f>
        <v/>
      </c>
      <c r="C439" s="6" t="str">
        <f>IFERROR(IF(Таблица5[[#This Row],[Статус]]="",IF(IFERROR(Таблица5[[#This Row],[№ договора]],"")&lt;&gt;"","Договор выслан","Заявка получена"),Таблица5[[#This Row],[Статус]]),"")</f>
        <v/>
      </c>
      <c r="D439" s="6" t="str">
        <f>IF(IFERROR(Таблица5[[#This Row],[№ договора]],"")&lt;&gt;"",IF(Таблица5[[#This Row],[Статус]]="Отказ","---",Таблица5[[#This Row],[№ договора]]),"")</f>
        <v/>
      </c>
      <c r="E439" s="11" t="str">
        <f>IFERROR(IF(Таблица5[[#This Row],[Зачислен на профиль]]=0,"???",Таблица5[[#This Row],[Зачислен на профиль]]),"")</f>
        <v/>
      </c>
    </row>
    <row r="440" spans="1:5">
      <c r="A440" s="5" t="str">
        <f t="shared" si="6"/>
        <v/>
      </c>
      <c r="B440" s="6" t="str">
        <f>IFERROR(PROPER(_xlfn.TEXTJOIN(" ",TRUE,Таблица5[[#This Row],[Фамилия претендента]],Таблица5[[#This Row],[Имя претендента]],Таблица5[[#This Row],[Отчество претендента]])),"")</f>
        <v/>
      </c>
      <c r="C440" s="6" t="str">
        <f>IFERROR(IF(Таблица5[[#This Row],[Статус]]="",IF(IFERROR(Таблица5[[#This Row],[№ договора]],"")&lt;&gt;"","Договор выслан","Заявка получена"),Таблица5[[#This Row],[Статус]]),"")</f>
        <v/>
      </c>
      <c r="D440" s="6" t="str">
        <f>IF(IFERROR(Таблица5[[#This Row],[№ договора]],"")&lt;&gt;"",IF(Таблица5[[#This Row],[Статус]]="Отказ","---",Таблица5[[#This Row],[№ договора]]),"")</f>
        <v/>
      </c>
      <c r="E440" s="11" t="str">
        <f>IFERROR(IF(Таблица5[[#This Row],[Зачислен на профиль]]=0,"???",Таблица5[[#This Row],[Зачислен на профиль]]),"")</f>
        <v/>
      </c>
    </row>
    <row r="441" spans="1:5">
      <c r="A441" s="5" t="str">
        <f t="shared" si="6"/>
        <v/>
      </c>
      <c r="B441" s="6" t="str">
        <f>IFERROR(PROPER(_xlfn.TEXTJOIN(" ",TRUE,Таблица5[[#This Row],[Фамилия претендента]],Таблица5[[#This Row],[Имя претендента]],Таблица5[[#This Row],[Отчество претендента]])),"")</f>
        <v/>
      </c>
      <c r="C441" s="6" t="str">
        <f>IFERROR(IF(Таблица5[[#This Row],[Статус]]="",IF(IFERROR(Таблица5[[#This Row],[№ договора]],"")&lt;&gt;"","Договор выслан","Заявка получена"),Таблица5[[#This Row],[Статус]]),"")</f>
        <v/>
      </c>
      <c r="D441" s="6" t="str">
        <f>IF(IFERROR(Таблица5[[#This Row],[№ договора]],"")&lt;&gt;"",IF(Таблица5[[#This Row],[Статус]]="Отказ","---",Таблица5[[#This Row],[№ договора]]),"")</f>
        <v/>
      </c>
      <c r="E441" s="11" t="str">
        <f>IFERROR(IF(Таблица5[[#This Row],[Зачислен на профиль]]=0,"???",Таблица5[[#This Row],[Зачислен на профиль]]),"")</f>
        <v/>
      </c>
    </row>
    <row r="442" spans="1:5">
      <c r="A442" s="5" t="str">
        <f t="shared" si="6"/>
        <v/>
      </c>
      <c r="B442" s="6" t="str">
        <f>IFERROR(PROPER(_xlfn.TEXTJOIN(" ",TRUE,Таблица5[[#This Row],[Фамилия претендента]],Таблица5[[#This Row],[Имя претендента]],Таблица5[[#This Row],[Отчество претендента]])),"")</f>
        <v/>
      </c>
      <c r="C442" s="6" t="str">
        <f>IFERROR(IF(Таблица5[[#This Row],[Статус]]="",IF(IFERROR(Таблица5[[#This Row],[№ договора]],"")&lt;&gt;"","Договор выслан","Заявка получена"),Таблица5[[#This Row],[Статус]]),"")</f>
        <v/>
      </c>
      <c r="D442" s="6" t="str">
        <f>IF(IFERROR(Таблица5[[#This Row],[№ договора]],"")&lt;&gt;"",IF(Таблица5[[#This Row],[Статус]]="Отказ","---",Таблица5[[#This Row],[№ договора]]),"")</f>
        <v/>
      </c>
      <c r="E442" s="11" t="str">
        <f>IFERROR(IF(Таблица5[[#This Row],[Зачислен на профиль]]=0,"???",Таблица5[[#This Row],[Зачислен на профиль]]),"")</f>
        <v/>
      </c>
    </row>
    <row r="443" spans="1:5">
      <c r="A443" s="5" t="str">
        <f t="shared" si="6"/>
        <v/>
      </c>
      <c r="B443" s="6" t="str">
        <f>IFERROR(PROPER(_xlfn.TEXTJOIN(" ",TRUE,Таблица5[[#This Row],[Фамилия претендента]],Таблица5[[#This Row],[Имя претендента]],Таблица5[[#This Row],[Отчество претендента]])),"")</f>
        <v/>
      </c>
      <c r="C443" s="6" t="str">
        <f>IFERROR(IF(Таблица5[[#This Row],[Статус]]="",IF(IFERROR(Таблица5[[#This Row],[№ договора]],"")&lt;&gt;"","Договор выслан","Заявка получена"),Таблица5[[#This Row],[Статус]]),"")</f>
        <v/>
      </c>
      <c r="D443" s="6" t="str">
        <f>IF(IFERROR(Таблица5[[#This Row],[№ договора]],"")&lt;&gt;"",IF(Таблица5[[#This Row],[Статус]]="Отказ","---",Таблица5[[#This Row],[№ договора]]),"")</f>
        <v/>
      </c>
      <c r="E443" s="11" t="str">
        <f>IFERROR(IF(Таблица5[[#This Row],[Зачислен на профиль]]=0,"???",Таблица5[[#This Row],[Зачислен на профиль]]),"")</f>
        <v/>
      </c>
    </row>
    <row r="444" spans="1:5">
      <c r="A444" s="5" t="str">
        <f t="shared" si="6"/>
        <v/>
      </c>
      <c r="B444" s="6" t="str">
        <f>IFERROR(PROPER(_xlfn.TEXTJOIN(" ",TRUE,Таблица5[[#This Row],[Фамилия претендента]],Таблица5[[#This Row],[Имя претендента]],Таблица5[[#This Row],[Отчество претендента]])),"")</f>
        <v/>
      </c>
      <c r="C444" s="6" t="str">
        <f>IFERROR(IF(Таблица5[[#This Row],[Статус]]="",IF(IFERROR(Таблица5[[#This Row],[№ договора]],"")&lt;&gt;"","Договор выслан","Заявка получена"),Таблица5[[#This Row],[Статус]]),"")</f>
        <v/>
      </c>
      <c r="D444" s="6" t="str">
        <f>IF(IFERROR(Таблица5[[#This Row],[№ договора]],"")&lt;&gt;"",IF(Таблица5[[#This Row],[Статус]]="Отказ","---",Таблица5[[#This Row],[№ договора]]),"")</f>
        <v/>
      </c>
      <c r="E444" s="11" t="str">
        <f>IFERROR(IF(Таблица5[[#This Row],[Зачислен на профиль]]=0,"???",Таблица5[[#This Row],[Зачислен на профиль]]),"")</f>
        <v/>
      </c>
    </row>
    <row r="445" spans="1:5">
      <c r="A445" s="5" t="str">
        <f t="shared" si="6"/>
        <v/>
      </c>
      <c r="B445" s="6" t="str">
        <f>IFERROR(PROPER(_xlfn.TEXTJOIN(" ",TRUE,Таблица5[[#This Row],[Фамилия претендента]],Таблица5[[#This Row],[Имя претендента]],Таблица5[[#This Row],[Отчество претендента]])),"")</f>
        <v/>
      </c>
      <c r="C445" s="6" t="str">
        <f>IFERROR(IF(Таблица5[[#This Row],[Статус]]="",IF(IFERROR(Таблица5[[#This Row],[№ договора]],"")&lt;&gt;"","Договор выслан","Заявка получена"),Таблица5[[#This Row],[Статус]]),"")</f>
        <v/>
      </c>
      <c r="D445" s="6" t="str">
        <f>IF(IFERROR(Таблица5[[#This Row],[№ договора]],"")&lt;&gt;"",IF(Таблица5[[#This Row],[Статус]]="Отказ","---",Таблица5[[#This Row],[№ договора]]),"")</f>
        <v/>
      </c>
      <c r="E445" s="11" t="str">
        <f>IFERROR(IF(Таблица5[[#This Row],[Зачислен на профиль]]=0,"???",Таблица5[[#This Row],[Зачислен на профиль]]),"")</f>
        <v/>
      </c>
    </row>
    <row r="446" spans="1:5">
      <c r="A446" s="5" t="str">
        <f t="shared" si="6"/>
        <v/>
      </c>
      <c r="B446" s="6" t="str">
        <f>IFERROR(PROPER(_xlfn.TEXTJOIN(" ",TRUE,Таблица5[[#This Row],[Фамилия претендента]],Таблица5[[#This Row],[Имя претендента]],Таблица5[[#This Row],[Отчество претендента]])),"")</f>
        <v/>
      </c>
      <c r="C446" s="6" t="str">
        <f>IFERROR(IF(Таблица5[[#This Row],[Статус]]="",IF(IFERROR(Таблица5[[#This Row],[№ договора]],"")&lt;&gt;"","Договор выслан","Заявка получена"),Таблица5[[#This Row],[Статус]]),"")</f>
        <v/>
      </c>
      <c r="D446" s="6" t="str">
        <f>IF(IFERROR(Таблица5[[#This Row],[№ договора]],"")&lt;&gt;"",IF(Таблица5[[#This Row],[Статус]]="Отказ","---",Таблица5[[#This Row],[№ договора]]),"")</f>
        <v/>
      </c>
      <c r="E446" s="11" t="str">
        <f>IFERROR(IF(Таблица5[[#This Row],[Зачислен на профиль]]=0,"???",Таблица5[[#This Row],[Зачислен на профиль]]),"")</f>
        <v/>
      </c>
    </row>
    <row r="447" spans="1:5">
      <c r="A447" s="5" t="str">
        <f t="shared" si="6"/>
        <v/>
      </c>
      <c r="B447" s="6" t="str">
        <f>IFERROR(PROPER(_xlfn.TEXTJOIN(" ",TRUE,Таблица5[[#This Row],[Фамилия претендента]],Таблица5[[#This Row],[Имя претендента]],Таблица5[[#This Row],[Отчество претендента]])),"")</f>
        <v/>
      </c>
      <c r="C447" s="6" t="str">
        <f>IFERROR(IF(Таблица5[[#This Row],[Статус]]="",IF(IFERROR(Таблица5[[#This Row],[№ договора]],"")&lt;&gt;"","Договор выслан","Заявка получена"),Таблица5[[#This Row],[Статус]]),"")</f>
        <v/>
      </c>
      <c r="D447" s="6" t="str">
        <f>IF(IFERROR(Таблица5[[#This Row],[№ договора]],"")&lt;&gt;"",IF(Таблица5[[#This Row],[Статус]]="Отказ","---",Таблица5[[#This Row],[№ договора]]),"")</f>
        <v/>
      </c>
      <c r="E447" s="11" t="str">
        <f>IFERROR(IF(Таблица5[[#This Row],[Зачислен на профиль]]=0,"???",Таблица5[[#This Row],[Зачислен на профиль]]),"")</f>
        <v/>
      </c>
    </row>
    <row r="448" spans="1:5">
      <c r="A448" s="5" t="str">
        <f t="shared" si="6"/>
        <v/>
      </c>
      <c r="B448" s="6" t="str">
        <f>IFERROR(PROPER(_xlfn.TEXTJOIN(" ",TRUE,Таблица5[[#This Row],[Фамилия претендента]],Таблица5[[#This Row],[Имя претендента]],Таблица5[[#This Row],[Отчество претендента]])),"")</f>
        <v/>
      </c>
      <c r="C448" s="6" t="str">
        <f>IFERROR(IF(Таблица5[[#This Row],[Статус]]="",IF(IFERROR(Таблица5[[#This Row],[№ договора]],"")&lt;&gt;"","Договор выслан","Заявка получена"),Таблица5[[#This Row],[Статус]]),"")</f>
        <v/>
      </c>
      <c r="D448" s="6" t="str">
        <f>IF(IFERROR(Таблица5[[#This Row],[№ договора]],"")&lt;&gt;"",IF(Таблица5[[#This Row],[Статус]]="Отказ","---",Таблица5[[#This Row],[№ договора]]),"")</f>
        <v/>
      </c>
      <c r="E448" s="11" t="str">
        <f>IFERROR(IF(Таблица5[[#This Row],[Зачислен на профиль]]=0,"???",Таблица5[[#This Row],[Зачислен на профиль]]),"")</f>
        <v/>
      </c>
    </row>
    <row r="449" spans="1:5">
      <c r="A449" s="5" t="str">
        <f t="shared" si="6"/>
        <v/>
      </c>
      <c r="B449" s="6" t="str">
        <f>IFERROR(PROPER(_xlfn.TEXTJOIN(" ",TRUE,Таблица5[[#This Row],[Фамилия претендента]],Таблица5[[#This Row],[Имя претендента]],Таблица5[[#This Row],[Отчество претендента]])),"")</f>
        <v/>
      </c>
      <c r="C449" s="6" t="str">
        <f>IFERROR(IF(Таблица5[[#This Row],[Статус]]="",IF(IFERROR(Таблица5[[#This Row],[№ договора]],"")&lt;&gt;"","Договор выслан","Заявка получена"),Таблица5[[#This Row],[Статус]]),"")</f>
        <v/>
      </c>
      <c r="D449" s="6" t="str">
        <f>IF(IFERROR(Таблица5[[#This Row],[№ договора]],"")&lt;&gt;"",IF(Таблица5[[#This Row],[Статус]]="Отказ","---",Таблица5[[#This Row],[№ договора]]),"")</f>
        <v/>
      </c>
      <c r="E449" s="11" t="str">
        <f>IFERROR(IF(Таблица5[[#This Row],[Зачислен на профиль]]=0,"???",Таблица5[[#This Row],[Зачислен на профиль]]),"")</f>
        <v/>
      </c>
    </row>
    <row r="450" spans="1:5">
      <c r="A450" s="5" t="str">
        <f t="shared" si="6"/>
        <v/>
      </c>
      <c r="B450" s="6" t="str">
        <f>IFERROR(PROPER(_xlfn.TEXTJOIN(" ",TRUE,Таблица5[[#This Row],[Фамилия претендента]],Таблица5[[#This Row],[Имя претендента]],Таблица5[[#This Row],[Отчество претендента]])),"")</f>
        <v/>
      </c>
      <c r="C450" s="6" t="str">
        <f>IFERROR(IF(Таблица5[[#This Row],[Статус]]="",IF(IFERROR(Таблица5[[#This Row],[№ договора]],"")&lt;&gt;"","Договор выслан","Заявка получена"),Таблица5[[#This Row],[Статус]]),"")</f>
        <v/>
      </c>
      <c r="D450" s="6" t="str">
        <f>IF(IFERROR(Таблица5[[#This Row],[№ договора]],"")&lt;&gt;"",IF(Таблица5[[#This Row],[Статус]]="Отказ","---",Таблица5[[#This Row],[№ договора]]),"")</f>
        <v/>
      </c>
      <c r="E450" s="11" t="str">
        <f>IFERROR(IF(Таблица5[[#This Row],[Зачислен на профиль]]=0,"???",Таблица5[[#This Row],[Зачислен на профиль]]),"")</f>
        <v/>
      </c>
    </row>
    <row r="451" spans="1:5">
      <c r="A451" s="5" t="str">
        <f t="shared" ref="A451:A514" si="7">IF(A450="№",1,IF(B451&lt;&gt;"",A450+1,""))</f>
        <v/>
      </c>
      <c r="B451" s="6" t="str">
        <f>IFERROR(PROPER(_xlfn.TEXTJOIN(" ",TRUE,Таблица5[[#This Row],[Фамилия претендента]],Таблица5[[#This Row],[Имя претендента]],Таблица5[[#This Row],[Отчество претендента]])),"")</f>
        <v/>
      </c>
      <c r="C451" s="6" t="str">
        <f>IFERROR(IF(Таблица5[[#This Row],[Статус]]="",IF(IFERROR(Таблица5[[#This Row],[№ договора]],"")&lt;&gt;"","Договор выслан","Заявка получена"),Таблица5[[#This Row],[Статус]]),"")</f>
        <v/>
      </c>
      <c r="D451" s="6" t="str">
        <f>IF(IFERROR(Таблица5[[#This Row],[№ договора]],"")&lt;&gt;"",IF(Таблица5[[#This Row],[Статус]]="Отказ","---",Таблица5[[#This Row],[№ договора]]),"")</f>
        <v/>
      </c>
      <c r="E451" s="11" t="str">
        <f>IFERROR(IF(Таблица5[[#This Row],[Зачислен на профиль]]=0,"???",Таблица5[[#This Row],[Зачислен на профиль]]),"")</f>
        <v/>
      </c>
    </row>
    <row r="452" spans="1:5">
      <c r="A452" s="5" t="str">
        <f t="shared" si="7"/>
        <v/>
      </c>
      <c r="B452" s="6" t="str">
        <f>IFERROR(PROPER(_xlfn.TEXTJOIN(" ",TRUE,Таблица5[[#This Row],[Фамилия претендента]],Таблица5[[#This Row],[Имя претендента]],Таблица5[[#This Row],[Отчество претендента]])),"")</f>
        <v/>
      </c>
      <c r="C452" s="6" t="str">
        <f>IFERROR(IF(Таблица5[[#This Row],[Статус]]="",IF(IFERROR(Таблица5[[#This Row],[№ договора]],"")&lt;&gt;"","Договор выслан","Заявка получена"),Таблица5[[#This Row],[Статус]]),"")</f>
        <v/>
      </c>
      <c r="D452" s="6" t="str">
        <f>IF(IFERROR(Таблица5[[#This Row],[№ договора]],"")&lt;&gt;"",IF(Таблица5[[#This Row],[Статус]]="Отказ","---",Таблица5[[#This Row],[№ договора]]),"")</f>
        <v/>
      </c>
      <c r="E452" s="11" t="str">
        <f>IFERROR(IF(Таблица5[[#This Row],[Зачислен на профиль]]=0,"???",Таблица5[[#This Row],[Зачислен на профиль]]),"")</f>
        <v/>
      </c>
    </row>
    <row r="453" spans="1:5">
      <c r="A453" s="5" t="str">
        <f t="shared" si="7"/>
        <v/>
      </c>
      <c r="B453" s="6" t="str">
        <f>IFERROR(PROPER(_xlfn.TEXTJOIN(" ",TRUE,Таблица5[[#This Row],[Фамилия претендента]],Таблица5[[#This Row],[Имя претендента]],Таблица5[[#This Row],[Отчество претендента]])),"")</f>
        <v/>
      </c>
      <c r="C453" s="6" t="str">
        <f>IFERROR(IF(Таблица5[[#This Row],[Статус]]="",IF(IFERROR(Таблица5[[#This Row],[№ договора]],"")&lt;&gt;"","Договор выслан","Заявка получена"),Таблица5[[#This Row],[Статус]]),"")</f>
        <v/>
      </c>
      <c r="D453" s="6" t="str">
        <f>IF(IFERROR(Таблица5[[#This Row],[№ договора]],"")&lt;&gt;"",IF(Таблица5[[#This Row],[Статус]]="Отказ","---",Таблица5[[#This Row],[№ договора]]),"")</f>
        <v/>
      </c>
      <c r="E453" s="11" t="str">
        <f>IFERROR(IF(Таблица5[[#This Row],[Зачислен на профиль]]=0,"???",Таблица5[[#This Row],[Зачислен на профиль]]),"")</f>
        <v/>
      </c>
    </row>
    <row r="454" spans="1:5">
      <c r="A454" s="5" t="str">
        <f t="shared" si="7"/>
        <v/>
      </c>
      <c r="B454" s="6" t="str">
        <f>IFERROR(PROPER(_xlfn.TEXTJOIN(" ",TRUE,Таблица5[[#This Row],[Фамилия претендента]],Таблица5[[#This Row],[Имя претендента]],Таблица5[[#This Row],[Отчество претендента]])),"")</f>
        <v/>
      </c>
      <c r="C454" s="6" t="str">
        <f>IFERROR(IF(Таблица5[[#This Row],[Статус]]="",IF(IFERROR(Таблица5[[#This Row],[№ договора]],"")&lt;&gt;"","Договор выслан","Заявка получена"),Таблица5[[#This Row],[Статус]]),"")</f>
        <v/>
      </c>
      <c r="D454" s="6" t="str">
        <f>IF(IFERROR(Таблица5[[#This Row],[№ договора]],"")&lt;&gt;"",IF(Таблица5[[#This Row],[Статус]]="Отказ","---",Таблица5[[#This Row],[№ договора]]),"")</f>
        <v/>
      </c>
      <c r="E454" s="11" t="str">
        <f>IFERROR(IF(Таблица5[[#This Row],[Зачислен на профиль]]=0,"???",Таблица5[[#This Row],[Зачислен на профиль]]),"")</f>
        <v/>
      </c>
    </row>
    <row r="455" spans="1:5">
      <c r="A455" s="5" t="str">
        <f t="shared" si="7"/>
        <v/>
      </c>
      <c r="B455" s="6" t="str">
        <f>IFERROR(PROPER(_xlfn.TEXTJOIN(" ",TRUE,Таблица5[[#This Row],[Фамилия претендента]],Таблица5[[#This Row],[Имя претендента]],Таблица5[[#This Row],[Отчество претендента]])),"")</f>
        <v/>
      </c>
      <c r="C455" s="6" t="str">
        <f>IFERROR(IF(Таблица5[[#This Row],[Статус]]="",IF(IFERROR(Таблица5[[#This Row],[№ договора]],"")&lt;&gt;"","Договор выслан","Заявка получена"),Таблица5[[#This Row],[Статус]]),"")</f>
        <v/>
      </c>
      <c r="D455" s="6" t="str">
        <f>IF(IFERROR(Таблица5[[#This Row],[№ договора]],"")&lt;&gt;"",IF(Таблица5[[#This Row],[Статус]]="Отказ","---",Таблица5[[#This Row],[№ договора]]),"")</f>
        <v/>
      </c>
      <c r="E455" s="11" t="str">
        <f>IFERROR(IF(Таблица5[[#This Row],[Зачислен на профиль]]=0,"???",Таблица5[[#This Row],[Зачислен на профиль]]),"")</f>
        <v/>
      </c>
    </row>
    <row r="456" spans="1:5">
      <c r="A456" s="5" t="str">
        <f t="shared" si="7"/>
        <v/>
      </c>
      <c r="B456" s="6" t="str">
        <f>IFERROR(PROPER(_xlfn.TEXTJOIN(" ",TRUE,Таблица5[[#This Row],[Фамилия претендента]],Таблица5[[#This Row],[Имя претендента]],Таблица5[[#This Row],[Отчество претендента]])),"")</f>
        <v/>
      </c>
      <c r="C456" s="6" t="str">
        <f>IFERROR(IF(Таблица5[[#This Row],[Статус]]="",IF(IFERROR(Таблица5[[#This Row],[№ договора]],"")&lt;&gt;"","Договор выслан","Заявка получена"),Таблица5[[#This Row],[Статус]]),"")</f>
        <v/>
      </c>
      <c r="D456" s="6" t="str">
        <f>IF(IFERROR(Таблица5[[#This Row],[№ договора]],"")&lt;&gt;"",IF(Таблица5[[#This Row],[Статус]]="Отказ","---",Таблица5[[#This Row],[№ договора]]),"")</f>
        <v/>
      </c>
      <c r="E456" s="11" t="str">
        <f>IFERROR(IF(Таблица5[[#This Row],[Зачислен на профиль]]=0,"???",Таблица5[[#This Row],[Зачислен на профиль]]),"")</f>
        <v/>
      </c>
    </row>
    <row r="457" spans="1:5">
      <c r="A457" s="5" t="str">
        <f t="shared" si="7"/>
        <v/>
      </c>
      <c r="B457" s="6" t="str">
        <f>IFERROR(PROPER(_xlfn.TEXTJOIN(" ",TRUE,Таблица5[[#This Row],[Фамилия претендента]],Таблица5[[#This Row],[Имя претендента]],Таблица5[[#This Row],[Отчество претендента]])),"")</f>
        <v/>
      </c>
      <c r="C457" s="6" t="str">
        <f>IFERROR(IF(Таблица5[[#This Row],[Статус]]="",IF(IFERROR(Таблица5[[#This Row],[№ договора]],"")&lt;&gt;"","Договор выслан","Заявка получена"),Таблица5[[#This Row],[Статус]]),"")</f>
        <v/>
      </c>
      <c r="D457" s="6" t="str">
        <f>IF(IFERROR(Таблица5[[#This Row],[№ договора]],"")&lt;&gt;"",IF(Таблица5[[#This Row],[Статус]]="Отказ","---",Таблица5[[#This Row],[№ договора]]),"")</f>
        <v/>
      </c>
      <c r="E457" s="11" t="str">
        <f>IFERROR(IF(Таблица5[[#This Row],[Зачислен на профиль]]=0,"???",Таблица5[[#This Row],[Зачислен на профиль]]),"")</f>
        <v/>
      </c>
    </row>
    <row r="458" spans="1:5">
      <c r="A458" s="5" t="str">
        <f t="shared" si="7"/>
        <v/>
      </c>
      <c r="B458" s="6" t="str">
        <f>IFERROR(PROPER(_xlfn.TEXTJOIN(" ",TRUE,Таблица5[[#This Row],[Фамилия претендента]],Таблица5[[#This Row],[Имя претендента]],Таблица5[[#This Row],[Отчество претендента]])),"")</f>
        <v/>
      </c>
      <c r="C458" s="6" t="str">
        <f>IFERROR(IF(Таблица5[[#This Row],[Статус]]="",IF(IFERROR(Таблица5[[#This Row],[№ договора]],"")&lt;&gt;"","Договор выслан","Заявка получена"),Таблица5[[#This Row],[Статус]]),"")</f>
        <v/>
      </c>
      <c r="D458" s="6" t="str">
        <f>IF(IFERROR(Таблица5[[#This Row],[№ договора]],"")&lt;&gt;"",IF(Таблица5[[#This Row],[Статус]]="Отказ","---",Таблица5[[#This Row],[№ договора]]),"")</f>
        <v/>
      </c>
      <c r="E458" s="11" t="str">
        <f>IFERROR(IF(Таблица5[[#This Row],[Зачислен на профиль]]=0,"???",Таблица5[[#This Row],[Зачислен на профиль]]),"")</f>
        <v/>
      </c>
    </row>
    <row r="459" spans="1:5">
      <c r="A459" s="5" t="str">
        <f t="shared" si="7"/>
        <v/>
      </c>
      <c r="B459" s="6" t="str">
        <f>IFERROR(PROPER(_xlfn.TEXTJOIN(" ",TRUE,Таблица5[[#This Row],[Фамилия претендента]],Таблица5[[#This Row],[Имя претендента]],Таблица5[[#This Row],[Отчество претендента]])),"")</f>
        <v/>
      </c>
      <c r="C459" s="6" t="str">
        <f>IFERROR(IF(Таблица5[[#This Row],[Статус]]="",IF(IFERROR(Таблица5[[#This Row],[№ договора]],"")&lt;&gt;"","Договор выслан","Заявка получена"),Таблица5[[#This Row],[Статус]]),"")</f>
        <v/>
      </c>
      <c r="D459" s="6" t="str">
        <f>IF(IFERROR(Таблица5[[#This Row],[№ договора]],"")&lt;&gt;"",IF(Таблица5[[#This Row],[Статус]]="Отказ","---",Таблица5[[#This Row],[№ договора]]),"")</f>
        <v/>
      </c>
      <c r="E459" s="11" t="str">
        <f>IFERROR(IF(Таблица5[[#This Row],[Зачислен на профиль]]=0,"???",Таблица5[[#This Row],[Зачислен на профиль]]),"")</f>
        <v/>
      </c>
    </row>
    <row r="460" spans="1:5">
      <c r="A460" s="5" t="str">
        <f t="shared" si="7"/>
        <v/>
      </c>
      <c r="B460" s="6" t="str">
        <f>IFERROR(PROPER(_xlfn.TEXTJOIN(" ",TRUE,Таблица5[[#This Row],[Фамилия претендента]],Таблица5[[#This Row],[Имя претендента]],Таблица5[[#This Row],[Отчество претендента]])),"")</f>
        <v/>
      </c>
      <c r="C460" s="6" t="str">
        <f>IFERROR(IF(Таблица5[[#This Row],[Статус]]="",IF(IFERROR(Таблица5[[#This Row],[№ договора]],"")&lt;&gt;"","Договор выслан","Заявка получена"),Таблица5[[#This Row],[Статус]]),"")</f>
        <v/>
      </c>
      <c r="D460" s="6" t="str">
        <f>IF(IFERROR(Таблица5[[#This Row],[№ договора]],"")&lt;&gt;"",IF(Таблица5[[#This Row],[Статус]]="Отказ","---",Таблица5[[#This Row],[№ договора]]),"")</f>
        <v/>
      </c>
      <c r="E460" s="11" t="str">
        <f>IFERROR(IF(Таблица5[[#This Row],[Зачислен на профиль]]=0,"???",Таблица5[[#This Row],[Зачислен на профиль]]),"")</f>
        <v/>
      </c>
    </row>
    <row r="461" spans="1:5">
      <c r="A461" s="5" t="str">
        <f t="shared" si="7"/>
        <v/>
      </c>
      <c r="B461" s="6" t="str">
        <f>IFERROR(PROPER(_xlfn.TEXTJOIN(" ",TRUE,Таблица5[[#This Row],[Фамилия претендента]],Таблица5[[#This Row],[Имя претендента]],Таблица5[[#This Row],[Отчество претендента]])),"")</f>
        <v/>
      </c>
      <c r="C461" s="6" t="str">
        <f>IFERROR(IF(Таблица5[[#This Row],[Статус]]="",IF(IFERROR(Таблица5[[#This Row],[№ договора]],"")&lt;&gt;"","Договор выслан","Заявка получена"),Таблица5[[#This Row],[Статус]]),"")</f>
        <v/>
      </c>
      <c r="D461" s="6" t="str">
        <f>IF(IFERROR(Таблица5[[#This Row],[№ договора]],"")&lt;&gt;"",IF(Таблица5[[#This Row],[Статус]]="Отказ","---",Таблица5[[#This Row],[№ договора]]),"")</f>
        <v/>
      </c>
      <c r="E461" s="11" t="str">
        <f>IFERROR(IF(Таблица5[[#This Row],[Зачислен на профиль]]=0,"???",Таблица5[[#This Row],[Зачислен на профиль]]),"")</f>
        <v/>
      </c>
    </row>
    <row r="462" spans="1:5">
      <c r="A462" s="5" t="str">
        <f t="shared" si="7"/>
        <v/>
      </c>
      <c r="B462" s="6" t="str">
        <f>IFERROR(PROPER(_xlfn.TEXTJOIN(" ",TRUE,Таблица5[[#This Row],[Фамилия претендента]],Таблица5[[#This Row],[Имя претендента]],Таблица5[[#This Row],[Отчество претендента]])),"")</f>
        <v/>
      </c>
      <c r="C462" s="6" t="str">
        <f>IFERROR(IF(Таблица5[[#This Row],[Статус]]="",IF(IFERROR(Таблица5[[#This Row],[№ договора]],"")&lt;&gt;"","Договор выслан","Заявка получена"),Таблица5[[#This Row],[Статус]]),"")</f>
        <v/>
      </c>
      <c r="D462" s="6" t="str">
        <f>IF(IFERROR(Таблица5[[#This Row],[№ договора]],"")&lt;&gt;"",IF(Таблица5[[#This Row],[Статус]]="Отказ","---",Таблица5[[#This Row],[№ договора]]),"")</f>
        <v/>
      </c>
      <c r="E462" s="11" t="str">
        <f>IFERROR(IF(Таблица5[[#This Row],[Зачислен на профиль]]=0,"???",Таблица5[[#This Row],[Зачислен на профиль]]),"")</f>
        <v/>
      </c>
    </row>
    <row r="463" spans="1:5">
      <c r="A463" s="5" t="str">
        <f t="shared" si="7"/>
        <v/>
      </c>
      <c r="B463" s="6" t="str">
        <f>IFERROR(PROPER(_xlfn.TEXTJOIN(" ",TRUE,Таблица5[[#This Row],[Фамилия претендента]],Таблица5[[#This Row],[Имя претендента]],Таблица5[[#This Row],[Отчество претендента]])),"")</f>
        <v/>
      </c>
      <c r="C463" s="6" t="str">
        <f>IFERROR(IF(Таблица5[[#This Row],[Статус]]="",IF(IFERROR(Таблица5[[#This Row],[№ договора]],"")&lt;&gt;"","Договор выслан","Заявка получена"),Таблица5[[#This Row],[Статус]]),"")</f>
        <v/>
      </c>
      <c r="D463" s="6" t="str">
        <f>IF(IFERROR(Таблица5[[#This Row],[№ договора]],"")&lt;&gt;"",IF(Таблица5[[#This Row],[Статус]]="Отказ","---",Таблица5[[#This Row],[№ договора]]),"")</f>
        <v/>
      </c>
      <c r="E463" s="11" t="str">
        <f>IFERROR(IF(Таблица5[[#This Row],[Зачислен на профиль]]=0,"???",Таблица5[[#This Row],[Зачислен на профиль]]),"")</f>
        <v/>
      </c>
    </row>
    <row r="464" spans="1:5">
      <c r="A464" s="5" t="str">
        <f t="shared" si="7"/>
        <v/>
      </c>
      <c r="B464" s="6" t="str">
        <f>IFERROR(PROPER(_xlfn.TEXTJOIN(" ",TRUE,Таблица5[[#This Row],[Фамилия претендента]],Таблица5[[#This Row],[Имя претендента]],Таблица5[[#This Row],[Отчество претендента]])),"")</f>
        <v/>
      </c>
      <c r="C464" s="6" t="str">
        <f>IFERROR(IF(Таблица5[[#This Row],[Статус]]="",IF(IFERROR(Таблица5[[#This Row],[№ договора]],"")&lt;&gt;"","Договор выслан","Заявка получена"),Таблица5[[#This Row],[Статус]]),"")</f>
        <v/>
      </c>
      <c r="D464" s="6" t="str">
        <f>IF(IFERROR(Таблица5[[#This Row],[№ договора]],"")&lt;&gt;"",IF(Таблица5[[#This Row],[Статус]]="Отказ","---",Таблица5[[#This Row],[№ договора]]),"")</f>
        <v/>
      </c>
      <c r="E464" s="11" t="str">
        <f>IFERROR(IF(Таблица5[[#This Row],[Зачислен на профиль]]=0,"???",Таблица5[[#This Row],[Зачислен на профиль]]),"")</f>
        <v/>
      </c>
    </row>
    <row r="465" spans="1:5">
      <c r="A465" s="5" t="str">
        <f t="shared" si="7"/>
        <v/>
      </c>
      <c r="B465" s="6" t="str">
        <f>IFERROR(PROPER(_xlfn.TEXTJOIN(" ",TRUE,Таблица5[[#This Row],[Фамилия претендента]],Таблица5[[#This Row],[Имя претендента]],Таблица5[[#This Row],[Отчество претендента]])),"")</f>
        <v/>
      </c>
      <c r="C465" s="6" t="str">
        <f>IFERROR(IF(Таблица5[[#This Row],[Статус]]="",IF(IFERROR(Таблица5[[#This Row],[№ договора]],"")&lt;&gt;"","Договор выслан","Заявка получена"),Таблица5[[#This Row],[Статус]]),"")</f>
        <v/>
      </c>
      <c r="D465" s="6" t="str">
        <f>IF(IFERROR(Таблица5[[#This Row],[№ договора]],"")&lt;&gt;"",IF(Таблица5[[#This Row],[Статус]]="Отказ","---",Таблица5[[#This Row],[№ договора]]),"")</f>
        <v/>
      </c>
      <c r="E465" s="11" t="str">
        <f>IFERROR(IF(Таблица5[[#This Row],[Зачислен на профиль]]=0,"???",Таблица5[[#This Row],[Зачислен на профиль]]),"")</f>
        <v/>
      </c>
    </row>
    <row r="466" spans="1:5">
      <c r="A466" s="5" t="str">
        <f t="shared" si="7"/>
        <v/>
      </c>
      <c r="B466" s="6" t="str">
        <f>IFERROR(PROPER(_xlfn.TEXTJOIN(" ",TRUE,Таблица5[[#This Row],[Фамилия претендента]],Таблица5[[#This Row],[Имя претендента]],Таблица5[[#This Row],[Отчество претендента]])),"")</f>
        <v/>
      </c>
      <c r="C466" s="6" t="str">
        <f>IFERROR(IF(Таблица5[[#This Row],[Статус]]="",IF(IFERROR(Таблица5[[#This Row],[№ договора]],"")&lt;&gt;"","Договор выслан","Заявка получена"),Таблица5[[#This Row],[Статус]]),"")</f>
        <v/>
      </c>
      <c r="D466" s="6" t="str">
        <f>IF(IFERROR(Таблица5[[#This Row],[№ договора]],"")&lt;&gt;"",IF(Таблица5[[#This Row],[Статус]]="Отказ","---",Таблица5[[#This Row],[№ договора]]),"")</f>
        <v/>
      </c>
      <c r="E466" s="11" t="str">
        <f>IFERROR(IF(Таблица5[[#This Row],[Зачислен на профиль]]=0,"???",Таблица5[[#This Row],[Зачислен на профиль]]),"")</f>
        <v/>
      </c>
    </row>
    <row r="467" spans="1:5">
      <c r="A467" s="5" t="str">
        <f t="shared" si="7"/>
        <v/>
      </c>
      <c r="B467" s="6" t="str">
        <f>IFERROR(PROPER(_xlfn.TEXTJOIN(" ",TRUE,Таблица5[[#This Row],[Фамилия претендента]],Таблица5[[#This Row],[Имя претендента]],Таблица5[[#This Row],[Отчество претендента]])),"")</f>
        <v/>
      </c>
      <c r="C467" s="6" t="str">
        <f>IFERROR(IF(Таблица5[[#This Row],[Статус]]="",IF(IFERROR(Таблица5[[#This Row],[№ договора]],"")&lt;&gt;"","Договор выслан","Заявка получена"),Таблица5[[#This Row],[Статус]]),"")</f>
        <v/>
      </c>
      <c r="D467" s="6" t="str">
        <f>IF(IFERROR(Таблица5[[#This Row],[№ договора]],"")&lt;&gt;"",IF(Таблица5[[#This Row],[Статус]]="Отказ","---",Таблица5[[#This Row],[№ договора]]),"")</f>
        <v/>
      </c>
      <c r="E467" s="11" t="str">
        <f>IFERROR(IF(Таблица5[[#This Row],[Зачислен на профиль]]=0,"???",Таблица5[[#This Row],[Зачислен на профиль]]),"")</f>
        <v/>
      </c>
    </row>
    <row r="468" spans="1:5">
      <c r="A468" s="5" t="str">
        <f t="shared" si="7"/>
        <v/>
      </c>
      <c r="B468" s="6" t="str">
        <f>IFERROR(PROPER(_xlfn.TEXTJOIN(" ",TRUE,Таблица5[[#This Row],[Фамилия претендента]],Таблица5[[#This Row],[Имя претендента]],Таблица5[[#This Row],[Отчество претендента]])),"")</f>
        <v/>
      </c>
      <c r="C468" s="6" t="str">
        <f>IFERROR(IF(Таблица5[[#This Row],[Статус]]="",IF(IFERROR(Таблица5[[#This Row],[№ договора]],"")&lt;&gt;"","Договор выслан","Заявка получена"),Таблица5[[#This Row],[Статус]]),"")</f>
        <v/>
      </c>
      <c r="D468" s="6" t="str">
        <f>IF(IFERROR(Таблица5[[#This Row],[№ договора]],"")&lt;&gt;"",IF(Таблица5[[#This Row],[Статус]]="Отказ","---",Таблица5[[#This Row],[№ договора]]),"")</f>
        <v/>
      </c>
      <c r="E468" s="11" t="str">
        <f>IFERROR(IF(Таблица5[[#This Row],[Зачислен на профиль]]=0,"???",Таблица5[[#This Row],[Зачислен на профиль]]),"")</f>
        <v/>
      </c>
    </row>
    <row r="469" spans="1:5">
      <c r="A469" s="5" t="str">
        <f t="shared" si="7"/>
        <v/>
      </c>
      <c r="B469" s="6" t="str">
        <f>IFERROR(PROPER(_xlfn.TEXTJOIN(" ",TRUE,Таблица5[[#This Row],[Фамилия претендента]],Таблица5[[#This Row],[Имя претендента]],Таблица5[[#This Row],[Отчество претендента]])),"")</f>
        <v/>
      </c>
      <c r="C469" s="6" t="str">
        <f>IFERROR(IF(Таблица5[[#This Row],[Статус]]="",IF(IFERROR(Таблица5[[#This Row],[№ договора]],"")&lt;&gt;"","Договор выслан","Заявка получена"),Таблица5[[#This Row],[Статус]]),"")</f>
        <v/>
      </c>
      <c r="D469" s="6" t="str">
        <f>IF(IFERROR(Таблица5[[#This Row],[№ договора]],"")&lt;&gt;"",IF(Таблица5[[#This Row],[Статус]]="Отказ","---",Таблица5[[#This Row],[№ договора]]),"")</f>
        <v/>
      </c>
      <c r="E469" s="11" t="str">
        <f>IFERROR(IF(Таблица5[[#This Row],[Зачислен на профиль]]=0,"???",Таблица5[[#This Row],[Зачислен на профиль]]),"")</f>
        <v/>
      </c>
    </row>
    <row r="470" spans="1:5">
      <c r="A470" s="5" t="str">
        <f t="shared" si="7"/>
        <v/>
      </c>
      <c r="B470" s="6" t="str">
        <f>IFERROR(PROPER(_xlfn.TEXTJOIN(" ",TRUE,Таблица5[[#This Row],[Фамилия претендента]],Таблица5[[#This Row],[Имя претендента]],Таблица5[[#This Row],[Отчество претендента]])),"")</f>
        <v/>
      </c>
      <c r="C470" s="6" t="str">
        <f>IFERROR(IF(Таблица5[[#This Row],[Статус]]="",IF(IFERROR(Таблица5[[#This Row],[№ договора]],"")&lt;&gt;"","Договор выслан","Заявка получена"),Таблица5[[#This Row],[Статус]]),"")</f>
        <v/>
      </c>
      <c r="D470" s="6" t="str">
        <f>IF(IFERROR(Таблица5[[#This Row],[№ договора]],"")&lt;&gt;"",IF(Таблица5[[#This Row],[Статус]]="Отказ","---",Таблица5[[#This Row],[№ договора]]),"")</f>
        <v/>
      </c>
      <c r="E470" s="11" t="str">
        <f>IFERROR(IF(Таблица5[[#This Row],[Зачислен на профиль]]=0,"???",Таблица5[[#This Row],[Зачислен на профиль]]),"")</f>
        <v/>
      </c>
    </row>
    <row r="471" spans="1:5">
      <c r="A471" s="5" t="str">
        <f t="shared" si="7"/>
        <v/>
      </c>
      <c r="B471" s="6" t="str">
        <f>IFERROR(PROPER(_xlfn.TEXTJOIN(" ",TRUE,Таблица5[[#This Row],[Фамилия претендента]],Таблица5[[#This Row],[Имя претендента]],Таблица5[[#This Row],[Отчество претендента]])),"")</f>
        <v/>
      </c>
      <c r="C471" s="6" t="str">
        <f>IFERROR(IF(Таблица5[[#This Row],[Статус]]="",IF(IFERROR(Таблица5[[#This Row],[№ договора]],"")&lt;&gt;"","Договор выслан","Заявка получена"),Таблица5[[#This Row],[Статус]]),"")</f>
        <v/>
      </c>
      <c r="D471" s="6" t="str">
        <f>IF(IFERROR(Таблица5[[#This Row],[№ договора]],"")&lt;&gt;"",IF(Таблица5[[#This Row],[Статус]]="Отказ","---",Таблица5[[#This Row],[№ договора]]),"")</f>
        <v/>
      </c>
      <c r="E471" s="11" t="str">
        <f>IFERROR(IF(Таблица5[[#This Row],[Зачислен на профиль]]=0,"???",Таблица5[[#This Row],[Зачислен на профиль]]),"")</f>
        <v/>
      </c>
    </row>
    <row r="472" spans="1:5">
      <c r="A472" s="5" t="str">
        <f t="shared" si="7"/>
        <v/>
      </c>
      <c r="B472" s="6" t="str">
        <f>IFERROR(PROPER(_xlfn.TEXTJOIN(" ",TRUE,Таблица5[[#This Row],[Фамилия претендента]],Таблица5[[#This Row],[Имя претендента]],Таблица5[[#This Row],[Отчество претендента]])),"")</f>
        <v/>
      </c>
      <c r="C472" s="6" t="str">
        <f>IFERROR(IF(Таблица5[[#This Row],[Статус]]="",IF(IFERROR(Таблица5[[#This Row],[№ договора]],"")&lt;&gt;"","Договор выслан","Заявка получена"),Таблица5[[#This Row],[Статус]]),"")</f>
        <v/>
      </c>
      <c r="D472" s="6" t="str">
        <f>IF(IFERROR(Таблица5[[#This Row],[№ договора]],"")&lt;&gt;"",IF(Таблица5[[#This Row],[Статус]]="Отказ","---",Таблица5[[#This Row],[№ договора]]),"")</f>
        <v/>
      </c>
      <c r="E472" s="11" t="str">
        <f>IFERROR(IF(Таблица5[[#This Row],[Зачислен на профиль]]=0,"???",Таблица5[[#This Row],[Зачислен на профиль]]),"")</f>
        <v/>
      </c>
    </row>
    <row r="473" spans="1:5">
      <c r="A473" s="5" t="str">
        <f t="shared" si="7"/>
        <v/>
      </c>
      <c r="B473" s="6" t="str">
        <f>IFERROR(PROPER(_xlfn.TEXTJOIN(" ",TRUE,Таблица5[[#This Row],[Фамилия претендента]],Таблица5[[#This Row],[Имя претендента]],Таблица5[[#This Row],[Отчество претендента]])),"")</f>
        <v/>
      </c>
      <c r="C473" s="6" t="str">
        <f>IFERROR(IF(Таблица5[[#This Row],[Статус]]="",IF(IFERROR(Таблица5[[#This Row],[№ договора]],"")&lt;&gt;"","Договор выслан","Заявка получена"),Таблица5[[#This Row],[Статус]]),"")</f>
        <v/>
      </c>
      <c r="D473" s="6" t="str">
        <f>IF(IFERROR(Таблица5[[#This Row],[№ договора]],"")&lt;&gt;"",IF(Таблица5[[#This Row],[Статус]]="Отказ","---",Таблица5[[#This Row],[№ договора]]),"")</f>
        <v/>
      </c>
      <c r="E473" s="11" t="str">
        <f>IFERROR(IF(Таблица5[[#This Row],[Зачислен на профиль]]=0,"???",Таблица5[[#This Row],[Зачислен на профиль]]),"")</f>
        <v/>
      </c>
    </row>
    <row r="474" spans="1:5">
      <c r="A474" s="5" t="str">
        <f t="shared" si="7"/>
        <v/>
      </c>
      <c r="B474" s="6" t="str">
        <f>IFERROR(PROPER(_xlfn.TEXTJOIN(" ",TRUE,Таблица5[[#This Row],[Фамилия претендента]],Таблица5[[#This Row],[Имя претендента]],Таблица5[[#This Row],[Отчество претендента]])),"")</f>
        <v/>
      </c>
      <c r="C474" s="6" t="str">
        <f>IFERROR(IF(Таблица5[[#This Row],[Статус]]="",IF(IFERROR(Таблица5[[#This Row],[№ договора]],"")&lt;&gt;"","Договор выслан","Заявка получена"),Таблица5[[#This Row],[Статус]]),"")</f>
        <v/>
      </c>
      <c r="D474" s="6" t="str">
        <f>IF(IFERROR(Таблица5[[#This Row],[№ договора]],"")&lt;&gt;"",IF(Таблица5[[#This Row],[Статус]]="Отказ","---",Таблица5[[#This Row],[№ договора]]),"")</f>
        <v/>
      </c>
      <c r="E474" s="11" t="str">
        <f>IFERROR(IF(Таблица5[[#This Row],[Зачислен на профиль]]=0,"???",Таблица5[[#This Row],[Зачислен на профиль]]),"")</f>
        <v/>
      </c>
    </row>
    <row r="475" spans="1:5">
      <c r="A475" s="5" t="str">
        <f t="shared" si="7"/>
        <v/>
      </c>
      <c r="B475" s="6" t="str">
        <f>IFERROR(PROPER(_xlfn.TEXTJOIN(" ",TRUE,Таблица5[[#This Row],[Фамилия претендента]],Таблица5[[#This Row],[Имя претендента]],Таблица5[[#This Row],[Отчество претендента]])),"")</f>
        <v/>
      </c>
      <c r="C475" s="6" t="str">
        <f>IFERROR(IF(Таблица5[[#This Row],[Статус]]="",IF(IFERROR(Таблица5[[#This Row],[№ договора]],"")&lt;&gt;"","Договор выслан","Заявка получена"),Таблица5[[#This Row],[Статус]]),"")</f>
        <v/>
      </c>
      <c r="D475" s="6" t="str">
        <f>IF(IFERROR(Таблица5[[#This Row],[№ договора]],"")&lt;&gt;"",IF(Таблица5[[#This Row],[Статус]]="Отказ","---",Таблица5[[#This Row],[№ договора]]),"")</f>
        <v/>
      </c>
      <c r="E475" s="11" t="str">
        <f>IFERROR(IF(Таблица5[[#This Row],[Зачислен на профиль]]=0,"???",Таблица5[[#This Row],[Зачислен на профиль]]),"")</f>
        <v/>
      </c>
    </row>
    <row r="476" spans="1:5">
      <c r="A476" s="5" t="str">
        <f t="shared" si="7"/>
        <v/>
      </c>
      <c r="B476" s="6" t="str">
        <f>IFERROR(PROPER(_xlfn.TEXTJOIN(" ",TRUE,Таблица5[[#This Row],[Фамилия претендента]],Таблица5[[#This Row],[Имя претендента]],Таблица5[[#This Row],[Отчество претендента]])),"")</f>
        <v/>
      </c>
      <c r="C476" s="6" t="str">
        <f>IFERROR(IF(Таблица5[[#This Row],[Статус]]="",IF(IFERROR(Таблица5[[#This Row],[№ договора]],"")&lt;&gt;"","Договор выслан","Заявка получена"),Таблица5[[#This Row],[Статус]]),"")</f>
        <v/>
      </c>
      <c r="D476" s="6" t="str">
        <f>IF(IFERROR(Таблица5[[#This Row],[№ договора]],"")&lt;&gt;"",IF(Таблица5[[#This Row],[Статус]]="Отказ","---",Таблица5[[#This Row],[№ договора]]),"")</f>
        <v/>
      </c>
      <c r="E476" s="11" t="str">
        <f>IFERROR(IF(Таблица5[[#This Row],[Зачислен на профиль]]=0,"???",Таблица5[[#This Row],[Зачислен на профиль]]),"")</f>
        <v/>
      </c>
    </row>
    <row r="477" spans="1:5">
      <c r="A477" s="5" t="str">
        <f t="shared" si="7"/>
        <v/>
      </c>
      <c r="B477" s="6" t="str">
        <f>IFERROR(PROPER(_xlfn.TEXTJOIN(" ",TRUE,Таблица5[[#This Row],[Фамилия претендента]],Таблица5[[#This Row],[Имя претендента]],Таблица5[[#This Row],[Отчество претендента]])),"")</f>
        <v/>
      </c>
      <c r="C477" s="6" t="str">
        <f>IFERROR(IF(Таблица5[[#This Row],[Статус]]="",IF(IFERROR(Таблица5[[#This Row],[№ договора]],"")&lt;&gt;"","Договор выслан","Заявка получена"),Таблица5[[#This Row],[Статус]]),"")</f>
        <v/>
      </c>
      <c r="D477" s="6" t="str">
        <f>IF(IFERROR(Таблица5[[#This Row],[№ договора]],"")&lt;&gt;"",IF(Таблица5[[#This Row],[Статус]]="Отказ","---",Таблица5[[#This Row],[№ договора]]),"")</f>
        <v/>
      </c>
      <c r="E477" s="11" t="str">
        <f>IFERROR(IF(Таблица5[[#This Row],[Зачислен на профиль]]=0,"???",Таблица5[[#This Row],[Зачислен на профиль]]),"")</f>
        <v/>
      </c>
    </row>
    <row r="478" spans="1:5">
      <c r="A478" s="5" t="str">
        <f t="shared" si="7"/>
        <v/>
      </c>
      <c r="B478" s="6" t="str">
        <f>IFERROR(PROPER(_xlfn.TEXTJOIN(" ",TRUE,Таблица5[[#This Row],[Фамилия претендента]],Таблица5[[#This Row],[Имя претендента]],Таблица5[[#This Row],[Отчество претендента]])),"")</f>
        <v/>
      </c>
      <c r="C478" s="6" t="str">
        <f>IFERROR(IF(Таблица5[[#This Row],[Статус]]="",IF(IFERROR(Таблица5[[#This Row],[№ договора]],"")&lt;&gt;"","Договор выслан","Заявка получена"),Таблица5[[#This Row],[Статус]]),"")</f>
        <v/>
      </c>
      <c r="D478" s="6" t="str">
        <f>IF(IFERROR(Таблица5[[#This Row],[№ договора]],"")&lt;&gt;"",IF(Таблица5[[#This Row],[Статус]]="Отказ","---",Таблица5[[#This Row],[№ договора]]),"")</f>
        <v/>
      </c>
      <c r="E478" s="11" t="str">
        <f>IFERROR(IF(Таблица5[[#This Row],[Зачислен на профиль]]=0,"???",Таблица5[[#This Row],[Зачислен на профиль]]),"")</f>
        <v/>
      </c>
    </row>
    <row r="479" spans="1:5">
      <c r="A479" s="5" t="str">
        <f t="shared" si="7"/>
        <v/>
      </c>
      <c r="B479" s="6" t="str">
        <f>IFERROR(PROPER(_xlfn.TEXTJOIN(" ",TRUE,Таблица5[[#This Row],[Фамилия претендента]],Таблица5[[#This Row],[Имя претендента]],Таблица5[[#This Row],[Отчество претендента]])),"")</f>
        <v/>
      </c>
      <c r="C479" s="6" t="str">
        <f>IFERROR(IF(Таблица5[[#This Row],[Статус]]="",IF(IFERROR(Таблица5[[#This Row],[№ договора]],"")&lt;&gt;"","Договор выслан","Заявка получена"),Таблица5[[#This Row],[Статус]]),"")</f>
        <v/>
      </c>
      <c r="D479" s="6" t="str">
        <f>IF(IFERROR(Таблица5[[#This Row],[№ договора]],"")&lt;&gt;"",IF(Таблица5[[#This Row],[Статус]]="Отказ","---",Таблица5[[#This Row],[№ договора]]),"")</f>
        <v/>
      </c>
      <c r="E479" s="11" t="str">
        <f>IFERROR(IF(Таблица5[[#This Row],[Зачислен на профиль]]=0,"???",Таблица5[[#This Row],[Зачислен на профиль]]),"")</f>
        <v/>
      </c>
    </row>
    <row r="480" spans="1:5">
      <c r="A480" s="5" t="str">
        <f t="shared" si="7"/>
        <v/>
      </c>
      <c r="B480" s="6" t="str">
        <f>IFERROR(PROPER(_xlfn.TEXTJOIN(" ",TRUE,Таблица5[[#This Row],[Фамилия претендента]],Таблица5[[#This Row],[Имя претендента]],Таблица5[[#This Row],[Отчество претендента]])),"")</f>
        <v/>
      </c>
      <c r="C480" s="6" t="str">
        <f>IFERROR(IF(Таблица5[[#This Row],[Статус]]="",IF(IFERROR(Таблица5[[#This Row],[№ договора]],"")&lt;&gt;"","Договор выслан","Заявка получена"),Таблица5[[#This Row],[Статус]]),"")</f>
        <v/>
      </c>
      <c r="D480" s="6" t="str">
        <f>IF(IFERROR(Таблица5[[#This Row],[№ договора]],"")&lt;&gt;"",IF(Таблица5[[#This Row],[Статус]]="Отказ","---",Таблица5[[#This Row],[№ договора]]),"")</f>
        <v/>
      </c>
      <c r="E480" s="11" t="str">
        <f>IFERROR(IF(Таблица5[[#This Row],[Зачислен на профиль]]=0,"???",Таблица5[[#This Row],[Зачислен на профиль]]),"")</f>
        <v/>
      </c>
    </row>
    <row r="481" spans="1:5">
      <c r="A481" s="5" t="str">
        <f t="shared" si="7"/>
        <v/>
      </c>
      <c r="B481" s="6" t="str">
        <f>IFERROR(PROPER(_xlfn.TEXTJOIN(" ",TRUE,Таблица5[[#This Row],[Фамилия претендента]],Таблица5[[#This Row],[Имя претендента]],Таблица5[[#This Row],[Отчество претендента]])),"")</f>
        <v/>
      </c>
      <c r="C481" s="6" t="str">
        <f>IFERROR(IF(Таблица5[[#This Row],[Статус]]="",IF(IFERROR(Таблица5[[#This Row],[№ договора]],"")&lt;&gt;"","Договор выслан","Заявка получена"),Таблица5[[#This Row],[Статус]]),"")</f>
        <v/>
      </c>
      <c r="D481" s="6" t="str">
        <f>IF(IFERROR(Таблица5[[#This Row],[№ договора]],"")&lt;&gt;"",IF(Таблица5[[#This Row],[Статус]]="Отказ","---",Таблица5[[#This Row],[№ договора]]),"")</f>
        <v/>
      </c>
      <c r="E481" s="11" t="str">
        <f>IFERROR(IF(Таблица5[[#This Row],[Зачислен на профиль]]=0,"???",Таблица5[[#This Row],[Зачислен на профиль]]),"")</f>
        <v/>
      </c>
    </row>
    <row r="482" spans="1:5">
      <c r="A482" s="5" t="str">
        <f t="shared" si="7"/>
        <v/>
      </c>
      <c r="B482" s="6" t="str">
        <f>IFERROR(PROPER(_xlfn.TEXTJOIN(" ",TRUE,Таблица5[[#This Row],[Фамилия претендента]],Таблица5[[#This Row],[Имя претендента]],Таблица5[[#This Row],[Отчество претендента]])),"")</f>
        <v/>
      </c>
      <c r="C482" s="6" t="str">
        <f>IFERROR(IF(Таблица5[[#This Row],[Статус]]="",IF(IFERROR(Таблица5[[#This Row],[№ договора]],"")&lt;&gt;"","Договор выслан","Заявка получена"),Таблица5[[#This Row],[Статус]]),"")</f>
        <v/>
      </c>
      <c r="D482" s="6" t="str">
        <f>IF(IFERROR(Таблица5[[#This Row],[№ договора]],"")&lt;&gt;"",IF(Таблица5[[#This Row],[Статус]]="Отказ","---",Таблица5[[#This Row],[№ договора]]),"")</f>
        <v/>
      </c>
      <c r="E482" s="11" t="str">
        <f>IFERROR(IF(Таблица5[[#This Row],[Зачислен на профиль]]=0,"???",Таблица5[[#This Row],[Зачислен на профиль]]),"")</f>
        <v/>
      </c>
    </row>
    <row r="483" spans="1:5">
      <c r="A483" s="5" t="str">
        <f t="shared" si="7"/>
        <v/>
      </c>
      <c r="B483" s="6" t="str">
        <f>IFERROR(PROPER(_xlfn.TEXTJOIN(" ",TRUE,Таблица5[[#This Row],[Фамилия претендента]],Таблица5[[#This Row],[Имя претендента]],Таблица5[[#This Row],[Отчество претендента]])),"")</f>
        <v/>
      </c>
      <c r="C483" s="6" t="str">
        <f>IFERROR(IF(Таблица5[[#This Row],[Статус]]="",IF(IFERROR(Таблица5[[#This Row],[№ договора]],"")&lt;&gt;"","Договор выслан","Заявка получена"),Таблица5[[#This Row],[Статус]]),"")</f>
        <v/>
      </c>
      <c r="D483" s="6" t="str">
        <f>IF(IFERROR(Таблица5[[#This Row],[№ договора]],"")&lt;&gt;"",IF(Таблица5[[#This Row],[Статус]]="Отказ","---",Таблица5[[#This Row],[№ договора]]),"")</f>
        <v/>
      </c>
      <c r="E483" s="11" t="str">
        <f>IFERROR(IF(Таблица5[[#This Row],[Зачислен на профиль]]=0,"???",Таблица5[[#This Row],[Зачислен на профиль]]),"")</f>
        <v/>
      </c>
    </row>
    <row r="484" spans="1:5">
      <c r="A484" s="5" t="str">
        <f t="shared" si="7"/>
        <v/>
      </c>
      <c r="B484" s="6" t="str">
        <f>IFERROR(PROPER(_xlfn.TEXTJOIN(" ",TRUE,Таблица5[[#This Row],[Фамилия претендента]],Таблица5[[#This Row],[Имя претендента]],Таблица5[[#This Row],[Отчество претендента]])),"")</f>
        <v/>
      </c>
      <c r="C484" s="6" t="str">
        <f>IFERROR(IF(Таблица5[[#This Row],[Статус]]="",IF(IFERROR(Таблица5[[#This Row],[№ договора]],"")&lt;&gt;"","Договор выслан","Заявка получена"),Таблица5[[#This Row],[Статус]]),"")</f>
        <v/>
      </c>
      <c r="D484" s="6" t="str">
        <f>IF(IFERROR(Таблица5[[#This Row],[№ договора]],"")&lt;&gt;"",IF(Таблица5[[#This Row],[Статус]]="Отказ","---",Таблица5[[#This Row],[№ договора]]),"")</f>
        <v/>
      </c>
      <c r="E484" s="11" t="str">
        <f>IFERROR(IF(Таблица5[[#This Row],[Зачислен на профиль]]=0,"???",Таблица5[[#This Row],[Зачислен на профиль]]),"")</f>
        <v/>
      </c>
    </row>
    <row r="485" spans="1:5">
      <c r="A485" s="5" t="str">
        <f t="shared" si="7"/>
        <v/>
      </c>
      <c r="B485" s="6" t="str">
        <f>IFERROR(PROPER(_xlfn.TEXTJOIN(" ",TRUE,Таблица5[[#This Row],[Фамилия претендента]],Таблица5[[#This Row],[Имя претендента]],Таблица5[[#This Row],[Отчество претендента]])),"")</f>
        <v/>
      </c>
      <c r="C485" s="6" t="str">
        <f>IFERROR(IF(Таблица5[[#This Row],[Статус]]="",IF(IFERROR(Таблица5[[#This Row],[№ договора]],"")&lt;&gt;"","Договор выслан","Заявка получена"),Таблица5[[#This Row],[Статус]]),"")</f>
        <v/>
      </c>
      <c r="D485" s="6" t="str">
        <f>IF(IFERROR(Таблица5[[#This Row],[№ договора]],"")&lt;&gt;"",IF(Таблица5[[#This Row],[Статус]]="Отказ","---",Таблица5[[#This Row],[№ договора]]),"")</f>
        <v/>
      </c>
      <c r="E485" s="11" t="str">
        <f>IFERROR(IF(Таблица5[[#This Row],[Зачислен на профиль]]=0,"???",Таблица5[[#This Row],[Зачислен на профиль]]),"")</f>
        <v/>
      </c>
    </row>
    <row r="486" spans="1:5">
      <c r="A486" s="5" t="str">
        <f t="shared" si="7"/>
        <v/>
      </c>
      <c r="B486" s="6" t="str">
        <f>IFERROR(PROPER(_xlfn.TEXTJOIN(" ",TRUE,Таблица5[[#This Row],[Фамилия претендента]],Таблица5[[#This Row],[Имя претендента]],Таблица5[[#This Row],[Отчество претендента]])),"")</f>
        <v/>
      </c>
      <c r="C486" s="6" t="str">
        <f>IFERROR(IF(Таблица5[[#This Row],[Статус]]="",IF(IFERROR(Таблица5[[#This Row],[№ договора]],"")&lt;&gt;"","Договор выслан","Заявка получена"),Таблица5[[#This Row],[Статус]]),"")</f>
        <v/>
      </c>
      <c r="D486" s="6" t="str">
        <f>IF(IFERROR(Таблица5[[#This Row],[№ договора]],"")&lt;&gt;"",IF(Таблица5[[#This Row],[Статус]]="Отказ","---",Таблица5[[#This Row],[№ договора]]),"")</f>
        <v/>
      </c>
      <c r="E486" s="11" t="str">
        <f>IFERROR(IF(Таблица5[[#This Row],[Зачислен на профиль]]=0,"???",Таблица5[[#This Row],[Зачислен на профиль]]),"")</f>
        <v/>
      </c>
    </row>
    <row r="487" spans="1:5">
      <c r="A487" s="5" t="str">
        <f t="shared" si="7"/>
        <v/>
      </c>
      <c r="B487" s="6" t="str">
        <f>IFERROR(PROPER(_xlfn.TEXTJOIN(" ",TRUE,Таблица5[[#This Row],[Фамилия претендента]],Таблица5[[#This Row],[Имя претендента]],Таблица5[[#This Row],[Отчество претендента]])),"")</f>
        <v/>
      </c>
      <c r="C487" s="6" t="str">
        <f>IFERROR(IF(Таблица5[[#This Row],[Статус]]="",IF(IFERROR(Таблица5[[#This Row],[№ договора]],"")&lt;&gt;"","Договор выслан","Заявка получена"),Таблица5[[#This Row],[Статус]]),"")</f>
        <v/>
      </c>
      <c r="D487" s="6" t="str">
        <f>IF(IFERROR(Таблица5[[#This Row],[№ договора]],"")&lt;&gt;"",IF(Таблица5[[#This Row],[Статус]]="Отказ","---",Таблица5[[#This Row],[№ договора]]),"")</f>
        <v/>
      </c>
      <c r="E487" s="11" t="str">
        <f>IFERROR(IF(Таблица5[[#This Row],[Зачислен на профиль]]=0,"???",Таблица5[[#This Row],[Зачислен на профиль]]),"")</f>
        <v/>
      </c>
    </row>
    <row r="488" spans="1:5">
      <c r="A488" s="5" t="str">
        <f t="shared" si="7"/>
        <v/>
      </c>
      <c r="B488" s="6" t="str">
        <f>IFERROR(PROPER(_xlfn.TEXTJOIN(" ",TRUE,Таблица5[[#This Row],[Фамилия претендента]],Таблица5[[#This Row],[Имя претендента]],Таблица5[[#This Row],[Отчество претендента]])),"")</f>
        <v/>
      </c>
      <c r="C488" s="6" t="str">
        <f>IFERROR(IF(Таблица5[[#This Row],[Статус]]="",IF(IFERROR(Таблица5[[#This Row],[№ договора]],"")&lt;&gt;"","Договор выслан","Заявка получена"),Таблица5[[#This Row],[Статус]]),"")</f>
        <v/>
      </c>
      <c r="D488" s="6" t="str">
        <f>IF(IFERROR(Таблица5[[#This Row],[№ договора]],"")&lt;&gt;"",IF(Таблица5[[#This Row],[Статус]]="Отказ","---",Таблица5[[#This Row],[№ договора]]),"")</f>
        <v/>
      </c>
      <c r="E488" s="11" t="str">
        <f>IFERROR(IF(Таблица5[[#This Row],[Зачислен на профиль]]=0,"???",Таблица5[[#This Row],[Зачислен на профиль]]),"")</f>
        <v/>
      </c>
    </row>
    <row r="489" spans="1:5">
      <c r="A489" s="5" t="str">
        <f t="shared" si="7"/>
        <v/>
      </c>
      <c r="B489" s="6" t="str">
        <f>IFERROR(PROPER(_xlfn.TEXTJOIN(" ",TRUE,Таблица5[[#This Row],[Фамилия претендента]],Таблица5[[#This Row],[Имя претендента]],Таблица5[[#This Row],[Отчество претендента]])),"")</f>
        <v/>
      </c>
      <c r="C489" s="6" t="str">
        <f>IFERROR(IF(Таблица5[[#This Row],[Статус]]="",IF(IFERROR(Таблица5[[#This Row],[№ договора]],"")&lt;&gt;"","Договор выслан","Заявка получена"),Таблица5[[#This Row],[Статус]]),"")</f>
        <v/>
      </c>
      <c r="D489" s="6" t="str">
        <f>IF(IFERROR(Таблица5[[#This Row],[№ договора]],"")&lt;&gt;"",IF(Таблица5[[#This Row],[Статус]]="Отказ","---",Таблица5[[#This Row],[№ договора]]),"")</f>
        <v/>
      </c>
      <c r="E489" s="11" t="str">
        <f>IFERROR(IF(Таблица5[[#This Row],[Зачислен на профиль]]=0,"???",Таблица5[[#This Row],[Зачислен на профиль]]),"")</f>
        <v/>
      </c>
    </row>
    <row r="490" spans="1:5">
      <c r="A490" s="5" t="str">
        <f t="shared" si="7"/>
        <v/>
      </c>
      <c r="B490" s="6" t="str">
        <f>IFERROR(PROPER(_xlfn.TEXTJOIN(" ",TRUE,Таблица5[[#This Row],[Фамилия претендента]],Таблица5[[#This Row],[Имя претендента]],Таблица5[[#This Row],[Отчество претендента]])),"")</f>
        <v/>
      </c>
      <c r="C490" s="6" t="str">
        <f>IFERROR(IF(Таблица5[[#This Row],[Статус]]="",IF(IFERROR(Таблица5[[#This Row],[№ договора]],"")&lt;&gt;"","Договор выслан","Заявка получена"),Таблица5[[#This Row],[Статус]]),"")</f>
        <v/>
      </c>
      <c r="D490" s="6" t="str">
        <f>IF(IFERROR(Таблица5[[#This Row],[№ договора]],"")&lt;&gt;"",IF(Таблица5[[#This Row],[Статус]]="Отказ","---",Таблица5[[#This Row],[№ договора]]),"")</f>
        <v/>
      </c>
      <c r="E490" s="11" t="str">
        <f>IFERROR(IF(Таблица5[[#This Row],[Зачислен на профиль]]=0,"???",Таблица5[[#This Row],[Зачислен на профиль]]),"")</f>
        <v/>
      </c>
    </row>
    <row r="491" spans="1:5">
      <c r="A491" s="5" t="str">
        <f t="shared" si="7"/>
        <v/>
      </c>
      <c r="B491" s="6" t="str">
        <f>IFERROR(PROPER(_xlfn.TEXTJOIN(" ",TRUE,Таблица5[[#This Row],[Фамилия претендента]],Таблица5[[#This Row],[Имя претендента]],Таблица5[[#This Row],[Отчество претендента]])),"")</f>
        <v/>
      </c>
      <c r="C491" s="6" t="str">
        <f>IFERROR(IF(Таблица5[[#This Row],[Статус]]="",IF(IFERROR(Таблица5[[#This Row],[№ договора]],"")&lt;&gt;"","Договор выслан","Заявка получена"),Таблица5[[#This Row],[Статус]]),"")</f>
        <v/>
      </c>
      <c r="D491" s="6" t="str">
        <f>IF(IFERROR(Таблица5[[#This Row],[№ договора]],"")&lt;&gt;"",IF(Таблица5[[#This Row],[Статус]]="Отказ","---",Таблица5[[#This Row],[№ договора]]),"")</f>
        <v/>
      </c>
      <c r="E491" s="11" t="str">
        <f>IFERROR(IF(Таблица5[[#This Row],[Зачислен на профиль]]=0,"???",Таблица5[[#This Row],[Зачислен на профиль]]),"")</f>
        <v/>
      </c>
    </row>
    <row r="492" spans="1:5">
      <c r="A492" s="5" t="str">
        <f t="shared" si="7"/>
        <v/>
      </c>
      <c r="B492" s="6" t="str">
        <f>IFERROR(PROPER(_xlfn.TEXTJOIN(" ",TRUE,Таблица5[[#This Row],[Фамилия претендента]],Таблица5[[#This Row],[Имя претендента]],Таблица5[[#This Row],[Отчество претендента]])),"")</f>
        <v/>
      </c>
      <c r="C492" s="6" t="str">
        <f>IFERROR(IF(Таблица5[[#This Row],[Статус]]="",IF(IFERROR(Таблица5[[#This Row],[№ договора]],"")&lt;&gt;"","Договор выслан","Заявка получена"),Таблица5[[#This Row],[Статус]]),"")</f>
        <v/>
      </c>
      <c r="D492" s="6" t="str">
        <f>IF(IFERROR(Таблица5[[#This Row],[№ договора]],"")&lt;&gt;"",IF(Таблица5[[#This Row],[Статус]]="Отказ","---",Таблица5[[#This Row],[№ договора]]),"")</f>
        <v/>
      </c>
      <c r="E492" s="11" t="str">
        <f>IFERROR(IF(Таблица5[[#This Row],[Зачислен на профиль]]=0,"???",Таблица5[[#This Row],[Зачислен на профиль]]),"")</f>
        <v/>
      </c>
    </row>
    <row r="493" spans="1:5">
      <c r="A493" s="5" t="str">
        <f t="shared" si="7"/>
        <v/>
      </c>
      <c r="B493" s="6" t="str">
        <f>IFERROR(PROPER(_xlfn.TEXTJOIN(" ",TRUE,Таблица5[[#This Row],[Фамилия претендента]],Таблица5[[#This Row],[Имя претендента]],Таблица5[[#This Row],[Отчество претендента]])),"")</f>
        <v/>
      </c>
      <c r="C493" s="6" t="str">
        <f>IFERROR(IF(Таблица5[[#This Row],[Статус]]="",IF(IFERROR(Таблица5[[#This Row],[№ договора]],"")&lt;&gt;"","Договор выслан","Заявка получена"),Таблица5[[#This Row],[Статус]]),"")</f>
        <v/>
      </c>
      <c r="D493" s="6" t="str">
        <f>IF(IFERROR(Таблица5[[#This Row],[№ договора]],"")&lt;&gt;"",IF(Таблица5[[#This Row],[Статус]]="Отказ","---",Таблица5[[#This Row],[№ договора]]),"")</f>
        <v/>
      </c>
      <c r="E493" s="11" t="str">
        <f>IFERROR(IF(Таблица5[[#This Row],[Зачислен на профиль]]=0,"???",Таблица5[[#This Row],[Зачислен на профиль]]),"")</f>
        <v/>
      </c>
    </row>
    <row r="494" spans="1:5">
      <c r="A494" s="5" t="str">
        <f t="shared" si="7"/>
        <v/>
      </c>
      <c r="B494" s="6" t="str">
        <f>IFERROR(PROPER(_xlfn.TEXTJOIN(" ",TRUE,Таблица5[[#This Row],[Фамилия претендента]],Таблица5[[#This Row],[Имя претендента]],Таблица5[[#This Row],[Отчество претендента]])),"")</f>
        <v/>
      </c>
      <c r="C494" s="6" t="str">
        <f>IFERROR(IF(Таблица5[[#This Row],[Статус]]="",IF(IFERROR(Таблица5[[#This Row],[№ договора]],"")&lt;&gt;"","Договор выслан","Заявка получена"),Таблица5[[#This Row],[Статус]]),"")</f>
        <v/>
      </c>
      <c r="D494" s="6" t="str">
        <f>IF(IFERROR(Таблица5[[#This Row],[№ договора]],"")&lt;&gt;"",IF(Таблица5[[#This Row],[Статус]]="Отказ","---",Таблица5[[#This Row],[№ договора]]),"")</f>
        <v/>
      </c>
      <c r="E494" s="11" t="str">
        <f>IFERROR(IF(Таблица5[[#This Row],[Зачислен на профиль]]=0,"???",Таблица5[[#This Row],[Зачислен на профиль]]),"")</f>
        <v/>
      </c>
    </row>
    <row r="495" spans="1:5">
      <c r="A495" s="5" t="str">
        <f t="shared" si="7"/>
        <v/>
      </c>
      <c r="B495" s="6" t="str">
        <f>IFERROR(PROPER(_xlfn.TEXTJOIN(" ",TRUE,Таблица5[[#This Row],[Фамилия претендента]],Таблица5[[#This Row],[Имя претендента]],Таблица5[[#This Row],[Отчество претендента]])),"")</f>
        <v/>
      </c>
      <c r="C495" s="6" t="str">
        <f>IFERROR(IF(Таблица5[[#This Row],[Статус]]="",IF(IFERROR(Таблица5[[#This Row],[№ договора]],"")&lt;&gt;"","Договор выслан","Заявка получена"),Таблица5[[#This Row],[Статус]]),"")</f>
        <v/>
      </c>
      <c r="D495" s="6" t="str">
        <f>IF(IFERROR(Таблица5[[#This Row],[№ договора]],"")&lt;&gt;"",IF(Таблица5[[#This Row],[Статус]]="Отказ","---",Таблица5[[#This Row],[№ договора]]),"")</f>
        <v/>
      </c>
      <c r="E495" s="11" t="str">
        <f>IFERROR(IF(Таблица5[[#This Row],[Зачислен на профиль]]=0,"???",Таблица5[[#This Row],[Зачислен на профиль]]),"")</f>
        <v/>
      </c>
    </row>
    <row r="496" spans="1:5">
      <c r="A496" s="5" t="str">
        <f t="shared" si="7"/>
        <v/>
      </c>
      <c r="B496" s="6" t="str">
        <f>IFERROR(PROPER(_xlfn.TEXTJOIN(" ",TRUE,Таблица5[[#This Row],[Фамилия претендента]],Таблица5[[#This Row],[Имя претендента]],Таблица5[[#This Row],[Отчество претендента]])),"")</f>
        <v/>
      </c>
      <c r="C496" s="6" t="str">
        <f>IFERROR(IF(Таблица5[[#This Row],[Статус]]="",IF(IFERROR(Таблица5[[#This Row],[№ договора]],"")&lt;&gt;"","Договор выслан","Заявка получена"),Таблица5[[#This Row],[Статус]]),"")</f>
        <v/>
      </c>
      <c r="D496" s="6" t="str">
        <f>IF(IFERROR(Таблица5[[#This Row],[№ договора]],"")&lt;&gt;"",IF(Таблица5[[#This Row],[Статус]]="Отказ","---",Таблица5[[#This Row],[№ договора]]),"")</f>
        <v/>
      </c>
      <c r="E496" s="11" t="str">
        <f>IFERROR(IF(Таблица5[[#This Row],[Зачислен на профиль]]=0,"???",Таблица5[[#This Row],[Зачислен на профиль]]),"")</f>
        <v/>
      </c>
    </row>
    <row r="497" spans="1:5">
      <c r="A497" s="5" t="str">
        <f t="shared" si="7"/>
        <v/>
      </c>
      <c r="B497" s="6" t="str">
        <f>IFERROR(PROPER(_xlfn.TEXTJOIN(" ",TRUE,Таблица5[[#This Row],[Фамилия претендента]],Таблица5[[#This Row],[Имя претендента]],Таблица5[[#This Row],[Отчество претендента]])),"")</f>
        <v/>
      </c>
      <c r="C497" s="6" t="str">
        <f>IFERROR(IF(Таблица5[[#This Row],[Статус]]="",IF(IFERROR(Таблица5[[#This Row],[№ договора]],"")&lt;&gt;"","Договор выслан","Заявка получена"),Таблица5[[#This Row],[Статус]]),"")</f>
        <v/>
      </c>
      <c r="D497" s="6" t="str">
        <f>IF(IFERROR(Таблица5[[#This Row],[№ договора]],"")&lt;&gt;"",IF(Таблица5[[#This Row],[Статус]]="Отказ","---",Таблица5[[#This Row],[№ договора]]),"")</f>
        <v/>
      </c>
      <c r="E497" s="11" t="str">
        <f>IFERROR(IF(Таблица5[[#This Row],[Зачислен на профиль]]=0,"???",Таблица5[[#This Row],[Зачислен на профиль]]),"")</f>
        <v/>
      </c>
    </row>
    <row r="498" spans="1:5">
      <c r="A498" s="5" t="str">
        <f t="shared" si="7"/>
        <v/>
      </c>
      <c r="B498" s="6" t="str">
        <f>IFERROR(PROPER(_xlfn.TEXTJOIN(" ",TRUE,Таблица5[[#This Row],[Фамилия претендента]],Таблица5[[#This Row],[Имя претендента]],Таблица5[[#This Row],[Отчество претендента]])),"")</f>
        <v/>
      </c>
      <c r="C498" s="6" t="str">
        <f>IFERROR(IF(Таблица5[[#This Row],[Статус]]="",IF(IFERROR(Таблица5[[#This Row],[№ договора]],"")&lt;&gt;"","Договор выслан","Заявка получена"),Таблица5[[#This Row],[Статус]]),"")</f>
        <v/>
      </c>
      <c r="D498" s="6" t="str">
        <f>IF(IFERROR(Таблица5[[#This Row],[№ договора]],"")&lt;&gt;"",IF(Таблица5[[#This Row],[Статус]]="Отказ","---",Таблица5[[#This Row],[№ договора]]),"")</f>
        <v/>
      </c>
      <c r="E498" s="11" t="str">
        <f>IFERROR(IF(Таблица5[[#This Row],[Зачислен на профиль]]=0,"???",Таблица5[[#This Row],[Зачислен на профиль]]),"")</f>
        <v/>
      </c>
    </row>
    <row r="499" spans="1:5">
      <c r="A499" s="5" t="str">
        <f t="shared" si="7"/>
        <v/>
      </c>
      <c r="B499" s="6" t="str">
        <f>IFERROR(PROPER(_xlfn.TEXTJOIN(" ",TRUE,Таблица5[[#This Row],[Фамилия претендента]],Таблица5[[#This Row],[Имя претендента]],Таблица5[[#This Row],[Отчество претендента]])),"")</f>
        <v/>
      </c>
      <c r="C499" s="6" t="str">
        <f>IFERROR(IF(Таблица5[[#This Row],[Статус]]="",IF(IFERROR(Таблица5[[#This Row],[№ договора]],"")&lt;&gt;"","Договор выслан","Заявка получена"),Таблица5[[#This Row],[Статус]]),"")</f>
        <v/>
      </c>
      <c r="D499" s="6" t="str">
        <f>IF(IFERROR(Таблица5[[#This Row],[№ договора]],"")&lt;&gt;"",IF(Таблица5[[#This Row],[Статус]]="Отказ","---",Таблица5[[#This Row],[№ договора]]),"")</f>
        <v/>
      </c>
      <c r="E499" s="11" t="str">
        <f>IFERROR(IF(Таблица5[[#This Row],[Зачислен на профиль]]=0,"???",Таблица5[[#This Row],[Зачислен на профиль]]),"")</f>
        <v/>
      </c>
    </row>
    <row r="500" spans="1:5">
      <c r="A500" s="5" t="str">
        <f t="shared" si="7"/>
        <v/>
      </c>
      <c r="B500" s="6" t="str">
        <f>IFERROR(PROPER(_xlfn.TEXTJOIN(" ",TRUE,Таблица5[[#This Row],[Фамилия претендента]],Таблица5[[#This Row],[Имя претендента]],Таблица5[[#This Row],[Отчество претендента]])),"")</f>
        <v/>
      </c>
      <c r="C500" s="6" t="str">
        <f>IFERROR(IF(Таблица5[[#This Row],[Статус]]="",IF(IFERROR(Таблица5[[#This Row],[№ договора]],"")&lt;&gt;"","Договор выслан","Заявка получена"),Таблица5[[#This Row],[Статус]]),"")</f>
        <v/>
      </c>
      <c r="D500" s="6" t="str">
        <f>IF(IFERROR(Таблица5[[#This Row],[№ договора]],"")&lt;&gt;"",IF(Таблица5[[#This Row],[Статус]]="Отказ","---",Таблица5[[#This Row],[№ договора]]),"")</f>
        <v/>
      </c>
      <c r="E500" s="11" t="str">
        <f>IFERROR(IF(Таблица5[[#This Row],[Зачислен на профиль]]=0,"???",Таблица5[[#This Row],[Зачислен на профиль]]),"")</f>
        <v/>
      </c>
    </row>
    <row r="501" spans="1:5">
      <c r="A501" s="5" t="str">
        <f t="shared" si="7"/>
        <v/>
      </c>
      <c r="B501" s="6" t="str">
        <f>IFERROR(PROPER(_xlfn.TEXTJOIN(" ",TRUE,Таблица5[[#This Row],[Фамилия претендента]],Таблица5[[#This Row],[Имя претендента]],Таблица5[[#This Row],[Отчество претендента]])),"")</f>
        <v/>
      </c>
      <c r="C501" s="6" t="str">
        <f>IFERROR(IF(Таблица5[[#This Row],[Статус]]="",IF(IFERROR(Таблица5[[#This Row],[№ договора]],"")&lt;&gt;"","Договор выслан","Заявка получена"),Таблица5[[#This Row],[Статус]]),"")</f>
        <v/>
      </c>
      <c r="D501" s="6" t="str">
        <f>IF(IFERROR(Таблица5[[#This Row],[№ договора]],"")&lt;&gt;"",IF(Таблица5[[#This Row],[Статус]]="Отказ","---",Таблица5[[#This Row],[№ договора]]),"")</f>
        <v/>
      </c>
      <c r="E501" s="11" t="str">
        <f>IFERROR(IF(Таблица5[[#This Row],[Зачислен на профиль]]=0,"???",Таблица5[[#This Row],[Зачислен на профиль]]),"")</f>
        <v/>
      </c>
    </row>
    <row r="502" spans="1:5">
      <c r="A502" s="5" t="str">
        <f t="shared" si="7"/>
        <v/>
      </c>
      <c r="B502" s="6" t="str">
        <f>IFERROR(PROPER(_xlfn.TEXTJOIN(" ",TRUE,Таблица5[[#This Row],[Фамилия претендента]],Таблица5[[#This Row],[Имя претендента]],Таблица5[[#This Row],[Отчество претендента]])),"")</f>
        <v/>
      </c>
      <c r="C502" s="6" t="str">
        <f>IFERROR(IF(Таблица5[[#This Row],[Статус]]="",IF(IFERROR(Таблица5[[#This Row],[№ договора]],"")&lt;&gt;"","Договор выслан","Заявка получена"),Таблица5[[#This Row],[Статус]]),"")</f>
        <v/>
      </c>
      <c r="D502" s="6" t="str">
        <f>IF(IFERROR(Таблица5[[#This Row],[№ договора]],"")&lt;&gt;"",IF(Таблица5[[#This Row],[Статус]]="Отказ","---",Таблица5[[#This Row],[№ договора]]),"")</f>
        <v/>
      </c>
      <c r="E502" s="11" t="str">
        <f>IFERROR(IF(Таблица5[[#This Row],[Зачислен на профиль]]=0,"???",Таблица5[[#This Row],[Зачислен на профиль]]),"")</f>
        <v/>
      </c>
    </row>
    <row r="503" spans="1:5">
      <c r="A503" s="5" t="str">
        <f t="shared" si="7"/>
        <v/>
      </c>
      <c r="B503" s="6" t="str">
        <f>IFERROR(PROPER(_xlfn.TEXTJOIN(" ",TRUE,Таблица5[[#This Row],[Фамилия претендента]],Таблица5[[#This Row],[Имя претендента]],Таблица5[[#This Row],[Отчество претендента]])),"")</f>
        <v/>
      </c>
      <c r="C503" s="6" t="str">
        <f>IFERROR(IF(Таблица5[[#This Row],[Статус]]="",IF(IFERROR(Таблица5[[#This Row],[№ договора]],"")&lt;&gt;"","Договор выслан","Заявка получена"),Таблица5[[#This Row],[Статус]]),"")</f>
        <v/>
      </c>
      <c r="D503" s="6" t="str">
        <f>IF(IFERROR(Таблица5[[#This Row],[№ договора]],"")&lt;&gt;"",IF(Таблица5[[#This Row],[Статус]]="Отказ","---",Таблица5[[#This Row],[№ договора]]),"")</f>
        <v/>
      </c>
      <c r="E503" s="11" t="str">
        <f>IFERROR(IF(Таблица5[[#This Row],[Зачислен на профиль]]=0,"???",Таблица5[[#This Row],[Зачислен на профиль]]),"")</f>
        <v/>
      </c>
    </row>
    <row r="504" spans="1:5">
      <c r="A504" s="5" t="str">
        <f t="shared" si="7"/>
        <v/>
      </c>
      <c r="B504" s="6" t="str">
        <f>IFERROR(PROPER(_xlfn.TEXTJOIN(" ",TRUE,Таблица5[[#This Row],[Фамилия претендента]],Таблица5[[#This Row],[Имя претендента]],Таблица5[[#This Row],[Отчество претендента]])),"")</f>
        <v/>
      </c>
      <c r="C504" s="6" t="str">
        <f>IFERROR(IF(Таблица5[[#This Row],[Статус]]="",IF(IFERROR(Таблица5[[#This Row],[№ договора]],"")&lt;&gt;"","Договор выслан","Заявка получена"),Таблица5[[#This Row],[Статус]]),"")</f>
        <v/>
      </c>
      <c r="D504" s="6" t="str">
        <f>IF(IFERROR(Таблица5[[#This Row],[№ договора]],"")&lt;&gt;"",IF(Таблица5[[#This Row],[Статус]]="Отказ","---",Таблица5[[#This Row],[№ договора]]),"")</f>
        <v/>
      </c>
      <c r="E504" s="11" t="str">
        <f>IFERROR(IF(Таблица5[[#This Row],[Зачислен на профиль]]=0,"???",Таблица5[[#This Row],[Зачислен на профиль]]),"")</f>
        <v/>
      </c>
    </row>
    <row r="505" spans="1:5">
      <c r="A505" s="5" t="str">
        <f t="shared" si="7"/>
        <v/>
      </c>
      <c r="B505" s="6" t="str">
        <f>IFERROR(PROPER(_xlfn.TEXTJOIN(" ",TRUE,Таблица5[[#This Row],[Фамилия претендента]],Таблица5[[#This Row],[Имя претендента]],Таблица5[[#This Row],[Отчество претендента]])),"")</f>
        <v/>
      </c>
      <c r="C505" s="6" t="str">
        <f>IFERROR(IF(Таблица5[[#This Row],[Статус]]="",IF(IFERROR(Таблица5[[#This Row],[№ договора]],"")&lt;&gt;"","Договор выслан","Заявка получена"),Таблица5[[#This Row],[Статус]]),"")</f>
        <v/>
      </c>
      <c r="D505" s="6" t="str">
        <f>IF(IFERROR(Таблица5[[#This Row],[№ договора]],"")&lt;&gt;"",IF(Таблица5[[#This Row],[Статус]]="Отказ","---",Таблица5[[#This Row],[№ договора]]),"")</f>
        <v/>
      </c>
      <c r="E505" s="11" t="str">
        <f>IFERROR(IF(Таблица5[[#This Row],[Зачислен на профиль]]=0,"???",Таблица5[[#This Row],[Зачислен на профиль]]),"")</f>
        <v/>
      </c>
    </row>
    <row r="506" spans="1:5">
      <c r="A506" s="5" t="str">
        <f t="shared" si="7"/>
        <v/>
      </c>
      <c r="B506" s="6" t="str">
        <f>IFERROR(PROPER(_xlfn.TEXTJOIN(" ",TRUE,Таблица5[[#This Row],[Фамилия претендента]],Таблица5[[#This Row],[Имя претендента]],Таблица5[[#This Row],[Отчество претендента]])),"")</f>
        <v/>
      </c>
      <c r="C506" s="6" t="str">
        <f>IFERROR(IF(Таблица5[[#This Row],[Статус]]="",IF(IFERROR(Таблица5[[#This Row],[№ договора]],"")&lt;&gt;"","Договор выслан","Заявка получена"),Таблица5[[#This Row],[Статус]]),"")</f>
        <v/>
      </c>
      <c r="D506" s="6" t="str">
        <f>IF(IFERROR(Таблица5[[#This Row],[№ договора]],"")&lt;&gt;"",IF(Таблица5[[#This Row],[Статус]]="Отказ","---",Таблица5[[#This Row],[№ договора]]),"")</f>
        <v/>
      </c>
      <c r="E506" s="11" t="str">
        <f>IFERROR(IF(Таблица5[[#This Row],[Зачислен на профиль]]=0,"???",Таблица5[[#This Row],[Зачислен на профиль]]),"")</f>
        <v/>
      </c>
    </row>
    <row r="507" spans="1:5">
      <c r="A507" s="5" t="str">
        <f t="shared" si="7"/>
        <v/>
      </c>
      <c r="B507" s="6" t="str">
        <f>IFERROR(PROPER(_xlfn.TEXTJOIN(" ",TRUE,Таблица5[[#This Row],[Фамилия претендента]],Таблица5[[#This Row],[Имя претендента]],Таблица5[[#This Row],[Отчество претендента]])),"")</f>
        <v/>
      </c>
      <c r="C507" s="6" t="str">
        <f>IFERROR(IF(Таблица5[[#This Row],[Статус]]="",IF(IFERROR(Таблица5[[#This Row],[№ договора]],"")&lt;&gt;"","Договор выслан","Заявка получена"),Таблица5[[#This Row],[Статус]]),"")</f>
        <v/>
      </c>
      <c r="D507" s="6" t="str">
        <f>IF(IFERROR(Таблица5[[#This Row],[№ договора]],"")&lt;&gt;"",IF(Таблица5[[#This Row],[Статус]]="Отказ","---",Таблица5[[#This Row],[№ договора]]),"")</f>
        <v/>
      </c>
      <c r="E507" s="11" t="str">
        <f>IFERROR(IF(Таблица5[[#This Row],[Зачислен на профиль]]=0,"???",Таблица5[[#This Row],[Зачислен на профиль]]),"")</f>
        <v/>
      </c>
    </row>
    <row r="508" spans="1:5">
      <c r="A508" s="5" t="str">
        <f t="shared" si="7"/>
        <v/>
      </c>
      <c r="B508" s="6" t="str">
        <f>IFERROR(PROPER(_xlfn.TEXTJOIN(" ",TRUE,Таблица5[[#This Row],[Фамилия претендента]],Таблица5[[#This Row],[Имя претендента]],Таблица5[[#This Row],[Отчество претендента]])),"")</f>
        <v/>
      </c>
      <c r="C508" s="6" t="str">
        <f>IFERROR(IF(Таблица5[[#This Row],[Статус]]="",IF(IFERROR(Таблица5[[#This Row],[№ договора]],"")&lt;&gt;"","Договор выслан","Заявка получена"),Таблица5[[#This Row],[Статус]]),"")</f>
        <v/>
      </c>
      <c r="D508" s="6" t="str">
        <f>IF(IFERROR(Таблица5[[#This Row],[№ договора]],"")&lt;&gt;"",IF(Таблица5[[#This Row],[Статус]]="Отказ","---",Таблица5[[#This Row],[№ договора]]),"")</f>
        <v/>
      </c>
      <c r="E508" s="11" t="str">
        <f>IFERROR(IF(Таблица5[[#This Row],[Зачислен на профиль]]=0,"???",Таблица5[[#This Row],[Зачислен на профиль]]),"")</f>
        <v/>
      </c>
    </row>
    <row r="509" spans="1:5">
      <c r="A509" s="5" t="str">
        <f t="shared" si="7"/>
        <v/>
      </c>
      <c r="B509" s="6" t="str">
        <f>IFERROR(PROPER(_xlfn.TEXTJOIN(" ",TRUE,Таблица5[[#This Row],[Фамилия претендента]],Таблица5[[#This Row],[Имя претендента]],Таблица5[[#This Row],[Отчество претендента]])),"")</f>
        <v/>
      </c>
      <c r="C509" s="6" t="str">
        <f>IFERROR(IF(Таблица5[[#This Row],[Статус]]="",IF(IFERROR(Таблица5[[#This Row],[№ договора]],"")&lt;&gt;"","Договор выслан","Заявка получена"),Таблица5[[#This Row],[Статус]]),"")</f>
        <v/>
      </c>
      <c r="D509" s="6" t="str">
        <f>IF(IFERROR(Таблица5[[#This Row],[№ договора]],"")&lt;&gt;"",IF(Таблица5[[#This Row],[Статус]]="Отказ","---",Таблица5[[#This Row],[№ договора]]),"")</f>
        <v/>
      </c>
      <c r="E509" s="11" t="str">
        <f>IFERROR(IF(Таблица5[[#This Row],[Зачислен на профиль]]=0,"???",Таблица5[[#This Row],[Зачислен на профиль]]),"")</f>
        <v/>
      </c>
    </row>
    <row r="510" spans="1:5">
      <c r="A510" s="5" t="str">
        <f t="shared" si="7"/>
        <v/>
      </c>
      <c r="B510" s="6" t="str">
        <f>IFERROR(PROPER(_xlfn.TEXTJOIN(" ",TRUE,Таблица5[[#This Row],[Фамилия претендента]],Таблица5[[#This Row],[Имя претендента]],Таблица5[[#This Row],[Отчество претендента]])),"")</f>
        <v/>
      </c>
      <c r="C510" s="6" t="str">
        <f>IFERROR(IF(Таблица5[[#This Row],[Статус]]="",IF(IFERROR(Таблица5[[#This Row],[№ договора]],"")&lt;&gt;"","Договор выслан","Заявка получена"),Таблица5[[#This Row],[Статус]]),"")</f>
        <v/>
      </c>
      <c r="D510" s="6" t="str">
        <f>IF(IFERROR(Таблица5[[#This Row],[№ договора]],"")&lt;&gt;"",IF(Таблица5[[#This Row],[Статус]]="Отказ","---",Таблица5[[#This Row],[№ договора]]),"")</f>
        <v/>
      </c>
      <c r="E510" s="11" t="str">
        <f>IFERROR(IF(Таблица5[[#This Row],[Зачислен на профиль]]=0,"???",Таблица5[[#This Row],[Зачислен на профиль]]),"")</f>
        <v/>
      </c>
    </row>
    <row r="511" spans="1:5">
      <c r="A511" s="5" t="str">
        <f t="shared" si="7"/>
        <v/>
      </c>
      <c r="B511" s="6" t="str">
        <f>IFERROR(PROPER(_xlfn.TEXTJOIN(" ",TRUE,Таблица5[[#This Row],[Фамилия претендента]],Таблица5[[#This Row],[Имя претендента]],Таблица5[[#This Row],[Отчество претендента]])),"")</f>
        <v/>
      </c>
      <c r="C511" s="6" t="str">
        <f>IFERROR(IF(Таблица5[[#This Row],[Статус]]="",IF(IFERROR(Таблица5[[#This Row],[№ договора]],"")&lt;&gt;"","Договор выслан","Заявка получена"),Таблица5[[#This Row],[Статус]]),"")</f>
        <v/>
      </c>
      <c r="D511" s="6" t="str">
        <f>IF(IFERROR(Таблица5[[#This Row],[№ договора]],"")&lt;&gt;"",IF(Таблица5[[#This Row],[Статус]]="Отказ","---",Таблица5[[#This Row],[№ договора]]),"")</f>
        <v/>
      </c>
      <c r="E511" s="11" t="str">
        <f>IFERROR(IF(Таблица5[[#This Row],[Зачислен на профиль]]=0,"???",Таблица5[[#This Row],[Зачислен на профиль]]),"")</f>
        <v/>
      </c>
    </row>
    <row r="512" spans="1:5">
      <c r="A512" s="5" t="str">
        <f t="shared" si="7"/>
        <v/>
      </c>
      <c r="B512" s="6" t="str">
        <f>IFERROR(PROPER(_xlfn.TEXTJOIN(" ",TRUE,Таблица5[[#This Row],[Фамилия претендента]],Таблица5[[#This Row],[Имя претендента]],Таблица5[[#This Row],[Отчество претендента]])),"")</f>
        <v/>
      </c>
      <c r="C512" s="6" t="str">
        <f>IFERROR(IF(Таблица5[[#This Row],[Статус]]="",IF(IFERROR(Таблица5[[#This Row],[№ договора]],"")&lt;&gt;"","Договор выслан","Заявка получена"),Таблица5[[#This Row],[Статус]]),"")</f>
        <v/>
      </c>
      <c r="D512" s="6" t="str">
        <f>IF(IFERROR(Таблица5[[#This Row],[№ договора]],"")&lt;&gt;"",IF(Таблица5[[#This Row],[Статус]]="Отказ","---",Таблица5[[#This Row],[№ договора]]),"")</f>
        <v/>
      </c>
      <c r="E512" s="11" t="str">
        <f>IFERROR(IF(Таблица5[[#This Row],[Зачислен на профиль]]=0,"???",Таблица5[[#This Row],[Зачислен на профиль]]),"")</f>
        <v/>
      </c>
    </row>
    <row r="513" spans="1:5">
      <c r="A513" s="5" t="str">
        <f t="shared" si="7"/>
        <v/>
      </c>
      <c r="B513" s="6" t="str">
        <f>IFERROR(PROPER(_xlfn.TEXTJOIN(" ",TRUE,Таблица5[[#This Row],[Фамилия претендента]],Таблица5[[#This Row],[Имя претендента]],Таблица5[[#This Row],[Отчество претендента]])),"")</f>
        <v/>
      </c>
      <c r="C513" s="6" t="str">
        <f>IFERROR(IF(Таблица5[[#This Row],[Статус]]="",IF(IFERROR(Таблица5[[#This Row],[№ договора]],"")&lt;&gt;"","Договор выслан","Заявка получена"),Таблица5[[#This Row],[Статус]]),"")</f>
        <v/>
      </c>
      <c r="D513" s="6" t="str">
        <f>IF(IFERROR(Таблица5[[#This Row],[№ договора]],"")&lt;&gt;"",IF(Таблица5[[#This Row],[Статус]]="Отказ","---",Таблица5[[#This Row],[№ договора]]),"")</f>
        <v/>
      </c>
      <c r="E513" s="11" t="str">
        <f>IFERROR(IF(Таблица5[[#This Row],[Зачислен на профиль]]=0,"???",Таблица5[[#This Row],[Зачислен на профиль]]),"")</f>
        <v/>
      </c>
    </row>
    <row r="514" spans="1:5">
      <c r="A514" s="5" t="str">
        <f t="shared" si="7"/>
        <v/>
      </c>
      <c r="B514" s="6" t="str">
        <f>IFERROR(PROPER(_xlfn.TEXTJOIN(" ",TRUE,Таблица5[[#This Row],[Фамилия претендента]],Таблица5[[#This Row],[Имя претендента]],Таблица5[[#This Row],[Отчество претендента]])),"")</f>
        <v/>
      </c>
      <c r="C514" s="6" t="str">
        <f>IFERROR(IF(Таблица5[[#This Row],[Статус]]="",IF(IFERROR(Таблица5[[#This Row],[№ договора]],"")&lt;&gt;"","Договор выслан","Заявка получена"),Таблица5[[#This Row],[Статус]]),"")</f>
        <v/>
      </c>
      <c r="D514" s="6" t="str">
        <f>IF(IFERROR(Таблица5[[#This Row],[№ договора]],"")&lt;&gt;"",IF(Таблица5[[#This Row],[Статус]]="Отказ","---",Таблица5[[#This Row],[№ договора]]),"")</f>
        <v/>
      </c>
      <c r="E514" s="11" t="str">
        <f>IFERROR(IF(Таблица5[[#This Row],[Зачислен на профиль]]=0,"???",Таблица5[[#This Row],[Зачислен на профиль]]),"")</f>
        <v/>
      </c>
    </row>
    <row r="515" spans="1:5">
      <c r="A515" s="5" t="str">
        <f t="shared" ref="A515:A557" si="8">IF(A514="№",1,IF(B515&lt;&gt;"",A514+1,""))</f>
        <v/>
      </c>
      <c r="B515" s="6" t="str">
        <f>IFERROR(PROPER(_xlfn.TEXTJOIN(" ",TRUE,Таблица5[[#This Row],[Фамилия претендента]],Таблица5[[#This Row],[Имя претендента]],Таблица5[[#This Row],[Отчество претендента]])),"")</f>
        <v/>
      </c>
      <c r="C515" s="6" t="str">
        <f>IFERROR(IF(Таблица5[[#This Row],[Статус]]="",IF(IFERROR(Таблица5[[#This Row],[№ договора]],"")&lt;&gt;"","Договор выслан","Заявка получена"),Таблица5[[#This Row],[Статус]]),"")</f>
        <v/>
      </c>
      <c r="D515" s="6" t="str">
        <f>IF(IFERROR(Таблица5[[#This Row],[№ договора]],"")&lt;&gt;"",IF(Таблица5[[#This Row],[Статус]]="Отказ","---",Таблица5[[#This Row],[№ договора]]),"")</f>
        <v/>
      </c>
      <c r="E515" s="11" t="str">
        <f>IFERROR(IF(Таблица5[[#This Row],[Зачислен на профиль]]=0,"???",Таблица5[[#This Row],[Зачислен на профиль]]),"")</f>
        <v/>
      </c>
    </row>
    <row r="516" spans="1:5">
      <c r="A516" s="5" t="str">
        <f t="shared" si="8"/>
        <v/>
      </c>
      <c r="B516" s="6" t="str">
        <f>IFERROR(PROPER(_xlfn.TEXTJOIN(" ",TRUE,Таблица5[[#This Row],[Фамилия претендента]],Таблица5[[#This Row],[Имя претендента]],Таблица5[[#This Row],[Отчество претендента]])),"")</f>
        <v/>
      </c>
      <c r="C516" s="6" t="str">
        <f>IFERROR(IF(Таблица5[[#This Row],[Статус]]="",IF(IFERROR(Таблица5[[#This Row],[№ договора]],"")&lt;&gt;"","Договор выслан","Заявка получена"),Таблица5[[#This Row],[Статус]]),"")</f>
        <v/>
      </c>
      <c r="D516" s="6" t="str">
        <f>IF(IFERROR(Таблица5[[#This Row],[№ договора]],"")&lt;&gt;"",IF(Таблица5[[#This Row],[Статус]]="Отказ","---",Таблица5[[#This Row],[№ договора]]),"")</f>
        <v/>
      </c>
      <c r="E516" s="11" t="str">
        <f>IFERROR(IF(Таблица5[[#This Row],[Зачислен на профиль]]=0,"???",Таблица5[[#This Row],[Зачислен на профиль]]),"")</f>
        <v/>
      </c>
    </row>
    <row r="517" spans="1:5">
      <c r="A517" s="5" t="str">
        <f t="shared" si="8"/>
        <v/>
      </c>
      <c r="B517" s="6" t="str">
        <f>IFERROR(PROPER(_xlfn.TEXTJOIN(" ",TRUE,Таблица5[[#This Row],[Фамилия претендента]],Таблица5[[#This Row],[Имя претендента]],Таблица5[[#This Row],[Отчество претендента]])),"")</f>
        <v/>
      </c>
      <c r="C517" s="6" t="str">
        <f>IFERROR(IF(Таблица5[[#This Row],[Статус]]="",IF(IFERROR(Таблица5[[#This Row],[№ договора]],"")&lt;&gt;"","Договор выслан","Заявка получена"),Таблица5[[#This Row],[Статус]]),"")</f>
        <v/>
      </c>
      <c r="D517" s="6" t="str">
        <f>IF(IFERROR(Таблица5[[#This Row],[№ договора]],"")&lt;&gt;"",IF(Таблица5[[#This Row],[Статус]]="Отказ","---",Таблица5[[#This Row],[№ договора]]),"")</f>
        <v/>
      </c>
      <c r="E517" s="11" t="str">
        <f>IFERROR(IF(Таблица5[[#This Row],[Зачислен на профиль]]=0,"???",Таблица5[[#This Row],[Зачислен на профиль]]),"")</f>
        <v/>
      </c>
    </row>
    <row r="518" spans="1:5">
      <c r="A518" s="5" t="str">
        <f t="shared" si="8"/>
        <v/>
      </c>
      <c r="B518" s="6" t="str">
        <f>IFERROR(PROPER(_xlfn.TEXTJOIN(" ",TRUE,Таблица5[[#This Row],[Фамилия претендента]],Таблица5[[#This Row],[Имя претендента]],Таблица5[[#This Row],[Отчество претендента]])),"")</f>
        <v/>
      </c>
      <c r="C518" s="6" t="str">
        <f>IFERROR(IF(Таблица5[[#This Row],[Статус]]="",IF(IFERROR(Таблица5[[#This Row],[№ договора]],"")&lt;&gt;"","Договор выслан","Заявка получена"),Таблица5[[#This Row],[Статус]]),"")</f>
        <v/>
      </c>
      <c r="D518" s="6" t="str">
        <f>IF(IFERROR(Таблица5[[#This Row],[№ договора]],"")&lt;&gt;"",IF(Таблица5[[#This Row],[Статус]]="Отказ","---",Таблица5[[#This Row],[№ договора]]),"")</f>
        <v/>
      </c>
      <c r="E518" s="11" t="str">
        <f>IFERROR(IF(Таблица5[[#This Row],[Зачислен на профиль]]=0,"???",Таблица5[[#This Row],[Зачислен на профиль]]),"")</f>
        <v/>
      </c>
    </row>
    <row r="519" spans="1:5">
      <c r="A519" s="5" t="str">
        <f t="shared" si="8"/>
        <v/>
      </c>
      <c r="B519" s="6" t="str">
        <f>IFERROR(PROPER(_xlfn.TEXTJOIN(" ",TRUE,Таблица5[[#This Row],[Фамилия претендента]],Таблица5[[#This Row],[Имя претендента]],Таблица5[[#This Row],[Отчество претендента]])),"")</f>
        <v/>
      </c>
      <c r="C519" s="6" t="str">
        <f>IFERROR(IF(Таблица5[[#This Row],[Статус]]="",IF(IFERROR(Таблица5[[#This Row],[№ договора]],"")&lt;&gt;"","Договор выслан","Заявка получена"),Таблица5[[#This Row],[Статус]]),"")</f>
        <v/>
      </c>
      <c r="D519" s="6" t="str">
        <f>IF(IFERROR(Таблица5[[#This Row],[№ договора]],"")&lt;&gt;"",IF(Таблица5[[#This Row],[Статус]]="Отказ","---",Таблица5[[#This Row],[№ договора]]),"")</f>
        <v/>
      </c>
      <c r="E519" s="11" t="str">
        <f>IFERROR(IF(Таблица5[[#This Row],[Зачислен на профиль]]=0,"???",Таблица5[[#This Row],[Зачислен на профиль]]),"")</f>
        <v/>
      </c>
    </row>
    <row r="520" spans="1:5">
      <c r="A520" s="5" t="str">
        <f t="shared" si="8"/>
        <v/>
      </c>
      <c r="B520" s="6" t="str">
        <f>IFERROR(PROPER(_xlfn.TEXTJOIN(" ",TRUE,Таблица5[[#This Row],[Фамилия претендента]],Таблица5[[#This Row],[Имя претендента]],Таблица5[[#This Row],[Отчество претендента]])),"")</f>
        <v/>
      </c>
      <c r="C520" s="6" t="str">
        <f>IFERROR(IF(Таблица5[[#This Row],[Статус]]="",IF(IFERROR(Таблица5[[#This Row],[№ договора]],"")&lt;&gt;"","Договор выслан","Заявка получена"),Таблица5[[#This Row],[Статус]]),"")</f>
        <v/>
      </c>
      <c r="D520" s="6" t="str">
        <f>IF(IFERROR(Таблица5[[#This Row],[№ договора]],"")&lt;&gt;"",IF(Таблица5[[#This Row],[Статус]]="Отказ","---",Таблица5[[#This Row],[№ договора]]),"")</f>
        <v/>
      </c>
      <c r="E520" s="11" t="str">
        <f>IFERROR(IF(Таблица5[[#This Row],[Зачислен на профиль]]=0,"???",Таблица5[[#This Row],[Зачислен на профиль]]),"")</f>
        <v/>
      </c>
    </row>
    <row r="521" spans="1:5">
      <c r="A521" s="5" t="str">
        <f t="shared" si="8"/>
        <v/>
      </c>
      <c r="B521" s="6" t="str">
        <f>IFERROR(PROPER(_xlfn.TEXTJOIN(" ",TRUE,Таблица5[[#This Row],[Фамилия претендента]],Таблица5[[#This Row],[Имя претендента]],Таблица5[[#This Row],[Отчество претендента]])),"")</f>
        <v/>
      </c>
      <c r="C521" s="6" t="str">
        <f>IFERROR(IF(Таблица5[[#This Row],[Статус]]="",IF(IFERROR(Таблица5[[#This Row],[№ договора]],"")&lt;&gt;"","Договор выслан","Заявка получена"),Таблица5[[#This Row],[Статус]]),"")</f>
        <v/>
      </c>
      <c r="D521" s="6" t="str">
        <f>IF(IFERROR(Таблица5[[#This Row],[№ договора]],"")&lt;&gt;"",IF(Таблица5[[#This Row],[Статус]]="Отказ","---",Таблица5[[#This Row],[№ договора]]),"")</f>
        <v/>
      </c>
      <c r="E521" s="11" t="str">
        <f>IFERROR(IF(Таблица5[[#This Row],[Зачислен на профиль]]=0,"???",Таблица5[[#This Row],[Зачислен на профиль]]),"")</f>
        <v/>
      </c>
    </row>
    <row r="522" spans="1:5">
      <c r="A522" s="5" t="str">
        <f t="shared" si="8"/>
        <v/>
      </c>
      <c r="B522" s="6" t="str">
        <f>IFERROR(PROPER(_xlfn.TEXTJOIN(" ",TRUE,Таблица5[[#This Row],[Фамилия претендента]],Таблица5[[#This Row],[Имя претендента]],Таблица5[[#This Row],[Отчество претендента]])),"")</f>
        <v/>
      </c>
      <c r="C522" s="6" t="str">
        <f>IFERROR(IF(Таблица5[[#This Row],[Статус]]="",IF(IFERROR(Таблица5[[#This Row],[№ договора]],"")&lt;&gt;"","Договор выслан","Заявка получена"),Таблица5[[#This Row],[Статус]]),"")</f>
        <v/>
      </c>
      <c r="D522" s="6" t="str">
        <f>IF(IFERROR(Таблица5[[#This Row],[№ договора]],"")&lt;&gt;"",IF(Таблица5[[#This Row],[Статус]]="Отказ","---",Таблица5[[#This Row],[№ договора]]),"")</f>
        <v/>
      </c>
      <c r="E522" s="11" t="str">
        <f>IFERROR(IF(Таблица5[[#This Row],[Зачислен на профиль]]=0,"???",Таблица5[[#This Row],[Зачислен на профиль]]),"")</f>
        <v/>
      </c>
    </row>
    <row r="523" spans="1:5">
      <c r="A523" s="5" t="str">
        <f t="shared" si="8"/>
        <v/>
      </c>
      <c r="B523" s="6" t="str">
        <f>IFERROR(PROPER(_xlfn.TEXTJOIN(" ",TRUE,Таблица5[[#This Row],[Фамилия претендента]],Таблица5[[#This Row],[Имя претендента]],Таблица5[[#This Row],[Отчество претендента]])),"")</f>
        <v/>
      </c>
      <c r="C523" s="6" t="str">
        <f>IFERROR(IF(Таблица5[[#This Row],[Статус]]="",IF(IFERROR(Таблица5[[#This Row],[№ договора]],"")&lt;&gt;"","Договор выслан","Заявка получена"),Таблица5[[#This Row],[Статус]]),"")</f>
        <v/>
      </c>
      <c r="D523" s="6" t="str">
        <f>IF(IFERROR(Таблица5[[#This Row],[№ договора]],"")&lt;&gt;"",IF(Таблица5[[#This Row],[Статус]]="Отказ","---",Таблица5[[#This Row],[№ договора]]),"")</f>
        <v/>
      </c>
      <c r="E523" s="11" t="str">
        <f>IFERROR(IF(Таблица5[[#This Row],[Зачислен на профиль]]=0,"???",Таблица5[[#This Row],[Зачислен на профиль]]),"")</f>
        <v/>
      </c>
    </row>
    <row r="524" spans="1:5">
      <c r="A524" s="5" t="str">
        <f t="shared" si="8"/>
        <v/>
      </c>
      <c r="B524" s="6" t="str">
        <f>IFERROR(PROPER(_xlfn.TEXTJOIN(" ",TRUE,Таблица5[[#This Row],[Фамилия претендента]],Таблица5[[#This Row],[Имя претендента]],Таблица5[[#This Row],[Отчество претендента]])),"")</f>
        <v/>
      </c>
      <c r="C524" s="6" t="str">
        <f>IFERROR(IF(Таблица5[[#This Row],[Статус]]="",IF(IFERROR(Таблица5[[#This Row],[№ договора]],"")&lt;&gt;"","Договор выслан","Заявка получена"),Таблица5[[#This Row],[Статус]]),"")</f>
        <v/>
      </c>
      <c r="D524" s="6" t="str">
        <f>IF(IFERROR(Таблица5[[#This Row],[№ договора]],"")&lt;&gt;"",IF(Таблица5[[#This Row],[Статус]]="Отказ","---",Таблица5[[#This Row],[№ договора]]),"")</f>
        <v/>
      </c>
      <c r="E524" s="11" t="str">
        <f>IFERROR(IF(Таблица5[[#This Row],[Зачислен на профиль]]=0,"???",Таблица5[[#This Row],[Зачислен на профиль]]),"")</f>
        <v/>
      </c>
    </row>
    <row r="525" spans="1:5">
      <c r="A525" s="5" t="str">
        <f t="shared" si="8"/>
        <v/>
      </c>
      <c r="B525" s="6" t="str">
        <f>IFERROR(PROPER(_xlfn.TEXTJOIN(" ",TRUE,Таблица5[[#This Row],[Фамилия претендента]],Таблица5[[#This Row],[Имя претендента]],Таблица5[[#This Row],[Отчество претендента]])),"")</f>
        <v/>
      </c>
      <c r="C525" s="6" t="str">
        <f>IFERROR(IF(Таблица5[[#This Row],[Статус]]="",IF(IFERROR(Таблица5[[#This Row],[№ договора]],"")&lt;&gt;"","Договор выслан","Заявка получена"),Таблица5[[#This Row],[Статус]]),"")</f>
        <v/>
      </c>
      <c r="D525" s="6" t="str">
        <f>IF(IFERROR(Таблица5[[#This Row],[№ договора]],"")&lt;&gt;"",IF(Таблица5[[#This Row],[Статус]]="Отказ","---",Таблица5[[#This Row],[№ договора]]),"")</f>
        <v/>
      </c>
      <c r="E525" s="11" t="str">
        <f>IFERROR(IF(Таблица5[[#This Row],[Зачислен на профиль]]=0,"???",Таблица5[[#This Row],[Зачислен на профиль]]),"")</f>
        <v/>
      </c>
    </row>
    <row r="526" spans="1:5">
      <c r="A526" s="5" t="str">
        <f t="shared" si="8"/>
        <v/>
      </c>
      <c r="B526" s="6" t="str">
        <f>IFERROR(PROPER(_xlfn.TEXTJOIN(" ",TRUE,Таблица5[[#This Row],[Фамилия претендента]],Таблица5[[#This Row],[Имя претендента]],Таблица5[[#This Row],[Отчество претендента]])),"")</f>
        <v/>
      </c>
      <c r="C526" s="6" t="str">
        <f>IFERROR(IF(Таблица5[[#This Row],[Статус]]="",IF(IFERROR(Таблица5[[#This Row],[№ договора]],"")&lt;&gt;"","Договор выслан","Заявка получена"),Таблица5[[#This Row],[Статус]]),"")</f>
        <v/>
      </c>
      <c r="D526" s="6" t="str">
        <f>IF(IFERROR(Таблица5[[#This Row],[№ договора]],"")&lt;&gt;"",IF(Таблица5[[#This Row],[Статус]]="Отказ","---",Таблица5[[#This Row],[№ договора]]),"")</f>
        <v/>
      </c>
      <c r="E526" s="11" t="str">
        <f>IFERROR(IF(Таблица5[[#This Row],[Зачислен на профиль]]=0,"???",Таблица5[[#This Row],[Зачислен на профиль]]),"")</f>
        <v/>
      </c>
    </row>
    <row r="527" spans="1:5">
      <c r="A527" s="5" t="str">
        <f t="shared" si="8"/>
        <v/>
      </c>
      <c r="B527" s="6" t="str">
        <f>IFERROR(PROPER(_xlfn.TEXTJOIN(" ",TRUE,Таблица5[[#This Row],[Фамилия претендента]],Таблица5[[#This Row],[Имя претендента]],Таблица5[[#This Row],[Отчество претендента]])),"")</f>
        <v/>
      </c>
      <c r="C527" s="6" t="str">
        <f>IFERROR(IF(Таблица5[[#This Row],[Статус]]="",IF(IFERROR(Таблица5[[#This Row],[№ договора]],"")&lt;&gt;"","Договор выслан","Заявка получена"),Таблица5[[#This Row],[Статус]]),"")</f>
        <v/>
      </c>
      <c r="D527" s="6" t="str">
        <f>IF(IFERROR(Таблица5[[#This Row],[№ договора]],"")&lt;&gt;"",IF(Таблица5[[#This Row],[Статус]]="Отказ","---",Таблица5[[#This Row],[№ договора]]),"")</f>
        <v/>
      </c>
      <c r="E527" s="11" t="str">
        <f>IFERROR(IF(Таблица5[[#This Row],[Зачислен на профиль]]=0,"???",Таблица5[[#This Row],[Зачислен на профиль]]),"")</f>
        <v/>
      </c>
    </row>
    <row r="528" spans="1:5">
      <c r="A528" s="5" t="str">
        <f t="shared" si="8"/>
        <v/>
      </c>
      <c r="B528" s="6" t="str">
        <f>IFERROR(PROPER(_xlfn.TEXTJOIN(" ",TRUE,Таблица5[[#This Row],[Фамилия претендента]],Таблица5[[#This Row],[Имя претендента]],Таблица5[[#This Row],[Отчество претендента]])),"")</f>
        <v/>
      </c>
      <c r="C528" s="6" t="str">
        <f>IFERROR(IF(Таблица5[[#This Row],[Статус]]="",IF(IFERROR(Таблица5[[#This Row],[№ договора]],"")&lt;&gt;"","Договор выслан","Заявка получена"),Таблица5[[#This Row],[Статус]]),"")</f>
        <v/>
      </c>
      <c r="D528" s="6" t="str">
        <f>IF(IFERROR(Таблица5[[#This Row],[№ договора]],"")&lt;&gt;"",IF(Таблица5[[#This Row],[Статус]]="Отказ","---",Таблица5[[#This Row],[№ договора]]),"")</f>
        <v/>
      </c>
      <c r="E528" s="11" t="str">
        <f>IFERROR(IF(Таблица5[[#This Row],[Зачислен на профиль]]=0,"???",Таблица5[[#This Row],[Зачислен на профиль]]),"")</f>
        <v/>
      </c>
    </row>
    <row r="529" spans="1:5">
      <c r="A529" s="5" t="str">
        <f t="shared" si="8"/>
        <v/>
      </c>
      <c r="B529" s="6" t="str">
        <f>IFERROR(PROPER(_xlfn.TEXTJOIN(" ",TRUE,Таблица5[[#This Row],[Фамилия претендента]],Таблица5[[#This Row],[Имя претендента]],Таблица5[[#This Row],[Отчество претендента]])),"")</f>
        <v/>
      </c>
      <c r="C529" s="6" t="str">
        <f>IFERROR(IF(Таблица5[[#This Row],[Статус]]="",IF(IFERROR(Таблица5[[#This Row],[№ договора]],"")&lt;&gt;"","Договор выслан","Заявка получена"),Таблица5[[#This Row],[Статус]]),"")</f>
        <v/>
      </c>
      <c r="D529" s="6" t="str">
        <f>IF(IFERROR(Таблица5[[#This Row],[№ договора]],"")&lt;&gt;"",IF(Таблица5[[#This Row],[Статус]]="Отказ","---",Таблица5[[#This Row],[№ договора]]),"")</f>
        <v/>
      </c>
      <c r="E529" s="11" t="str">
        <f>IFERROR(IF(Таблица5[[#This Row],[Зачислен на профиль]]=0,"???",Таблица5[[#This Row],[Зачислен на профиль]]),"")</f>
        <v/>
      </c>
    </row>
    <row r="530" spans="1:5">
      <c r="A530" s="5" t="str">
        <f t="shared" si="8"/>
        <v/>
      </c>
      <c r="B530" s="6" t="str">
        <f>IFERROR(PROPER(_xlfn.TEXTJOIN(" ",TRUE,Таблица5[[#This Row],[Фамилия претендента]],Таблица5[[#This Row],[Имя претендента]],Таблица5[[#This Row],[Отчество претендента]])),"")</f>
        <v/>
      </c>
      <c r="C530" s="6" t="str">
        <f>IFERROR(IF(Таблица5[[#This Row],[Статус]]="",IF(IFERROR(Таблица5[[#This Row],[№ договора]],"")&lt;&gt;"","Договор выслан","Заявка получена"),Таблица5[[#This Row],[Статус]]),"")</f>
        <v/>
      </c>
      <c r="D530" s="6" t="str">
        <f>IF(IFERROR(Таблица5[[#This Row],[№ договора]],"")&lt;&gt;"",IF(Таблица5[[#This Row],[Статус]]="Отказ","---",Таблица5[[#This Row],[№ договора]]),"")</f>
        <v/>
      </c>
      <c r="E530" s="11" t="str">
        <f>IFERROR(IF(Таблица5[[#This Row],[Зачислен на профиль]]=0,"???",Таблица5[[#This Row],[Зачислен на профиль]]),"")</f>
        <v/>
      </c>
    </row>
    <row r="531" spans="1:5">
      <c r="A531" s="5" t="str">
        <f t="shared" si="8"/>
        <v/>
      </c>
      <c r="B531" s="6" t="str">
        <f>IFERROR(PROPER(_xlfn.TEXTJOIN(" ",TRUE,Таблица5[[#This Row],[Фамилия претендента]],Таблица5[[#This Row],[Имя претендента]],Таблица5[[#This Row],[Отчество претендента]])),"")</f>
        <v/>
      </c>
      <c r="C531" s="6" t="str">
        <f>IFERROR(IF(Таблица5[[#This Row],[Статус]]="",IF(IFERROR(Таблица5[[#This Row],[№ договора]],"")&lt;&gt;"","Договор выслан","Заявка получена"),Таблица5[[#This Row],[Статус]]),"")</f>
        <v/>
      </c>
      <c r="D531" s="6" t="str">
        <f>IF(IFERROR(Таблица5[[#This Row],[№ договора]],"")&lt;&gt;"",IF(Таблица5[[#This Row],[Статус]]="Отказ","---",Таблица5[[#This Row],[№ договора]]),"")</f>
        <v/>
      </c>
      <c r="E531" s="11" t="str">
        <f>IFERROR(IF(Таблица5[[#This Row],[Зачислен на профиль]]=0,"???",Таблица5[[#This Row],[Зачислен на профиль]]),"")</f>
        <v/>
      </c>
    </row>
    <row r="532" spans="1:5">
      <c r="A532" s="5" t="str">
        <f t="shared" si="8"/>
        <v/>
      </c>
      <c r="B532" s="6" t="str">
        <f>IFERROR(PROPER(_xlfn.TEXTJOIN(" ",TRUE,Таблица5[[#This Row],[Фамилия претендента]],Таблица5[[#This Row],[Имя претендента]],Таблица5[[#This Row],[Отчество претендента]])),"")</f>
        <v/>
      </c>
      <c r="C532" s="6" t="str">
        <f>IFERROR(IF(Таблица5[[#This Row],[Статус]]="",IF(IFERROR(Таблица5[[#This Row],[№ договора]],"")&lt;&gt;"","Договор выслан","Заявка получена"),Таблица5[[#This Row],[Статус]]),"")</f>
        <v/>
      </c>
      <c r="D532" s="6" t="str">
        <f>IF(IFERROR(Таблица5[[#This Row],[№ договора]],"")&lt;&gt;"",IF(Таблица5[[#This Row],[Статус]]="Отказ","---",Таблица5[[#This Row],[№ договора]]),"")</f>
        <v/>
      </c>
      <c r="E532" s="11" t="str">
        <f>IFERROR(IF(Таблица5[[#This Row],[Зачислен на профиль]]=0,"???",Таблица5[[#This Row],[Зачислен на профиль]]),"")</f>
        <v/>
      </c>
    </row>
    <row r="533" spans="1:5">
      <c r="A533" s="5" t="str">
        <f t="shared" si="8"/>
        <v/>
      </c>
      <c r="B533" s="6" t="str">
        <f>IFERROR(PROPER(_xlfn.TEXTJOIN(" ",TRUE,Таблица5[[#This Row],[Фамилия претендента]],Таблица5[[#This Row],[Имя претендента]],Таблица5[[#This Row],[Отчество претендента]])),"")</f>
        <v/>
      </c>
      <c r="C533" s="6" t="str">
        <f>IFERROR(IF(Таблица5[[#This Row],[Статус]]="",IF(IFERROR(Таблица5[[#This Row],[№ договора]],"")&lt;&gt;"","Договор выслан","Заявка получена"),Таблица5[[#This Row],[Статус]]),"")</f>
        <v/>
      </c>
      <c r="D533" s="6" t="str">
        <f>IF(IFERROR(Таблица5[[#This Row],[№ договора]],"")&lt;&gt;"",IF(Таблица5[[#This Row],[Статус]]="Отказ","---",Таблица5[[#This Row],[№ договора]]),"")</f>
        <v/>
      </c>
      <c r="E533" s="11" t="str">
        <f>IFERROR(IF(Таблица5[[#This Row],[Зачислен на профиль]]=0,"???",Таблица5[[#This Row],[Зачислен на профиль]]),"")</f>
        <v/>
      </c>
    </row>
    <row r="534" spans="1:5">
      <c r="A534" s="5" t="str">
        <f t="shared" si="8"/>
        <v/>
      </c>
      <c r="B534" s="6" t="str">
        <f>IFERROR(PROPER(_xlfn.TEXTJOIN(" ",TRUE,Таблица5[[#This Row],[Фамилия претендента]],Таблица5[[#This Row],[Имя претендента]],Таблица5[[#This Row],[Отчество претендента]])),"")</f>
        <v/>
      </c>
      <c r="C534" s="6" t="str">
        <f>IFERROR(IF(Таблица5[[#This Row],[Статус]]="",IF(IFERROR(Таблица5[[#This Row],[№ договора]],"")&lt;&gt;"","Договор выслан","Заявка получена"),Таблица5[[#This Row],[Статус]]),"")</f>
        <v/>
      </c>
      <c r="D534" s="6" t="str">
        <f>IF(IFERROR(Таблица5[[#This Row],[№ договора]],"")&lt;&gt;"",IF(Таблица5[[#This Row],[Статус]]="Отказ","---",Таблица5[[#This Row],[№ договора]]),"")</f>
        <v/>
      </c>
      <c r="E534" s="11" t="str">
        <f>IFERROR(IF(Таблица5[[#This Row],[Зачислен на профиль]]=0,"???",Таблица5[[#This Row],[Зачислен на профиль]]),"")</f>
        <v/>
      </c>
    </row>
    <row r="535" spans="1:5">
      <c r="A535" s="5" t="str">
        <f t="shared" si="8"/>
        <v/>
      </c>
      <c r="B535" s="6" t="str">
        <f>IFERROR(PROPER(_xlfn.TEXTJOIN(" ",TRUE,Таблица5[[#This Row],[Фамилия претендента]],Таблица5[[#This Row],[Имя претендента]],Таблица5[[#This Row],[Отчество претендента]])),"")</f>
        <v/>
      </c>
      <c r="C535" s="6" t="str">
        <f>IFERROR(IF(Таблица5[[#This Row],[Статус]]="",IF(IFERROR(Таблица5[[#This Row],[№ договора]],"")&lt;&gt;"","Договор выслан","Заявка получена"),Таблица5[[#This Row],[Статус]]),"")</f>
        <v/>
      </c>
      <c r="D535" s="6" t="str">
        <f>IF(IFERROR(Таблица5[[#This Row],[№ договора]],"")&lt;&gt;"",IF(Таблица5[[#This Row],[Статус]]="Отказ","---",Таблица5[[#This Row],[№ договора]]),"")</f>
        <v/>
      </c>
      <c r="E535" s="11" t="str">
        <f>IFERROR(IF(Таблица5[[#This Row],[Зачислен на профиль]]=0,"???",Таблица5[[#This Row],[Зачислен на профиль]]),"")</f>
        <v/>
      </c>
    </row>
    <row r="536" spans="1:5">
      <c r="A536" s="5" t="str">
        <f t="shared" si="8"/>
        <v/>
      </c>
      <c r="B536" s="6" t="str">
        <f>IFERROR(PROPER(_xlfn.TEXTJOIN(" ",TRUE,Таблица5[[#This Row],[Фамилия претендента]],Таблица5[[#This Row],[Имя претендента]],Таблица5[[#This Row],[Отчество претендента]])),"")</f>
        <v/>
      </c>
      <c r="C536" s="6" t="str">
        <f>IFERROR(IF(Таблица5[[#This Row],[Статус]]="",IF(IFERROR(Таблица5[[#This Row],[№ договора]],"")&lt;&gt;"","Договор выслан","Заявка получена"),Таблица5[[#This Row],[Статус]]),"")</f>
        <v/>
      </c>
      <c r="D536" s="6" t="str">
        <f>IF(IFERROR(Таблица5[[#This Row],[№ договора]],"")&lt;&gt;"",IF(Таблица5[[#This Row],[Статус]]="Отказ","---",Таблица5[[#This Row],[№ договора]]),"")</f>
        <v/>
      </c>
      <c r="E536" s="11" t="str">
        <f>IFERROR(IF(Таблица5[[#This Row],[Зачислен на профиль]]=0,"???",Таблица5[[#This Row],[Зачислен на профиль]]),"")</f>
        <v/>
      </c>
    </row>
    <row r="537" spans="1:5">
      <c r="A537" s="5" t="str">
        <f t="shared" si="8"/>
        <v/>
      </c>
      <c r="B537" s="6" t="str">
        <f>IFERROR(PROPER(_xlfn.TEXTJOIN(" ",TRUE,Таблица5[[#This Row],[Фамилия претендента]],Таблица5[[#This Row],[Имя претендента]],Таблица5[[#This Row],[Отчество претендента]])),"")</f>
        <v/>
      </c>
      <c r="C537" s="6" t="str">
        <f>IFERROR(IF(Таблица5[[#This Row],[Статус]]="",IF(IFERROR(Таблица5[[#This Row],[№ договора]],"")&lt;&gt;"","Договор выслан","Заявка получена"),Таблица5[[#This Row],[Статус]]),"")</f>
        <v/>
      </c>
      <c r="D537" s="6" t="str">
        <f>IF(IFERROR(Таблица5[[#This Row],[№ договора]],"")&lt;&gt;"",IF(Таблица5[[#This Row],[Статус]]="Отказ","---",Таблица5[[#This Row],[№ договора]]),"")</f>
        <v/>
      </c>
      <c r="E537" s="11" t="str">
        <f>IFERROR(IF(Таблица5[[#This Row],[Зачислен на профиль]]=0,"???",Таблица5[[#This Row],[Зачислен на профиль]]),"")</f>
        <v/>
      </c>
    </row>
    <row r="538" spans="1:5">
      <c r="A538" s="5" t="str">
        <f t="shared" si="8"/>
        <v/>
      </c>
      <c r="B538" s="6" t="str">
        <f>IFERROR(PROPER(_xlfn.TEXTJOIN(" ",TRUE,Таблица5[[#This Row],[Фамилия претендента]],Таблица5[[#This Row],[Имя претендента]],Таблица5[[#This Row],[Отчество претендента]])),"")</f>
        <v/>
      </c>
      <c r="C538" s="6" t="str">
        <f>IFERROR(IF(Таблица5[[#This Row],[Статус]]="",IF(IFERROR(Таблица5[[#This Row],[№ договора]],"")&lt;&gt;"","Договор выслан","Заявка получена"),Таблица5[[#This Row],[Статус]]),"")</f>
        <v/>
      </c>
      <c r="D538" s="6" t="str">
        <f>IF(IFERROR(Таблица5[[#This Row],[№ договора]],"")&lt;&gt;"",IF(Таблица5[[#This Row],[Статус]]="Отказ","---",Таблица5[[#This Row],[№ договора]]),"")</f>
        <v/>
      </c>
      <c r="E538" s="11" t="str">
        <f>IFERROR(IF(Таблица5[[#This Row],[Зачислен на профиль]]=0,"???",Таблица5[[#This Row],[Зачислен на профиль]]),"")</f>
        <v/>
      </c>
    </row>
    <row r="539" spans="1:5">
      <c r="A539" s="5" t="str">
        <f t="shared" si="8"/>
        <v/>
      </c>
      <c r="B539" s="6" t="str">
        <f>IFERROR(PROPER(_xlfn.TEXTJOIN(" ",TRUE,Таблица5[[#This Row],[Фамилия претендента]],Таблица5[[#This Row],[Имя претендента]],Таблица5[[#This Row],[Отчество претендента]])),"")</f>
        <v/>
      </c>
      <c r="C539" s="6" t="str">
        <f>IFERROR(IF(Таблица5[[#This Row],[Статус]]="",IF(IFERROR(Таблица5[[#This Row],[№ договора]],"")&lt;&gt;"","Договор выслан","Заявка получена"),Таблица5[[#This Row],[Статус]]),"")</f>
        <v/>
      </c>
      <c r="D539" s="6" t="str">
        <f>IF(IFERROR(Таблица5[[#This Row],[№ договора]],"")&lt;&gt;"",IF(Таблица5[[#This Row],[Статус]]="Отказ","---",Таблица5[[#This Row],[№ договора]]),"")</f>
        <v/>
      </c>
      <c r="E539" s="11" t="str">
        <f>IFERROR(IF(Таблица5[[#This Row],[Зачислен на профиль]]=0,"???",Таблица5[[#This Row],[Зачислен на профиль]]),"")</f>
        <v/>
      </c>
    </row>
    <row r="540" spans="1:5">
      <c r="A540" s="5" t="str">
        <f t="shared" si="8"/>
        <v/>
      </c>
      <c r="B540" s="6" t="str">
        <f>IFERROR(PROPER(_xlfn.TEXTJOIN(" ",TRUE,Таблица5[[#This Row],[Фамилия претендента]],Таблица5[[#This Row],[Имя претендента]],Таблица5[[#This Row],[Отчество претендента]])),"")</f>
        <v/>
      </c>
      <c r="C540" s="6" t="str">
        <f>IFERROR(IF(Таблица5[[#This Row],[Статус]]="",IF(IFERROR(Таблица5[[#This Row],[№ договора]],"")&lt;&gt;"","Договор выслан","Заявка получена"),Таблица5[[#This Row],[Статус]]),"")</f>
        <v/>
      </c>
      <c r="D540" s="6" t="str">
        <f>IF(IFERROR(Таблица5[[#This Row],[№ договора]],"")&lt;&gt;"",IF(Таблица5[[#This Row],[Статус]]="Отказ","---",Таблица5[[#This Row],[№ договора]]),"")</f>
        <v/>
      </c>
      <c r="E540" s="11" t="str">
        <f>IFERROR(IF(Таблица5[[#This Row],[Зачислен на профиль]]=0,"???",Таблица5[[#This Row],[Зачислен на профиль]]),"")</f>
        <v/>
      </c>
    </row>
    <row r="541" spans="1:5">
      <c r="A541" s="5" t="str">
        <f t="shared" si="8"/>
        <v/>
      </c>
      <c r="B541" s="6" t="str">
        <f>IFERROR(PROPER(_xlfn.TEXTJOIN(" ",TRUE,Таблица5[[#This Row],[Фамилия претендента]],Таблица5[[#This Row],[Имя претендента]],Таблица5[[#This Row],[Отчество претендента]])),"")</f>
        <v/>
      </c>
      <c r="C541" s="6" t="str">
        <f>IFERROR(IF(Таблица5[[#This Row],[Статус]]="",IF(IFERROR(Таблица5[[#This Row],[№ договора]],"")&lt;&gt;"","Договор выслан","Заявка получена"),Таблица5[[#This Row],[Статус]]),"")</f>
        <v/>
      </c>
      <c r="D541" s="6" t="str">
        <f>IF(IFERROR(Таблица5[[#This Row],[№ договора]],"")&lt;&gt;"",IF(Таблица5[[#This Row],[Статус]]="Отказ","---",Таблица5[[#This Row],[№ договора]]),"")</f>
        <v/>
      </c>
      <c r="E541" s="11" t="str">
        <f>IFERROR(IF(Таблица5[[#This Row],[Зачислен на профиль]]=0,"???",Таблица5[[#This Row],[Зачислен на профиль]]),"")</f>
        <v/>
      </c>
    </row>
    <row r="542" spans="1:5">
      <c r="A542" s="5" t="str">
        <f t="shared" si="8"/>
        <v/>
      </c>
      <c r="B542" s="6" t="str">
        <f>IFERROR(PROPER(_xlfn.TEXTJOIN(" ",TRUE,Таблица5[[#This Row],[Фамилия претендента]],Таблица5[[#This Row],[Имя претендента]],Таблица5[[#This Row],[Отчество претендента]])),"")</f>
        <v/>
      </c>
      <c r="C542" s="6" t="str">
        <f>IFERROR(IF(Таблица5[[#This Row],[Статус]]="",IF(IFERROR(Таблица5[[#This Row],[№ договора]],"")&lt;&gt;"","Договор выслан","Заявка получена"),Таблица5[[#This Row],[Статус]]),"")</f>
        <v/>
      </c>
      <c r="D542" s="6" t="str">
        <f>IF(IFERROR(Таблица5[[#This Row],[№ договора]],"")&lt;&gt;"",IF(Таблица5[[#This Row],[Статус]]="Отказ","---",Таблица5[[#This Row],[№ договора]]),"")</f>
        <v/>
      </c>
      <c r="E542" s="11" t="str">
        <f>IFERROR(IF(Таблица5[[#This Row],[Зачислен на профиль]]=0,"???",Таблица5[[#This Row],[Зачислен на профиль]]),"")</f>
        <v/>
      </c>
    </row>
    <row r="543" spans="1:5">
      <c r="A543" s="5" t="str">
        <f t="shared" si="8"/>
        <v/>
      </c>
      <c r="B543" s="6" t="str">
        <f>IFERROR(PROPER(_xlfn.TEXTJOIN(" ",TRUE,Таблица5[[#This Row],[Фамилия претендента]],Таблица5[[#This Row],[Имя претендента]],Таблица5[[#This Row],[Отчество претендента]])),"")</f>
        <v/>
      </c>
      <c r="C543" s="6" t="str">
        <f>IFERROR(IF(Таблица5[[#This Row],[Статус]]="",IF(IFERROR(Таблица5[[#This Row],[№ договора]],"")&lt;&gt;"","Договор выслан","Заявка получена"),Таблица5[[#This Row],[Статус]]),"")</f>
        <v/>
      </c>
      <c r="D543" s="6" t="str">
        <f>IF(IFERROR(Таблица5[[#This Row],[№ договора]],"")&lt;&gt;"",IF(Таблица5[[#This Row],[Статус]]="Отказ","---",Таблица5[[#This Row],[№ договора]]),"")</f>
        <v/>
      </c>
      <c r="E543" s="11" t="str">
        <f>IFERROR(IF(Таблица5[[#This Row],[Зачислен на профиль]]=0,"???",Таблица5[[#This Row],[Зачислен на профиль]]),"")</f>
        <v/>
      </c>
    </row>
    <row r="544" spans="1:5">
      <c r="A544" s="5" t="str">
        <f t="shared" si="8"/>
        <v/>
      </c>
      <c r="B544" s="6" t="str">
        <f>IFERROR(PROPER(_xlfn.TEXTJOIN(" ",TRUE,Таблица5[[#This Row],[Фамилия претендента]],Таблица5[[#This Row],[Имя претендента]],Таблица5[[#This Row],[Отчество претендента]])),"")</f>
        <v/>
      </c>
      <c r="C544" s="6" t="str">
        <f>IFERROR(IF(Таблица5[[#This Row],[Статус]]="",IF(IFERROR(Таблица5[[#This Row],[№ договора]],"")&lt;&gt;"","Договор выслан","Заявка получена"),Таблица5[[#This Row],[Статус]]),"")</f>
        <v/>
      </c>
      <c r="D544" s="6" t="str">
        <f>IF(IFERROR(Таблица5[[#This Row],[№ договора]],"")&lt;&gt;"",IF(Таблица5[[#This Row],[Статус]]="Отказ","---",Таблица5[[#This Row],[№ договора]]),"")</f>
        <v/>
      </c>
      <c r="E544" s="11" t="str">
        <f>IFERROR(IF(Таблица5[[#This Row],[Зачислен на профиль]]=0,"???",Таблица5[[#This Row],[Зачислен на профиль]]),"")</f>
        <v/>
      </c>
    </row>
    <row r="545" spans="1:5">
      <c r="A545" s="5" t="str">
        <f t="shared" si="8"/>
        <v/>
      </c>
      <c r="B545" s="6" t="str">
        <f>IFERROR(PROPER(_xlfn.TEXTJOIN(" ",TRUE,Таблица5[[#This Row],[Фамилия претендента]],Таблица5[[#This Row],[Имя претендента]],Таблица5[[#This Row],[Отчество претендента]])),"")</f>
        <v/>
      </c>
      <c r="C545" s="6" t="str">
        <f>IFERROR(IF(Таблица5[[#This Row],[Статус]]="",IF(IFERROR(Таблица5[[#This Row],[№ договора]],"")&lt;&gt;"","Договор выслан","Заявка получена"),Таблица5[[#This Row],[Статус]]),"")</f>
        <v/>
      </c>
      <c r="D545" s="6" t="str">
        <f>IF(IFERROR(Таблица5[[#This Row],[№ договора]],"")&lt;&gt;"",IF(Таблица5[[#This Row],[Статус]]="Отказ","---",Таблица5[[#This Row],[№ договора]]),"")</f>
        <v/>
      </c>
      <c r="E545" s="11" t="str">
        <f>IFERROR(IF(Таблица5[[#This Row],[Зачислен на профиль]]=0,"???",Таблица5[[#This Row],[Зачислен на профиль]]),"")</f>
        <v/>
      </c>
    </row>
    <row r="546" spans="1:5">
      <c r="A546" s="5" t="str">
        <f t="shared" si="8"/>
        <v/>
      </c>
      <c r="B546" s="6" t="str">
        <f>IFERROR(PROPER(_xlfn.TEXTJOIN(" ",TRUE,Таблица5[[#This Row],[Фамилия претендента]],Таблица5[[#This Row],[Имя претендента]],Таблица5[[#This Row],[Отчество претендента]])),"")</f>
        <v/>
      </c>
      <c r="C546" s="6" t="str">
        <f>IFERROR(IF(Таблица5[[#This Row],[Статус]]="",IF(IFERROR(Таблица5[[#This Row],[№ договора]],"")&lt;&gt;"","Договор выслан","Заявка получена"),Таблица5[[#This Row],[Статус]]),"")</f>
        <v/>
      </c>
      <c r="D546" s="6" t="str">
        <f>IF(IFERROR(Таблица5[[#This Row],[№ договора]],"")&lt;&gt;"",IF(Таблица5[[#This Row],[Статус]]="Отказ","---",Таблица5[[#This Row],[№ договора]]),"")</f>
        <v/>
      </c>
      <c r="E546" s="11" t="str">
        <f>IFERROR(IF(Таблица5[[#This Row],[Зачислен на профиль]]=0,"???",Таблица5[[#This Row],[Зачислен на профиль]]),"")</f>
        <v/>
      </c>
    </row>
    <row r="547" spans="1:5">
      <c r="A547" s="5" t="str">
        <f t="shared" si="8"/>
        <v/>
      </c>
      <c r="B547" s="6" t="str">
        <f>IFERROR(PROPER(_xlfn.TEXTJOIN(" ",TRUE,Таблица5[[#This Row],[Фамилия претендента]],Таблица5[[#This Row],[Имя претендента]],Таблица5[[#This Row],[Отчество претендента]])),"")</f>
        <v/>
      </c>
      <c r="C547" s="6" t="str">
        <f>IFERROR(IF(Таблица5[[#This Row],[Статус]]="",IF(IFERROR(Таблица5[[#This Row],[№ договора]],"")&lt;&gt;"","Договор выслан","Заявка получена"),Таблица5[[#This Row],[Статус]]),"")</f>
        <v/>
      </c>
      <c r="D547" s="6" t="str">
        <f>IF(IFERROR(Таблица5[[#This Row],[№ договора]],"")&lt;&gt;"",IF(Таблица5[[#This Row],[Статус]]="Отказ","---",Таблица5[[#This Row],[№ договора]]),"")</f>
        <v/>
      </c>
      <c r="E547" s="11" t="str">
        <f>IFERROR(IF(Таблица5[[#This Row],[Зачислен на профиль]]=0,"???",Таблица5[[#This Row],[Зачислен на профиль]]),"")</f>
        <v/>
      </c>
    </row>
    <row r="548" spans="1:5">
      <c r="A548" s="5" t="str">
        <f t="shared" si="8"/>
        <v/>
      </c>
      <c r="B548" s="6" t="str">
        <f>IFERROR(PROPER(_xlfn.TEXTJOIN(" ",TRUE,Таблица5[[#This Row],[Фамилия претендента]],Таблица5[[#This Row],[Имя претендента]],Таблица5[[#This Row],[Отчество претендента]])),"")</f>
        <v/>
      </c>
      <c r="C548" s="6" t="str">
        <f>IFERROR(IF(Таблица5[[#This Row],[Статус]]="",IF(IFERROR(Таблица5[[#This Row],[№ договора]],"")&lt;&gt;"","Договор выслан","Заявка получена"),Таблица5[[#This Row],[Статус]]),"")</f>
        <v/>
      </c>
      <c r="D548" s="6" t="str">
        <f>IF(IFERROR(Таблица5[[#This Row],[№ договора]],"")&lt;&gt;"",IF(Таблица5[[#This Row],[Статус]]="Отказ","---",Таблица5[[#This Row],[№ договора]]),"")</f>
        <v/>
      </c>
      <c r="E548" s="11" t="str">
        <f>IFERROR(IF(Таблица5[[#This Row],[Зачислен на профиль]]=0,"???",Таблица5[[#This Row],[Зачислен на профиль]]),"")</f>
        <v/>
      </c>
    </row>
    <row r="549" spans="1:5">
      <c r="A549" s="5" t="str">
        <f t="shared" si="8"/>
        <v/>
      </c>
      <c r="B549" s="6" t="str">
        <f>IFERROR(PROPER(_xlfn.TEXTJOIN(" ",TRUE,Таблица5[[#This Row],[Фамилия претендента]],Таблица5[[#This Row],[Имя претендента]],Таблица5[[#This Row],[Отчество претендента]])),"")</f>
        <v/>
      </c>
      <c r="C549" s="6" t="str">
        <f>IFERROR(IF(Таблица5[[#This Row],[Статус]]="",IF(IFERROR(Таблица5[[#This Row],[№ договора]],"")&lt;&gt;"","Договор выслан","Заявка получена"),Таблица5[[#This Row],[Статус]]),"")</f>
        <v/>
      </c>
      <c r="D549" s="6" t="str">
        <f>IF(IFERROR(Таблица5[[#This Row],[№ договора]],"")&lt;&gt;"",IF(Таблица5[[#This Row],[Статус]]="Отказ","---",Таблица5[[#This Row],[№ договора]]),"")</f>
        <v/>
      </c>
      <c r="E549" s="11" t="str">
        <f>IFERROR(IF(Таблица5[[#This Row],[Зачислен на профиль]]=0,"???",Таблица5[[#This Row],[Зачислен на профиль]]),"")</f>
        <v/>
      </c>
    </row>
    <row r="550" spans="1:5">
      <c r="A550" s="5" t="str">
        <f t="shared" si="8"/>
        <v/>
      </c>
      <c r="B550" s="6" t="str">
        <f>IFERROR(PROPER(_xlfn.TEXTJOIN(" ",TRUE,Таблица5[[#This Row],[Фамилия претендента]],Таблица5[[#This Row],[Имя претендента]],Таблица5[[#This Row],[Отчество претендента]])),"")</f>
        <v/>
      </c>
      <c r="C550" s="6" t="str">
        <f>IFERROR(IF(Таблица5[[#This Row],[Статус]]="",IF(IFERROR(Таблица5[[#This Row],[№ договора]],"")&lt;&gt;"","Договор выслан","Заявка получена"),Таблица5[[#This Row],[Статус]]),"")</f>
        <v/>
      </c>
      <c r="D550" s="6" t="str">
        <f>IF(IFERROR(Таблица5[[#This Row],[№ договора]],"")&lt;&gt;"",IF(Таблица5[[#This Row],[Статус]]="Отказ","---",Таблица5[[#This Row],[№ договора]]),"")</f>
        <v/>
      </c>
      <c r="E550" s="11" t="str">
        <f>IFERROR(IF(Таблица5[[#This Row],[Зачислен на профиль]]=0,"???",Таблица5[[#This Row],[Зачислен на профиль]]),"")</f>
        <v/>
      </c>
    </row>
    <row r="551" spans="1:5">
      <c r="A551" s="5" t="str">
        <f t="shared" si="8"/>
        <v/>
      </c>
      <c r="B551" s="6" t="str">
        <f>IFERROR(PROPER(_xlfn.TEXTJOIN(" ",TRUE,Таблица5[[#This Row],[Фамилия претендента]],Таблица5[[#This Row],[Имя претендента]],Таблица5[[#This Row],[Отчество претендента]])),"")</f>
        <v/>
      </c>
      <c r="C551" s="6" t="str">
        <f>IFERROR(IF(Таблица5[[#This Row],[Статус]]="",IF(IFERROR(Таблица5[[#This Row],[№ договора]],"")&lt;&gt;"","Договор выслан","Заявка получена"),Таблица5[[#This Row],[Статус]]),"")</f>
        <v/>
      </c>
      <c r="D551" s="6" t="str">
        <f>IF(IFERROR(Таблица5[[#This Row],[№ договора]],"")&lt;&gt;"",IF(Таблица5[[#This Row],[Статус]]="Отказ","---",Таблица5[[#This Row],[№ договора]]),"")</f>
        <v/>
      </c>
      <c r="E551" s="11" t="str">
        <f>IFERROR(IF(Таблица5[[#This Row],[Зачислен на профиль]]=0,"???",Таблица5[[#This Row],[Зачислен на профиль]]),"")</f>
        <v/>
      </c>
    </row>
    <row r="552" spans="1:5">
      <c r="A552" s="5" t="str">
        <f t="shared" si="8"/>
        <v/>
      </c>
      <c r="B552" s="6" t="str">
        <f>IFERROR(PROPER(_xlfn.TEXTJOIN(" ",TRUE,Таблица5[[#This Row],[Фамилия претендента]],Таблица5[[#This Row],[Имя претендента]],Таблица5[[#This Row],[Отчество претендента]])),"")</f>
        <v/>
      </c>
      <c r="C552" s="6" t="str">
        <f>IFERROR(IF(Таблица5[[#This Row],[Статус]]="",IF(IFERROR(Таблица5[[#This Row],[№ договора]],"")&lt;&gt;"","Договор выслан","Заявка получена"),Таблица5[[#This Row],[Статус]]),"")</f>
        <v/>
      </c>
      <c r="D552" s="6" t="str">
        <f>IF(IFERROR(Таблица5[[#This Row],[№ договора]],"")&lt;&gt;"",IF(Таблица5[[#This Row],[Статус]]="Отказ","---",Таблица5[[#This Row],[№ договора]]),"")</f>
        <v/>
      </c>
      <c r="E552" s="11" t="str">
        <f>IFERROR(IF(Таблица5[[#This Row],[Зачислен на профиль]]=0,"???",Таблица5[[#This Row],[Зачислен на профиль]]),"")</f>
        <v/>
      </c>
    </row>
    <row r="553" spans="1:5">
      <c r="A553" s="5" t="str">
        <f t="shared" si="8"/>
        <v/>
      </c>
      <c r="B553" s="6" t="str">
        <f>IFERROR(PROPER(_xlfn.TEXTJOIN(" ",TRUE,Таблица5[[#This Row],[Фамилия претендента]],Таблица5[[#This Row],[Имя претендента]],Таблица5[[#This Row],[Отчество претендента]])),"")</f>
        <v/>
      </c>
      <c r="C553" s="6" t="str">
        <f>IFERROR(IF(Таблица5[[#This Row],[Статус]]="",IF(IFERROR(Таблица5[[#This Row],[№ договора]],"")&lt;&gt;"","Договор выслан","Заявка получена"),Таблица5[[#This Row],[Статус]]),"")</f>
        <v/>
      </c>
      <c r="D553" s="6" t="str">
        <f>IF(IFERROR(Таблица5[[#This Row],[№ договора]],"")&lt;&gt;"",IF(Таблица5[[#This Row],[Статус]]="Отказ","---",Таблица5[[#This Row],[№ договора]]),"")</f>
        <v/>
      </c>
      <c r="E553" s="11" t="str">
        <f>IFERROR(IF(Таблица5[[#This Row],[Зачислен на профиль]]=0,"???",Таблица5[[#This Row],[Зачислен на профиль]]),"")</f>
        <v/>
      </c>
    </row>
    <row r="554" spans="1:5">
      <c r="A554" s="5" t="str">
        <f t="shared" si="8"/>
        <v/>
      </c>
      <c r="B554" s="6" t="str">
        <f>IFERROR(PROPER(_xlfn.TEXTJOIN(" ",TRUE,Таблица5[[#This Row],[Фамилия претендента]],Таблица5[[#This Row],[Имя претендента]],Таблица5[[#This Row],[Отчество претендента]])),"")</f>
        <v/>
      </c>
      <c r="C554" s="6" t="str">
        <f>IFERROR(IF(Таблица5[[#This Row],[Статус]]="",IF(IFERROR(Таблица5[[#This Row],[№ договора]],"")&lt;&gt;"","Договор выслан","Заявка получена"),Таблица5[[#This Row],[Статус]]),"")</f>
        <v/>
      </c>
      <c r="D554" s="6" t="str">
        <f>IF(IFERROR(Таблица5[[#This Row],[№ договора]],"")&lt;&gt;"",IF(Таблица5[[#This Row],[Статус]]="Отказ","---",Таблица5[[#This Row],[№ договора]]),"")</f>
        <v/>
      </c>
      <c r="E554" s="11" t="str">
        <f>IFERROR(IF(Таблица5[[#This Row],[Зачислен на профиль]]=0,"???",Таблица5[[#This Row],[Зачислен на профиль]]),"")</f>
        <v/>
      </c>
    </row>
    <row r="555" spans="1:5">
      <c r="A555" s="5" t="str">
        <f t="shared" si="8"/>
        <v/>
      </c>
      <c r="B555" s="6" t="str">
        <f>IFERROR(PROPER(_xlfn.TEXTJOIN(" ",TRUE,Таблица5[[#This Row],[Фамилия претендента]],Таблица5[[#This Row],[Имя претендента]],Таблица5[[#This Row],[Отчество претендента]])),"")</f>
        <v/>
      </c>
      <c r="C555" s="6" t="str">
        <f>IFERROR(IF(Таблица5[[#This Row],[Статус]]="",IF(IFERROR(Таблица5[[#This Row],[№ договора]],"")&lt;&gt;"","Договор выслан","Заявка получена"),Таблица5[[#This Row],[Статус]]),"")</f>
        <v/>
      </c>
      <c r="D555" s="6" t="str">
        <f>IF(IFERROR(Таблица5[[#This Row],[№ договора]],"")&lt;&gt;"",IF(Таблица5[[#This Row],[Статус]]="Отказ","---",Таблица5[[#This Row],[№ договора]]),"")</f>
        <v/>
      </c>
      <c r="E555" s="11" t="str">
        <f>IFERROR(IF(Таблица5[[#This Row],[Зачислен на профиль]]=0,"???",Таблица5[[#This Row],[Зачислен на профиль]]),"")</f>
        <v/>
      </c>
    </row>
    <row r="556" spans="1:5">
      <c r="A556" s="5" t="str">
        <f t="shared" si="8"/>
        <v/>
      </c>
      <c r="B556" s="6" t="str">
        <f>IFERROR(PROPER(_xlfn.TEXTJOIN(" ",TRUE,Таблица5[[#This Row],[Фамилия претендента]],Таблица5[[#This Row],[Имя претендента]],Таблица5[[#This Row],[Отчество претендента]])),"")</f>
        <v/>
      </c>
      <c r="C556" s="6" t="str">
        <f>IFERROR(IF(Таблица5[[#This Row],[Статус]]="",IF(IFERROR(Таблица5[[#This Row],[№ договора]],"")&lt;&gt;"","Договор выслан","Заявка получена"),Таблица5[[#This Row],[Статус]]),"")</f>
        <v/>
      </c>
      <c r="D556" s="6" t="str">
        <f>IF(IFERROR(Таблица5[[#This Row],[№ договора]],"")&lt;&gt;"",IF(Таблица5[[#This Row],[Статус]]="Отказ","---",Таблица5[[#This Row],[№ договора]]),"")</f>
        <v/>
      </c>
      <c r="E556" s="11" t="str">
        <f>IFERROR(IF(Таблица5[[#This Row],[Зачислен на профиль]]=0,"???",Таблица5[[#This Row],[Зачислен на профиль]]),"")</f>
        <v/>
      </c>
    </row>
    <row r="557" spans="1:5">
      <c r="A557" s="5" t="str">
        <f t="shared" si="8"/>
        <v/>
      </c>
      <c r="B557" s="6" t="str">
        <f>IFERROR(PROPER(_xlfn.TEXTJOIN(" ",TRUE,Таблица5[[#This Row],[Фамилия претендента]],Таблица5[[#This Row],[Имя претендента]],Таблица5[[#This Row],[Отчество претендента]])),"")</f>
        <v/>
      </c>
      <c r="C557" s="6" t="str">
        <f>IFERROR(IF(Таблица5[[#This Row],[Статус]]="",IF(IFERROR(Таблица5[[#This Row],[№ договора]],"")&lt;&gt;"","Договор выслан","Заявка получена"),Таблица5[[#This Row],[Статус]]),"")</f>
        <v/>
      </c>
      <c r="D557" s="6" t="str">
        <f>IF(IFERROR(Таблица5[[#This Row],[№ договора]],"")&lt;&gt;"",IF(Таблица5[[#This Row],[Статус]]="Отказ","---",Таблица5[[#This Row],[№ договора]]),"")</f>
        <v/>
      </c>
      <c r="E557" s="11" t="str">
        <f>IFERROR(IF(Таблица5[[#This Row],[Зачислен на профиль]]=0,"???",Таблица5[[#This Row],[Зачислен на профиль]]),"")</f>
        <v/>
      </c>
    </row>
  </sheetData>
  <mergeCells count="1">
    <mergeCell ref="G1:J30"/>
  </mergeCells>
  <pageMargins left="0.7" right="0.7" top="0.75" bottom="0.75" header="0.3" footer="0.3"/>
  <pageSetup paperSize="9"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Игорь Жуков</cp:lastModifiedBy>
  <cp:revision/>
  <dcterms:created xsi:type="dcterms:W3CDTF">2006-09-16T00:00:00Z</dcterms:created>
  <dcterms:modified xsi:type="dcterms:W3CDTF">2017-06-19T19:25:55Z</dcterms:modified>
  <cp:category/>
  <cp:contentStatus/>
</cp:coreProperties>
</file>