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8755588-8013-4247-97BA-DD0C14A10B0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I10" i="4"/>
  <c r="I8" i="4"/>
  <c r="I2" i="4"/>
  <c r="I13" i="4"/>
  <c r="I12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12" i="3" l="1"/>
  <c r="G10" i="3"/>
  <c r="G9" i="3"/>
  <c r="G4" i="3"/>
  <c r="G2" i="3"/>
  <c r="G13" i="2" l="1"/>
  <c r="G11" i="2"/>
  <c r="G10" i="2"/>
  <c r="G9" i="2"/>
  <c r="G4" i="2"/>
  <c r="G3" i="2"/>
  <c r="G2" i="2"/>
  <c r="G12" i="1" l="1"/>
  <c r="G10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<sst xmlns="http://schemas.openxmlformats.org/spreadsheetml/2006/main" count="203" uniqueCount="31">
  <si>
    <t>Actual Profit</t>
  </si>
  <si>
    <t>Actual Sales</t>
  </si>
  <si>
    <t>Actual COGS</t>
  </si>
  <si>
    <t>Profit</t>
  </si>
  <si>
    <t>Sales</t>
  </si>
  <si>
    <t>COGS</t>
  </si>
  <si>
    <t>Department</t>
  </si>
  <si>
    <t>Total</t>
  </si>
  <si>
    <t>F</t>
  </si>
  <si>
    <t>M</t>
  </si>
  <si>
    <t>H</t>
  </si>
  <si>
    <t>Quarter</t>
  </si>
  <si>
    <t>Profit for F</t>
  </si>
  <si>
    <t>Sales for H</t>
  </si>
  <si>
    <t>COGS for M</t>
  </si>
  <si>
    <t>Profit for some department and quarter</t>
  </si>
  <si>
    <t>Average profit</t>
  </si>
  <si>
    <t>Average sales</t>
  </si>
  <si>
    <t>Average COGS</t>
  </si>
  <si>
    <t>Average profit for some department and quarter</t>
  </si>
  <si>
    <t>Count by department</t>
  </si>
  <si>
    <t>Count by quarter</t>
  </si>
  <si>
    <t>Count by department and quarter</t>
  </si>
  <si>
    <t>Is costly?</t>
  </si>
  <si>
    <t>Yes</t>
  </si>
  <si>
    <t>No</t>
  </si>
  <si>
    <t>Count of M which is No</t>
  </si>
  <si>
    <t>Costly?</t>
  </si>
  <si>
    <t>Count of x department which is Yes/No</t>
  </si>
  <si>
    <t>Count of F, in quarter 3 which is No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</si>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</sst>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5">
    <dxf>
      <font>
        <b/>
        <i val="0"/>
        <color theme="0"/>
      </font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G13" sqref="G13"/>
    </sheetView>
  </sheetViews>
  <sheetFormatPr defaultRowHeight="15" x14ac:dyDescent="0.25"/>
  <cols>
    <col min="1" max="1" width="13.7109375" customWidth="1"/>
    <col min="2" max="2" width="13.42578125" customWidth="1"/>
    <col min="3" max="3" width="13.85546875" customWidth="1"/>
    <col min="4" max="4" width="11.85546875" customWidth="1"/>
    <col min="6" max="6" width="13.140625" customWidth="1"/>
    <col min="7" max="7" width="42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G1" s="1" t="s">
        <v>7</v>
      </c>
      <c r="I1" s="1" t="s">
        <v>8</v>
      </c>
      <c r="J1">
        <v>1</v>
      </c>
    </row>
    <row r="2" spans="1:10" x14ac:dyDescent="0.25">
      <c r="A2">
        <v>94</v>
      </c>
      <c r="B2">
        <v>219</v>
      </c>
      <c r="C2">
        <v>89</v>
      </c>
      <c r="D2" t="s">
        <v>8</v>
      </c>
      <c r="E2">
        <v>3</v>
      </c>
      <c r="F2" t="s">
        <v>3</v>
      </c>
      <c r="G2">
        <f>SUM(A2:A26)</f>
        <v>1546</v>
      </c>
      <c r="I2" t="s">
        <v>9</v>
      </c>
      <c r="J2">
        <v>2</v>
      </c>
    </row>
    <row r="3" spans="1:10" x14ac:dyDescent="0.25">
      <c r="A3">
        <v>68</v>
      </c>
      <c r="B3">
        <v>190</v>
      </c>
      <c r="C3">
        <v>83</v>
      </c>
      <c r="D3" t="s">
        <v>9</v>
      </c>
      <c r="E3">
        <v>1</v>
      </c>
      <c r="F3" t="s">
        <v>4</v>
      </c>
      <c r="G3">
        <f>SUM(B2:B26)</f>
        <v>4743</v>
      </c>
      <c r="I3" t="s">
        <v>10</v>
      </c>
      <c r="J3">
        <v>3</v>
      </c>
    </row>
    <row r="4" spans="1:10" x14ac:dyDescent="0.25">
      <c r="A4">
        <v>101</v>
      </c>
      <c r="B4">
        <v>234</v>
      </c>
      <c r="C4">
        <v>95</v>
      </c>
      <c r="D4" t="s">
        <v>8</v>
      </c>
      <c r="E4">
        <v>1</v>
      </c>
      <c r="F4" t="s">
        <v>5</v>
      </c>
      <c r="G4">
        <f>SUM(C2:C26)</f>
        <v>2132</v>
      </c>
      <c r="J4">
        <v>4</v>
      </c>
    </row>
    <row r="5" spans="1:10" x14ac:dyDescent="0.25">
      <c r="A5">
        <v>30</v>
      </c>
      <c r="B5">
        <v>100</v>
      </c>
      <c r="C5">
        <v>44</v>
      </c>
      <c r="D5" t="s">
        <v>8</v>
      </c>
      <c r="E5">
        <v>2</v>
      </c>
    </row>
    <row r="6" spans="1:10" x14ac:dyDescent="0.25">
      <c r="A6">
        <v>54</v>
      </c>
      <c r="B6">
        <v>134</v>
      </c>
      <c r="C6">
        <v>54</v>
      </c>
      <c r="D6" t="s">
        <v>9</v>
      </c>
      <c r="E6">
        <v>4</v>
      </c>
      <c r="F6" t="s">
        <v>12</v>
      </c>
      <c r="G6">
        <f>SUMIF(D2:D26,"F",A2:A26)</f>
        <v>587</v>
      </c>
    </row>
    <row r="7" spans="1:10" x14ac:dyDescent="0.25">
      <c r="A7">
        <v>53</v>
      </c>
      <c r="B7">
        <v>180</v>
      </c>
      <c r="C7">
        <v>72</v>
      </c>
      <c r="D7" t="s">
        <v>10</v>
      </c>
      <c r="E7">
        <v>4</v>
      </c>
      <c r="F7" t="s">
        <v>13</v>
      </c>
      <c r="G7">
        <f>SUMIF(D2:D26,"H",B2:B26)</f>
        <v>1040</v>
      </c>
    </row>
    <row r="8" spans="1:10" x14ac:dyDescent="0.25">
      <c r="A8">
        <v>99</v>
      </c>
      <c r="B8">
        <v>341</v>
      </c>
      <c r="C8">
        <v>223</v>
      </c>
      <c r="D8" t="s">
        <v>9</v>
      </c>
      <c r="E8">
        <v>4</v>
      </c>
      <c r="F8" t="s">
        <v>14</v>
      </c>
      <c r="G8">
        <f>SUMIF(D2:D26,"M",C2:C26)</f>
        <v>1013</v>
      </c>
    </row>
    <row r="9" spans="1:10" x14ac:dyDescent="0.25">
      <c r="A9">
        <v>0</v>
      </c>
      <c r="B9">
        <v>150</v>
      </c>
      <c r="C9">
        <v>63</v>
      </c>
      <c r="D9" t="s">
        <v>9</v>
      </c>
      <c r="E9">
        <v>2</v>
      </c>
    </row>
    <row r="10" spans="1:10" x14ac:dyDescent="0.25">
      <c r="A10">
        <v>33</v>
      </c>
      <c r="B10">
        <v>140</v>
      </c>
      <c r="C10">
        <v>60</v>
      </c>
      <c r="D10" t="s">
        <v>10</v>
      </c>
      <c r="E10">
        <v>3</v>
      </c>
      <c r="G10">
        <f>SUMIF(A2:A26,"&gt;=100",A2:A26)</f>
        <v>656</v>
      </c>
    </row>
    <row r="11" spans="1:10" x14ac:dyDescent="0.25">
      <c r="A11">
        <v>17</v>
      </c>
      <c r="B11">
        <v>130</v>
      </c>
      <c r="C11">
        <v>58</v>
      </c>
      <c r="D11" t="s">
        <v>8</v>
      </c>
      <c r="E11">
        <v>3</v>
      </c>
    </row>
    <row r="12" spans="1:10" ht="60.75" customHeight="1" x14ac:dyDescent="0.25">
      <c r="A12">
        <v>36</v>
      </c>
      <c r="B12">
        <v>140</v>
      </c>
      <c r="C12">
        <v>64</v>
      </c>
      <c r="D12" t="s">
        <v>8</v>
      </c>
      <c r="E12">
        <v>1</v>
      </c>
      <c r="F12" s="2" t="s">
        <v>15</v>
      </c>
      <c r="G12">
        <f>SUMIFS(A2:A26,D2:D26,G14,E2:E26,G15)</f>
        <v>126</v>
      </c>
    </row>
    <row r="13" spans="1:10" x14ac:dyDescent="0.25">
      <c r="A13">
        <v>111</v>
      </c>
      <c r="B13">
        <v>345</v>
      </c>
      <c r="C13">
        <v>223</v>
      </c>
      <c r="D13" t="s">
        <v>9</v>
      </c>
      <c r="E13">
        <v>2</v>
      </c>
    </row>
    <row r="14" spans="1:10" x14ac:dyDescent="0.25">
      <c r="A14">
        <v>87</v>
      </c>
      <c r="B14">
        <v>234</v>
      </c>
      <c r="C14">
        <v>95</v>
      </c>
      <c r="D14" t="s">
        <v>10</v>
      </c>
      <c r="E14">
        <v>2</v>
      </c>
      <c r="F14" t="s">
        <v>6</v>
      </c>
      <c r="G14" t="s">
        <v>10</v>
      </c>
    </row>
    <row r="15" spans="1:10" x14ac:dyDescent="0.25">
      <c r="A15">
        <v>203</v>
      </c>
      <c r="B15">
        <v>546</v>
      </c>
      <c r="C15">
        <v>254</v>
      </c>
      <c r="D15" t="s">
        <v>9</v>
      </c>
      <c r="E15">
        <v>3</v>
      </c>
      <c r="F15" t="s">
        <v>11</v>
      </c>
      <c r="G15">
        <v>4</v>
      </c>
    </row>
    <row r="16" spans="1:10" x14ac:dyDescent="0.25">
      <c r="A16">
        <v>140</v>
      </c>
      <c r="B16">
        <v>456</v>
      </c>
      <c r="C16">
        <v>159</v>
      </c>
      <c r="D16" t="s">
        <v>8</v>
      </c>
      <c r="E16">
        <v>4</v>
      </c>
    </row>
    <row r="17" spans="1:5" x14ac:dyDescent="0.25">
      <c r="A17">
        <v>95</v>
      </c>
      <c r="B17">
        <v>219</v>
      </c>
      <c r="C17">
        <v>89</v>
      </c>
      <c r="D17" t="s">
        <v>8</v>
      </c>
      <c r="E17">
        <v>3</v>
      </c>
    </row>
    <row r="18" spans="1:5" x14ac:dyDescent="0.25">
      <c r="A18">
        <v>68</v>
      </c>
      <c r="B18">
        <v>190</v>
      </c>
      <c r="C18">
        <v>83</v>
      </c>
      <c r="D18" t="s">
        <v>10</v>
      </c>
      <c r="E18">
        <v>4</v>
      </c>
    </row>
    <row r="19" spans="1:5" x14ac:dyDescent="0.25">
      <c r="A19">
        <v>101</v>
      </c>
      <c r="B19">
        <v>234</v>
      </c>
      <c r="C19">
        <v>95</v>
      </c>
      <c r="D19" t="s">
        <v>10</v>
      </c>
      <c r="E19">
        <v>1</v>
      </c>
    </row>
    <row r="20" spans="1:5" x14ac:dyDescent="0.25">
      <c r="A20">
        <v>53</v>
      </c>
      <c r="B20">
        <v>134</v>
      </c>
      <c r="C20">
        <v>54</v>
      </c>
      <c r="D20" t="s">
        <v>8</v>
      </c>
      <c r="E20">
        <v>2</v>
      </c>
    </row>
    <row r="21" spans="1:5" x14ac:dyDescent="0.25">
      <c r="A21">
        <v>54</v>
      </c>
      <c r="B21">
        <v>180</v>
      </c>
      <c r="C21">
        <v>72</v>
      </c>
      <c r="D21" t="s">
        <v>9</v>
      </c>
      <c r="E21">
        <v>1</v>
      </c>
    </row>
    <row r="22" spans="1:5" x14ac:dyDescent="0.25">
      <c r="A22">
        <v>11</v>
      </c>
      <c r="B22">
        <v>45</v>
      </c>
      <c r="C22">
        <v>18</v>
      </c>
      <c r="D22" t="s">
        <v>9</v>
      </c>
      <c r="E22">
        <v>1</v>
      </c>
    </row>
    <row r="23" spans="1:5" x14ac:dyDescent="0.25">
      <c r="A23">
        <v>5</v>
      </c>
      <c r="B23">
        <v>62</v>
      </c>
      <c r="C23">
        <v>28</v>
      </c>
      <c r="D23" t="s">
        <v>10</v>
      </c>
      <c r="E23">
        <v>4</v>
      </c>
    </row>
    <row r="24" spans="1:5" x14ac:dyDescent="0.25">
      <c r="A24">
        <v>12</v>
      </c>
      <c r="B24">
        <v>54</v>
      </c>
      <c r="C24">
        <v>23</v>
      </c>
      <c r="D24" t="s">
        <v>9</v>
      </c>
      <c r="E24">
        <v>3</v>
      </c>
    </row>
    <row r="25" spans="1:5" x14ac:dyDescent="0.25">
      <c r="A25">
        <v>11</v>
      </c>
      <c r="B25">
        <v>43</v>
      </c>
      <c r="C25">
        <v>17</v>
      </c>
      <c r="D25" t="s">
        <v>8</v>
      </c>
      <c r="E25">
        <v>3</v>
      </c>
    </row>
    <row r="26" spans="1:5" x14ac:dyDescent="0.25">
      <c r="A26">
        <v>10</v>
      </c>
      <c r="B26">
        <v>43</v>
      </c>
      <c r="C26">
        <v>17</v>
      </c>
      <c r="D26" t="s">
        <v>8</v>
      </c>
      <c r="E26">
        <v>2</v>
      </c>
    </row>
  </sheetData>
  <dataValidations count="2">
    <dataValidation type="list" allowBlank="1" showInputMessage="1" showErrorMessage="1" sqref="G14" xr:uid="{89C9F70A-2AAD-4E0C-A17C-85ADE510F9F6}">
      <formula1>$I$1:$I$3</formula1>
    </dataValidation>
    <dataValidation type="list" allowBlank="1" showInputMessage="1" showErrorMessage="1" sqref="G15" xr:uid="{6836ABFC-B5C6-4E40-8687-D1712612AE92}">
      <formula1>$J$1:$J$4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3809-975B-44D7-BA2B-D129BFFCF206}">
  <dimension ref="A1:J26"/>
  <sheetViews>
    <sheetView workbookViewId="0">
      <selection activeCell="G13" sqref="G13"/>
    </sheetView>
  </sheetViews>
  <sheetFormatPr defaultRowHeight="15" x14ac:dyDescent="0.25"/>
  <cols>
    <col min="1" max="1" width="13.28515625" customWidth="1"/>
    <col min="2" max="2" width="13.85546875" customWidth="1"/>
    <col min="3" max="3" width="14" customWidth="1"/>
    <col min="4" max="4" width="13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I1" s="1" t="s">
        <v>8</v>
      </c>
      <c r="J1">
        <v>1</v>
      </c>
    </row>
    <row r="2" spans="1:10" x14ac:dyDescent="0.25">
      <c r="A2">
        <v>94</v>
      </c>
      <c r="B2">
        <v>219</v>
      </c>
      <c r="C2">
        <v>89</v>
      </c>
      <c r="D2" t="s">
        <v>8</v>
      </c>
      <c r="E2">
        <v>3</v>
      </c>
      <c r="F2" t="s">
        <v>3</v>
      </c>
      <c r="G2">
        <f>AVERAGE(A2:A26)</f>
        <v>61.84</v>
      </c>
      <c r="I2" t="s">
        <v>9</v>
      </c>
      <c r="J2">
        <v>2</v>
      </c>
    </row>
    <row r="3" spans="1:10" x14ac:dyDescent="0.25">
      <c r="A3">
        <v>68</v>
      </c>
      <c r="B3">
        <v>190</v>
      </c>
      <c r="C3">
        <v>83</v>
      </c>
      <c r="D3" t="s">
        <v>9</v>
      </c>
      <c r="E3">
        <v>1</v>
      </c>
      <c r="F3" t="s">
        <v>4</v>
      </c>
      <c r="G3">
        <f>AVERAGE(B2:B26)</f>
        <v>189.72</v>
      </c>
      <c r="I3" t="s">
        <v>10</v>
      </c>
      <c r="J3">
        <v>3</v>
      </c>
    </row>
    <row r="4" spans="1:10" x14ac:dyDescent="0.25">
      <c r="A4">
        <v>101</v>
      </c>
      <c r="B4">
        <v>234</v>
      </c>
      <c r="C4">
        <v>95</v>
      </c>
      <c r="D4" t="s">
        <v>8</v>
      </c>
      <c r="E4">
        <v>1</v>
      </c>
      <c r="F4" t="s">
        <v>5</v>
      </c>
      <c r="G4">
        <f>AVERAGE(C2:C26)</f>
        <v>85.28</v>
      </c>
      <c r="J4">
        <v>4</v>
      </c>
    </row>
    <row r="5" spans="1:10" x14ac:dyDescent="0.25">
      <c r="A5">
        <v>30</v>
      </c>
      <c r="B5">
        <v>100</v>
      </c>
      <c r="C5">
        <v>44</v>
      </c>
      <c r="D5" t="s">
        <v>8</v>
      </c>
      <c r="E5">
        <v>2</v>
      </c>
    </row>
    <row r="6" spans="1:10" x14ac:dyDescent="0.25">
      <c r="A6">
        <v>54</v>
      </c>
      <c r="B6">
        <v>134</v>
      </c>
      <c r="C6">
        <v>54</v>
      </c>
      <c r="D6" t="s">
        <v>9</v>
      </c>
      <c r="E6">
        <v>4</v>
      </c>
      <c r="F6" t="s">
        <v>6</v>
      </c>
      <c r="G6" s="3" t="s">
        <v>9</v>
      </c>
    </row>
    <row r="7" spans="1:10" x14ac:dyDescent="0.25">
      <c r="A7">
        <v>53</v>
      </c>
      <c r="B7">
        <v>180</v>
      </c>
      <c r="C7">
        <v>72</v>
      </c>
      <c r="D7" t="s">
        <v>10</v>
      </c>
      <c r="E7">
        <v>4</v>
      </c>
      <c r="F7" t="s">
        <v>11</v>
      </c>
      <c r="G7" s="4">
        <v>1</v>
      </c>
    </row>
    <row r="8" spans="1:10" x14ac:dyDescent="0.25">
      <c r="A8">
        <v>99</v>
      </c>
      <c r="B8">
        <v>341</v>
      </c>
      <c r="C8">
        <v>223</v>
      </c>
      <c r="D8" t="s">
        <v>9</v>
      </c>
      <c r="E8">
        <v>4</v>
      </c>
    </row>
    <row r="9" spans="1:10" x14ac:dyDescent="0.25">
      <c r="A9">
        <v>0</v>
      </c>
      <c r="B9">
        <v>150</v>
      </c>
      <c r="C9">
        <v>63</v>
      </c>
      <c r="D9" t="s">
        <v>9</v>
      </c>
      <c r="E9">
        <v>2</v>
      </c>
      <c r="F9" t="s">
        <v>16</v>
      </c>
      <c r="G9">
        <f>AVERAGEIF(D2:D26,G6,A2:A26)</f>
        <v>68</v>
      </c>
    </row>
    <row r="10" spans="1:10" x14ac:dyDescent="0.25">
      <c r="A10">
        <v>33</v>
      </c>
      <c r="B10">
        <v>140</v>
      </c>
      <c r="C10">
        <v>60</v>
      </c>
      <c r="D10" t="s">
        <v>10</v>
      </c>
      <c r="E10">
        <v>3</v>
      </c>
      <c r="F10" t="s">
        <v>17</v>
      </c>
      <c r="G10">
        <f>AVERAGEIF(D2:D26,G6,B2:B26)</f>
        <v>220.55555555555554</v>
      </c>
    </row>
    <row r="11" spans="1:10" x14ac:dyDescent="0.25">
      <c r="A11">
        <v>17</v>
      </c>
      <c r="B11">
        <v>130</v>
      </c>
      <c r="C11">
        <v>58</v>
      </c>
      <c r="D11" t="s">
        <v>8</v>
      </c>
      <c r="E11">
        <v>3</v>
      </c>
      <c r="F11" t="s">
        <v>18</v>
      </c>
      <c r="G11">
        <f>AVERAGEIF(D2:D26,G6,C2:C26)</f>
        <v>112.55555555555556</v>
      </c>
    </row>
    <row r="12" spans="1:10" x14ac:dyDescent="0.25">
      <c r="A12">
        <v>36</v>
      </c>
      <c r="B12">
        <v>140</v>
      </c>
      <c r="C12">
        <v>64</v>
      </c>
      <c r="D12" t="s">
        <v>8</v>
      </c>
      <c r="E12">
        <v>1</v>
      </c>
    </row>
    <row r="13" spans="1:10" ht="90" x14ac:dyDescent="0.25">
      <c r="A13">
        <v>111</v>
      </c>
      <c r="B13">
        <v>345</v>
      </c>
      <c r="C13">
        <v>223</v>
      </c>
      <c r="D13" t="s">
        <v>9</v>
      </c>
      <c r="E13">
        <v>2</v>
      </c>
      <c r="F13" s="2" t="s">
        <v>19</v>
      </c>
      <c r="G13">
        <f>AVERAGEIFS(A2:A26,D2:D26,G6,E2:E26,G7)</f>
        <v>44.333333333333336</v>
      </c>
    </row>
    <row r="14" spans="1:10" x14ac:dyDescent="0.25">
      <c r="A14">
        <v>87</v>
      </c>
      <c r="B14">
        <v>234</v>
      </c>
      <c r="C14">
        <v>95</v>
      </c>
      <c r="D14" t="s">
        <v>10</v>
      </c>
      <c r="E14">
        <v>2</v>
      </c>
    </row>
    <row r="15" spans="1:10" x14ac:dyDescent="0.25">
      <c r="A15">
        <v>203</v>
      </c>
      <c r="B15">
        <v>546</v>
      </c>
      <c r="C15">
        <v>254</v>
      </c>
      <c r="D15" t="s">
        <v>9</v>
      </c>
      <c r="E15">
        <v>3</v>
      </c>
    </row>
    <row r="16" spans="1:10" x14ac:dyDescent="0.25">
      <c r="A16">
        <v>140</v>
      </c>
      <c r="B16">
        <v>456</v>
      </c>
      <c r="C16">
        <v>159</v>
      </c>
      <c r="D16" t="s">
        <v>8</v>
      </c>
      <c r="E16">
        <v>4</v>
      </c>
    </row>
    <row r="17" spans="1:5" x14ac:dyDescent="0.25">
      <c r="A17">
        <v>95</v>
      </c>
      <c r="B17">
        <v>219</v>
      </c>
      <c r="C17">
        <v>89</v>
      </c>
      <c r="D17" t="s">
        <v>8</v>
      </c>
      <c r="E17">
        <v>3</v>
      </c>
    </row>
    <row r="18" spans="1:5" x14ac:dyDescent="0.25">
      <c r="A18">
        <v>68</v>
      </c>
      <c r="B18">
        <v>190</v>
      </c>
      <c r="C18">
        <v>83</v>
      </c>
      <c r="D18" t="s">
        <v>10</v>
      </c>
      <c r="E18">
        <v>4</v>
      </c>
    </row>
    <row r="19" spans="1:5" x14ac:dyDescent="0.25">
      <c r="A19">
        <v>101</v>
      </c>
      <c r="B19">
        <v>234</v>
      </c>
      <c r="C19">
        <v>95</v>
      </c>
      <c r="D19" t="s">
        <v>10</v>
      </c>
      <c r="E19">
        <v>1</v>
      </c>
    </row>
    <row r="20" spans="1:5" x14ac:dyDescent="0.25">
      <c r="A20">
        <v>53</v>
      </c>
      <c r="B20">
        <v>134</v>
      </c>
      <c r="C20">
        <v>54</v>
      </c>
      <c r="D20" t="s">
        <v>8</v>
      </c>
      <c r="E20">
        <v>2</v>
      </c>
    </row>
    <row r="21" spans="1:5" x14ac:dyDescent="0.25">
      <c r="A21">
        <v>54</v>
      </c>
      <c r="B21">
        <v>180</v>
      </c>
      <c r="C21">
        <v>72</v>
      </c>
      <c r="D21" t="s">
        <v>9</v>
      </c>
      <c r="E21">
        <v>1</v>
      </c>
    </row>
    <row r="22" spans="1:5" x14ac:dyDescent="0.25">
      <c r="A22">
        <v>11</v>
      </c>
      <c r="B22">
        <v>45</v>
      </c>
      <c r="C22">
        <v>18</v>
      </c>
      <c r="D22" t="s">
        <v>9</v>
      </c>
      <c r="E22">
        <v>1</v>
      </c>
    </row>
    <row r="23" spans="1:5" x14ac:dyDescent="0.25">
      <c r="A23">
        <v>5</v>
      </c>
      <c r="B23">
        <v>62</v>
      </c>
      <c r="C23">
        <v>28</v>
      </c>
      <c r="D23" t="s">
        <v>10</v>
      </c>
      <c r="E23">
        <v>4</v>
      </c>
    </row>
    <row r="24" spans="1:5" x14ac:dyDescent="0.25">
      <c r="A24">
        <v>12</v>
      </c>
      <c r="B24">
        <v>54</v>
      </c>
      <c r="C24">
        <v>23</v>
      </c>
      <c r="D24" t="s">
        <v>9</v>
      </c>
      <c r="E24">
        <v>3</v>
      </c>
    </row>
    <row r="25" spans="1:5" x14ac:dyDescent="0.25">
      <c r="A25">
        <v>11</v>
      </c>
      <c r="B25">
        <v>43</v>
      </c>
      <c r="C25">
        <v>17</v>
      </c>
      <c r="D25" t="s">
        <v>8</v>
      </c>
      <c r="E25">
        <v>3</v>
      </c>
    </row>
    <row r="26" spans="1:5" x14ac:dyDescent="0.25">
      <c r="A26">
        <v>10</v>
      </c>
      <c r="B26">
        <v>43</v>
      </c>
      <c r="C26">
        <v>17</v>
      </c>
      <c r="D26" t="s">
        <v>8</v>
      </c>
      <c r="E26">
        <v>2</v>
      </c>
    </row>
  </sheetData>
  <dataValidations count="2">
    <dataValidation type="list" allowBlank="1" showInputMessage="1" showErrorMessage="1" sqref="G6" xr:uid="{F75DEA68-D7D8-4924-953D-E656B7FB9DC4}">
      <formula1>$I$1:$I$3</formula1>
    </dataValidation>
    <dataValidation type="list" allowBlank="1" showInputMessage="1" showErrorMessage="1" sqref="G7" xr:uid="{02E7FB5E-AE84-4EA2-B6FE-3401EB099F6C}">
      <formula1>$J$1:$J$4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D05B-F5F1-4053-AD4F-9F21A6104C41}">
  <dimension ref="A1:J26"/>
  <sheetViews>
    <sheetView workbookViewId="0">
      <selection activeCell="F7" sqref="F7"/>
    </sheetView>
  </sheetViews>
  <sheetFormatPr defaultRowHeight="15" x14ac:dyDescent="0.25"/>
  <cols>
    <col min="1" max="1" width="13.7109375" customWidth="1"/>
    <col min="2" max="2" width="12.85546875" customWidth="1"/>
    <col min="3" max="3" width="13.140625" customWidth="1"/>
    <col min="4" max="4" width="12.140625" customWidth="1"/>
    <col min="6" max="6" width="11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I1" s="1" t="s">
        <v>8</v>
      </c>
      <c r="J1">
        <v>1</v>
      </c>
    </row>
    <row r="2" spans="1:10" x14ac:dyDescent="0.25">
      <c r="A2">
        <v>94</v>
      </c>
      <c r="B2">
        <v>219</v>
      </c>
      <c r="C2">
        <v>89</v>
      </c>
      <c r="D2" t="s">
        <v>8</v>
      </c>
      <c r="E2">
        <v>3</v>
      </c>
      <c r="G2">
        <f>COUNT(A2:A26)</f>
        <v>25</v>
      </c>
      <c r="I2" t="s">
        <v>9</v>
      </c>
      <c r="J2">
        <v>2</v>
      </c>
    </row>
    <row r="3" spans="1:10" x14ac:dyDescent="0.25">
      <c r="A3">
        <v>68</v>
      </c>
      <c r="B3">
        <v>190</v>
      </c>
      <c r="C3">
        <v>83</v>
      </c>
      <c r="D3" t="s">
        <v>9</v>
      </c>
      <c r="E3">
        <v>1</v>
      </c>
      <c r="I3" t="s">
        <v>10</v>
      </c>
      <c r="J3">
        <v>3</v>
      </c>
    </row>
    <row r="4" spans="1:10" x14ac:dyDescent="0.25">
      <c r="A4">
        <v>101</v>
      </c>
      <c r="B4">
        <v>234</v>
      </c>
      <c r="C4">
        <v>95</v>
      </c>
      <c r="D4" t="s">
        <v>8</v>
      </c>
      <c r="E4">
        <v>1</v>
      </c>
      <c r="G4">
        <f>COUNTBLANK(A2:A26)</f>
        <v>0</v>
      </c>
      <c r="J4">
        <v>4</v>
      </c>
    </row>
    <row r="5" spans="1:10" x14ac:dyDescent="0.25">
      <c r="A5">
        <v>30</v>
      </c>
      <c r="B5">
        <v>100</v>
      </c>
      <c r="C5">
        <v>44</v>
      </c>
      <c r="D5" t="s">
        <v>8</v>
      </c>
      <c r="E5">
        <v>2</v>
      </c>
    </row>
    <row r="6" spans="1:10" x14ac:dyDescent="0.25">
      <c r="A6">
        <v>54</v>
      </c>
      <c r="B6">
        <v>134</v>
      </c>
      <c r="C6">
        <v>54</v>
      </c>
      <c r="D6" t="s">
        <v>9</v>
      </c>
      <c r="E6">
        <v>4</v>
      </c>
      <c r="F6" t="s">
        <v>6</v>
      </c>
      <c r="G6" s="3" t="s">
        <v>10</v>
      </c>
    </row>
    <row r="7" spans="1:10" x14ac:dyDescent="0.25">
      <c r="A7">
        <v>53</v>
      </c>
      <c r="B7">
        <v>180</v>
      </c>
      <c r="C7">
        <v>72</v>
      </c>
      <c r="D7" t="s">
        <v>10</v>
      </c>
      <c r="E7">
        <v>4</v>
      </c>
      <c r="F7" t="s">
        <v>11</v>
      </c>
      <c r="G7" s="4">
        <v>4</v>
      </c>
    </row>
    <row r="8" spans="1:10" x14ac:dyDescent="0.25">
      <c r="A8">
        <v>99</v>
      </c>
      <c r="B8">
        <v>341</v>
      </c>
      <c r="C8">
        <v>223</v>
      </c>
      <c r="D8" t="s">
        <v>9</v>
      </c>
      <c r="E8">
        <v>4</v>
      </c>
    </row>
    <row r="9" spans="1:10" ht="45" x14ac:dyDescent="0.25">
      <c r="A9">
        <v>0</v>
      </c>
      <c r="B9">
        <v>150</v>
      </c>
      <c r="C9">
        <v>63</v>
      </c>
      <c r="D9" t="s">
        <v>9</v>
      </c>
      <c r="E9">
        <v>2</v>
      </c>
      <c r="F9" s="2" t="s">
        <v>20</v>
      </c>
      <c r="G9">
        <f>COUNTIF(D2:D26,G6)</f>
        <v>6</v>
      </c>
    </row>
    <row r="10" spans="1:10" ht="30" x14ac:dyDescent="0.25">
      <c r="A10">
        <v>33</v>
      </c>
      <c r="B10">
        <v>140</v>
      </c>
      <c r="C10">
        <v>60</v>
      </c>
      <c r="D10" t="s">
        <v>10</v>
      </c>
      <c r="E10">
        <v>3</v>
      </c>
      <c r="F10" s="2" t="s">
        <v>21</v>
      </c>
      <c r="G10">
        <f>COUNTIF(E2:E26,G7)</f>
        <v>6</v>
      </c>
    </row>
    <row r="11" spans="1:10" x14ac:dyDescent="0.25">
      <c r="A11">
        <v>17</v>
      </c>
      <c r="B11">
        <v>130</v>
      </c>
      <c r="C11">
        <v>58</v>
      </c>
      <c r="D11" t="s">
        <v>8</v>
      </c>
      <c r="E11">
        <v>3</v>
      </c>
    </row>
    <row r="12" spans="1:10" ht="60" x14ac:dyDescent="0.25">
      <c r="A12">
        <v>36</v>
      </c>
      <c r="B12">
        <v>140</v>
      </c>
      <c r="C12">
        <v>64</v>
      </c>
      <c r="D12" t="s">
        <v>8</v>
      </c>
      <c r="E12">
        <v>1</v>
      </c>
      <c r="F12" s="2" t="s">
        <v>22</v>
      </c>
      <c r="G12">
        <f>COUNTIFS(D2:D26,G6,E2:E26,G7)</f>
        <v>3</v>
      </c>
    </row>
    <row r="13" spans="1:10" x14ac:dyDescent="0.25">
      <c r="A13">
        <v>111</v>
      </c>
      <c r="B13">
        <v>345</v>
      </c>
      <c r="C13">
        <v>223</v>
      </c>
      <c r="D13" t="s">
        <v>9</v>
      </c>
      <c r="E13">
        <v>2</v>
      </c>
    </row>
    <row r="14" spans="1:10" x14ac:dyDescent="0.25">
      <c r="A14">
        <v>87</v>
      </c>
      <c r="B14">
        <v>234</v>
      </c>
      <c r="C14">
        <v>95</v>
      </c>
      <c r="D14" t="s">
        <v>10</v>
      </c>
      <c r="E14">
        <v>2</v>
      </c>
    </row>
    <row r="15" spans="1:10" x14ac:dyDescent="0.25">
      <c r="A15">
        <v>203</v>
      </c>
      <c r="B15">
        <v>546</v>
      </c>
      <c r="C15">
        <v>254</v>
      </c>
      <c r="D15" t="s">
        <v>9</v>
      </c>
      <c r="E15">
        <v>3</v>
      </c>
    </row>
    <row r="16" spans="1:10" x14ac:dyDescent="0.25">
      <c r="A16">
        <v>140</v>
      </c>
      <c r="B16">
        <v>456</v>
      </c>
      <c r="C16">
        <v>159</v>
      </c>
      <c r="D16" t="s">
        <v>8</v>
      </c>
      <c r="E16">
        <v>4</v>
      </c>
    </row>
    <row r="17" spans="1:5" x14ac:dyDescent="0.25">
      <c r="A17">
        <v>95</v>
      </c>
      <c r="B17">
        <v>219</v>
      </c>
      <c r="C17">
        <v>89</v>
      </c>
      <c r="D17" t="s">
        <v>8</v>
      </c>
      <c r="E17">
        <v>3</v>
      </c>
    </row>
    <row r="18" spans="1:5" x14ac:dyDescent="0.25">
      <c r="A18">
        <v>68</v>
      </c>
      <c r="B18">
        <v>190</v>
      </c>
      <c r="C18">
        <v>83</v>
      </c>
      <c r="D18" t="s">
        <v>10</v>
      </c>
      <c r="E18">
        <v>4</v>
      </c>
    </row>
    <row r="19" spans="1:5" x14ac:dyDescent="0.25">
      <c r="A19">
        <v>101</v>
      </c>
      <c r="B19">
        <v>234</v>
      </c>
      <c r="C19">
        <v>95</v>
      </c>
      <c r="D19" t="s">
        <v>10</v>
      </c>
      <c r="E19">
        <v>1</v>
      </c>
    </row>
    <row r="20" spans="1:5" x14ac:dyDescent="0.25">
      <c r="A20">
        <v>53</v>
      </c>
      <c r="B20">
        <v>134</v>
      </c>
      <c r="C20">
        <v>54</v>
      </c>
      <c r="D20" t="s">
        <v>8</v>
      </c>
      <c r="E20">
        <v>2</v>
      </c>
    </row>
    <row r="21" spans="1:5" x14ac:dyDescent="0.25">
      <c r="A21">
        <v>54</v>
      </c>
      <c r="B21">
        <v>180</v>
      </c>
      <c r="C21">
        <v>72</v>
      </c>
      <c r="D21" t="s">
        <v>9</v>
      </c>
      <c r="E21">
        <v>1</v>
      </c>
    </row>
    <row r="22" spans="1:5" x14ac:dyDescent="0.25">
      <c r="A22">
        <v>11</v>
      </c>
      <c r="B22">
        <v>45</v>
      </c>
      <c r="C22">
        <v>18</v>
      </c>
      <c r="D22" t="s">
        <v>9</v>
      </c>
      <c r="E22">
        <v>1</v>
      </c>
    </row>
    <row r="23" spans="1:5" x14ac:dyDescent="0.25">
      <c r="A23">
        <v>5</v>
      </c>
      <c r="B23">
        <v>62</v>
      </c>
      <c r="C23">
        <v>28</v>
      </c>
      <c r="D23" t="s">
        <v>10</v>
      </c>
      <c r="E23">
        <v>4</v>
      </c>
    </row>
    <row r="24" spans="1:5" x14ac:dyDescent="0.25">
      <c r="A24">
        <v>12</v>
      </c>
      <c r="B24">
        <v>54</v>
      </c>
      <c r="C24">
        <v>23</v>
      </c>
      <c r="D24" t="s">
        <v>9</v>
      </c>
      <c r="E24">
        <v>3</v>
      </c>
    </row>
    <row r="25" spans="1:5" x14ac:dyDescent="0.25">
      <c r="A25">
        <v>11</v>
      </c>
      <c r="B25">
        <v>43</v>
      </c>
      <c r="C25">
        <v>17</v>
      </c>
      <c r="D25" t="s">
        <v>8</v>
      </c>
      <c r="E25">
        <v>3</v>
      </c>
    </row>
    <row r="26" spans="1:5" x14ac:dyDescent="0.25">
      <c r="A26">
        <v>10</v>
      </c>
      <c r="B26">
        <v>43</v>
      </c>
      <c r="C26">
        <v>17</v>
      </c>
      <c r="D26" t="s">
        <v>8</v>
      </c>
      <c r="E26">
        <v>2</v>
      </c>
    </row>
  </sheetData>
  <dataValidations count="2">
    <dataValidation type="list" allowBlank="1" showInputMessage="1" showErrorMessage="1" sqref="G7" xr:uid="{C7CA2292-11A9-4F78-8D12-7583D1B20D92}">
      <formula1>$J$1:$J$4</formula1>
    </dataValidation>
    <dataValidation type="list" allowBlank="1" showInputMessage="1" showErrorMessage="1" sqref="G6" xr:uid="{9875A4FA-AF11-4043-9564-A53BC223F68C}">
      <formula1>$I$1:$I$3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9B93-394D-4515-ABF8-43EBA5D426BE}">
  <dimension ref="A1:M26"/>
  <sheetViews>
    <sheetView workbookViewId="0">
      <selection activeCell="C25" sqref="C25"/>
    </sheetView>
  </sheetViews>
  <sheetFormatPr defaultRowHeight="15" x14ac:dyDescent="0.25"/>
  <cols>
    <col min="1" max="1" width="12.5703125" customWidth="1"/>
    <col min="2" max="2" width="12.28515625" customWidth="1"/>
    <col min="3" max="3" width="13.42578125" customWidth="1"/>
    <col min="4" max="4" width="13" customWidth="1"/>
    <col min="8" max="8" width="1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t="s">
        <v>11</v>
      </c>
      <c r="F1" t="s">
        <v>23</v>
      </c>
      <c r="L1" t="s">
        <v>8</v>
      </c>
      <c r="M1" t="s">
        <v>24</v>
      </c>
    </row>
    <row r="2" spans="1:13" ht="45" x14ac:dyDescent="0.25">
      <c r="A2">
        <v>94</v>
      </c>
      <c r="B2">
        <v>219</v>
      </c>
      <c r="C2">
        <v>89</v>
      </c>
      <c r="D2" t="s">
        <v>8</v>
      </c>
      <c r="E2">
        <v>3</v>
      </c>
      <c r="F2" t="str">
        <f>IF(C2&lt;100,"No","Yes")</f>
        <v>No</v>
      </c>
      <c r="H2" s="2" t="s">
        <v>26</v>
      </c>
      <c r="I2">
        <f>COUNTIFS(D2:D26,"M",F2:F26,"No")</f>
        <v>6</v>
      </c>
      <c r="L2" t="s">
        <v>9</v>
      </c>
      <c r="M2" t="s">
        <v>25</v>
      </c>
    </row>
    <row r="3" spans="1:13" x14ac:dyDescent="0.25">
      <c r="A3">
        <v>68</v>
      </c>
      <c r="B3">
        <v>190</v>
      </c>
      <c r="C3">
        <v>83</v>
      </c>
      <c r="D3" t="s">
        <v>9</v>
      </c>
      <c r="E3">
        <v>1</v>
      </c>
      <c r="F3" t="str">
        <f t="shared" ref="F3:F26" si="0">IF(C3&lt;100,"No","Yes")</f>
        <v>No</v>
      </c>
      <c r="L3" t="s">
        <v>10</v>
      </c>
    </row>
    <row r="4" spans="1:13" x14ac:dyDescent="0.25">
      <c r="A4">
        <v>101</v>
      </c>
      <c r="B4">
        <v>234</v>
      </c>
      <c r="C4">
        <v>95</v>
      </c>
      <c r="D4" t="s">
        <v>8</v>
      </c>
      <c r="E4">
        <v>1</v>
      </c>
      <c r="F4" t="str">
        <f t="shared" si="0"/>
        <v>No</v>
      </c>
    </row>
    <row r="5" spans="1:13" x14ac:dyDescent="0.25">
      <c r="A5">
        <v>30</v>
      </c>
      <c r="B5">
        <v>100</v>
      </c>
      <c r="C5">
        <v>44</v>
      </c>
      <c r="D5" t="s">
        <v>8</v>
      </c>
      <c r="E5">
        <v>2</v>
      </c>
      <c r="F5" t="str">
        <f t="shared" si="0"/>
        <v>No</v>
      </c>
      <c r="H5" t="s">
        <v>6</v>
      </c>
      <c r="I5" s="5" t="s">
        <v>9</v>
      </c>
    </row>
    <row r="6" spans="1:13" x14ac:dyDescent="0.25">
      <c r="A6">
        <v>54</v>
      </c>
      <c r="B6">
        <v>134</v>
      </c>
      <c r="C6">
        <v>54</v>
      </c>
      <c r="D6" t="s">
        <v>9</v>
      </c>
      <c r="E6">
        <v>4</v>
      </c>
      <c r="F6" t="str">
        <f t="shared" si="0"/>
        <v>No</v>
      </c>
      <c r="H6" t="s">
        <v>27</v>
      </c>
      <c r="I6" s="6" t="s">
        <v>24</v>
      </c>
    </row>
    <row r="7" spans="1:13" x14ac:dyDescent="0.25">
      <c r="A7">
        <v>53</v>
      </c>
      <c r="B7">
        <v>180</v>
      </c>
      <c r="C7">
        <v>72</v>
      </c>
      <c r="D7" t="s">
        <v>10</v>
      </c>
      <c r="E7">
        <v>4</v>
      </c>
      <c r="F7" t="str">
        <f t="shared" si="0"/>
        <v>No</v>
      </c>
    </row>
    <row r="8" spans="1:13" ht="60" x14ac:dyDescent="0.25">
      <c r="A8">
        <v>99</v>
      </c>
      <c r="B8">
        <v>341</v>
      </c>
      <c r="C8">
        <v>223</v>
      </c>
      <c r="D8" t="s">
        <v>9</v>
      </c>
      <c r="E8">
        <v>4</v>
      </c>
      <c r="F8" t="str">
        <f t="shared" si="0"/>
        <v>Yes</v>
      </c>
      <c r="H8" s="2" t="s">
        <v>28</v>
      </c>
      <c r="I8">
        <f>COUNTIFS(D2:D26,I5,F2:F26,I6)</f>
        <v>3</v>
      </c>
    </row>
    <row r="9" spans="1:13" x14ac:dyDescent="0.25">
      <c r="A9">
        <v>0</v>
      </c>
      <c r="B9">
        <v>150</v>
      </c>
      <c r="C9">
        <v>63</v>
      </c>
      <c r="D9" t="s">
        <v>9</v>
      </c>
      <c r="E9">
        <v>2</v>
      </c>
      <c r="F9" t="str">
        <f t="shared" si="0"/>
        <v>No</v>
      </c>
    </row>
    <row r="10" spans="1:13" ht="45" x14ac:dyDescent="0.25">
      <c r="A10">
        <v>33</v>
      </c>
      <c r="B10">
        <v>140</v>
      </c>
      <c r="C10">
        <v>60</v>
      </c>
      <c r="D10" t="s">
        <v>10</v>
      </c>
      <c r="E10">
        <v>3</v>
      </c>
      <c r="F10" t="str">
        <f t="shared" si="0"/>
        <v>No</v>
      </c>
      <c r="H10" s="2" t="s">
        <v>29</v>
      </c>
      <c r="I10">
        <f>COUNTIFS(D2:D26,"F",E2:E26,3,F2:F26,"No")</f>
        <v>4</v>
      </c>
    </row>
    <row r="11" spans="1:13" x14ac:dyDescent="0.25">
      <c r="A11">
        <v>17</v>
      </c>
      <c r="B11">
        <v>130</v>
      </c>
      <c r="C11">
        <v>58</v>
      </c>
      <c r="D11" t="s">
        <v>8</v>
      </c>
      <c r="E11">
        <v>3</v>
      </c>
      <c r="F11" t="str">
        <f t="shared" si="0"/>
        <v>No</v>
      </c>
    </row>
    <row r="12" spans="1:13" x14ac:dyDescent="0.25">
      <c r="A12">
        <v>36</v>
      </c>
      <c r="B12">
        <v>140</v>
      </c>
      <c r="C12">
        <v>64</v>
      </c>
      <c r="D12" t="s">
        <v>8</v>
      </c>
      <c r="E12">
        <v>1</v>
      </c>
      <c r="F12" t="str">
        <f t="shared" si="0"/>
        <v>No</v>
      </c>
      <c r="H12" t="s">
        <v>24</v>
      </c>
      <c r="I12">
        <f>COUNTIF(F2:F26,"Yes")</f>
        <v>4</v>
      </c>
    </row>
    <row r="13" spans="1:13" x14ac:dyDescent="0.25">
      <c r="A13">
        <v>111</v>
      </c>
      <c r="B13">
        <v>345</v>
      </c>
      <c r="C13">
        <v>223</v>
      </c>
      <c r="D13" t="s">
        <v>9</v>
      </c>
      <c r="E13">
        <v>2</v>
      </c>
      <c r="F13" t="str">
        <f t="shared" si="0"/>
        <v>Yes</v>
      </c>
      <c r="H13" t="s">
        <v>25</v>
      </c>
      <c r="I13">
        <f>COUNTIF(F2:F26,"No")</f>
        <v>21</v>
      </c>
    </row>
    <row r="14" spans="1:13" x14ac:dyDescent="0.25">
      <c r="A14">
        <v>87</v>
      </c>
      <c r="B14">
        <v>234</v>
      </c>
      <c r="C14">
        <v>95</v>
      </c>
      <c r="D14" t="s">
        <v>10</v>
      </c>
      <c r="E14">
        <v>2</v>
      </c>
      <c r="F14" t="str">
        <f t="shared" si="0"/>
        <v>No</v>
      </c>
    </row>
    <row r="15" spans="1:13" x14ac:dyDescent="0.25">
      <c r="A15">
        <v>203</v>
      </c>
      <c r="B15">
        <v>546</v>
      </c>
      <c r="C15">
        <v>254</v>
      </c>
      <c r="D15" t="s">
        <v>9</v>
      </c>
      <c r="E15">
        <v>3</v>
      </c>
      <c r="F15" t="str">
        <f t="shared" si="0"/>
        <v>Yes</v>
      </c>
    </row>
    <row r="16" spans="1:13" x14ac:dyDescent="0.25">
      <c r="A16">
        <v>140</v>
      </c>
      <c r="B16">
        <v>456</v>
      </c>
      <c r="C16">
        <v>159</v>
      </c>
      <c r="D16" t="s">
        <v>8</v>
      </c>
      <c r="E16">
        <v>4</v>
      </c>
      <c r="F16" t="str">
        <f t="shared" si="0"/>
        <v>Yes</v>
      </c>
    </row>
    <row r="17" spans="1:6" x14ac:dyDescent="0.25">
      <c r="A17">
        <v>95</v>
      </c>
      <c r="B17">
        <v>219</v>
      </c>
      <c r="C17">
        <v>89</v>
      </c>
      <c r="D17" t="s">
        <v>8</v>
      </c>
      <c r="E17">
        <v>3</v>
      </c>
      <c r="F17" t="str">
        <f t="shared" si="0"/>
        <v>No</v>
      </c>
    </row>
    <row r="18" spans="1:6" x14ac:dyDescent="0.25">
      <c r="A18">
        <v>68</v>
      </c>
      <c r="B18">
        <v>190</v>
      </c>
      <c r="C18">
        <v>83</v>
      </c>
      <c r="D18" t="s">
        <v>10</v>
      </c>
      <c r="E18">
        <v>4</v>
      </c>
      <c r="F18" t="str">
        <f t="shared" si="0"/>
        <v>No</v>
      </c>
    </row>
    <row r="19" spans="1:6" x14ac:dyDescent="0.25">
      <c r="A19">
        <v>101</v>
      </c>
      <c r="B19">
        <v>234</v>
      </c>
      <c r="C19">
        <v>95</v>
      </c>
      <c r="D19" t="s">
        <v>10</v>
      </c>
      <c r="E19">
        <v>1</v>
      </c>
      <c r="F19" t="str">
        <f t="shared" si="0"/>
        <v>No</v>
      </c>
    </row>
    <row r="20" spans="1:6" x14ac:dyDescent="0.25">
      <c r="A20">
        <v>53</v>
      </c>
      <c r="B20">
        <v>134</v>
      </c>
      <c r="C20">
        <v>54</v>
      </c>
      <c r="D20" t="s">
        <v>8</v>
      </c>
      <c r="E20">
        <v>2</v>
      </c>
      <c r="F20" t="str">
        <f t="shared" si="0"/>
        <v>No</v>
      </c>
    </row>
    <row r="21" spans="1:6" x14ac:dyDescent="0.25">
      <c r="A21">
        <v>54</v>
      </c>
      <c r="B21">
        <v>180</v>
      </c>
      <c r="C21">
        <v>72</v>
      </c>
      <c r="D21" t="s">
        <v>9</v>
      </c>
      <c r="E21">
        <v>1</v>
      </c>
      <c r="F21" t="str">
        <f t="shared" si="0"/>
        <v>No</v>
      </c>
    </row>
    <row r="22" spans="1:6" x14ac:dyDescent="0.25">
      <c r="A22">
        <v>11</v>
      </c>
      <c r="B22">
        <v>45</v>
      </c>
      <c r="C22">
        <v>18</v>
      </c>
      <c r="D22" t="s">
        <v>9</v>
      </c>
      <c r="E22">
        <v>1</v>
      </c>
      <c r="F22" t="str">
        <f t="shared" si="0"/>
        <v>No</v>
      </c>
    </row>
    <row r="23" spans="1:6" x14ac:dyDescent="0.25">
      <c r="A23">
        <v>5</v>
      </c>
      <c r="B23">
        <v>62</v>
      </c>
      <c r="C23">
        <v>28</v>
      </c>
      <c r="D23" t="s">
        <v>10</v>
      </c>
      <c r="E23">
        <v>4</v>
      </c>
      <c r="F23" t="str">
        <f t="shared" si="0"/>
        <v>No</v>
      </c>
    </row>
    <row r="24" spans="1:6" x14ac:dyDescent="0.25">
      <c r="A24">
        <v>12</v>
      </c>
      <c r="B24">
        <v>54</v>
      </c>
      <c r="C24">
        <v>23</v>
      </c>
      <c r="D24" t="s">
        <v>9</v>
      </c>
      <c r="E24">
        <v>3</v>
      </c>
      <c r="F24" t="str">
        <f t="shared" si="0"/>
        <v>No</v>
      </c>
    </row>
    <row r="25" spans="1:6" x14ac:dyDescent="0.25">
      <c r="A25">
        <v>11</v>
      </c>
      <c r="B25">
        <v>43</v>
      </c>
      <c r="C25">
        <v>17</v>
      </c>
      <c r="D25" t="s">
        <v>8</v>
      </c>
      <c r="E25">
        <v>3</v>
      </c>
      <c r="F25" t="str">
        <f t="shared" si="0"/>
        <v>No</v>
      </c>
    </row>
    <row r="26" spans="1:6" x14ac:dyDescent="0.25">
      <c r="A26">
        <v>10</v>
      </c>
      <c r="B26">
        <v>43</v>
      </c>
      <c r="C26">
        <v>17</v>
      </c>
      <c r="D26" t="s">
        <v>8</v>
      </c>
      <c r="E26">
        <v>2</v>
      </c>
      <c r="F26" t="str">
        <f t="shared" si="0"/>
        <v>No</v>
      </c>
    </row>
  </sheetData>
  <dataValidations count="2">
    <dataValidation type="list" allowBlank="1" showInputMessage="1" showErrorMessage="1" sqref="I5" xr:uid="{83701E15-552C-4FA2-8136-F38138B92137}">
      <formula1>$L$1:$L$3</formula1>
    </dataValidation>
    <dataValidation type="list" allowBlank="1" showInputMessage="1" showErrorMessage="1" sqref="I6" xr:uid="{EF220DDA-D438-434D-A0B6-1693145C6C3F}">
      <formula1>$M$1:$M$2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42EB-CE47-4357-BF35-19AC649D068D}">
  <dimension ref="A1:G26"/>
  <sheetViews>
    <sheetView tabSelected="1" workbookViewId="0">
      <selection activeCell="C2" sqref="C2"/>
    </sheetView>
  </sheetViews>
  <sheetFormatPr defaultRowHeight="15" x14ac:dyDescent="0.25"/>
  <cols>
    <col min="1" max="1" width="13" customWidth="1"/>
    <col min="2" max="2" width="13.28515625" customWidth="1"/>
    <col min="3" max="3" width="12.7109375" customWidth="1"/>
    <col min="4" max="4" width="12.5703125" customWidth="1"/>
    <col min="7" max="7" width="1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11</v>
      </c>
      <c r="F1" t="s">
        <v>23</v>
      </c>
      <c r="G1" t="s">
        <v>30</v>
      </c>
    </row>
    <row r="2" spans="1:7" x14ac:dyDescent="0.25">
      <c r="A2">
        <v>94</v>
      </c>
      <c r="B2">
        <v>219</v>
      </c>
      <c r="C2">
        <v>89</v>
      </c>
      <c r="D2" t="s">
        <v>8</v>
      </c>
      <c r="E2">
        <v>3</v>
      </c>
      <c r="F2" t="str">
        <f>IF(C2&lt;100,"No","Yes")</f>
        <v>No</v>
      </c>
      <c r="G2" t="str">
        <f>IF(D2="F","Finance",IF(D2="M","Marketing","Human Resources"))</f>
        <v>Finance</v>
      </c>
    </row>
    <row r="3" spans="1:7" x14ac:dyDescent="0.25">
      <c r="A3">
        <v>68</v>
      </c>
      <c r="B3">
        <v>190</v>
      </c>
      <c r="C3">
        <v>83</v>
      </c>
      <c r="D3" t="s">
        <v>9</v>
      </c>
      <c r="E3">
        <v>1</v>
      </c>
      <c r="F3" t="str">
        <f t="shared" ref="F3:F26" si="0">IF(C3&lt;100,"No","Yes")</f>
        <v>No</v>
      </c>
      <c r="G3" t="str">
        <f t="shared" ref="G3:G26" si="1">IF(D3="F","Finance",IF(D3="M","Marketing","Human Resources"))</f>
        <v>Marketing</v>
      </c>
    </row>
    <row r="4" spans="1:7" x14ac:dyDescent="0.25">
      <c r="A4">
        <v>101</v>
      </c>
      <c r="B4">
        <v>234</v>
      </c>
      <c r="C4">
        <v>95</v>
      </c>
      <c r="D4" t="s">
        <v>8</v>
      </c>
      <c r="E4">
        <v>1</v>
      </c>
      <c r="F4" t="str">
        <f t="shared" si="0"/>
        <v>No</v>
      </c>
      <c r="G4" t="str">
        <f t="shared" si="1"/>
        <v>Finance</v>
      </c>
    </row>
    <row r="5" spans="1:7" x14ac:dyDescent="0.25">
      <c r="A5">
        <v>30</v>
      </c>
      <c r="B5">
        <v>100</v>
      </c>
      <c r="C5">
        <v>44</v>
      </c>
      <c r="D5" t="s">
        <v>8</v>
      </c>
      <c r="E5">
        <v>2</v>
      </c>
      <c r="F5" t="str">
        <f t="shared" si="0"/>
        <v>No</v>
      </c>
      <c r="G5" t="str">
        <f t="shared" si="1"/>
        <v>Finance</v>
      </c>
    </row>
    <row r="6" spans="1:7" x14ac:dyDescent="0.25">
      <c r="A6">
        <v>54</v>
      </c>
      <c r="B6">
        <v>134</v>
      </c>
      <c r="C6">
        <v>54</v>
      </c>
      <c r="D6" t="s">
        <v>9</v>
      </c>
      <c r="E6">
        <v>4</v>
      </c>
      <c r="F6" t="str">
        <f t="shared" si="0"/>
        <v>No</v>
      </c>
      <c r="G6" t="str">
        <f t="shared" si="1"/>
        <v>Marketing</v>
      </c>
    </row>
    <row r="7" spans="1:7" x14ac:dyDescent="0.25">
      <c r="A7">
        <v>53</v>
      </c>
      <c r="B7">
        <v>180</v>
      </c>
      <c r="C7">
        <v>72</v>
      </c>
      <c r="D7" t="s">
        <v>10</v>
      </c>
      <c r="E7">
        <v>4</v>
      </c>
      <c r="F7" t="str">
        <f t="shared" si="0"/>
        <v>No</v>
      </c>
      <c r="G7" t="str">
        <f t="shared" si="1"/>
        <v>Human Resources</v>
      </c>
    </row>
    <row r="8" spans="1:7" x14ac:dyDescent="0.25">
      <c r="A8">
        <v>99</v>
      </c>
      <c r="B8">
        <v>341</v>
      </c>
      <c r="C8">
        <v>223</v>
      </c>
      <c r="D8" t="s">
        <v>9</v>
      </c>
      <c r="E8">
        <v>4</v>
      </c>
      <c r="F8" t="str">
        <f t="shared" si="0"/>
        <v>Yes</v>
      </c>
      <c r="G8" t="str">
        <f t="shared" si="1"/>
        <v>Marketing</v>
      </c>
    </row>
    <row r="9" spans="1:7" x14ac:dyDescent="0.25">
      <c r="A9">
        <v>0</v>
      </c>
      <c r="B9">
        <v>150</v>
      </c>
      <c r="C9">
        <v>63</v>
      </c>
      <c r="D9" t="s">
        <v>9</v>
      </c>
      <c r="E9">
        <v>2</v>
      </c>
      <c r="F9" t="str">
        <f t="shared" si="0"/>
        <v>No</v>
      </c>
      <c r="G9" t="str">
        <f t="shared" si="1"/>
        <v>Marketing</v>
      </c>
    </row>
    <row r="10" spans="1:7" x14ac:dyDescent="0.25">
      <c r="A10">
        <v>33</v>
      </c>
      <c r="B10">
        <v>140</v>
      </c>
      <c r="C10">
        <v>60</v>
      </c>
      <c r="D10" t="s">
        <v>10</v>
      </c>
      <c r="E10">
        <v>3</v>
      </c>
      <c r="F10" t="str">
        <f t="shared" si="0"/>
        <v>No</v>
      </c>
      <c r="G10" t="str">
        <f t="shared" si="1"/>
        <v>Human Resources</v>
      </c>
    </row>
    <row r="11" spans="1:7" x14ac:dyDescent="0.25">
      <c r="A11">
        <v>17</v>
      </c>
      <c r="B11">
        <v>130</v>
      </c>
      <c r="C11">
        <v>58</v>
      </c>
      <c r="D11" t="s">
        <v>8</v>
      </c>
      <c r="E11">
        <v>3</v>
      </c>
      <c r="F11" t="str">
        <f t="shared" si="0"/>
        <v>No</v>
      </c>
      <c r="G11" t="str">
        <f t="shared" si="1"/>
        <v>Finance</v>
      </c>
    </row>
    <row r="12" spans="1:7" x14ac:dyDescent="0.25">
      <c r="A12">
        <v>36</v>
      </c>
      <c r="B12">
        <v>140</v>
      </c>
      <c r="C12">
        <v>64</v>
      </c>
      <c r="D12" t="s">
        <v>8</v>
      </c>
      <c r="E12">
        <v>1</v>
      </c>
      <c r="F12" t="str">
        <f t="shared" si="0"/>
        <v>No</v>
      </c>
      <c r="G12" t="str">
        <f t="shared" si="1"/>
        <v>Finance</v>
      </c>
    </row>
    <row r="13" spans="1:7" x14ac:dyDescent="0.25">
      <c r="A13">
        <v>111</v>
      </c>
      <c r="B13">
        <v>345</v>
      </c>
      <c r="C13">
        <v>223</v>
      </c>
      <c r="D13" t="s">
        <v>9</v>
      </c>
      <c r="E13">
        <v>2</v>
      </c>
      <c r="F13" t="str">
        <f t="shared" si="0"/>
        <v>Yes</v>
      </c>
      <c r="G13" t="str">
        <f t="shared" si="1"/>
        <v>Marketing</v>
      </c>
    </row>
    <row r="14" spans="1:7" x14ac:dyDescent="0.25">
      <c r="A14">
        <v>87</v>
      </c>
      <c r="B14">
        <v>234</v>
      </c>
      <c r="C14">
        <v>95</v>
      </c>
      <c r="D14" t="s">
        <v>10</v>
      </c>
      <c r="E14">
        <v>2</v>
      </c>
      <c r="F14" t="str">
        <f t="shared" si="0"/>
        <v>No</v>
      </c>
      <c r="G14" t="str">
        <f t="shared" si="1"/>
        <v>Human Resources</v>
      </c>
    </row>
    <row r="15" spans="1:7" x14ac:dyDescent="0.25">
      <c r="A15">
        <v>203</v>
      </c>
      <c r="B15">
        <v>546</v>
      </c>
      <c r="C15">
        <v>254</v>
      </c>
      <c r="D15" t="s">
        <v>9</v>
      </c>
      <c r="E15">
        <v>3</v>
      </c>
      <c r="F15" t="str">
        <f t="shared" si="0"/>
        <v>Yes</v>
      </c>
      <c r="G15" t="str">
        <f t="shared" si="1"/>
        <v>Marketing</v>
      </c>
    </row>
    <row r="16" spans="1:7" x14ac:dyDescent="0.25">
      <c r="A16">
        <v>140</v>
      </c>
      <c r="B16">
        <v>456</v>
      </c>
      <c r="C16">
        <v>159</v>
      </c>
      <c r="D16" t="s">
        <v>8</v>
      </c>
      <c r="E16">
        <v>4</v>
      </c>
      <c r="F16" t="str">
        <f t="shared" si="0"/>
        <v>Yes</v>
      </c>
      <c r="G16" t="str">
        <f t="shared" si="1"/>
        <v>Finance</v>
      </c>
    </row>
    <row r="17" spans="1:7" x14ac:dyDescent="0.25">
      <c r="A17">
        <v>95</v>
      </c>
      <c r="B17">
        <v>219</v>
      </c>
      <c r="C17">
        <v>89</v>
      </c>
      <c r="D17" t="s">
        <v>8</v>
      </c>
      <c r="E17">
        <v>3</v>
      </c>
      <c r="F17" t="str">
        <f t="shared" si="0"/>
        <v>No</v>
      </c>
      <c r="G17" t="str">
        <f t="shared" si="1"/>
        <v>Finance</v>
      </c>
    </row>
    <row r="18" spans="1:7" x14ac:dyDescent="0.25">
      <c r="A18">
        <v>68</v>
      </c>
      <c r="B18">
        <v>190</v>
      </c>
      <c r="C18">
        <v>83</v>
      </c>
      <c r="D18" t="s">
        <v>10</v>
      </c>
      <c r="E18">
        <v>4</v>
      </c>
      <c r="F18" t="str">
        <f t="shared" si="0"/>
        <v>No</v>
      </c>
      <c r="G18" t="str">
        <f t="shared" si="1"/>
        <v>Human Resources</v>
      </c>
    </row>
    <row r="19" spans="1:7" x14ac:dyDescent="0.25">
      <c r="A19">
        <v>101</v>
      </c>
      <c r="B19">
        <v>234</v>
      </c>
      <c r="C19">
        <v>95</v>
      </c>
      <c r="D19" t="s">
        <v>10</v>
      </c>
      <c r="E19">
        <v>1</v>
      </c>
      <c r="F19" t="str">
        <f t="shared" si="0"/>
        <v>No</v>
      </c>
      <c r="G19" t="str">
        <f t="shared" si="1"/>
        <v>Human Resources</v>
      </c>
    </row>
    <row r="20" spans="1:7" x14ac:dyDescent="0.25">
      <c r="A20">
        <v>53</v>
      </c>
      <c r="B20">
        <v>134</v>
      </c>
      <c r="C20">
        <v>54</v>
      </c>
      <c r="D20" t="s">
        <v>8</v>
      </c>
      <c r="E20">
        <v>2</v>
      </c>
      <c r="F20" t="str">
        <f t="shared" si="0"/>
        <v>No</v>
      </c>
      <c r="G20" t="str">
        <f t="shared" si="1"/>
        <v>Finance</v>
      </c>
    </row>
    <row r="21" spans="1:7" x14ac:dyDescent="0.25">
      <c r="A21">
        <v>54</v>
      </c>
      <c r="B21">
        <v>180</v>
      </c>
      <c r="C21">
        <v>72</v>
      </c>
      <c r="D21" t="s">
        <v>9</v>
      </c>
      <c r="E21">
        <v>1</v>
      </c>
      <c r="F21" t="str">
        <f t="shared" si="0"/>
        <v>No</v>
      </c>
      <c r="G21" t="str">
        <f t="shared" si="1"/>
        <v>Marketing</v>
      </c>
    </row>
    <row r="22" spans="1:7" x14ac:dyDescent="0.25">
      <c r="A22">
        <v>11</v>
      </c>
      <c r="B22">
        <v>45</v>
      </c>
      <c r="C22">
        <v>18</v>
      </c>
      <c r="D22" t="s">
        <v>9</v>
      </c>
      <c r="E22">
        <v>1</v>
      </c>
      <c r="F22" t="str">
        <f t="shared" si="0"/>
        <v>No</v>
      </c>
      <c r="G22" t="str">
        <f t="shared" si="1"/>
        <v>Marketing</v>
      </c>
    </row>
    <row r="23" spans="1:7" x14ac:dyDescent="0.25">
      <c r="A23">
        <v>5</v>
      </c>
      <c r="B23">
        <v>62</v>
      </c>
      <c r="C23">
        <v>28</v>
      </c>
      <c r="D23" t="s">
        <v>10</v>
      </c>
      <c r="E23">
        <v>4</v>
      </c>
      <c r="F23" t="str">
        <f t="shared" si="0"/>
        <v>No</v>
      </c>
      <c r="G23" t="str">
        <f t="shared" si="1"/>
        <v>Human Resources</v>
      </c>
    </row>
    <row r="24" spans="1:7" x14ac:dyDescent="0.25">
      <c r="A24">
        <v>12</v>
      </c>
      <c r="B24">
        <v>54</v>
      </c>
      <c r="C24">
        <v>23</v>
      </c>
      <c r="D24" t="s">
        <v>9</v>
      </c>
      <c r="E24">
        <v>3</v>
      </c>
      <c r="F24" t="str">
        <f t="shared" si="0"/>
        <v>No</v>
      </c>
      <c r="G24" t="str">
        <f t="shared" si="1"/>
        <v>Marketing</v>
      </c>
    </row>
    <row r="25" spans="1:7" x14ac:dyDescent="0.25">
      <c r="A25">
        <v>11</v>
      </c>
      <c r="B25">
        <v>43</v>
      </c>
      <c r="C25">
        <v>17</v>
      </c>
      <c r="D25" t="s">
        <v>8</v>
      </c>
      <c r="E25">
        <v>3</v>
      </c>
      <c r="F25" t="str">
        <f t="shared" si="0"/>
        <v>No</v>
      </c>
      <c r="G25" t="str">
        <f t="shared" si="1"/>
        <v>Finance</v>
      </c>
    </row>
    <row r="26" spans="1:7" x14ac:dyDescent="0.25">
      <c r="A26">
        <v>10</v>
      </c>
      <c r="B26">
        <v>43</v>
      </c>
      <c r="C26">
        <v>17</v>
      </c>
      <c r="D26" t="s">
        <v>8</v>
      </c>
      <c r="E26">
        <v>2</v>
      </c>
      <c r="F26" t="str">
        <f t="shared" si="0"/>
        <v>No</v>
      </c>
      <c r="G26" t="str">
        <f t="shared" si="1"/>
        <v>Finance</v>
      </c>
    </row>
  </sheetData>
  <conditionalFormatting sqref="G2:G26">
    <cfRule type="containsText" dxfId="8" priority="5" operator="containsText" text="Finance">
      <formula>NOT(ISERROR(SEARCH("Finance",G2)))</formula>
    </cfRule>
    <cfRule type="containsText" dxfId="7" priority="4" operator="containsText" text="Marketing">
      <formula>NOT(ISERROR(SEARCH("Marketing",G2)))</formula>
    </cfRule>
    <cfRule type="containsText" dxfId="6" priority="3" operator="containsText" text="Human Resources">
      <formula>NOT(ISERROR(SEARCH("Human Resources",G2)))</formula>
    </cfRule>
  </conditionalFormatting>
  <conditionalFormatting sqref="F2:F26">
    <cfRule type="containsText" dxfId="0" priority="2" operator="containsText" text="No">
      <formula>NOT(ISERROR(SEARCH("No",F2)))</formula>
    </cfRule>
    <cfRule type="containsText" dxfId="1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2023-04-13T11:23:49Z</dcterms:modified>
</cp:coreProperties>
</file>