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Ex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ate1904="1"/>
  <mc:AlternateContent xmlns:mc="http://schemas.openxmlformats.org/markup-compatibility/2006">
    <mc:Choice Requires="x15">
      <x15ac:absPath xmlns:x15ac="http://schemas.microsoft.com/office/spreadsheetml/2010/11/ac" url="C:\Users\dbda.STUDENTS\Documents\Data Visualisation\Day 2\"/>
    </mc:Choice>
  </mc:AlternateContent>
  <xr:revisionPtr revIDLastSave="0" documentId="13_ncr:1_{1007D179-0057-4A44-806B-1DDA3F116A6C}" xr6:coauthVersionLast="36" xr6:coauthVersionMax="36" xr10:uidLastSave="{00000000-0000-0000-0000-000000000000}"/>
  <bookViews>
    <workbookView xWindow="0" yWindow="0" windowWidth="17970" windowHeight="6405" tabRatio="628" firstSheet="5" activeTab="7" xr2:uid="{00000000-000D-0000-FFFF-FFFF00000000}"/>
  </bookViews>
  <sheets>
    <sheet name="Sheet18" sheetId="21" r:id="rId1"/>
    <sheet name="Sheet19" sheetId="22" r:id="rId2"/>
    <sheet name="Sheet20" sheetId="23" r:id="rId3"/>
    <sheet name="Sheet21" sheetId="24" r:id="rId4"/>
    <sheet name="Sheet23" sheetId="26" r:id="rId5"/>
    <sheet name="Sheet24" sheetId="27" r:id="rId6"/>
    <sheet name="Sheet25" sheetId="28" r:id="rId7"/>
    <sheet name="Sheet27" sheetId="30" r:id="rId8"/>
    <sheet name="factTable" sheetId="1" r:id="rId9"/>
    <sheet name="Sheet12" sheetId="15" r:id="rId10"/>
    <sheet name="Sheet13" sheetId="16" r:id="rId11"/>
    <sheet name="Sheet14" sheetId="17" r:id="rId12"/>
    <sheet name="Sheet15" sheetId="18" r:id="rId13"/>
    <sheet name="Sheet16" sheetId="19" r:id="rId14"/>
    <sheet name="Sheet17" sheetId="20" r:id="rId15"/>
    <sheet name="Sheet8" sheetId="11" r:id="rId16"/>
    <sheet name="Sheet9" sheetId="12" r:id="rId17"/>
    <sheet name="Sheet22" sheetId="25" r:id="rId18"/>
    <sheet name="Sheet10" sheetId="13" r:id="rId19"/>
    <sheet name="Sheet11" sheetId="14" r:id="rId20"/>
    <sheet name="Sheet6" sheetId="9" r:id="rId21"/>
    <sheet name="Sheet7" sheetId="10" r:id="rId22"/>
    <sheet name="Sheet5" sheetId="8" r:id="rId23"/>
    <sheet name="Sheet1" sheetId="4" r:id="rId24"/>
    <sheet name="Sheet2" sheetId="5" r:id="rId25"/>
    <sheet name="Sheet3" sheetId="6" r:id="rId26"/>
    <sheet name="Sheet4" sheetId="7" r:id="rId27"/>
    <sheet name="Location" sheetId="2" r:id="rId28"/>
    <sheet name="Product" sheetId="3" r:id="rId29"/>
  </sheets>
  <definedNames>
    <definedName name="_xlnm._FilterDatabase" localSheetId="8" hidden="1">factTable!$A$1:$P$4249</definedName>
    <definedName name="_xlnm._FilterDatabase" localSheetId="27" hidden="1">Location!$A$1:$D$157</definedName>
    <definedName name="_xlnm._FilterDatabase" localSheetId="28" hidden="1">Product!$A$1:$D$14</definedName>
    <definedName name="_xlnm._FilterDatabase" localSheetId="23" hidden="1">Sheet1!$A$1:$E$26</definedName>
    <definedName name="_xlnm._FilterDatabase" localSheetId="26" hidden="1">Sheet4!$I$1:$I$4</definedName>
    <definedName name="_xlchart.v1.0" hidden="1">Sheet11!$A$2:$A$18</definedName>
  </definedNames>
  <calcPr calcId="191029"/>
  <pivotCaches>
    <pivotCache cacheId="10" r:id="rId30"/>
  </pivotCaches>
</workbook>
</file>

<file path=xl/calcChain.xml><?xml version="1.0" encoding="utf-8"?>
<calcChain xmlns="http://schemas.openxmlformats.org/spreadsheetml/2006/main">
  <c r="G4" i="28" l="1"/>
  <c r="G2" i="28"/>
  <c r="G3" i="28"/>
  <c r="G1" i="28" l="1"/>
  <c r="G6" i="28" s="1"/>
  <c r="C3" i="17"/>
  <c r="C4" i="17"/>
  <c r="C5" i="17"/>
  <c r="C6" i="17"/>
  <c r="C7" i="17"/>
  <c r="C8" i="17"/>
  <c r="C9" i="17"/>
  <c r="C10" i="17"/>
  <c r="C11" i="17"/>
  <c r="C2" i="17"/>
  <c r="F7" i="14"/>
  <c r="F5" i="14"/>
  <c r="F1" i="14"/>
  <c r="K2" i="13"/>
  <c r="K1" i="13"/>
  <c r="F5" i="13"/>
  <c r="F1" i="13"/>
  <c r="F3" i="13"/>
  <c r="F2" i="13"/>
  <c r="F4" i="13"/>
  <c r="B6" i="12"/>
  <c r="E8" i="12" s="1"/>
  <c r="B7" i="12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2" i="11"/>
  <c r="G5" i="28" l="1"/>
  <c r="K4" i="13"/>
  <c r="K5" i="13" s="1"/>
  <c r="K7" i="13" s="1"/>
  <c r="K6" i="13"/>
  <c r="K8" i="13" s="1"/>
  <c r="F6" i="13"/>
  <c r="E6" i="12"/>
  <c r="G2" i="7"/>
  <c r="J22" i="8" l="1"/>
  <c r="J21" i="8"/>
  <c r="J20" i="8"/>
  <c r="J23" i="8"/>
  <c r="J19" i="8"/>
  <c r="J17" i="8"/>
  <c r="J16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15" i="8"/>
  <c r="J14" i="8"/>
  <c r="J13" i="8"/>
  <c r="J12" i="8"/>
  <c r="J9" i="8"/>
  <c r="J8" i="8"/>
  <c r="J7" i="8"/>
  <c r="J5" i="8"/>
  <c r="J4" i="8"/>
  <c r="J2" i="8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P1002" i="1"/>
  <c r="Q1002" i="1"/>
  <c r="P1003" i="1"/>
  <c r="Q1003" i="1"/>
  <c r="P1004" i="1"/>
  <c r="Q1004" i="1"/>
  <c r="P1005" i="1"/>
  <c r="Q1005" i="1"/>
  <c r="P1006" i="1"/>
  <c r="Q1006" i="1"/>
  <c r="P1007" i="1"/>
  <c r="Q1007" i="1"/>
  <c r="P1008" i="1"/>
  <c r="Q1008" i="1"/>
  <c r="P1009" i="1"/>
  <c r="Q1009" i="1"/>
  <c r="P1010" i="1"/>
  <c r="Q1010" i="1"/>
  <c r="P1011" i="1"/>
  <c r="Q1011" i="1"/>
  <c r="P1012" i="1"/>
  <c r="Q1012" i="1"/>
  <c r="P1013" i="1"/>
  <c r="Q1013" i="1"/>
  <c r="P1014" i="1"/>
  <c r="Q1014" i="1"/>
  <c r="P1015" i="1"/>
  <c r="Q1015" i="1"/>
  <c r="P1016" i="1"/>
  <c r="Q1016" i="1"/>
  <c r="P1017" i="1"/>
  <c r="Q1017" i="1"/>
  <c r="P1018" i="1"/>
  <c r="Q1018" i="1"/>
  <c r="P1019" i="1"/>
  <c r="Q1019" i="1"/>
  <c r="P1020" i="1"/>
  <c r="Q1020" i="1"/>
  <c r="P1021" i="1"/>
  <c r="Q1021" i="1"/>
  <c r="P1022" i="1"/>
  <c r="Q1022" i="1"/>
  <c r="P1023" i="1"/>
  <c r="Q1023" i="1"/>
  <c r="P1024" i="1"/>
  <c r="Q1024" i="1"/>
  <c r="P1025" i="1"/>
  <c r="Q1025" i="1"/>
  <c r="P1026" i="1"/>
  <c r="Q1026" i="1"/>
  <c r="P1027" i="1"/>
  <c r="Q1027" i="1"/>
  <c r="P1028" i="1"/>
  <c r="Q1028" i="1"/>
  <c r="P1029" i="1"/>
  <c r="Q1029" i="1"/>
  <c r="P1030" i="1"/>
  <c r="Q1030" i="1"/>
  <c r="P1031" i="1"/>
  <c r="Q1031" i="1"/>
  <c r="P1032" i="1"/>
  <c r="Q1032" i="1"/>
  <c r="P1033" i="1"/>
  <c r="Q1033" i="1"/>
  <c r="P1034" i="1"/>
  <c r="Q1034" i="1"/>
  <c r="P1035" i="1"/>
  <c r="Q1035" i="1"/>
  <c r="P1036" i="1"/>
  <c r="Q1036" i="1"/>
  <c r="P1037" i="1"/>
  <c r="Q1037" i="1"/>
  <c r="P1038" i="1"/>
  <c r="Q1038" i="1"/>
  <c r="P1039" i="1"/>
  <c r="Q1039" i="1"/>
  <c r="P1040" i="1"/>
  <c r="Q1040" i="1"/>
  <c r="P1041" i="1"/>
  <c r="Q1041" i="1"/>
  <c r="P1042" i="1"/>
  <c r="Q1042" i="1"/>
  <c r="P1043" i="1"/>
  <c r="Q1043" i="1"/>
  <c r="P1044" i="1"/>
  <c r="Q1044" i="1"/>
  <c r="P1045" i="1"/>
  <c r="Q1045" i="1"/>
  <c r="P1046" i="1"/>
  <c r="Q1046" i="1"/>
  <c r="P1047" i="1"/>
  <c r="Q1047" i="1"/>
  <c r="P1048" i="1"/>
  <c r="Q1048" i="1"/>
  <c r="P1049" i="1"/>
  <c r="Q1049" i="1"/>
  <c r="P1050" i="1"/>
  <c r="Q1050" i="1"/>
  <c r="P1051" i="1"/>
  <c r="Q1051" i="1"/>
  <c r="P1052" i="1"/>
  <c r="Q1052" i="1"/>
  <c r="P1053" i="1"/>
  <c r="Q1053" i="1"/>
  <c r="P1054" i="1"/>
  <c r="Q1054" i="1"/>
  <c r="P1055" i="1"/>
  <c r="Q1055" i="1"/>
  <c r="P1056" i="1"/>
  <c r="Q1056" i="1"/>
  <c r="P1057" i="1"/>
  <c r="Q1057" i="1"/>
  <c r="P1058" i="1"/>
  <c r="Q1058" i="1"/>
  <c r="P1059" i="1"/>
  <c r="Q1059" i="1"/>
  <c r="P1060" i="1"/>
  <c r="Q1060" i="1"/>
  <c r="P1061" i="1"/>
  <c r="Q1061" i="1"/>
  <c r="P1062" i="1"/>
  <c r="Q1062" i="1"/>
  <c r="P1063" i="1"/>
  <c r="Q1063" i="1"/>
  <c r="P1064" i="1"/>
  <c r="Q1064" i="1"/>
  <c r="P1065" i="1"/>
  <c r="Q1065" i="1"/>
  <c r="P1066" i="1"/>
  <c r="Q1066" i="1"/>
  <c r="P1067" i="1"/>
  <c r="Q1067" i="1"/>
  <c r="P1068" i="1"/>
  <c r="Q1068" i="1"/>
  <c r="P1069" i="1"/>
  <c r="Q1069" i="1"/>
  <c r="P1070" i="1"/>
  <c r="Q1070" i="1"/>
  <c r="P1071" i="1"/>
  <c r="Q1071" i="1"/>
  <c r="P1072" i="1"/>
  <c r="Q1072" i="1"/>
  <c r="P1073" i="1"/>
  <c r="Q1073" i="1"/>
  <c r="P1074" i="1"/>
  <c r="Q1074" i="1"/>
  <c r="P1075" i="1"/>
  <c r="Q1075" i="1"/>
  <c r="P1076" i="1"/>
  <c r="Q1076" i="1"/>
  <c r="P1077" i="1"/>
  <c r="Q1077" i="1"/>
  <c r="P1078" i="1"/>
  <c r="Q1078" i="1"/>
  <c r="P1079" i="1"/>
  <c r="Q1079" i="1"/>
  <c r="P1080" i="1"/>
  <c r="Q1080" i="1"/>
  <c r="P1081" i="1"/>
  <c r="Q1081" i="1"/>
  <c r="P1082" i="1"/>
  <c r="Q1082" i="1"/>
  <c r="P1083" i="1"/>
  <c r="Q1083" i="1"/>
  <c r="P1084" i="1"/>
  <c r="Q1084" i="1"/>
  <c r="P1085" i="1"/>
  <c r="Q1085" i="1"/>
  <c r="P1086" i="1"/>
  <c r="Q1086" i="1"/>
  <c r="P1087" i="1"/>
  <c r="Q1087" i="1"/>
  <c r="P1088" i="1"/>
  <c r="Q1088" i="1"/>
  <c r="P1089" i="1"/>
  <c r="Q1089" i="1"/>
  <c r="P1090" i="1"/>
  <c r="Q1090" i="1"/>
  <c r="P1091" i="1"/>
  <c r="Q1091" i="1"/>
  <c r="P1092" i="1"/>
  <c r="Q1092" i="1"/>
  <c r="P1093" i="1"/>
  <c r="Q1093" i="1"/>
  <c r="P1094" i="1"/>
  <c r="Q1094" i="1"/>
  <c r="P1095" i="1"/>
  <c r="Q1095" i="1"/>
  <c r="P1096" i="1"/>
  <c r="Q1096" i="1"/>
  <c r="P1097" i="1"/>
  <c r="Q1097" i="1"/>
  <c r="P1098" i="1"/>
  <c r="Q1098" i="1"/>
  <c r="P1099" i="1"/>
  <c r="Q1099" i="1"/>
  <c r="P1100" i="1"/>
  <c r="Q1100" i="1"/>
  <c r="P1101" i="1"/>
  <c r="Q1101" i="1"/>
  <c r="P1102" i="1"/>
  <c r="Q1102" i="1"/>
  <c r="P1103" i="1"/>
  <c r="Q1103" i="1"/>
  <c r="P1104" i="1"/>
  <c r="Q1104" i="1"/>
  <c r="P1105" i="1"/>
  <c r="Q1105" i="1"/>
  <c r="P1106" i="1"/>
  <c r="Q1106" i="1"/>
  <c r="P1107" i="1"/>
  <c r="Q1107" i="1"/>
  <c r="P1108" i="1"/>
  <c r="Q1108" i="1"/>
  <c r="P1109" i="1"/>
  <c r="Q1109" i="1"/>
  <c r="P1110" i="1"/>
  <c r="Q1110" i="1"/>
  <c r="P1111" i="1"/>
  <c r="Q1111" i="1"/>
  <c r="P1112" i="1"/>
  <c r="Q1112" i="1"/>
  <c r="P1113" i="1"/>
  <c r="Q1113" i="1"/>
  <c r="P1114" i="1"/>
  <c r="Q1114" i="1"/>
  <c r="P1115" i="1"/>
  <c r="Q1115" i="1"/>
  <c r="P1116" i="1"/>
  <c r="Q1116" i="1"/>
  <c r="P1117" i="1"/>
  <c r="Q1117" i="1"/>
  <c r="P1118" i="1"/>
  <c r="Q1118" i="1"/>
  <c r="P1119" i="1"/>
  <c r="Q1119" i="1"/>
  <c r="P1120" i="1"/>
  <c r="Q1120" i="1"/>
  <c r="P1121" i="1"/>
  <c r="Q1121" i="1"/>
  <c r="P1122" i="1"/>
  <c r="Q1122" i="1"/>
  <c r="P1123" i="1"/>
  <c r="Q1123" i="1"/>
  <c r="P1124" i="1"/>
  <c r="Q1124" i="1"/>
  <c r="P1125" i="1"/>
  <c r="Q1125" i="1"/>
  <c r="P1126" i="1"/>
  <c r="Q1126" i="1"/>
  <c r="P1127" i="1"/>
  <c r="Q1127" i="1"/>
  <c r="P1128" i="1"/>
  <c r="Q1128" i="1"/>
  <c r="P1129" i="1"/>
  <c r="Q1129" i="1"/>
  <c r="P1130" i="1"/>
  <c r="Q1130" i="1"/>
  <c r="P1131" i="1"/>
  <c r="Q1131" i="1"/>
  <c r="P1132" i="1"/>
  <c r="Q1132" i="1"/>
  <c r="P1133" i="1"/>
  <c r="Q1133" i="1"/>
  <c r="P1134" i="1"/>
  <c r="Q1134" i="1"/>
  <c r="P1135" i="1"/>
  <c r="Q1135" i="1"/>
  <c r="P1136" i="1"/>
  <c r="Q1136" i="1"/>
  <c r="P1137" i="1"/>
  <c r="Q1137" i="1"/>
  <c r="P1138" i="1"/>
  <c r="Q1138" i="1"/>
  <c r="P1139" i="1"/>
  <c r="Q1139" i="1"/>
  <c r="P1140" i="1"/>
  <c r="Q1140" i="1"/>
  <c r="P1141" i="1"/>
  <c r="Q1141" i="1"/>
  <c r="P1142" i="1"/>
  <c r="Q1142" i="1"/>
  <c r="P1143" i="1"/>
  <c r="Q1143" i="1"/>
  <c r="P1144" i="1"/>
  <c r="Q1144" i="1"/>
  <c r="P1145" i="1"/>
  <c r="Q1145" i="1"/>
  <c r="P1146" i="1"/>
  <c r="Q1146" i="1"/>
  <c r="P1147" i="1"/>
  <c r="Q1147" i="1"/>
  <c r="P1148" i="1"/>
  <c r="Q1148" i="1"/>
  <c r="P1149" i="1"/>
  <c r="Q1149" i="1"/>
  <c r="P1150" i="1"/>
  <c r="Q1150" i="1"/>
  <c r="P1151" i="1"/>
  <c r="Q1151" i="1"/>
  <c r="P1152" i="1"/>
  <c r="Q1152" i="1"/>
  <c r="P1153" i="1"/>
  <c r="Q1153" i="1"/>
  <c r="P1154" i="1"/>
  <c r="Q1154" i="1"/>
  <c r="P1155" i="1"/>
  <c r="Q1155" i="1"/>
  <c r="P1156" i="1"/>
  <c r="Q1156" i="1"/>
  <c r="P1157" i="1"/>
  <c r="Q1157" i="1"/>
  <c r="P1158" i="1"/>
  <c r="Q1158" i="1"/>
  <c r="P1159" i="1"/>
  <c r="Q1159" i="1"/>
  <c r="P1160" i="1"/>
  <c r="Q1160" i="1"/>
  <c r="P1161" i="1"/>
  <c r="Q1161" i="1"/>
  <c r="P1162" i="1"/>
  <c r="Q1162" i="1"/>
  <c r="P1163" i="1"/>
  <c r="Q1163" i="1"/>
  <c r="P1164" i="1"/>
  <c r="Q1164" i="1"/>
  <c r="P1165" i="1"/>
  <c r="Q1165" i="1"/>
  <c r="P1166" i="1"/>
  <c r="Q1166" i="1"/>
  <c r="P1167" i="1"/>
  <c r="Q1167" i="1"/>
  <c r="P1168" i="1"/>
  <c r="Q1168" i="1"/>
  <c r="P1169" i="1"/>
  <c r="Q1169" i="1"/>
  <c r="P1170" i="1"/>
  <c r="Q1170" i="1"/>
  <c r="P1171" i="1"/>
  <c r="Q1171" i="1"/>
  <c r="P1172" i="1"/>
  <c r="Q1172" i="1"/>
  <c r="P1173" i="1"/>
  <c r="Q1173" i="1"/>
  <c r="P1174" i="1"/>
  <c r="Q1174" i="1"/>
  <c r="P1175" i="1"/>
  <c r="Q1175" i="1"/>
  <c r="P1176" i="1"/>
  <c r="Q1176" i="1"/>
  <c r="P1177" i="1"/>
  <c r="Q1177" i="1"/>
  <c r="P1178" i="1"/>
  <c r="Q1178" i="1"/>
  <c r="P1179" i="1"/>
  <c r="Q1179" i="1"/>
  <c r="P1180" i="1"/>
  <c r="Q1180" i="1"/>
  <c r="P1181" i="1"/>
  <c r="Q1181" i="1"/>
  <c r="P1182" i="1"/>
  <c r="Q1182" i="1"/>
  <c r="P1183" i="1"/>
  <c r="Q1183" i="1"/>
  <c r="P1184" i="1"/>
  <c r="Q1184" i="1"/>
  <c r="P1185" i="1"/>
  <c r="Q1185" i="1"/>
  <c r="P1186" i="1"/>
  <c r="Q1186" i="1"/>
  <c r="P1187" i="1"/>
  <c r="Q1187" i="1"/>
  <c r="P1188" i="1"/>
  <c r="Q1188" i="1"/>
  <c r="P1189" i="1"/>
  <c r="Q1189" i="1"/>
  <c r="P1190" i="1"/>
  <c r="Q1190" i="1"/>
  <c r="P1191" i="1"/>
  <c r="Q1191" i="1"/>
  <c r="P1192" i="1"/>
  <c r="Q1192" i="1"/>
  <c r="P1193" i="1"/>
  <c r="Q1193" i="1"/>
  <c r="P1194" i="1"/>
  <c r="Q1194" i="1"/>
  <c r="P1195" i="1"/>
  <c r="Q1195" i="1"/>
  <c r="P1196" i="1"/>
  <c r="Q1196" i="1"/>
  <c r="P1197" i="1"/>
  <c r="Q1197" i="1"/>
  <c r="P1198" i="1"/>
  <c r="Q1198" i="1"/>
  <c r="P1199" i="1"/>
  <c r="Q1199" i="1"/>
  <c r="P1200" i="1"/>
  <c r="Q1200" i="1"/>
  <c r="P1201" i="1"/>
  <c r="Q1201" i="1"/>
  <c r="P1202" i="1"/>
  <c r="Q1202" i="1"/>
  <c r="P1203" i="1"/>
  <c r="Q1203" i="1"/>
  <c r="P1204" i="1"/>
  <c r="Q1204" i="1"/>
  <c r="P1205" i="1"/>
  <c r="Q1205" i="1"/>
  <c r="P1206" i="1"/>
  <c r="Q1206" i="1"/>
  <c r="P1207" i="1"/>
  <c r="Q1207" i="1"/>
  <c r="P1208" i="1"/>
  <c r="Q1208" i="1"/>
  <c r="P1209" i="1"/>
  <c r="Q1209" i="1"/>
  <c r="P1210" i="1"/>
  <c r="Q1210" i="1"/>
  <c r="P1211" i="1"/>
  <c r="Q1211" i="1"/>
  <c r="P1212" i="1"/>
  <c r="Q1212" i="1"/>
  <c r="P1213" i="1"/>
  <c r="Q1213" i="1"/>
  <c r="P1214" i="1"/>
  <c r="Q1214" i="1"/>
  <c r="P1215" i="1"/>
  <c r="Q1215" i="1"/>
  <c r="P1216" i="1"/>
  <c r="Q1216" i="1"/>
  <c r="P1217" i="1"/>
  <c r="Q1217" i="1"/>
  <c r="P1218" i="1"/>
  <c r="Q1218" i="1"/>
  <c r="P1219" i="1"/>
  <c r="Q1219" i="1"/>
  <c r="P1220" i="1"/>
  <c r="Q1220" i="1"/>
  <c r="P1221" i="1"/>
  <c r="Q1221" i="1"/>
  <c r="P1222" i="1"/>
  <c r="Q1222" i="1"/>
  <c r="P1223" i="1"/>
  <c r="Q1223" i="1"/>
  <c r="P1224" i="1"/>
  <c r="Q1224" i="1"/>
  <c r="P1225" i="1"/>
  <c r="Q1225" i="1"/>
  <c r="P1226" i="1"/>
  <c r="Q1226" i="1"/>
  <c r="P1227" i="1"/>
  <c r="Q1227" i="1"/>
  <c r="P1228" i="1"/>
  <c r="Q1228" i="1"/>
  <c r="P1229" i="1"/>
  <c r="Q1229" i="1"/>
  <c r="P1230" i="1"/>
  <c r="Q1230" i="1"/>
  <c r="P1231" i="1"/>
  <c r="Q1231" i="1"/>
  <c r="P1232" i="1"/>
  <c r="Q1232" i="1"/>
  <c r="P1233" i="1"/>
  <c r="Q1233" i="1"/>
  <c r="P1234" i="1"/>
  <c r="Q1234" i="1"/>
  <c r="P1235" i="1"/>
  <c r="Q1235" i="1"/>
  <c r="P1236" i="1"/>
  <c r="Q1236" i="1"/>
  <c r="P1237" i="1"/>
  <c r="Q1237" i="1"/>
  <c r="P1238" i="1"/>
  <c r="Q1238" i="1"/>
  <c r="P1239" i="1"/>
  <c r="Q1239" i="1"/>
  <c r="P1240" i="1"/>
  <c r="Q1240" i="1"/>
  <c r="P1241" i="1"/>
  <c r="Q1241" i="1"/>
  <c r="P1242" i="1"/>
  <c r="Q1242" i="1"/>
  <c r="P1243" i="1"/>
  <c r="Q1243" i="1"/>
  <c r="P1244" i="1"/>
  <c r="Q1244" i="1"/>
  <c r="P1245" i="1"/>
  <c r="Q1245" i="1"/>
  <c r="P1246" i="1"/>
  <c r="Q1246" i="1"/>
  <c r="P1247" i="1"/>
  <c r="Q1247" i="1"/>
  <c r="P1248" i="1"/>
  <c r="Q1248" i="1"/>
  <c r="P1249" i="1"/>
  <c r="Q1249" i="1"/>
  <c r="P1250" i="1"/>
  <c r="Q1250" i="1"/>
  <c r="P1251" i="1"/>
  <c r="Q1251" i="1"/>
  <c r="P1252" i="1"/>
  <c r="Q1252" i="1"/>
  <c r="P1253" i="1"/>
  <c r="Q1253" i="1"/>
  <c r="P1254" i="1"/>
  <c r="Q1254" i="1"/>
  <c r="P1255" i="1"/>
  <c r="Q1255" i="1"/>
  <c r="P1256" i="1"/>
  <c r="Q1256" i="1"/>
  <c r="P1257" i="1"/>
  <c r="Q1257" i="1"/>
  <c r="P1258" i="1"/>
  <c r="Q1258" i="1"/>
  <c r="P1259" i="1"/>
  <c r="Q1259" i="1"/>
  <c r="P1260" i="1"/>
  <c r="Q1260" i="1"/>
  <c r="P1261" i="1"/>
  <c r="Q1261" i="1"/>
  <c r="P1262" i="1"/>
  <c r="Q1262" i="1"/>
  <c r="P1263" i="1"/>
  <c r="Q1263" i="1"/>
  <c r="P1264" i="1"/>
  <c r="Q1264" i="1"/>
  <c r="P1265" i="1"/>
  <c r="Q1265" i="1"/>
  <c r="P1266" i="1"/>
  <c r="Q1266" i="1"/>
  <c r="P1267" i="1"/>
  <c r="Q1267" i="1"/>
  <c r="P1268" i="1"/>
  <c r="Q1268" i="1"/>
  <c r="P1269" i="1"/>
  <c r="Q1269" i="1"/>
  <c r="P1270" i="1"/>
  <c r="Q1270" i="1"/>
  <c r="P1271" i="1"/>
  <c r="Q1271" i="1"/>
  <c r="P1272" i="1"/>
  <c r="Q1272" i="1"/>
  <c r="P1273" i="1"/>
  <c r="Q1273" i="1"/>
  <c r="P1274" i="1"/>
  <c r="Q1274" i="1"/>
  <c r="P1275" i="1"/>
  <c r="Q1275" i="1"/>
  <c r="P1276" i="1"/>
  <c r="Q1276" i="1"/>
  <c r="P1277" i="1"/>
  <c r="Q1277" i="1"/>
  <c r="P1278" i="1"/>
  <c r="Q1278" i="1"/>
  <c r="P1279" i="1"/>
  <c r="Q1279" i="1"/>
  <c r="P1280" i="1"/>
  <c r="Q1280" i="1"/>
  <c r="P1281" i="1"/>
  <c r="Q1281" i="1"/>
  <c r="P1282" i="1"/>
  <c r="Q1282" i="1"/>
  <c r="P1283" i="1"/>
  <c r="Q1283" i="1"/>
  <c r="P1284" i="1"/>
  <c r="Q1284" i="1"/>
  <c r="P1285" i="1"/>
  <c r="Q1285" i="1"/>
  <c r="P1286" i="1"/>
  <c r="Q1286" i="1"/>
  <c r="P1287" i="1"/>
  <c r="Q1287" i="1"/>
  <c r="P1288" i="1"/>
  <c r="Q1288" i="1"/>
  <c r="P1289" i="1"/>
  <c r="Q1289" i="1"/>
  <c r="P1290" i="1"/>
  <c r="Q1290" i="1"/>
  <c r="P1291" i="1"/>
  <c r="Q1291" i="1"/>
  <c r="P1292" i="1"/>
  <c r="Q1292" i="1"/>
  <c r="P1293" i="1"/>
  <c r="Q1293" i="1"/>
  <c r="P1294" i="1"/>
  <c r="Q1294" i="1"/>
  <c r="P1295" i="1"/>
  <c r="Q1295" i="1"/>
  <c r="P1296" i="1"/>
  <c r="Q1296" i="1"/>
  <c r="P1297" i="1"/>
  <c r="Q1297" i="1"/>
  <c r="P1298" i="1"/>
  <c r="Q1298" i="1"/>
  <c r="P1299" i="1"/>
  <c r="Q1299" i="1"/>
  <c r="P1300" i="1"/>
  <c r="Q1300" i="1"/>
  <c r="P1301" i="1"/>
  <c r="Q1301" i="1"/>
  <c r="P1302" i="1"/>
  <c r="Q1302" i="1"/>
  <c r="P1303" i="1"/>
  <c r="Q1303" i="1"/>
  <c r="P1304" i="1"/>
  <c r="Q1304" i="1"/>
  <c r="P1305" i="1"/>
  <c r="Q1305" i="1"/>
  <c r="P1306" i="1"/>
  <c r="Q1306" i="1"/>
  <c r="P1307" i="1"/>
  <c r="Q1307" i="1"/>
  <c r="P1308" i="1"/>
  <c r="Q1308" i="1"/>
  <c r="P1309" i="1"/>
  <c r="Q1309" i="1"/>
  <c r="P1310" i="1"/>
  <c r="Q1310" i="1"/>
  <c r="P1311" i="1"/>
  <c r="Q1311" i="1"/>
  <c r="P1312" i="1"/>
  <c r="Q1312" i="1"/>
  <c r="P1313" i="1"/>
  <c r="Q1313" i="1"/>
  <c r="P1314" i="1"/>
  <c r="Q1314" i="1"/>
  <c r="P1315" i="1"/>
  <c r="Q1315" i="1"/>
  <c r="P1316" i="1"/>
  <c r="Q1316" i="1"/>
  <c r="P1317" i="1"/>
  <c r="Q1317" i="1"/>
  <c r="P1318" i="1"/>
  <c r="Q1318" i="1"/>
  <c r="P1319" i="1"/>
  <c r="Q1319" i="1"/>
  <c r="P1320" i="1"/>
  <c r="Q1320" i="1"/>
  <c r="P1321" i="1"/>
  <c r="Q1321" i="1"/>
  <c r="P1322" i="1"/>
  <c r="Q1322" i="1"/>
  <c r="P1323" i="1"/>
  <c r="Q1323" i="1"/>
  <c r="P1324" i="1"/>
  <c r="Q1324" i="1"/>
  <c r="P1325" i="1"/>
  <c r="Q1325" i="1"/>
  <c r="P1326" i="1"/>
  <c r="Q1326" i="1"/>
  <c r="P1327" i="1"/>
  <c r="Q1327" i="1"/>
  <c r="P1328" i="1"/>
  <c r="Q1328" i="1"/>
  <c r="P1329" i="1"/>
  <c r="Q1329" i="1"/>
  <c r="P1330" i="1"/>
  <c r="Q1330" i="1"/>
  <c r="P1331" i="1"/>
  <c r="Q1331" i="1"/>
  <c r="P1332" i="1"/>
  <c r="Q1332" i="1"/>
  <c r="P1333" i="1"/>
  <c r="Q1333" i="1"/>
  <c r="P1334" i="1"/>
  <c r="Q1334" i="1"/>
  <c r="P1335" i="1"/>
  <c r="Q1335" i="1"/>
  <c r="P1336" i="1"/>
  <c r="Q1336" i="1"/>
  <c r="P1337" i="1"/>
  <c r="Q1337" i="1"/>
  <c r="P1338" i="1"/>
  <c r="Q1338" i="1"/>
  <c r="P1339" i="1"/>
  <c r="Q1339" i="1"/>
  <c r="P1340" i="1"/>
  <c r="Q1340" i="1"/>
  <c r="P1341" i="1"/>
  <c r="Q1341" i="1"/>
  <c r="P1342" i="1"/>
  <c r="Q1342" i="1"/>
  <c r="P1343" i="1"/>
  <c r="Q1343" i="1"/>
  <c r="P1344" i="1"/>
  <c r="Q1344" i="1"/>
  <c r="P1345" i="1"/>
  <c r="Q1345" i="1"/>
  <c r="P1346" i="1"/>
  <c r="Q1346" i="1"/>
  <c r="P1347" i="1"/>
  <c r="Q1347" i="1"/>
  <c r="P1348" i="1"/>
  <c r="Q1348" i="1"/>
  <c r="P1349" i="1"/>
  <c r="Q1349" i="1"/>
  <c r="P1350" i="1"/>
  <c r="Q1350" i="1"/>
  <c r="P1351" i="1"/>
  <c r="Q1351" i="1"/>
  <c r="P1352" i="1"/>
  <c r="Q1352" i="1"/>
  <c r="P1353" i="1"/>
  <c r="Q1353" i="1"/>
  <c r="P1354" i="1"/>
  <c r="Q1354" i="1"/>
  <c r="P1355" i="1"/>
  <c r="Q1355" i="1"/>
  <c r="P1356" i="1"/>
  <c r="Q1356" i="1"/>
  <c r="P1357" i="1"/>
  <c r="Q1357" i="1"/>
  <c r="P1358" i="1"/>
  <c r="Q1358" i="1"/>
  <c r="P1359" i="1"/>
  <c r="Q1359" i="1"/>
  <c r="P1360" i="1"/>
  <c r="Q1360" i="1"/>
  <c r="P1361" i="1"/>
  <c r="Q1361" i="1"/>
  <c r="P1362" i="1"/>
  <c r="Q1362" i="1"/>
  <c r="P1363" i="1"/>
  <c r="Q1363" i="1"/>
  <c r="P1364" i="1"/>
  <c r="Q1364" i="1"/>
  <c r="P1365" i="1"/>
  <c r="Q1365" i="1"/>
  <c r="P1366" i="1"/>
  <c r="Q1366" i="1"/>
  <c r="P1367" i="1"/>
  <c r="Q1367" i="1"/>
  <c r="P1368" i="1"/>
  <c r="Q1368" i="1"/>
  <c r="P1369" i="1"/>
  <c r="Q1369" i="1"/>
  <c r="P1370" i="1"/>
  <c r="Q1370" i="1"/>
  <c r="P1371" i="1"/>
  <c r="Q1371" i="1"/>
  <c r="P1372" i="1"/>
  <c r="Q1372" i="1"/>
  <c r="P1373" i="1"/>
  <c r="Q1373" i="1"/>
  <c r="P1374" i="1"/>
  <c r="Q1374" i="1"/>
  <c r="P1375" i="1"/>
  <c r="Q1375" i="1"/>
  <c r="P1376" i="1"/>
  <c r="Q1376" i="1"/>
  <c r="P1377" i="1"/>
  <c r="Q1377" i="1"/>
  <c r="P1378" i="1"/>
  <c r="Q1378" i="1"/>
  <c r="P1379" i="1"/>
  <c r="Q1379" i="1"/>
  <c r="P1380" i="1"/>
  <c r="Q1380" i="1"/>
  <c r="P1381" i="1"/>
  <c r="Q1381" i="1"/>
  <c r="P1382" i="1"/>
  <c r="Q1382" i="1"/>
  <c r="P1383" i="1"/>
  <c r="Q1383" i="1"/>
  <c r="P1384" i="1"/>
  <c r="Q1384" i="1"/>
  <c r="P1385" i="1"/>
  <c r="Q1385" i="1"/>
  <c r="P1386" i="1"/>
  <c r="Q1386" i="1"/>
  <c r="P1387" i="1"/>
  <c r="Q1387" i="1"/>
  <c r="P1388" i="1"/>
  <c r="Q1388" i="1"/>
  <c r="P1389" i="1"/>
  <c r="Q1389" i="1"/>
  <c r="P1390" i="1"/>
  <c r="Q1390" i="1"/>
  <c r="P1391" i="1"/>
  <c r="Q1391" i="1"/>
  <c r="P1392" i="1"/>
  <c r="Q1392" i="1"/>
  <c r="P1393" i="1"/>
  <c r="Q1393" i="1"/>
  <c r="P1394" i="1"/>
  <c r="Q1394" i="1"/>
  <c r="P1395" i="1"/>
  <c r="Q1395" i="1"/>
  <c r="P1396" i="1"/>
  <c r="Q1396" i="1"/>
  <c r="P1397" i="1"/>
  <c r="Q1397" i="1"/>
  <c r="P1398" i="1"/>
  <c r="Q1398" i="1"/>
  <c r="P1399" i="1"/>
  <c r="Q1399" i="1"/>
  <c r="P1400" i="1"/>
  <c r="Q1400" i="1"/>
  <c r="P1401" i="1"/>
  <c r="Q1401" i="1"/>
  <c r="P1402" i="1"/>
  <c r="Q1402" i="1"/>
  <c r="P1403" i="1"/>
  <c r="Q1403" i="1"/>
  <c r="P1404" i="1"/>
  <c r="Q1404" i="1"/>
  <c r="P1405" i="1"/>
  <c r="Q1405" i="1"/>
  <c r="P1406" i="1"/>
  <c r="Q1406" i="1"/>
  <c r="P1407" i="1"/>
  <c r="Q1407" i="1"/>
  <c r="P1408" i="1"/>
  <c r="Q1408" i="1"/>
  <c r="P1409" i="1"/>
  <c r="Q1409" i="1"/>
  <c r="P1410" i="1"/>
  <c r="Q1410" i="1"/>
  <c r="P1411" i="1"/>
  <c r="Q1411" i="1"/>
  <c r="P1412" i="1"/>
  <c r="Q1412" i="1"/>
  <c r="P1413" i="1"/>
  <c r="Q1413" i="1"/>
  <c r="P1414" i="1"/>
  <c r="Q1414" i="1"/>
  <c r="P1415" i="1"/>
  <c r="Q1415" i="1"/>
  <c r="P1416" i="1"/>
  <c r="Q1416" i="1"/>
  <c r="P1417" i="1"/>
  <c r="Q1417" i="1"/>
  <c r="P1418" i="1"/>
  <c r="Q1418" i="1"/>
  <c r="P1419" i="1"/>
  <c r="Q1419" i="1"/>
  <c r="P1420" i="1"/>
  <c r="Q1420" i="1"/>
  <c r="P1421" i="1"/>
  <c r="Q1421" i="1"/>
  <c r="P1422" i="1"/>
  <c r="Q1422" i="1"/>
  <c r="P1423" i="1"/>
  <c r="Q1423" i="1"/>
  <c r="P1424" i="1"/>
  <c r="Q1424" i="1"/>
  <c r="P1425" i="1"/>
  <c r="Q1425" i="1"/>
  <c r="P1426" i="1"/>
  <c r="Q1426" i="1"/>
  <c r="P1427" i="1"/>
  <c r="Q1427" i="1"/>
  <c r="P1428" i="1"/>
  <c r="Q1428" i="1"/>
  <c r="P1429" i="1"/>
  <c r="Q1429" i="1"/>
  <c r="P1430" i="1"/>
  <c r="Q1430" i="1"/>
  <c r="P1431" i="1"/>
  <c r="Q1431" i="1"/>
  <c r="P1432" i="1"/>
  <c r="Q1432" i="1"/>
  <c r="P1433" i="1"/>
  <c r="Q1433" i="1"/>
  <c r="P1434" i="1"/>
  <c r="Q1434" i="1"/>
  <c r="P1435" i="1"/>
  <c r="Q1435" i="1"/>
  <c r="P1436" i="1"/>
  <c r="Q1436" i="1"/>
  <c r="P1437" i="1"/>
  <c r="Q1437" i="1"/>
  <c r="P1438" i="1"/>
  <c r="Q1438" i="1"/>
  <c r="P1439" i="1"/>
  <c r="Q1439" i="1"/>
  <c r="P1440" i="1"/>
  <c r="Q1440" i="1"/>
  <c r="P1441" i="1"/>
  <c r="Q1441" i="1"/>
  <c r="P1442" i="1"/>
  <c r="Q1442" i="1"/>
  <c r="P1443" i="1"/>
  <c r="Q1443" i="1"/>
  <c r="P1444" i="1"/>
  <c r="Q1444" i="1"/>
  <c r="P1445" i="1"/>
  <c r="Q1445" i="1"/>
  <c r="P1446" i="1"/>
  <c r="Q1446" i="1"/>
  <c r="P1447" i="1"/>
  <c r="Q1447" i="1"/>
  <c r="P1448" i="1"/>
  <c r="Q1448" i="1"/>
  <c r="P1449" i="1"/>
  <c r="Q1449" i="1"/>
  <c r="P1450" i="1"/>
  <c r="Q1450" i="1"/>
  <c r="P1451" i="1"/>
  <c r="Q1451" i="1"/>
  <c r="P1452" i="1"/>
  <c r="Q1452" i="1"/>
  <c r="P1453" i="1"/>
  <c r="Q1453" i="1"/>
  <c r="P1454" i="1"/>
  <c r="Q1454" i="1"/>
  <c r="P1455" i="1"/>
  <c r="Q1455" i="1"/>
  <c r="P1456" i="1"/>
  <c r="Q1456" i="1"/>
  <c r="P1457" i="1"/>
  <c r="Q1457" i="1"/>
  <c r="P1458" i="1"/>
  <c r="Q1458" i="1"/>
  <c r="P1459" i="1"/>
  <c r="Q1459" i="1"/>
  <c r="P1460" i="1"/>
  <c r="Q1460" i="1"/>
  <c r="P1461" i="1"/>
  <c r="Q1461" i="1"/>
  <c r="P1462" i="1"/>
  <c r="Q1462" i="1"/>
  <c r="P1463" i="1"/>
  <c r="Q1463" i="1"/>
  <c r="P1464" i="1"/>
  <c r="Q1464" i="1"/>
  <c r="P1465" i="1"/>
  <c r="Q1465" i="1"/>
  <c r="P1466" i="1"/>
  <c r="Q1466" i="1"/>
  <c r="P1467" i="1"/>
  <c r="Q1467" i="1"/>
  <c r="P1468" i="1"/>
  <c r="Q1468" i="1"/>
  <c r="P1469" i="1"/>
  <c r="Q1469" i="1"/>
  <c r="P1470" i="1"/>
  <c r="Q1470" i="1"/>
  <c r="P1471" i="1"/>
  <c r="Q1471" i="1"/>
  <c r="P1472" i="1"/>
  <c r="Q1472" i="1"/>
  <c r="P1473" i="1"/>
  <c r="Q1473" i="1"/>
  <c r="P1474" i="1"/>
  <c r="Q1474" i="1"/>
  <c r="P1475" i="1"/>
  <c r="Q1475" i="1"/>
  <c r="P1476" i="1"/>
  <c r="Q1476" i="1"/>
  <c r="P1477" i="1"/>
  <c r="Q1477" i="1"/>
  <c r="P1478" i="1"/>
  <c r="Q1478" i="1"/>
  <c r="P1479" i="1"/>
  <c r="Q1479" i="1"/>
  <c r="P1480" i="1"/>
  <c r="Q1480" i="1"/>
  <c r="P1481" i="1"/>
  <c r="Q1481" i="1"/>
  <c r="P1482" i="1"/>
  <c r="Q1482" i="1"/>
  <c r="P1483" i="1"/>
  <c r="Q1483" i="1"/>
  <c r="P1484" i="1"/>
  <c r="Q1484" i="1"/>
  <c r="P1485" i="1"/>
  <c r="Q1485" i="1"/>
  <c r="P1486" i="1"/>
  <c r="Q1486" i="1"/>
  <c r="P1487" i="1"/>
  <c r="Q1487" i="1"/>
  <c r="P1488" i="1"/>
  <c r="Q1488" i="1"/>
  <c r="P1489" i="1"/>
  <c r="Q1489" i="1"/>
  <c r="P1490" i="1"/>
  <c r="Q1490" i="1"/>
  <c r="P1491" i="1"/>
  <c r="Q1491" i="1"/>
  <c r="P1492" i="1"/>
  <c r="Q1492" i="1"/>
  <c r="P1493" i="1"/>
  <c r="Q1493" i="1"/>
  <c r="P1494" i="1"/>
  <c r="Q1494" i="1"/>
  <c r="P1495" i="1"/>
  <c r="Q1495" i="1"/>
  <c r="P1496" i="1"/>
  <c r="Q1496" i="1"/>
  <c r="P1497" i="1"/>
  <c r="Q1497" i="1"/>
  <c r="P1498" i="1"/>
  <c r="Q1498" i="1"/>
  <c r="P1499" i="1"/>
  <c r="Q1499" i="1"/>
  <c r="P1500" i="1"/>
  <c r="Q1500" i="1"/>
  <c r="P1501" i="1"/>
  <c r="Q1501" i="1"/>
  <c r="P1502" i="1"/>
  <c r="Q1502" i="1"/>
  <c r="P1503" i="1"/>
  <c r="Q1503" i="1"/>
  <c r="P1504" i="1"/>
  <c r="Q1504" i="1"/>
  <c r="P1505" i="1"/>
  <c r="Q1505" i="1"/>
  <c r="P1506" i="1"/>
  <c r="Q1506" i="1"/>
  <c r="P1507" i="1"/>
  <c r="Q1507" i="1"/>
  <c r="P1508" i="1"/>
  <c r="Q1508" i="1"/>
  <c r="P1509" i="1"/>
  <c r="Q1509" i="1"/>
  <c r="P1510" i="1"/>
  <c r="Q1510" i="1"/>
  <c r="P1511" i="1"/>
  <c r="Q1511" i="1"/>
  <c r="P1512" i="1"/>
  <c r="Q1512" i="1"/>
  <c r="P1513" i="1"/>
  <c r="Q1513" i="1"/>
  <c r="P1514" i="1"/>
  <c r="Q1514" i="1"/>
  <c r="P1515" i="1"/>
  <c r="Q1515" i="1"/>
  <c r="P1516" i="1"/>
  <c r="Q1516" i="1"/>
  <c r="P1517" i="1"/>
  <c r="Q1517" i="1"/>
  <c r="P1518" i="1"/>
  <c r="Q1518" i="1"/>
  <c r="P1519" i="1"/>
  <c r="Q1519" i="1"/>
  <c r="P1520" i="1"/>
  <c r="Q1520" i="1"/>
  <c r="P1521" i="1"/>
  <c r="Q1521" i="1"/>
  <c r="P1522" i="1"/>
  <c r="Q1522" i="1"/>
  <c r="P1523" i="1"/>
  <c r="Q1523" i="1"/>
  <c r="P1524" i="1"/>
  <c r="Q1524" i="1"/>
  <c r="P1525" i="1"/>
  <c r="Q1525" i="1"/>
  <c r="P1526" i="1"/>
  <c r="Q1526" i="1"/>
  <c r="P1527" i="1"/>
  <c r="Q1527" i="1"/>
  <c r="P1528" i="1"/>
  <c r="Q1528" i="1"/>
  <c r="P1529" i="1"/>
  <c r="Q1529" i="1"/>
  <c r="P1530" i="1"/>
  <c r="Q1530" i="1"/>
  <c r="P1531" i="1"/>
  <c r="Q1531" i="1"/>
  <c r="P1532" i="1"/>
  <c r="Q1532" i="1"/>
  <c r="P1533" i="1"/>
  <c r="Q1533" i="1"/>
  <c r="P1534" i="1"/>
  <c r="Q1534" i="1"/>
  <c r="P1535" i="1"/>
  <c r="Q1535" i="1"/>
  <c r="P1536" i="1"/>
  <c r="Q1536" i="1"/>
  <c r="P1537" i="1"/>
  <c r="Q1537" i="1"/>
  <c r="P1538" i="1"/>
  <c r="Q1538" i="1"/>
  <c r="P1539" i="1"/>
  <c r="Q1539" i="1"/>
  <c r="P1540" i="1"/>
  <c r="Q1540" i="1"/>
  <c r="P1541" i="1"/>
  <c r="Q1541" i="1"/>
  <c r="P1542" i="1"/>
  <c r="Q1542" i="1"/>
  <c r="P1543" i="1"/>
  <c r="Q1543" i="1"/>
  <c r="P1544" i="1"/>
  <c r="Q1544" i="1"/>
  <c r="P1545" i="1"/>
  <c r="Q1545" i="1"/>
  <c r="P1546" i="1"/>
  <c r="Q1546" i="1"/>
  <c r="P1547" i="1"/>
  <c r="Q1547" i="1"/>
  <c r="P1548" i="1"/>
  <c r="Q1548" i="1"/>
  <c r="P1549" i="1"/>
  <c r="Q1549" i="1"/>
  <c r="P1550" i="1"/>
  <c r="Q1550" i="1"/>
  <c r="P1551" i="1"/>
  <c r="Q1551" i="1"/>
  <c r="P1552" i="1"/>
  <c r="Q1552" i="1"/>
  <c r="P1553" i="1"/>
  <c r="Q1553" i="1"/>
  <c r="P1554" i="1"/>
  <c r="Q1554" i="1"/>
  <c r="P1555" i="1"/>
  <c r="Q1555" i="1"/>
  <c r="P1556" i="1"/>
  <c r="Q1556" i="1"/>
  <c r="P1557" i="1"/>
  <c r="Q1557" i="1"/>
  <c r="P1558" i="1"/>
  <c r="Q1558" i="1"/>
  <c r="P1559" i="1"/>
  <c r="Q1559" i="1"/>
  <c r="P1560" i="1"/>
  <c r="Q1560" i="1"/>
  <c r="P1561" i="1"/>
  <c r="Q1561" i="1"/>
  <c r="P1562" i="1"/>
  <c r="Q1562" i="1"/>
  <c r="P1563" i="1"/>
  <c r="Q1563" i="1"/>
  <c r="P1564" i="1"/>
  <c r="Q1564" i="1"/>
  <c r="P1565" i="1"/>
  <c r="Q1565" i="1"/>
  <c r="P1566" i="1"/>
  <c r="Q1566" i="1"/>
  <c r="P1567" i="1"/>
  <c r="Q1567" i="1"/>
  <c r="P1568" i="1"/>
  <c r="Q1568" i="1"/>
  <c r="P1569" i="1"/>
  <c r="Q1569" i="1"/>
  <c r="P1570" i="1"/>
  <c r="Q1570" i="1"/>
  <c r="P1571" i="1"/>
  <c r="Q1571" i="1"/>
  <c r="P1572" i="1"/>
  <c r="Q1572" i="1"/>
  <c r="P1573" i="1"/>
  <c r="Q1573" i="1"/>
  <c r="P1574" i="1"/>
  <c r="Q1574" i="1"/>
  <c r="P1575" i="1"/>
  <c r="Q1575" i="1"/>
  <c r="P1576" i="1"/>
  <c r="Q1576" i="1"/>
  <c r="P1577" i="1"/>
  <c r="Q1577" i="1"/>
  <c r="P1578" i="1"/>
  <c r="Q1578" i="1"/>
  <c r="P1579" i="1"/>
  <c r="Q1579" i="1"/>
  <c r="P1580" i="1"/>
  <c r="Q1580" i="1"/>
  <c r="P1581" i="1"/>
  <c r="Q1581" i="1"/>
  <c r="P1582" i="1"/>
  <c r="Q1582" i="1"/>
  <c r="P1583" i="1"/>
  <c r="Q1583" i="1"/>
  <c r="P1584" i="1"/>
  <c r="Q1584" i="1"/>
  <c r="P1585" i="1"/>
  <c r="Q1585" i="1"/>
  <c r="P1586" i="1"/>
  <c r="Q1586" i="1"/>
  <c r="P1587" i="1"/>
  <c r="Q1587" i="1"/>
  <c r="P1588" i="1"/>
  <c r="Q1588" i="1"/>
  <c r="P1589" i="1"/>
  <c r="Q1589" i="1"/>
  <c r="P1590" i="1"/>
  <c r="Q1590" i="1"/>
  <c r="P1591" i="1"/>
  <c r="Q1591" i="1"/>
  <c r="P1592" i="1"/>
  <c r="Q1592" i="1"/>
  <c r="P1593" i="1"/>
  <c r="Q1593" i="1"/>
  <c r="P1594" i="1"/>
  <c r="Q1594" i="1"/>
  <c r="P1595" i="1"/>
  <c r="Q1595" i="1"/>
  <c r="P1596" i="1"/>
  <c r="Q1596" i="1"/>
  <c r="P1597" i="1"/>
  <c r="Q1597" i="1"/>
  <c r="P1598" i="1"/>
  <c r="Q1598" i="1"/>
  <c r="P1599" i="1"/>
  <c r="Q1599" i="1"/>
  <c r="P1600" i="1"/>
  <c r="Q1600" i="1"/>
  <c r="P1601" i="1"/>
  <c r="Q1601" i="1"/>
  <c r="P1602" i="1"/>
  <c r="Q1602" i="1"/>
  <c r="P1603" i="1"/>
  <c r="Q1603" i="1"/>
  <c r="P1604" i="1"/>
  <c r="Q1604" i="1"/>
  <c r="P1605" i="1"/>
  <c r="Q1605" i="1"/>
  <c r="P1606" i="1"/>
  <c r="Q1606" i="1"/>
  <c r="P1607" i="1"/>
  <c r="Q1607" i="1"/>
  <c r="P1608" i="1"/>
  <c r="Q1608" i="1"/>
  <c r="P1609" i="1"/>
  <c r="Q1609" i="1"/>
  <c r="P1610" i="1"/>
  <c r="Q1610" i="1"/>
  <c r="P1611" i="1"/>
  <c r="Q1611" i="1"/>
  <c r="P1612" i="1"/>
  <c r="Q1612" i="1"/>
  <c r="P1613" i="1"/>
  <c r="Q1613" i="1"/>
  <c r="P1614" i="1"/>
  <c r="Q1614" i="1"/>
  <c r="P1615" i="1"/>
  <c r="Q1615" i="1"/>
  <c r="P1616" i="1"/>
  <c r="Q1616" i="1"/>
  <c r="P1617" i="1"/>
  <c r="Q1617" i="1"/>
  <c r="P1618" i="1"/>
  <c r="Q1618" i="1"/>
  <c r="P1619" i="1"/>
  <c r="Q1619" i="1"/>
  <c r="P1620" i="1"/>
  <c r="Q1620" i="1"/>
  <c r="P1621" i="1"/>
  <c r="Q1621" i="1"/>
  <c r="P1622" i="1"/>
  <c r="Q1622" i="1"/>
  <c r="P1623" i="1"/>
  <c r="Q1623" i="1"/>
  <c r="P1624" i="1"/>
  <c r="Q1624" i="1"/>
  <c r="P1625" i="1"/>
  <c r="Q1625" i="1"/>
  <c r="P1626" i="1"/>
  <c r="Q1626" i="1"/>
  <c r="P1627" i="1"/>
  <c r="Q1627" i="1"/>
  <c r="P1628" i="1"/>
  <c r="Q1628" i="1"/>
  <c r="P1629" i="1"/>
  <c r="Q1629" i="1"/>
  <c r="P1630" i="1"/>
  <c r="Q1630" i="1"/>
  <c r="P1631" i="1"/>
  <c r="Q1631" i="1"/>
  <c r="P1632" i="1"/>
  <c r="Q1632" i="1"/>
  <c r="P1633" i="1"/>
  <c r="Q1633" i="1"/>
  <c r="P1634" i="1"/>
  <c r="Q1634" i="1"/>
  <c r="P1635" i="1"/>
  <c r="Q1635" i="1"/>
  <c r="P1636" i="1"/>
  <c r="Q1636" i="1"/>
  <c r="P1637" i="1"/>
  <c r="Q1637" i="1"/>
  <c r="P1638" i="1"/>
  <c r="Q1638" i="1"/>
  <c r="P1639" i="1"/>
  <c r="Q1639" i="1"/>
  <c r="P1640" i="1"/>
  <c r="Q1640" i="1"/>
  <c r="P1641" i="1"/>
  <c r="Q1641" i="1"/>
  <c r="P1642" i="1"/>
  <c r="Q1642" i="1"/>
  <c r="P1643" i="1"/>
  <c r="Q1643" i="1"/>
  <c r="P1644" i="1"/>
  <c r="Q1644" i="1"/>
  <c r="P1645" i="1"/>
  <c r="Q1645" i="1"/>
  <c r="P1646" i="1"/>
  <c r="Q1646" i="1"/>
  <c r="P1647" i="1"/>
  <c r="Q1647" i="1"/>
  <c r="P1648" i="1"/>
  <c r="Q1648" i="1"/>
  <c r="P1649" i="1"/>
  <c r="Q1649" i="1"/>
  <c r="P1650" i="1"/>
  <c r="Q1650" i="1"/>
  <c r="P1651" i="1"/>
  <c r="Q1651" i="1"/>
  <c r="P1652" i="1"/>
  <c r="Q1652" i="1"/>
  <c r="P1653" i="1"/>
  <c r="Q1653" i="1"/>
  <c r="P1654" i="1"/>
  <c r="Q1654" i="1"/>
  <c r="P1655" i="1"/>
  <c r="Q1655" i="1"/>
  <c r="P1656" i="1"/>
  <c r="Q1656" i="1"/>
  <c r="P1657" i="1"/>
  <c r="Q1657" i="1"/>
  <c r="P1658" i="1"/>
  <c r="Q1658" i="1"/>
  <c r="P1659" i="1"/>
  <c r="Q1659" i="1"/>
  <c r="P1660" i="1"/>
  <c r="Q1660" i="1"/>
  <c r="P1661" i="1"/>
  <c r="Q1661" i="1"/>
  <c r="P1662" i="1"/>
  <c r="Q1662" i="1"/>
  <c r="P1663" i="1"/>
  <c r="Q1663" i="1"/>
  <c r="P1664" i="1"/>
  <c r="Q1664" i="1"/>
  <c r="P1665" i="1"/>
  <c r="Q1665" i="1"/>
  <c r="P1666" i="1"/>
  <c r="Q1666" i="1"/>
  <c r="P1667" i="1"/>
  <c r="Q1667" i="1"/>
  <c r="P1668" i="1"/>
  <c r="Q1668" i="1"/>
  <c r="P1669" i="1"/>
  <c r="Q1669" i="1"/>
  <c r="P1670" i="1"/>
  <c r="Q1670" i="1"/>
  <c r="P1671" i="1"/>
  <c r="Q1671" i="1"/>
  <c r="P1672" i="1"/>
  <c r="Q1672" i="1"/>
  <c r="P1673" i="1"/>
  <c r="Q1673" i="1"/>
  <c r="P1674" i="1"/>
  <c r="Q1674" i="1"/>
  <c r="P1675" i="1"/>
  <c r="Q1675" i="1"/>
  <c r="P1676" i="1"/>
  <c r="Q1676" i="1"/>
  <c r="P1677" i="1"/>
  <c r="Q1677" i="1"/>
  <c r="P1678" i="1"/>
  <c r="Q1678" i="1"/>
  <c r="P1679" i="1"/>
  <c r="Q1679" i="1"/>
  <c r="P1680" i="1"/>
  <c r="Q1680" i="1"/>
  <c r="P1681" i="1"/>
  <c r="Q1681" i="1"/>
  <c r="P1682" i="1"/>
  <c r="Q1682" i="1"/>
  <c r="P1683" i="1"/>
  <c r="Q1683" i="1"/>
  <c r="P1684" i="1"/>
  <c r="Q1684" i="1"/>
  <c r="P1685" i="1"/>
  <c r="Q1685" i="1"/>
  <c r="P1686" i="1"/>
  <c r="Q1686" i="1"/>
  <c r="P1687" i="1"/>
  <c r="Q1687" i="1"/>
  <c r="P1688" i="1"/>
  <c r="Q1688" i="1"/>
  <c r="P1689" i="1"/>
  <c r="Q1689" i="1"/>
  <c r="P1690" i="1"/>
  <c r="Q1690" i="1"/>
  <c r="P1691" i="1"/>
  <c r="Q1691" i="1"/>
  <c r="P1692" i="1"/>
  <c r="Q1692" i="1"/>
  <c r="P1693" i="1"/>
  <c r="Q1693" i="1"/>
  <c r="P1694" i="1"/>
  <c r="Q1694" i="1"/>
  <c r="P1695" i="1"/>
  <c r="Q1695" i="1"/>
  <c r="P1696" i="1"/>
  <c r="Q1696" i="1"/>
  <c r="P1697" i="1"/>
  <c r="Q1697" i="1"/>
  <c r="P1698" i="1"/>
  <c r="Q1698" i="1"/>
  <c r="P1699" i="1"/>
  <c r="Q1699" i="1"/>
  <c r="P1700" i="1"/>
  <c r="Q1700" i="1"/>
  <c r="P1701" i="1"/>
  <c r="Q1701" i="1"/>
  <c r="P1702" i="1"/>
  <c r="Q1702" i="1"/>
  <c r="P1703" i="1"/>
  <c r="Q1703" i="1"/>
  <c r="P1704" i="1"/>
  <c r="Q1704" i="1"/>
  <c r="P1705" i="1"/>
  <c r="Q1705" i="1"/>
  <c r="P1706" i="1"/>
  <c r="Q1706" i="1"/>
  <c r="P1707" i="1"/>
  <c r="Q1707" i="1"/>
  <c r="P1708" i="1"/>
  <c r="Q1708" i="1"/>
  <c r="P1709" i="1"/>
  <c r="Q1709" i="1"/>
  <c r="P1710" i="1"/>
  <c r="Q1710" i="1"/>
  <c r="P1711" i="1"/>
  <c r="Q1711" i="1"/>
  <c r="P1712" i="1"/>
  <c r="Q1712" i="1"/>
  <c r="P1713" i="1"/>
  <c r="Q1713" i="1"/>
  <c r="P1714" i="1"/>
  <c r="Q1714" i="1"/>
  <c r="P1715" i="1"/>
  <c r="Q1715" i="1"/>
  <c r="P1716" i="1"/>
  <c r="Q1716" i="1"/>
  <c r="P1717" i="1"/>
  <c r="Q1717" i="1"/>
  <c r="P1718" i="1"/>
  <c r="Q1718" i="1"/>
  <c r="P1719" i="1"/>
  <c r="Q1719" i="1"/>
  <c r="P1720" i="1"/>
  <c r="Q1720" i="1"/>
  <c r="P1721" i="1"/>
  <c r="Q1721" i="1"/>
  <c r="P1722" i="1"/>
  <c r="Q1722" i="1"/>
  <c r="P1723" i="1"/>
  <c r="Q1723" i="1"/>
  <c r="P1724" i="1"/>
  <c r="Q1724" i="1"/>
  <c r="P1725" i="1"/>
  <c r="Q1725" i="1"/>
  <c r="P1726" i="1"/>
  <c r="Q1726" i="1"/>
  <c r="P1727" i="1"/>
  <c r="Q1727" i="1"/>
  <c r="P1728" i="1"/>
  <c r="Q1728" i="1"/>
  <c r="P1729" i="1"/>
  <c r="Q1729" i="1"/>
  <c r="P1730" i="1"/>
  <c r="Q1730" i="1"/>
  <c r="P1731" i="1"/>
  <c r="Q1731" i="1"/>
  <c r="P1732" i="1"/>
  <c r="Q1732" i="1"/>
  <c r="P1733" i="1"/>
  <c r="Q1733" i="1"/>
  <c r="P1734" i="1"/>
  <c r="Q1734" i="1"/>
  <c r="P1735" i="1"/>
  <c r="Q1735" i="1"/>
  <c r="P1736" i="1"/>
  <c r="Q1736" i="1"/>
  <c r="P1737" i="1"/>
  <c r="Q1737" i="1"/>
  <c r="P1738" i="1"/>
  <c r="Q1738" i="1"/>
  <c r="P1739" i="1"/>
  <c r="Q1739" i="1"/>
  <c r="P1740" i="1"/>
  <c r="Q1740" i="1"/>
  <c r="P1741" i="1"/>
  <c r="Q1741" i="1"/>
  <c r="P1742" i="1"/>
  <c r="Q1742" i="1"/>
  <c r="P1743" i="1"/>
  <c r="Q1743" i="1"/>
  <c r="P1744" i="1"/>
  <c r="Q1744" i="1"/>
  <c r="P1745" i="1"/>
  <c r="Q1745" i="1"/>
  <c r="P1746" i="1"/>
  <c r="Q1746" i="1"/>
  <c r="P1747" i="1"/>
  <c r="Q1747" i="1"/>
  <c r="P1748" i="1"/>
  <c r="Q1748" i="1"/>
  <c r="P1749" i="1"/>
  <c r="Q1749" i="1"/>
  <c r="P1750" i="1"/>
  <c r="Q1750" i="1"/>
  <c r="P1751" i="1"/>
  <c r="Q1751" i="1"/>
  <c r="P1752" i="1"/>
  <c r="Q1752" i="1"/>
  <c r="P1753" i="1"/>
  <c r="Q1753" i="1"/>
  <c r="P1754" i="1"/>
  <c r="Q1754" i="1"/>
  <c r="P1755" i="1"/>
  <c r="Q1755" i="1"/>
  <c r="P1756" i="1"/>
  <c r="Q1756" i="1"/>
  <c r="P1757" i="1"/>
  <c r="Q1757" i="1"/>
  <c r="P1758" i="1"/>
  <c r="Q1758" i="1"/>
  <c r="P1759" i="1"/>
  <c r="Q1759" i="1"/>
  <c r="P1760" i="1"/>
  <c r="Q1760" i="1"/>
  <c r="P1761" i="1"/>
  <c r="Q1761" i="1"/>
  <c r="P1762" i="1"/>
  <c r="Q1762" i="1"/>
  <c r="P1763" i="1"/>
  <c r="Q1763" i="1"/>
  <c r="P1764" i="1"/>
  <c r="Q1764" i="1"/>
  <c r="P1765" i="1"/>
  <c r="Q1765" i="1"/>
  <c r="P1766" i="1"/>
  <c r="Q1766" i="1"/>
  <c r="P1767" i="1"/>
  <c r="Q1767" i="1"/>
  <c r="P1768" i="1"/>
  <c r="Q1768" i="1"/>
  <c r="P1769" i="1"/>
  <c r="Q1769" i="1"/>
  <c r="P1770" i="1"/>
  <c r="Q1770" i="1"/>
  <c r="P1771" i="1"/>
  <c r="Q1771" i="1"/>
  <c r="P1772" i="1"/>
  <c r="Q1772" i="1"/>
  <c r="P1773" i="1"/>
  <c r="Q1773" i="1"/>
  <c r="P1774" i="1"/>
  <c r="Q1774" i="1"/>
  <c r="P1775" i="1"/>
  <c r="Q1775" i="1"/>
  <c r="P1776" i="1"/>
  <c r="Q1776" i="1"/>
  <c r="P1777" i="1"/>
  <c r="Q1777" i="1"/>
  <c r="P1778" i="1"/>
  <c r="Q1778" i="1"/>
  <c r="P1779" i="1"/>
  <c r="Q1779" i="1"/>
  <c r="P1780" i="1"/>
  <c r="Q1780" i="1"/>
  <c r="P1781" i="1"/>
  <c r="Q1781" i="1"/>
  <c r="P1782" i="1"/>
  <c r="Q1782" i="1"/>
  <c r="P1783" i="1"/>
  <c r="Q1783" i="1"/>
  <c r="P1784" i="1"/>
  <c r="Q1784" i="1"/>
  <c r="P1785" i="1"/>
  <c r="Q1785" i="1"/>
  <c r="P1786" i="1"/>
  <c r="Q1786" i="1"/>
  <c r="P1787" i="1"/>
  <c r="Q1787" i="1"/>
  <c r="P1788" i="1"/>
  <c r="Q1788" i="1"/>
  <c r="P1789" i="1"/>
  <c r="Q1789" i="1"/>
  <c r="P1790" i="1"/>
  <c r="Q1790" i="1"/>
  <c r="P1791" i="1"/>
  <c r="Q1791" i="1"/>
  <c r="P1792" i="1"/>
  <c r="Q1792" i="1"/>
  <c r="P1793" i="1"/>
  <c r="Q1793" i="1"/>
  <c r="P1794" i="1"/>
  <c r="Q1794" i="1"/>
  <c r="P1795" i="1"/>
  <c r="Q1795" i="1"/>
  <c r="P1796" i="1"/>
  <c r="Q1796" i="1"/>
  <c r="P1797" i="1"/>
  <c r="Q1797" i="1"/>
  <c r="P1798" i="1"/>
  <c r="Q1798" i="1"/>
  <c r="P1799" i="1"/>
  <c r="Q1799" i="1"/>
  <c r="P1800" i="1"/>
  <c r="Q1800" i="1"/>
  <c r="P1801" i="1"/>
  <c r="Q1801" i="1"/>
  <c r="P1802" i="1"/>
  <c r="Q1802" i="1"/>
  <c r="P1803" i="1"/>
  <c r="Q1803" i="1"/>
  <c r="P1804" i="1"/>
  <c r="Q1804" i="1"/>
  <c r="P1805" i="1"/>
  <c r="Q1805" i="1"/>
  <c r="P1806" i="1"/>
  <c r="Q1806" i="1"/>
  <c r="P1807" i="1"/>
  <c r="Q1807" i="1"/>
  <c r="P1808" i="1"/>
  <c r="Q1808" i="1"/>
  <c r="P1809" i="1"/>
  <c r="Q1809" i="1"/>
  <c r="P1810" i="1"/>
  <c r="Q1810" i="1"/>
  <c r="P1811" i="1"/>
  <c r="Q1811" i="1"/>
  <c r="P1812" i="1"/>
  <c r="Q1812" i="1"/>
  <c r="P1813" i="1"/>
  <c r="Q1813" i="1"/>
  <c r="P1814" i="1"/>
  <c r="Q1814" i="1"/>
  <c r="P1815" i="1"/>
  <c r="Q1815" i="1"/>
  <c r="P1816" i="1"/>
  <c r="Q1816" i="1"/>
  <c r="P1817" i="1"/>
  <c r="Q1817" i="1"/>
  <c r="P1818" i="1"/>
  <c r="Q1818" i="1"/>
  <c r="P1819" i="1"/>
  <c r="Q1819" i="1"/>
  <c r="P1820" i="1"/>
  <c r="Q1820" i="1"/>
  <c r="P1821" i="1"/>
  <c r="Q1821" i="1"/>
  <c r="P1822" i="1"/>
  <c r="Q1822" i="1"/>
  <c r="P1823" i="1"/>
  <c r="Q1823" i="1"/>
  <c r="P1824" i="1"/>
  <c r="Q1824" i="1"/>
  <c r="P1825" i="1"/>
  <c r="Q1825" i="1"/>
  <c r="P1826" i="1"/>
  <c r="Q1826" i="1"/>
  <c r="P1827" i="1"/>
  <c r="Q1827" i="1"/>
  <c r="P1828" i="1"/>
  <c r="Q1828" i="1"/>
  <c r="P1829" i="1"/>
  <c r="Q1829" i="1"/>
  <c r="P1830" i="1"/>
  <c r="Q1830" i="1"/>
  <c r="P1831" i="1"/>
  <c r="Q1831" i="1"/>
  <c r="P1832" i="1"/>
  <c r="Q1832" i="1"/>
  <c r="P1833" i="1"/>
  <c r="Q1833" i="1"/>
  <c r="P1834" i="1"/>
  <c r="Q1834" i="1"/>
  <c r="P1835" i="1"/>
  <c r="Q1835" i="1"/>
  <c r="P1836" i="1"/>
  <c r="Q1836" i="1"/>
  <c r="P1837" i="1"/>
  <c r="Q1837" i="1"/>
  <c r="P1838" i="1"/>
  <c r="Q1838" i="1"/>
  <c r="P1839" i="1"/>
  <c r="Q1839" i="1"/>
  <c r="P1840" i="1"/>
  <c r="Q1840" i="1"/>
  <c r="P1841" i="1"/>
  <c r="Q1841" i="1"/>
  <c r="P1842" i="1"/>
  <c r="Q1842" i="1"/>
  <c r="P1843" i="1"/>
  <c r="Q1843" i="1"/>
  <c r="P1844" i="1"/>
  <c r="Q1844" i="1"/>
  <c r="P1845" i="1"/>
  <c r="Q1845" i="1"/>
  <c r="P1846" i="1"/>
  <c r="Q1846" i="1"/>
  <c r="P1847" i="1"/>
  <c r="Q1847" i="1"/>
  <c r="P1848" i="1"/>
  <c r="Q1848" i="1"/>
  <c r="P1849" i="1"/>
  <c r="Q1849" i="1"/>
  <c r="P1850" i="1"/>
  <c r="Q1850" i="1"/>
  <c r="P1851" i="1"/>
  <c r="Q1851" i="1"/>
  <c r="P1852" i="1"/>
  <c r="Q1852" i="1"/>
  <c r="P1853" i="1"/>
  <c r="Q1853" i="1"/>
  <c r="P1854" i="1"/>
  <c r="Q1854" i="1"/>
  <c r="P1855" i="1"/>
  <c r="Q1855" i="1"/>
  <c r="P1856" i="1"/>
  <c r="Q1856" i="1"/>
  <c r="P1857" i="1"/>
  <c r="Q1857" i="1"/>
  <c r="P1858" i="1"/>
  <c r="Q1858" i="1"/>
  <c r="P1859" i="1"/>
  <c r="Q1859" i="1"/>
  <c r="P1860" i="1"/>
  <c r="Q1860" i="1"/>
  <c r="P1861" i="1"/>
  <c r="Q1861" i="1"/>
  <c r="P1862" i="1"/>
  <c r="Q1862" i="1"/>
  <c r="P1863" i="1"/>
  <c r="Q1863" i="1"/>
  <c r="P1864" i="1"/>
  <c r="Q1864" i="1"/>
  <c r="P1865" i="1"/>
  <c r="Q1865" i="1"/>
  <c r="P1866" i="1"/>
  <c r="Q1866" i="1"/>
  <c r="P1867" i="1"/>
  <c r="Q1867" i="1"/>
  <c r="P1868" i="1"/>
  <c r="Q1868" i="1"/>
  <c r="P1869" i="1"/>
  <c r="Q1869" i="1"/>
  <c r="P1870" i="1"/>
  <c r="Q1870" i="1"/>
  <c r="P1871" i="1"/>
  <c r="Q1871" i="1"/>
  <c r="P1872" i="1"/>
  <c r="Q1872" i="1"/>
  <c r="P1873" i="1"/>
  <c r="Q1873" i="1"/>
  <c r="P1874" i="1"/>
  <c r="Q1874" i="1"/>
  <c r="P1875" i="1"/>
  <c r="Q1875" i="1"/>
  <c r="P1876" i="1"/>
  <c r="Q1876" i="1"/>
  <c r="P1877" i="1"/>
  <c r="Q1877" i="1"/>
  <c r="P1878" i="1"/>
  <c r="Q1878" i="1"/>
  <c r="P1879" i="1"/>
  <c r="Q1879" i="1"/>
  <c r="P1880" i="1"/>
  <c r="Q1880" i="1"/>
  <c r="P1881" i="1"/>
  <c r="Q1881" i="1"/>
  <c r="P1882" i="1"/>
  <c r="Q1882" i="1"/>
  <c r="P1883" i="1"/>
  <c r="Q1883" i="1"/>
  <c r="P1884" i="1"/>
  <c r="Q1884" i="1"/>
  <c r="P1885" i="1"/>
  <c r="Q1885" i="1"/>
  <c r="P1886" i="1"/>
  <c r="Q1886" i="1"/>
  <c r="P1887" i="1"/>
  <c r="Q1887" i="1"/>
  <c r="P1888" i="1"/>
  <c r="Q1888" i="1"/>
  <c r="P1889" i="1"/>
  <c r="Q1889" i="1"/>
  <c r="P1890" i="1"/>
  <c r="Q1890" i="1"/>
  <c r="P1891" i="1"/>
  <c r="Q1891" i="1"/>
  <c r="P1892" i="1"/>
  <c r="Q1892" i="1"/>
  <c r="P1893" i="1"/>
  <c r="Q1893" i="1"/>
  <c r="P1894" i="1"/>
  <c r="Q1894" i="1"/>
  <c r="P1895" i="1"/>
  <c r="Q1895" i="1"/>
  <c r="P1896" i="1"/>
  <c r="Q1896" i="1"/>
  <c r="P1897" i="1"/>
  <c r="Q1897" i="1"/>
  <c r="P1898" i="1"/>
  <c r="Q1898" i="1"/>
  <c r="P1899" i="1"/>
  <c r="Q1899" i="1"/>
  <c r="P1900" i="1"/>
  <c r="Q1900" i="1"/>
  <c r="P1901" i="1"/>
  <c r="Q1901" i="1"/>
  <c r="P1902" i="1"/>
  <c r="Q1902" i="1"/>
  <c r="P1903" i="1"/>
  <c r="Q1903" i="1"/>
  <c r="P1904" i="1"/>
  <c r="Q1904" i="1"/>
  <c r="P1905" i="1"/>
  <c r="Q1905" i="1"/>
  <c r="P1906" i="1"/>
  <c r="Q1906" i="1"/>
  <c r="P1907" i="1"/>
  <c r="Q1907" i="1"/>
  <c r="P1908" i="1"/>
  <c r="Q1908" i="1"/>
  <c r="P1909" i="1"/>
  <c r="Q1909" i="1"/>
  <c r="P1910" i="1"/>
  <c r="Q1910" i="1"/>
  <c r="P1911" i="1"/>
  <c r="Q1911" i="1"/>
  <c r="P1912" i="1"/>
  <c r="Q1912" i="1"/>
  <c r="P1913" i="1"/>
  <c r="Q1913" i="1"/>
  <c r="P1914" i="1"/>
  <c r="Q1914" i="1"/>
  <c r="P1915" i="1"/>
  <c r="Q1915" i="1"/>
  <c r="P1916" i="1"/>
  <c r="Q1916" i="1"/>
  <c r="P1917" i="1"/>
  <c r="Q1917" i="1"/>
  <c r="P1918" i="1"/>
  <c r="Q1918" i="1"/>
  <c r="P1919" i="1"/>
  <c r="Q1919" i="1"/>
  <c r="P1920" i="1"/>
  <c r="Q1920" i="1"/>
  <c r="P1921" i="1"/>
  <c r="Q1921" i="1"/>
  <c r="P1922" i="1"/>
  <c r="Q1922" i="1"/>
  <c r="P1923" i="1"/>
  <c r="Q1923" i="1"/>
  <c r="P1924" i="1"/>
  <c r="Q1924" i="1"/>
  <c r="P1925" i="1"/>
  <c r="Q1925" i="1"/>
  <c r="P1926" i="1"/>
  <c r="Q1926" i="1"/>
  <c r="P1927" i="1"/>
  <c r="Q1927" i="1"/>
  <c r="P1928" i="1"/>
  <c r="Q1928" i="1"/>
  <c r="P1929" i="1"/>
  <c r="Q1929" i="1"/>
  <c r="P1930" i="1"/>
  <c r="Q1930" i="1"/>
  <c r="P1931" i="1"/>
  <c r="Q1931" i="1"/>
  <c r="P1932" i="1"/>
  <c r="Q1932" i="1"/>
  <c r="P1933" i="1"/>
  <c r="Q1933" i="1"/>
  <c r="P1934" i="1"/>
  <c r="Q1934" i="1"/>
  <c r="P1935" i="1"/>
  <c r="Q1935" i="1"/>
  <c r="P1936" i="1"/>
  <c r="Q1936" i="1"/>
  <c r="P1937" i="1"/>
  <c r="Q1937" i="1"/>
  <c r="P1938" i="1"/>
  <c r="Q1938" i="1"/>
  <c r="P1939" i="1"/>
  <c r="Q1939" i="1"/>
  <c r="P1940" i="1"/>
  <c r="Q1940" i="1"/>
  <c r="P1941" i="1"/>
  <c r="Q1941" i="1"/>
  <c r="P1942" i="1"/>
  <c r="Q1942" i="1"/>
  <c r="P1943" i="1"/>
  <c r="Q1943" i="1"/>
  <c r="P1944" i="1"/>
  <c r="Q1944" i="1"/>
  <c r="P1945" i="1"/>
  <c r="Q1945" i="1"/>
  <c r="P1946" i="1"/>
  <c r="Q1946" i="1"/>
  <c r="P1947" i="1"/>
  <c r="Q1947" i="1"/>
  <c r="P1948" i="1"/>
  <c r="Q1948" i="1"/>
  <c r="P1949" i="1"/>
  <c r="Q1949" i="1"/>
  <c r="P1950" i="1"/>
  <c r="Q1950" i="1"/>
  <c r="P1951" i="1"/>
  <c r="Q1951" i="1"/>
  <c r="P1952" i="1"/>
  <c r="Q1952" i="1"/>
  <c r="P1953" i="1"/>
  <c r="Q1953" i="1"/>
  <c r="P1954" i="1"/>
  <c r="Q1954" i="1"/>
  <c r="P1955" i="1"/>
  <c r="Q1955" i="1"/>
  <c r="P1956" i="1"/>
  <c r="Q1956" i="1"/>
  <c r="P1957" i="1"/>
  <c r="Q1957" i="1"/>
  <c r="P1958" i="1"/>
  <c r="Q1958" i="1"/>
  <c r="P1959" i="1"/>
  <c r="Q1959" i="1"/>
  <c r="P1960" i="1"/>
  <c r="Q1960" i="1"/>
  <c r="P1961" i="1"/>
  <c r="Q1961" i="1"/>
  <c r="P1962" i="1"/>
  <c r="Q1962" i="1"/>
  <c r="P1963" i="1"/>
  <c r="Q1963" i="1"/>
  <c r="P1964" i="1"/>
  <c r="Q1964" i="1"/>
  <c r="P1965" i="1"/>
  <c r="Q1965" i="1"/>
  <c r="P1966" i="1"/>
  <c r="Q1966" i="1"/>
  <c r="P1967" i="1"/>
  <c r="Q1967" i="1"/>
  <c r="P1968" i="1"/>
  <c r="Q1968" i="1"/>
  <c r="P1969" i="1"/>
  <c r="Q1969" i="1"/>
  <c r="P1970" i="1"/>
  <c r="Q1970" i="1"/>
  <c r="P1971" i="1"/>
  <c r="Q1971" i="1"/>
  <c r="P1972" i="1"/>
  <c r="Q1972" i="1"/>
  <c r="P1973" i="1"/>
  <c r="Q1973" i="1"/>
  <c r="P1974" i="1"/>
  <c r="Q1974" i="1"/>
  <c r="P1975" i="1"/>
  <c r="Q1975" i="1"/>
  <c r="P1976" i="1"/>
  <c r="Q1976" i="1"/>
  <c r="P1977" i="1"/>
  <c r="Q1977" i="1"/>
  <c r="P1978" i="1"/>
  <c r="Q1978" i="1"/>
  <c r="P1979" i="1"/>
  <c r="Q1979" i="1"/>
  <c r="P1980" i="1"/>
  <c r="Q1980" i="1"/>
  <c r="P1981" i="1"/>
  <c r="Q1981" i="1"/>
  <c r="P1982" i="1"/>
  <c r="Q1982" i="1"/>
  <c r="P1983" i="1"/>
  <c r="Q1983" i="1"/>
  <c r="P1984" i="1"/>
  <c r="Q1984" i="1"/>
  <c r="P1985" i="1"/>
  <c r="Q1985" i="1"/>
  <c r="P1986" i="1"/>
  <c r="Q1986" i="1"/>
  <c r="P1987" i="1"/>
  <c r="Q1987" i="1"/>
  <c r="P1988" i="1"/>
  <c r="Q1988" i="1"/>
  <c r="P1989" i="1"/>
  <c r="Q1989" i="1"/>
  <c r="P1990" i="1"/>
  <c r="Q1990" i="1"/>
  <c r="P1991" i="1"/>
  <c r="Q1991" i="1"/>
  <c r="P1992" i="1"/>
  <c r="Q1992" i="1"/>
  <c r="P1993" i="1"/>
  <c r="Q1993" i="1"/>
  <c r="P1994" i="1"/>
  <c r="Q1994" i="1"/>
  <c r="P1995" i="1"/>
  <c r="Q1995" i="1"/>
  <c r="P1996" i="1"/>
  <c r="Q1996" i="1"/>
  <c r="P1997" i="1"/>
  <c r="Q1997" i="1"/>
  <c r="P1998" i="1"/>
  <c r="Q1998" i="1"/>
  <c r="P1999" i="1"/>
  <c r="Q1999" i="1"/>
  <c r="P2000" i="1"/>
  <c r="Q2000" i="1"/>
  <c r="P2001" i="1"/>
  <c r="Q2001" i="1"/>
  <c r="P2002" i="1"/>
  <c r="Q2002" i="1"/>
  <c r="P2003" i="1"/>
  <c r="Q2003" i="1"/>
  <c r="P2004" i="1"/>
  <c r="Q2004" i="1"/>
  <c r="P2005" i="1"/>
  <c r="Q2005" i="1"/>
  <c r="P2006" i="1"/>
  <c r="Q2006" i="1"/>
  <c r="P2007" i="1"/>
  <c r="Q2007" i="1"/>
  <c r="P2008" i="1"/>
  <c r="Q2008" i="1"/>
  <c r="P2009" i="1"/>
  <c r="Q2009" i="1"/>
  <c r="P2010" i="1"/>
  <c r="Q2010" i="1"/>
  <c r="P2011" i="1"/>
  <c r="Q2011" i="1"/>
  <c r="P2012" i="1"/>
  <c r="Q2012" i="1"/>
  <c r="P2013" i="1"/>
  <c r="Q2013" i="1"/>
  <c r="P2014" i="1"/>
  <c r="Q2014" i="1"/>
  <c r="P2015" i="1"/>
  <c r="Q2015" i="1"/>
  <c r="P2016" i="1"/>
  <c r="Q2016" i="1"/>
  <c r="P2017" i="1"/>
  <c r="Q2017" i="1"/>
  <c r="P2018" i="1"/>
  <c r="Q2018" i="1"/>
  <c r="P2019" i="1"/>
  <c r="Q2019" i="1"/>
  <c r="P2020" i="1"/>
  <c r="Q2020" i="1"/>
  <c r="P2021" i="1"/>
  <c r="Q2021" i="1"/>
  <c r="P2022" i="1"/>
  <c r="Q2022" i="1"/>
  <c r="P2023" i="1"/>
  <c r="Q2023" i="1"/>
  <c r="P2024" i="1"/>
  <c r="Q2024" i="1"/>
  <c r="P2025" i="1"/>
  <c r="Q2025" i="1"/>
  <c r="P2026" i="1"/>
  <c r="Q2026" i="1"/>
  <c r="P2027" i="1"/>
  <c r="Q2027" i="1"/>
  <c r="P2028" i="1"/>
  <c r="Q2028" i="1"/>
  <c r="P2029" i="1"/>
  <c r="Q2029" i="1"/>
  <c r="P2030" i="1"/>
  <c r="Q2030" i="1"/>
  <c r="P2031" i="1"/>
  <c r="Q2031" i="1"/>
  <c r="P2032" i="1"/>
  <c r="Q2032" i="1"/>
  <c r="P2033" i="1"/>
  <c r="Q2033" i="1"/>
  <c r="P2034" i="1"/>
  <c r="Q2034" i="1"/>
  <c r="P2035" i="1"/>
  <c r="Q2035" i="1"/>
  <c r="P2036" i="1"/>
  <c r="Q2036" i="1"/>
  <c r="P2037" i="1"/>
  <c r="Q2037" i="1"/>
  <c r="P2038" i="1"/>
  <c r="Q2038" i="1"/>
  <c r="P2039" i="1"/>
  <c r="Q2039" i="1"/>
  <c r="P2040" i="1"/>
  <c r="Q2040" i="1"/>
  <c r="P2041" i="1"/>
  <c r="Q2041" i="1"/>
  <c r="P2042" i="1"/>
  <c r="Q2042" i="1"/>
  <c r="P2043" i="1"/>
  <c r="Q2043" i="1"/>
  <c r="P2044" i="1"/>
  <c r="Q2044" i="1"/>
  <c r="P2045" i="1"/>
  <c r="Q2045" i="1"/>
  <c r="P2046" i="1"/>
  <c r="Q2046" i="1"/>
  <c r="P2047" i="1"/>
  <c r="Q2047" i="1"/>
  <c r="P2048" i="1"/>
  <c r="Q2048" i="1"/>
  <c r="P2049" i="1"/>
  <c r="Q2049" i="1"/>
  <c r="P2050" i="1"/>
  <c r="Q2050" i="1"/>
  <c r="P2051" i="1"/>
  <c r="Q2051" i="1"/>
  <c r="P2052" i="1"/>
  <c r="Q2052" i="1"/>
  <c r="P2053" i="1"/>
  <c r="Q2053" i="1"/>
  <c r="P2054" i="1"/>
  <c r="Q2054" i="1"/>
  <c r="P2055" i="1"/>
  <c r="Q2055" i="1"/>
  <c r="P2056" i="1"/>
  <c r="Q2056" i="1"/>
  <c r="P2057" i="1"/>
  <c r="Q2057" i="1"/>
  <c r="P2058" i="1"/>
  <c r="Q2058" i="1"/>
  <c r="P2059" i="1"/>
  <c r="Q2059" i="1"/>
  <c r="P2060" i="1"/>
  <c r="Q2060" i="1"/>
  <c r="P2061" i="1"/>
  <c r="Q2061" i="1"/>
  <c r="P2062" i="1"/>
  <c r="Q2062" i="1"/>
  <c r="P2063" i="1"/>
  <c r="Q2063" i="1"/>
  <c r="P2064" i="1"/>
  <c r="Q2064" i="1"/>
  <c r="P2065" i="1"/>
  <c r="Q2065" i="1"/>
  <c r="P2066" i="1"/>
  <c r="Q2066" i="1"/>
  <c r="P2067" i="1"/>
  <c r="Q2067" i="1"/>
  <c r="P2068" i="1"/>
  <c r="Q2068" i="1"/>
  <c r="P2069" i="1"/>
  <c r="Q2069" i="1"/>
  <c r="P2070" i="1"/>
  <c r="Q2070" i="1"/>
  <c r="P2071" i="1"/>
  <c r="Q2071" i="1"/>
  <c r="P2072" i="1"/>
  <c r="Q2072" i="1"/>
  <c r="P2073" i="1"/>
  <c r="Q2073" i="1"/>
  <c r="P2074" i="1"/>
  <c r="Q2074" i="1"/>
  <c r="P2075" i="1"/>
  <c r="Q2075" i="1"/>
  <c r="P2076" i="1"/>
  <c r="Q2076" i="1"/>
  <c r="P2077" i="1"/>
  <c r="Q2077" i="1"/>
  <c r="P2078" i="1"/>
  <c r="Q2078" i="1"/>
  <c r="P2079" i="1"/>
  <c r="Q2079" i="1"/>
  <c r="P2080" i="1"/>
  <c r="Q2080" i="1"/>
  <c r="P2081" i="1"/>
  <c r="Q2081" i="1"/>
  <c r="P2082" i="1"/>
  <c r="Q2082" i="1"/>
  <c r="P2083" i="1"/>
  <c r="Q2083" i="1"/>
  <c r="P2084" i="1"/>
  <c r="Q2084" i="1"/>
  <c r="P2085" i="1"/>
  <c r="Q2085" i="1"/>
  <c r="P2086" i="1"/>
  <c r="Q2086" i="1"/>
  <c r="P2087" i="1"/>
  <c r="Q2087" i="1"/>
  <c r="P2088" i="1"/>
  <c r="Q2088" i="1"/>
  <c r="P2089" i="1"/>
  <c r="Q2089" i="1"/>
  <c r="P2090" i="1"/>
  <c r="Q2090" i="1"/>
  <c r="P2091" i="1"/>
  <c r="Q2091" i="1"/>
  <c r="P2092" i="1"/>
  <c r="Q2092" i="1"/>
  <c r="P2093" i="1"/>
  <c r="Q2093" i="1"/>
  <c r="P2094" i="1"/>
  <c r="Q2094" i="1"/>
  <c r="P2095" i="1"/>
  <c r="Q2095" i="1"/>
  <c r="P2096" i="1"/>
  <c r="Q2096" i="1"/>
  <c r="P2097" i="1"/>
  <c r="Q2097" i="1"/>
  <c r="P2098" i="1"/>
  <c r="Q2098" i="1"/>
  <c r="P2099" i="1"/>
  <c r="Q2099" i="1"/>
  <c r="P2100" i="1"/>
  <c r="Q2100" i="1"/>
  <c r="P2101" i="1"/>
  <c r="Q2101" i="1"/>
  <c r="P2102" i="1"/>
  <c r="Q2102" i="1"/>
  <c r="P2103" i="1"/>
  <c r="Q2103" i="1"/>
  <c r="P2104" i="1"/>
  <c r="Q2104" i="1"/>
  <c r="P2105" i="1"/>
  <c r="Q2105" i="1"/>
  <c r="P2106" i="1"/>
  <c r="Q2106" i="1"/>
  <c r="P2107" i="1"/>
  <c r="Q2107" i="1"/>
  <c r="P2108" i="1"/>
  <c r="Q2108" i="1"/>
  <c r="P2109" i="1"/>
  <c r="Q2109" i="1"/>
  <c r="P2110" i="1"/>
  <c r="Q2110" i="1"/>
  <c r="P2111" i="1"/>
  <c r="Q2111" i="1"/>
  <c r="P2112" i="1"/>
  <c r="Q2112" i="1"/>
  <c r="P2113" i="1"/>
  <c r="Q2113" i="1"/>
  <c r="P2114" i="1"/>
  <c r="Q2114" i="1"/>
  <c r="P2115" i="1"/>
  <c r="Q2115" i="1"/>
  <c r="P2116" i="1"/>
  <c r="Q2116" i="1"/>
  <c r="P2117" i="1"/>
  <c r="Q2117" i="1"/>
  <c r="P2118" i="1"/>
  <c r="Q2118" i="1"/>
  <c r="P2119" i="1"/>
  <c r="Q2119" i="1"/>
  <c r="P2120" i="1"/>
  <c r="Q2120" i="1"/>
  <c r="P2121" i="1"/>
  <c r="Q2121" i="1"/>
  <c r="P2122" i="1"/>
  <c r="Q2122" i="1"/>
  <c r="P2123" i="1"/>
  <c r="Q2123" i="1"/>
  <c r="P2124" i="1"/>
  <c r="Q2124" i="1"/>
  <c r="P2125" i="1"/>
  <c r="Q2125" i="1"/>
  <c r="P2126" i="1"/>
  <c r="Q2126" i="1"/>
  <c r="P2127" i="1"/>
  <c r="Q2127" i="1"/>
  <c r="P2128" i="1"/>
  <c r="Q2128" i="1"/>
  <c r="P2129" i="1"/>
  <c r="Q2129" i="1"/>
  <c r="P2130" i="1"/>
  <c r="Q2130" i="1"/>
  <c r="P2131" i="1"/>
  <c r="Q2131" i="1"/>
  <c r="P2132" i="1"/>
  <c r="Q2132" i="1"/>
  <c r="P2133" i="1"/>
  <c r="Q2133" i="1"/>
  <c r="P2134" i="1"/>
  <c r="Q2134" i="1"/>
  <c r="P2135" i="1"/>
  <c r="Q2135" i="1"/>
  <c r="P2136" i="1"/>
  <c r="Q2136" i="1"/>
  <c r="P2137" i="1"/>
  <c r="Q2137" i="1"/>
  <c r="P2138" i="1"/>
  <c r="Q2138" i="1"/>
  <c r="P2139" i="1"/>
  <c r="Q2139" i="1"/>
  <c r="P2140" i="1"/>
  <c r="Q2140" i="1"/>
  <c r="P2141" i="1"/>
  <c r="Q2141" i="1"/>
  <c r="P2142" i="1"/>
  <c r="Q2142" i="1"/>
  <c r="P2143" i="1"/>
  <c r="Q2143" i="1"/>
  <c r="P2144" i="1"/>
  <c r="Q2144" i="1"/>
  <c r="P2145" i="1"/>
  <c r="Q2145" i="1"/>
  <c r="P2146" i="1"/>
  <c r="Q2146" i="1"/>
  <c r="P2147" i="1"/>
  <c r="Q2147" i="1"/>
  <c r="P2148" i="1"/>
  <c r="Q2148" i="1"/>
  <c r="P2149" i="1"/>
  <c r="Q2149" i="1"/>
  <c r="P2150" i="1"/>
  <c r="Q2150" i="1"/>
  <c r="P2151" i="1"/>
  <c r="Q2151" i="1"/>
  <c r="P2152" i="1"/>
  <c r="Q2152" i="1"/>
  <c r="P2153" i="1"/>
  <c r="Q2153" i="1"/>
  <c r="P2154" i="1"/>
  <c r="Q2154" i="1"/>
  <c r="P2155" i="1"/>
  <c r="Q2155" i="1"/>
  <c r="P2156" i="1"/>
  <c r="Q2156" i="1"/>
  <c r="P2157" i="1"/>
  <c r="Q2157" i="1"/>
  <c r="P2158" i="1"/>
  <c r="Q2158" i="1"/>
  <c r="P2159" i="1"/>
  <c r="Q2159" i="1"/>
  <c r="P2160" i="1"/>
  <c r="Q2160" i="1"/>
  <c r="P2161" i="1"/>
  <c r="Q2161" i="1"/>
  <c r="P2162" i="1"/>
  <c r="Q2162" i="1"/>
  <c r="P2163" i="1"/>
  <c r="Q2163" i="1"/>
  <c r="P2164" i="1"/>
  <c r="Q2164" i="1"/>
  <c r="P2165" i="1"/>
  <c r="Q2165" i="1"/>
  <c r="P2166" i="1"/>
  <c r="Q2166" i="1"/>
  <c r="P2167" i="1"/>
  <c r="Q2167" i="1"/>
  <c r="P2168" i="1"/>
  <c r="Q2168" i="1"/>
  <c r="P2169" i="1"/>
  <c r="Q2169" i="1"/>
  <c r="P2170" i="1"/>
  <c r="Q2170" i="1"/>
  <c r="P2171" i="1"/>
  <c r="Q2171" i="1"/>
  <c r="P2172" i="1"/>
  <c r="Q2172" i="1"/>
  <c r="P2173" i="1"/>
  <c r="Q2173" i="1"/>
  <c r="P2174" i="1"/>
  <c r="Q2174" i="1"/>
  <c r="P2175" i="1"/>
  <c r="Q2175" i="1"/>
  <c r="P2176" i="1"/>
  <c r="Q2176" i="1"/>
  <c r="P2177" i="1"/>
  <c r="Q2177" i="1"/>
  <c r="P2178" i="1"/>
  <c r="Q2178" i="1"/>
  <c r="P2179" i="1"/>
  <c r="Q2179" i="1"/>
  <c r="P2180" i="1"/>
  <c r="Q2180" i="1"/>
  <c r="P2181" i="1"/>
  <c r="Q2181" i="1"/>
  <c r="P2182" i="1"/>
  <c r="Q2182" i="1"/>
  <c r="P2183" i="1"/>
  <c r="Q2183" i="1"/>
  <c r="P2184" i="1"/>
  <c r="Q2184" i="1"/>
  <c r="P2185" i="1"/>
  <c r="Q2185" i="1"/>
  <c r="P2186" i="1"/>
  <c r="Q2186" i="1"/>
  <c r="P2187" i="1"/>
  <c r="Q2187" i="1"/>
  <c r="P2188" i="1"/>
  <c r="Q2188" i="1"/>
  <c r="P2189" i="1"/>
  <c r="Q2189" i="1"/>
  <c r="P2190" i="1"/>
  <c r="Q2190" i="1"/>
  <c r="P2191" i="1"/>
  <c r="Q2191" i="1"/>
  <c r="P2192" i="1"/>
  <c r="Q2192" i="1"/>
  <c r="P2193" i="1"/>
  <c r="Q2193" i="1"/>
  <c r="P2194" i="1"/>
  <c r="Q2194" i="1"/>
  <c r="P2195" i="1"/>
  <c r="Q2195" i="1"/>
  <c r="P2196" i="1"/>
  <c r="Q2196" i="1"/>
  <c r="P2197" i="1"/>
  <c r="Q2197" i="1"/>
  <c r="P2198" i="1"/>
  <c r="Q2198" i="1"/>
  <c r="P2199" i="1"/>
  <c r="Q2199" i="1"/>
  <c r="P2200" i="1"/>
  <c r="Q2200" i="1"/>
  <c r="P2201" i="1"/>
  <c r="Q2201" i="1"/>
  <c r="P2202" i="1"/>
  <c r="Q2202" i="1"/>
  <c r="P2203" i="1"/>
  <c r="Q2203" i="1"/>
  <c r="P2204" i="1"/>
  <c r="Q2204" i="1"/>
  <c r="P2205" i="1"/>
  <c r="Q2205" i="1"/>
  <c r="P2206" i="1"/>
  <c r="Q2206" i="1"/>
  <c r="P2207" i="1"/>
  <c r="Q2207" i="1"/>
  <c r="P2208" i="1"/>
  <c r="Q2208" i="1"/>
  <c r="P2209" i="1"/>
  <c r="Q2209" i="1"/>
  <c r="P2210" i="1"/>
  <c r="Q2210" i="1"/>
  <c r="P2211" i="1"/>
  <c r="Q2211" i="1"/>
  <c r="P2212" i="1"/>
  <c r="Q2212" i="1"/>
  <c r="P2213" i="1"/>
  <c r="Q2213" i="1"/>
  <c r="P2214" i="1"/>
  <c r="Q2214" i="1"/>
  <c r="P2215" i="1"/>
  <c r="Q2215" i="1"/>
  <c r="P2216" i="1"/>
  <c r="Q2216" i="1"/>
  <c r="P2217" i="1"/>
  <c r="Q2217" i="1"/>
  <c r="P2218" i="1"/>
  <c r="Q2218" i="1"/>
  <c r="P2219" i="1"/>
  <c r="Q2219" i="1"/>
  <c r="P2220" i="1"/>
  <c r="Q2220" i="1"/>
  <c r="P2221" i="1"/>
  <c r="Q2221" i="1"/>
  <c r="P2222" i="1"/>
  <c r="Q2222" i="1"/>
  <c r="P2223" i="1"/>
  <c r="Q2223" i="1"/>
  <c r="P2224" i="1"/>
  <c r="Q2224" i="1"/>
  <c r="P2225" i="1"/>
  <c r="Q2225" i="1"/>
  <c r="P2226" i="1"/>
  <c r="Q2226" i="1"/>
  <c r="P2227" i="1"/>
  <c r="Q2227" i="1"/>
  <c r="P2228" i="1"/>
  <c r="Q2228" i="1"/>
  <c r="P2229" i="1"/>
  <c r="Q2229" i="1"/>
  <c r="P2230" i="1"/>
  <c r="Q2230" i="1"/>
  <c r="P2231" i="1"/>
  <c r="Q2231" i="1"/>
  <c r="P2232" i="1"/>
  <c r="Q2232" i="1"/>
  <c r="P2233" i="1"/>
  <c r="Q2233" i="1"/>
  <c r="P2234" i="1"/>
  <c r="Q2234" i="1"/>
  <c r="P2235" i="1"/>
  <c r="Q2235" i="1"/>
  <c r="P2236" i="1"/>
  <c r="Q2236" i="1"/>
  <c r="P2237" i="1"/>
  <c r="Q2237" i="1"/>
  <c r="P2238" i="1"/>
  <c r="Q2238" i="1"/>
  <c r="P2239" i="1"/>
  <c r="Q2239" i="1"/>
  <c r="P2240" i="1"/>
  <c r="Q2240" i="1"/>
  <c r="P2241" i="1"/>
  <c r="Q2241" i="1"/>
  <c r="P2242" i="1"/>
  <c r="Q2242" i="1"/>
  <c r="P2243" i="1"/>
  <c r="Q2243" i="1"/>
  <c r="P2244" i="1"/>
  <c r="Q2244" i="1"/>
  <c r="P2245" i="1"/>
  <c r="Q2245" i="1"/>
  <c r="P2246" i="1"/>
  <c r="Q2246" i="1"/>
  <c r="P2247" i="1"/>
  <c r="Q2247" i="1"/>
  <c r="P2248" i="1"/>
  <c r="Q2248" i="1"/>
  <c r="P2249" i="1"/>
  <c r="Q2249" i="1"/>
  <c r="P2250" i="1"/>
  <c r="Q2250" i="1"/>
  <c r="P2251" i="1"/>
  <c r="Q2251" i="1"/>
  <c r="P2252" i="1"/>
  <c r="Q2252" i="1"/>
  <c r="P2253" i="1"/>
  <c r="Q2253" i="1"/>
  <c r="P2254" i="1"/>
  <c r="Q2254" i="1"/>
  <c r="P2255" i="1"/>
  <c r="Q2255" i="1"/>
  <c r="P2256" i="1"/>
  <c r="Q2256" i="1"/>
  <c r="P2257" i="1"/>
  <c r="Q2257" i="1"/>
  <c r="P2258" i="1"/>
  <c r="Q2258" i="1"/>
  <c r="P2259" i="1"/>
  <c r="Q2259" i="1"/>
  <c r="P2260" i="1"/>
  <c r="Q2260" i="1"/>
  <c r="P2261" i="1"/>
  <c r="Q2261" i="1"/>
  <c r="P2262" i="1"/>
  <c r="Q2262" i="1"/>
  <c r="P2263" i="1"/>
  <c r="Q2263" i="1"/>
  <c r="P2264" i="1"/>
  <c r="Q2264" i="1"/>
  <c r="P2265" i="1"/>
  <c r="Q2265" i="1"/>
  <c r="P2266" i="1"/>
  <c r="Q2266" i="1"/>
  <c r="P2267" i="1"/>
  <c r="Q2267" i="1"/>
  <c r="P2268" i="1"/>
  <c r="Q2268" i="1"/>
  <c r="P2269" i="1"/>
  <c r="Q2269" i="1"/>
  <c r="P2270" i="1"/>
  <c r="Q2270" i="1"/>
  <c r="P2271" i="1"/>
  <c r="Q2271" i="1"/>
  <c r="P2272" i="1"/>
  <c r="Q2272" i="1"/>
  <c r="P2273" i="1"/>
  <c r="Q2273" i="1"/>
  <c r="P2274" i="1"/>
  <c r="Q2274" i="1"/>
  <c r="P2275" i="1"/>
  <c r="Q2275" i="1"/>
  <c r="P2276" i="1"/>
  <c r="Q2276" i="1"/>
  <c r="P2277" i="1"/>
  <c r="Q2277" i="1"/>
  <c r="P2278" i="1"/>
  <c r="Q2278" i="1"/>
  <c r="P2279" i="1"/>
  <c r="Q2279" i="1"/>
  <c r="P2280" i="1"/>
  <c r="Q2280" i="1"/>
  <c r="P2281" i="1"/>
  <c r="Q2281" i="1"/>
  <c r="P2282" i="1"/>
  <c r="Q2282" i="1"/>
  <c r="P2283" i="1"/>
  <c r="Q2283" i="1"/>
  <c r="P2284" i="1"/>
  <c r="Q2284" i="1"/>
  <c r="P2285" i="1"/>
  <c r="Q2285" i="1"/>
  <c r="P2286" i="1"/>
  <c r="Q2286" i="1"/>
  <c r="P2287" i="1"/>
  <c r="Q2287" i="1"/>
  <c r="P2288" i="1"/>
  <c r="Q2288" i="1"/>
  <c r="P2289" i="1"/>
  <c r="Q2289" i="1"/>
  <c r="P2290" i="1"/>
  <c r="Q2290" i="1"/>
  <c r="P2291" i="1"/>
  <c r="Q2291" i="1"/>
  <c r="P2292" i="1"/>
  <c r="Q2292" i="1"/>
  <c r="P2293" i="1"/>
  <c r="Q2293" i="1"/>
  <c r="P2294" i="1"/>
  <c r="Q2294" i="1"/>
  <c r="P2295" i="1"/>
  <c r="Q2295" i="1"/>
  <c r="P2296" i="1"/>
  <c r="Q2296" i="1"/>
  <c r="P2297" i="1"/>
  <c r="Q2297" i="1"/>
  <c r="P2298" i="1"/>
  <c r="Q2298" i="1"/>
  <c r="P2299" i="1"/>
  <c r="Q2299" i="1"/>
  <c r="P2300" i="1"/>
  <c r="Q2300" i="1"/>
  <c r="P2301" i="1"/>
  <c r="Q2301" i="1"/>
  <c r="P2302" i="1"/>
  <c r="Q2302" i="1"/>
  <c r="P2303" i="1"/>
  <c r="Q2303" i="1"/>
  <c r="P2304" i="1"/>
  <c r="Q2304" i="1"/>
  <c r="P2305" i="1"/>
  <c r="Q2305" i="1"/>
  <c r="P2306" i="1"/>
  <c r="Q2306" i="1"/>
  <c r="P2307" i="1"/>
  <c r="Q2307" i="1"/>
  <c r="P2308" i="1"/>
  <c r="Q2308" i="1"/>
  <c r="P2309" i="1"/>
  <c r="Q2309" i="1"/>
  <c r="P2310" i="1"/>
  <c r="Q2310" i="1"/>
  <c r="P2311" i="1"/>
  <c r="Q2311" i="1"/>
  <c r="P2312" i="1"/>
  <c r="Q2312" i="1"/>
  <c r="P2313" i="1"/>
  <c r="Q2313" i="1"/>
  <c r="P2314" i="1"/>
  <c r="Q2314" i="1"/>
  <c r="P2315" i="1"/>
  <c r="Q2315" i="1"/>
  <c r="P2316" i="1"/>
  <c r="Q2316" i="1"/>
  <c r="P2317" i="1"/>
  <c r="Q2317" i="1"/>
  <c r="P2318" i="1"/>
  <c r="Q2318" i="1"/>
  <c r="P2319" i="1"/>
  <c r="Q2319" i="1"/>
  <c r="P2320" i="1"/>
  <c r="Q2320" i="1"/>
  <c r="P2321" i="1"/>
  <c r="Q2321" i="1"/>
  <c r="P2322" i="1"/>
  <c r="Q2322" i="1"/>
  <c r="P2323" i="1"/>
  <c r="Q2323" i="1"/>
  <c r="P2324" i="1"/>
  <c r="Q2324" i="1"/>
  <c r="P2325" i="1"/>
  <c r="Q2325" i="1"/>
  <c r="P2326" i="1"/>
  <c r="Q2326" i="1"/>
  <c r="P2327" i="1"/>
  <c r="Q2327" i="1"/>
  <c r="P2328" i="1"/>
  <c r="Q2328" i="1"/>
  <c r="P2329" i="1"/>
  <c r="Q2329" i="1"/>
  <c r="P2330" i="1"/>
  <c r="Q2330" i="1"/>
  <c r="P2331" i="1"/>
  <c r="Q2331" i="1"/>
  <c r="P2332" i="1"/>
  <c r="Q2332" i="1"/>
  <c r="P2333" i="1"/>
  <c r="Q2333" i="1"/>
  <c r="P2334" i="1"/>
  <c r="Q2334" i="1"/>
  <c r="P2335" i="1"/>
  <c r="Q2335" i="1"/>
  <c r="P2336" i="1"/>
  <c r="Q2336" i="1"/>
  <c r="P2337" i="1"/>
  <c r="Q2337" i="1"/>
  <c r="P2338" i="1"/>
  <c r="Q2338" i="1"/>
  <c r="P2339" i="1"/>
  <c r="Q2339" i="1"/>
  <c r="P2340" i="1"/>
  <c r="Q2340" i="1"/>
  <c r="P2341" i="1"/>
  <c r="Q2341" i="1"/>
  <c r="P2342" i="1"/>
  <c r="Q2342" i="1"/>
  <c r="P2343" i="1"/>
  <c r="Q2343" i="1"/>
  <c r="P2344" i="1"/>
  <c r="Q2344" i="1"/>
  <c r="P2345" i="1"/>
  <c r="Q2345" i="1"/>
  <c r="P2346" i="1"/>
  <c r="Q2346" i="1"/>
  <c r="P2347" i="1"/>
  <c r="Q2347" i="1"/>
  <c r="P2348" i="1"/>
  <c r="Q2348" i="1"/>
  <c r="P2349" i="1"/>
  <c r="Q2349" i="1"/>
  <c r="P2350" i="1"/>
  <c r="Q2350" i="1"/>
  <c r="P2351" i="1"/>
  <c r="Q2351" i="1"/>
  <c r="P2352" i="1"/>
  <c r="Q2352" i="1"/>
  <c r="P2353" i="1"/>
  <c r="Q2353" i="1"/>
  <c r="P2354" i="1"/>
  <c r="Q2354" i="1"/>
  <c r="P2355" i="1"/>
  <c r="Q2355" i="1"/>
  <c r="P2356" i="1"/>
  <c r="Q2356" i="1"/>
  <c r="P2357" i="1"/>
  <c r="Q2357" i="1"/>
  <c r="P2358" i="1"/>
  <c r="Q2358" i="1"/>
  <c r="P2359" i="1"/>
  <c r="Q2359" i="1"/>
  <c r="P2360" i="1"/>
  <c r="Q2360" i="1"/>
  <c r="P2361" i="1"/>
  <c r="Q2361" i="1"/>
  <c r="P2362" i="1"/>
  <c r="Q2362" i="1"/>
  <c r="P2363" i="1"/>
  <c r="Q2363" i="1"/>
  <c r="P2364" i="1"/>
  <c r="Q2364" i="1"/>
  <c r="P2365" i="1"/>
  <c r="Q2365" i="1"/>
  <c r="P2366" i="1"/>
  <c r="Q2366" i="1"/>
  <c r="P2367" i="1"/>
  <c r="Q2367" i="1"/>
  <c r="P2368" i="1"/>
  <c r="Q2368" i="1"/>
  <c r="P2369" i="1"/>
  <c r="Q2369" i="1"/>
  <c r="P2370" i="1"/>
  <c r="Q2370" i="1"/>
  <c r="P2371" i="1"/>
  <c r="Q2371" i="1"/>
  <c r="P2372" i="1"/>
  <c r="Q2372" i="1"/>
  <c r="P2373" i="1"/>
  <c r="Q2373" i="1"/>
  <c r="P2374" i="1"/>
  <c r="Q2374" i="1"/>
  <c r="P2375" i="1"/>
  <c r="Q2375" i="1"/>
  <c r="P2376" i="1"/>
  <c r="Q2376" i="1"/>
  <c r="P2377" i="1"/>
  <c r="Q2377" i="1"/>
  <c r="P2378" i="1"/>
  <c r="Q2378" i="1"/>
  <c r="P2379" i="1"/>
  <c r="Q2379" i="1"/>
  <c r="P2380" i="1"/>
  <c r="Q2380" i="1"/>
  <c r="P2381" i="1"/>
  <c r="Q2381" i="1"/>
  <c r="P2382" i="1"/>
  <c r="Q2382" i="1"/>
  <c r="P2383" i="1"/>
  <c r="Q2383" i="1"/>
  <c r="P2384" i="1"/>
  <c r="Q2384" i="1"/>
  <c r="P2385" i="1"/>
  <c r="Q2385" i="1"/>
  <c r="P2386" i="1"/>
  <c r="Q2386" i="1"/>
  <c r="P2387" i="1"/>
  <c r="Q2387" i="1"/>
  <c r="P2388" i="1"/>
  <c r="Q2388" i="1"/>
  <c r="P2389" i="1"/>
  <c r="Q2389" i="1"/>
  <c r="P2390" i="1"/>
  <c r="Q2390" i="1"/>
  <c r="P2391" i="1"/>
  <c r="Q2391" i="1"/>
  <c r="P2392" i="1"/>
  <c r="Q2392" i="1"/>
  <c r="P2393" i="1"/>
  <c r="Q2393" i="1"/>
  <c r="P2394" i="1"/>
  <c r="Q2394" i="1"/>
  <c r="P2395" i="1"/>
  <c r="Q2395" i="1"/>
  <c r="P2396" i="1"/>
  <c r="Q2396" i="1"/>
  <c r="P2397" i="1"/>
  <c r="Q2397" i="1"/>
  <c r="P2398" i="1"/>
  <c r="Q2398" i="1"/>
  <c r="P2399" i="1"/>
  <c r="Q2399" i="1"/>
  <c r="P2400" i="1"/>
  <c r="Q2400" i="1"/>
  <c r="P2401" i="1"/>
  <c r="Q2401" i="1"/>
  <c r="P2402" i="1"/>
  <c r="Q2402" i="1"/>
  <c r="P2403" i="1"/>
  <c r="Q2403" i="1"/>
  <c r="P2404" i="1"/>
  <c r="Q2404" i="1"/>
  <c r="P2405" i="1"/>
  <c r="Q2405" i="1"/>
  <c r="P2406" i="1"/>
  <c r="Q2406" i="1"/>
  <c r="P2407" i="1"/>
  <c r="Q2407" i="1"/>
  <c r="P2408" i="1"/>
  <c r="Q2408" i="1"/>
  <c r="P2409" i="1"/>
  <c r="Q2409" i="1"/>
  <c r="P2410" i="1"/>
  <c r="Q2410" i="1"/>
  <c r="P2411" i="1"/>
  <c r="Q2411" i="1"/>
  <c r="P2412" i="1"/>
  <c r="Q2412" i="1"/>
  <c r="P2413" i="1"/>
  <c r="Q2413" i="1"/>
  <c r="P2414" i="1"/>
  <c r="Q2414" i="1"/>
  <c r="P2415" i="1"/>
  <c r="Q2415" i="1"/>
  <c r="P2416" i="1"/>
  <c r="Q2416" i="1"/>
  <c r="P2417" i="1"/>
  <c r="Q2417" i="1"/>
  <c r="P2418" i="1"/>
  <c r="Q2418" i="1"/>
  <c r="P2419" i="1"/>
  <c r="Q2419" i="1"/>
  <c r="P2420" i="1"/>
  <c r="Q2420" i="1"/>
  <c r="P2421" i="1"/>
  <c r="Q2421" i="1"/>
  <c r="P2422" i="1"/>
  <c r="Q2422" i="1"/>
  <c r="P2423" i="1"/>
  <c r="Q2423" i="1"/>
  <c r="P2424" i="1"/>
  <c r="Q2424" i="1"/>
  <c r="P2425" i="1"/>
  <c r="Q2425" i="1"/>
  <c r="P2426" i="1"/>
  <c r="Q2426" i="1"/>
  <c r="P2427" i="1"/>
  <c r="Q2427" i="1"/>
  <c r="P2428" i="1"/>
  <c r="Q2428" i="1"/>
  <c r="P2429" i="1"/>
  <c r="Q2429" i="1"/>
  <c r="P2430" i="1"/>
  <c r="Q2430" i="1"/>
  <c r="P2431" i="1"/>
  <c r="Q2431" i="1"/>
  <c r="P2432" i="1"/>
  <c r="Q2432" i="1"/>
  <c r="P2433" i="1"/>
  <c r="Q2433" i="1"/>
  <c r="P2434" i="1"/>
  <c r="Q2434" i="1"/>
  <c r="P2435" i="1"/>
  <c r="Q2435" i="1"/>
  <c r="P2436" i="1"/>
  <c r="Q2436" i="1"/>
  <c r="P2437" i="1"/>
  <c r="Q2437" i="1"/>
  <c r="P2438" i="1"/>
  <c r="Q2438" i="1"/>
  <c r="P2439" i="1"/>
  <c r="Q2439" i="1"/>
  <c r="P2440" i="1"/>
  <c r="Q2440" i="1"/>
  <c r="P2441" i="1"/>
  <c r="Q2441" i="1"/>
  <c r="P2442" i="1"/>
  <c r="Q2442" i="1"/>
  <c r="P2443" i="1"/>
  <c r="Q2443" i="1"/>
  <c r="P2444" i="1"/>
  <c r="Q2444" i="1"/>
  <c r="P2445" i="1"/>
  <c r="Q2445" i="1"/>
  <c r="P2446" i="1"/>
  <c r="Q2446" i="1"/>
  <c r="P2447" i="1"/>
  <c r="Q2447" i="1"/>
  <c r="P2448" i="1"/>
  <c r="Q2448" i="1"/>
  <c r="P2449" i="1"/>
  <c r="Q2449" i="1"/>
  <c r="P2450" i="1"/>
  <c r="Q2450" i="1"/>
  <c r="P2451" i="1"/>
  <c r="Q2451" i="1"/>
  <c r="P2452" i="1"/>
  <c r="Q2452" i="1"/>
  <c r="P2453" i="1"/>
  <c r="Q2453" i="1"/>
  <c r="P2454" i="1"/>
  <c r="Q2454" i="1"/>
  <c r="P2455" i="1"/>
  <c r="Q2455" i="1"/>
  <c r="P2456" i="1"/>
  <c r="Q2456" i="1"/>
  <c r="P2457" i="1"/>
  <c r="Q2457" i="1"/>
  <c r="P2458" i="1"/>
  <c r="Q2458" i="1"/>
  <c r="P2459" i="1"/>
  <c r="Q2459" i="1"/>
  <c r="P2460" i="1"/>
  <c r="Q2460" i="1"/>
  <c r="P2461" i="1"/>
  <c r="Q2461" i="1"/>
  <c r="P2462" i="1"/>
  <c r="Q2462" i="1"/>
  <c r="P2463" i="1"/>
  <c r="Q2463" i="1"/>
  <c r="P2464" i="1"/>
  <c r="Q2464" i="1"/>
  <c r="P2465" i="1"/>
  <c r="Q2465" i="1"/>
  <c r="P2466" i="1"/>
  <c r="Q2466" i="1"/>
  <c r="P2467" i="1"/>
  <c r="Q2467" i="1"/>
  <c r="P2468" i="1"/>
  <c r="Q2468" i="1"/>
  <c r="P2469" i="1"/>
  <c r="Q2469" i="1"/>
  <c r="P2470" i="1"/>
  <c r="Q2470" i="1"/>
  <c r="P2471" i="1"/>
  <c r="Q2471" i="1"/>
  <c r="P2472" i="1"/>
  <c r="Q2472" i="1"/>
  <c r="P2473" i="1"/>
  <c r="Q2473" i="1"/>
  <c r="P2474" i="1"/>
  <c r="Q2474" i="1"/>
  <c r="P2475" i="1"/>
  <c r="Q2475" i="1"/>
  <c r="P2476" i="1"/>
  <c r="Q2476" i="1"/>
  <c r="P2477" i="1"/>
  <c r="Q2477" i="1"/>
  <c r="P2478" i="1"/>
  <c r="Q2478" i="1"/>
  <c r="P2479" i="1"/>
  <c r="Q2479" i="1"/>
  <c r="P2480" i="1"/>
  <c r="Q2480" i="1"/>
  <c r="P2481" i="1"/>
  <c r="Q2481" i="1"/>
  <c r="P2482" i="1"/>
  <c r="Q2482" i="1"/>
  <c r="P2483" i="1"/>
  <c r="Q2483" i="1"/>
  <c r="P2484" i="1"/>
  <c r="Q2484" i="1"/>
  <c r="P2485" i="1"/>
  <c r="Q2485" i="1"/>
  <c r="P2486" i="1"/>
  <c r="Q2486" i="1"/>
  <c r="P2487" i="1"/>
  <c r="Q2487" i="1"/>
  <c r="P2488" i="1"/>
  <c r="Q2488" i="1"/>
  <c r="P2489" i="1"/>
  <c r="Q2489" i="1"/>
  <c r="P2490" i="1"/>
  <c r="Q2490" i="1"/>
  <c r="P2491" i="1"/>
  <c r="Q2491" i="1"/>
  <c r="P2492" i="1"/>
  <c r="Q2492" i="1"/>
  <c r="P2493" i="1"/>
  <c r="Q2493" i="1"/>
  <c r="P2494" i="1"/>
  <c r="Q2494" i="1"/>
  <c r="P2495" i="1"/>
  <c r="Q2495" i="1"/>
  <c r="P2496" i="1"/>
  <c r="Q2496" i="1"/>
  <c r="P2497" i="1"/>
  <c r="Q2497" i="1"/>
  <c r="P2498" i="1"/>
  <c r="Q2498" i="1"/>
  <c r="P2499" i="1"/>
  <c r="Q2499" i="1"/>
  <c r="P2500" i="1"/>
  <c r="Q2500" i="1"/>
  <c r="P2501" i="1"/>
  <c r="Q2501" i="1"/>
  <c r="P2502" i="1"/>
  <c r="Q2502" i="1"/>
  <c r="P2503" i="1"/>
  <c r="Q2503" i="1"/>
  <c r="P2504" i="1"/>
  <c r="Q2504" i="1"/>
  <c r="P2505" i="1"/>
  <c r="Q2505" i="1"/>
  <c r="P2506" i="1"/>
  <c r="Q2506" i="1"/>
  <c r="P2507" i="1"/>
  <c r="Q2507" i="1"/>
  <c r="P2508" i="1"/>
  <c r="Q2508" i="1"/>
  <c r="P2509" i="1"/>
  <c r="Q2509" i="1"/>
  <c r="P2510" i="1"/>
  <c r="Q2510" i="1"/>
  <c r="P2511" i="1"/>
  <c r="Q2511" i="1"/>
  <c r="P2512" i="1"/>
  <c r="Q2512" i="1"/>
  <c r="P2513" i="1"/>
  <c r="Q2513" i="1"/>
  <c r="P2514" i="1"/>
  <c r="Q2514" i="1"/>
  <c r="P2515" i="1"/>
  <c r="Q2515" i="1"/>
  <c r="P2516" i="1"/>
  <c r="Q2516" i="1"/>
  <c r="P2517" i="1"/>
  <c r="Q2517" i="1"/>
  <c r="P2518" i="1"/>
  <c r="Q2518" i="1"/>
  <c r="P2519" i="1"/>
  <c r="Q2519" i="1"/>
  <c r="P2520" i="1"/>
  <c r="Q2520" i="1"/>
  <c r="P2521" i="1"/>
  <c r="Q2521" i="1"/>
  <c r="P2522" i="1"/>
  <c r="Q2522" i="1"/>
  <c r="P2523" i="1"/>
  <c r="Q2523" i="1"/>
  <c r="P2524" i="1"/>
  <c r="Q2524" i="1"/>
  <c r="P2525" i="1"/>
  <c r="Q2525" i="1"/>
  <c r="P2526" i="1"/>
  <c r="Q2526" i="1"/>
  <c r="P2527" i="1"/>
  <c r="Q2527" i="1"/>
  <c r="P2528" i="1"/>
  <c r="Q2528" i="1"/>
  <c r="P2529" i="1"/>
  <c r="Q2529" i="1"/>
  <c r="P2530" i="1"/>
  <c r="Q2530" i="1"/>
  <c r="P2531" i="1"/>
  <c r="Q2531" i="1"/>
  <c r="P2532" i="1"/>
  <c r="Q2532" i="1"/>
  <c r="P2533" i="1"/>
  <c r="Q2533" i="1"/>
  <c r="P2534" i="1"/>
  <c r="Q2534" i="1"/>
  <c r="P2535" i="1"/>
  <c r="Q2535" i="1"/>
  <c r="P2536" i="1"/>
  <c r="Q2536" i="1"/>
  <c r="P2537" i="1"/>
  <c r="Q2537" i="1"/>
  <c r="P2538" i="1"/>
  <c r="Q2538" i="1"/>
  <c r="P2539" i="1"/>
  <c r="Q2539" i="1"/>
  <c r="P2540" i="1"/>
  <c r="Q2540" i="1"/>
  <c r="P2541" i="1"/>
  <c r="Q2541" i="1"/>
  <c r="P2542" i="1"/>
  <c r="Q2542" i="1"/>
  <c r="P2543" i="1"/>
  <c r="Q2543" i="1"/>
  <c r="P2544" i="1"/>
  <c r="Q2544" i="1"/>
  <c r="P2545" i="1"/>
  <c r="Q2545" i="1"/>
  <c r="P2546" i="1"/>
  <c r="Q2546" i="1"/>
  <c r="P2547" i="1"/>
  <c r="Q2547" i="1"/>
  <c r="P2548" i="1"/>
  <c r="Q2548" i="1"/>
  <c r="P2549" i="1"/>
  <c r="Q2549" i="1"/>
  <c r="P2550" i="1"/>
  <c r="Q2550" i="1"/>
  <c r="P2551" i="1"/>
  <c r="Q2551" i="1"/>
  <c r="P2552" i="1"/>
  <c r="Q2552" i="1"/>
  <c r="P2553" i="1"/>
  <c r="Q2553" i="1"/>
  <c r="P2554" i="1"/>
  <c r="Q2554" i="1"/>
  <c r="P2555" i="1"/>
  <c r="Q2555" i="1"/>
  <c r="P2556" i="1"/>
  <c r="Q2556" i="1"/>
  <c r="P2557" i="1"/>
  <c r="Q2557" i="1"/>
  <c r="P2558" i="1"/>
  <c r="Q2558" i="1"/>
  <c r="P2559" i="1"/>
  <c r="Q2559" i="1"/>
  <c r="P2560" i="1"/>
  <c r="Q2560" i="1"/>
  <c r="P2561" i="1"/>
  <c r="Q2561" i="1"/>
  <c r="P2562" i="1"/>
  <c r="Q2562" i="1"/>
  <c r="P2563" i="1"/>
  <c r="Q2563" i="1"/>
  <c r="P2564" i="1"/>
  <c r="Q2564" i="1"/>
  <c r="P2565" i="1"/>
  <c r="Q2565" i="1"/>
  <c r="P2566" i="1"/>
  <c r="Q2566" i="1"/>
  <c r="P2567" i="1"/>
  <c r="Q2567" i="1"/>
  <c r="P2568" i="1"/>
  <c r="Q2568" i="1"/>
  <c r="P2569" i="1"/>
  <c r="Q2569" i="1"/>
  <c r="P2570" i="1"/>
  <c r="Q2570" i="1"/>
  <c r="P2571" i="1"/>
  <c r="Q2571" i="1"/>
  <c r="P2572" i="1"/>
  <c r="Q2572" i="1"/>
  <c r="P2573" i="1"/>
  <c r="Q2573" i="1"/>
  <c r="P2574" i="1"/>
  <c r="Q2574" i="1"/>
  <c r="P2575" i="1"/>
  <c r="Q2575" i="1"/>
  <c r="P2576" i="1"/>
  <c r="Q2576" i="1"/>
  <c r="P2577" i="1"/>
  <c r="Q2577" i="1"/>
  <c r="P2578" i="1"/>
  <c r="Q2578" i="1"/>
  <c r="P2579" i="1"/>
  <c r="Q2579" i="1"/>
  <c r="P2580" i="1"/>
  <c r="Q2580" i="1"/>
  <c r="P2581" i="1"/>
  <c r="Q2581" i="1"/>
  <c r="P2582" i="1"/>
  <c r="Q2582" i="1"/>
  <c r="P2583" i="1"/>
  <c r="Q2583" i="1"/>
  <c r="P2584" i="1"/>
  <c r="Q2584" i="1"/>
  <c r="P2585" i="1"/>
  <c r="Q2585" i="1"/>
  <c r="P2586" i="1"/>
  <c r="Q2586" i="1"/>
  <c r="P2587" i="1"/>
  <c r="Q2587" i="1"/>
  <c r="P2588" i="1"/>
  <c r="Q2588" i="1"/>
  <c r="P2589" i="1"/>
  <c r="Q2589" i="1"/>
  <c r="P2590" i="1"/>
  <c r="Q2590" i="1"/>
  <c r="P2591" i="1"/>
  <c r="Q2591" i="1"/>
  <c r="P2592" i="1"/>
  <c r="Q2592" i="1"/>
  <c r="P2593" i="1"/>
  <c r="Q2593" i="1"/>
  <c r="P2594" i="1"/>
  <c r="Q2594" i="1"/>
  <c r="P2595" i="1"/>
  <c r="Q2595" i="1"/>
  <c r="P2596" i="1"/>
  <c r="Q2596" i="1"/>
  <c r="P2597" i="1"/>
  <c r="Q2597" i="1"/>
  <c r="P2598" i="1"/>
  <c r="Q2598" i="1"/>
  <c r="P2599" i="1"/>
  <c r="Q2599" i="1"/>
  <c r="P2600" i="1"/>
  <c r="Q2600" i="1"/>
  <c r="P2601" i="1"/>
  <c r="Q2601" i="1"/>
  <c r="P2602" i="1"/>
  <c r="Q2602" i="1"/>
  <c r="P2603" i="1"/>
  <c r="Q2603" i="1"/>
  <c r="P2604" i="1"/>
  <c r="Q2604" i="1"/>
  <c r="P2605" i="1"/>
  <c r="Q2605" i="1"/>
  <c r="P2606" i="1"/>
  <c r="Q2606" i="1"/>
  <c r="P2607" i="1"/>
  <c r="Q2607" i="1"/>
  <c r="P2608" i="1"/>
  <c r="Q2608" i="1"/>
  <c r="P2609" i="1"/>
  <c r="Q2609" i="1"/>
  <c r="P2610" i="1"/>
  <c r="Q2610" i="1"/>
  <c r="P2611" i="1"/>
  <c r="Q2611" i="1"/>
  <c r="P2612" i="1"/>
  <c r="Q2612" i="1"/>
  <c r="P2613" i="1"/>
  <c r="Q2613" i="1"/>
  <c r="P2614" i="1"/>
  <c r="Q2614" i="1"/>
  <c r="P2615" i="1"/>
  <c r="Q2615" i="1"/>
  <c r="P2616" i="1"/>
  <c r="Q2616" i="1"/>
  <c r="P2617" i="1"/>
  <c r="Q2617" i="1"/>
  <c r="P2618" i="1"/>
  <c r="Q2618" i="1"/>
  <c r="P2619" i="1"/>
  <c r="Q2619" i="1"/>
  <c r="P2620" i="1"/>
  <c r="Q2620" i="1"/>
  <c r="P2621" i="1"/>
  <c r="Q2621" i="1"/>
  <c r="P2622" i="1"/>
  <c r="Q2622" i="1"/>
  <c r="P2623" i="1"/>
  <c r="Q2623" i="1"/>
  <c r="P2624" i="1"/>
  <c r="Q2624" i="1"/>
  <c r="P2625" i="1"/>
  <c r="Q2625" i="1"/>
  <c r="P2626" i="1"/>
  <c r="Q2626" i="1"/>
  <c r="P2627" i="1"/>
  <c r="Q2627" i="1"/>
  <c r="P2628" i="1"/>
  <c r="Q2628" i="1"/>
  <c r="P2629" i="1"/>
  <c r="Q2629" i="1"/>
  <c r="P2630" i="1"/>
  <c r="Q2630" i="1"/>
  <c r="P2631" i="1"/>
  <c r="Q2631" i="1"/>
  <c r="P2632" i="1"/>
  <c r="Q2632" i="1"/>
  <c r="P2633" i="1"/>
  <c r="Q2633" i="1"/>
  <c r="P2634" i="1"/>
  <c r="Q2634" i="1"/>
  <c r="P2635" i="1"/>
  <c r="Q2635" i="1"/>
  <c r="P2636" i="1"/>
  <c r="Q2636" i="1"/>
  <c r="P2637" i="1"/>
  <c r="Q2637" i="1"/>
  <c r="P2638" i="1"/>
  <c r="Q2638" i="1"/>
  <c r="P2639" i="1"/>
  <c r="Q2639" i="1"/>
  <c r="P2640" i="1"/>
  <c r="Q2640" i="1"/>
  <c r="P2641" i="1"/>
  <c r="Q2641" i="1"/>
  <c r="P2642" i="1"/>
  <c r="Q2642" i="1"/>
  <c r="P2643" i="1"/>
  <c r="Q2643" i="1"/>
  <c r="P2644" i="1"/>
  <c r="Q2644" i="1"/>
  <c r="P2645" i="1"/>
  <c r="Q2645" i="1"/>
  <c r="P2646" i="1"/>
  <c r="Q2646" i="1"/>
  <c r="P2647" i="1"/>
  <c r="Q2647" i="1"/>
  <c r="P2648" i="1"/>
  <c r="Q2648" i="1"/>
  <c r="P2649" i="1"/>
  <c r="Q2649" i="1"/>
  <c r="P2650" i="1"/>
  <c r="Q2650" i="1"/>
  <c r="P2651" i="1"/>
  <c r="Q2651" i="1"/>
  <c r="P2652" i="1"/>
  <c r="Q2652" i="1"/>
  <c r="P2653" i="1"/>
  <c r="Q2653" i="1"/>
  <c r="P2654" i="1"/>
  <c r="Q2654" i="1"/>
  <c r="P2655" i="1"/>
  <c r="Q2655" i="1"/>
  <c r="P2656" i="1"/>
  <c r="Q2656" i="1"/>
  <c r="P2657" i="1"/>
  <c r="Q2657" i="1"/>
  <c r="P2658" i="1"/>
  <c r="Q2658" i="1"/>
  <c r="P2659" i="1"/>
  <c r="Q2659" i="1"/>
  <c r="P2660" i="1"/>
  <c r="Q2660" i="1"/>
  <c r="P2661" i="1"/>
  <c r="Q2661" i="1"/>
  <c r="P2662" i="1"/>
  <c r="Q2662" i="1"/>
  <c r="P2663" i="1"/>
  <c r="Q2663" i="1"/>
  <c r="P2664" i="1"/>
  <c r="Q2664" i="1"/>
  <c r="P2665" i="1"/>
  <c r="Q2665" i="1"/>
  <c r="P2666" i="1"/>
  <c r="Q2666" i="1"/>
  <c r="P2667" i="1"/>
  <c r="Q2667" i="1"/>
  <c r="P2668" i="1"/>
  <c r="Q2668" i="1"/>
  <c r="P2669" i="1"/>
  <c r="Q2669" i="1"/>
  <c r="P2670" i="1"/>
  <c r="Q2670" i="1"/>
  <c r="P2671" i="1"/>
  <c r="Q2671" i="1"/>
  <c r="P2672" i="1"/>
  <c r="Q2672" i="1"/>
  <c r="P2673" i="1"/>
  <c r="Q2673" i="1"/>
  <c r="P2674" i="1"/>
  <c r="Q2674" i="1"/>
  <c r="P2675" i="1"/>
  <c r="Q2675" i="1"/>
  <c r="P2676" i="1"/>
  <c r="Q2676" i="1"/>
  <c r="P2677" i="1"/>
  <c r="Q2677" i="1"/>
  <c r="P2678" i="1"/>
  <c r="Q2678" i="1"/>
  <c r="P2679" i="1"/>
  <c r="Q2679" i="1"/>
  <c r="P2680" i="1"/>
  <c r="Q2680" i="1"/>
  <c r="P2681" i="1"/>
  <c r="Q2681" i="1"/>
  <c r="P2682" i="1"/>
  <c r="Q2682" i="1"/>
  <c r="P2683" i="1"/>
  <c r="Q2683" i="1"/>
  <c r="P2684" i="1"/>
  <c r="Q2684" i="1"/>
  <c r="P2685" i="1"/>
  <c r="Q2685" i="1"/>
  <c r="P2686" i="1"/>
  <c r="Q2686" i="1"/>
  <c r="P2687" i="1"/>
  <c r="Q2687" i="1"/>
  <c r="P2688" i="1"/>
  <c r="Q2688" i="1"/>
  <c r="P2689" i="1"/>
  <c r="Q2689" i="1"/>
  <c r="P2690" i="1"/>
  <c r="Q2690" i="1"/>
  <c r="P2691" i="1"/>
  <c r="Q2691" i="1"/>
  <c r="P2692" i="1"/>
  <c r="Q2692" i="1"/>
  <c r="P2693" i="1"/>
  <c r="Q2693" i="1"/>
  <c r="P2694" i="1"/>
  <c r="Q2694" i="1"/>
  <c r="P2695" i="1"/>
  <c r="Q2695" i="1"/>
  <c r="P2696" i="1"/>
  <c r="Q2696" i="1"/>
  <c r="P2697" i="1"/>
  <c r="Q2697" i="1"/>
  <c r="P2698" i="1"/>
  <c r="Q2698" i="1"/>
  <c r="P2699" i="1"/>
  <c r="Q2699" i="1"/>
  <c r="P2700" i="1"/>
  <c r="Q2700" i="1"/>
  <c r="P2701" i="1"/>
  <c r="Q2701" i="1"/>
  <c r="P2702" i="1"/>
  <c r="Q2702" i="1"/>
  <c r="P2703" i="1"/>
  <c r="Q2703" i="1"/>
  <c r="P2704" i="1"/>
  <c r="Q2704" i="1"/>
  <c r="P2705" i="1"/>
  <c r="Q2705" i="1"/>
  <c r="P2706" i="1"/>
  <c r="Q2706" i="1"/>
  <c r="P2707" i="1"/>
  <c r="Q2707" i="1"/>
  <c r="P2708" i="1"/>
  <c r="Q2708" i="1"/>
  <c r="P2709" i="1"/>
  <c r="Q2709" i="1"/>
  <c r="P2710" i="1"/>
  <c r="Q2710" i="1"/>
  <c r="P2711" i="1"/>
  <c r="Q2711" i="1"/>
  <c r="P2712" i="1"/>
  <c r="Q2712" i="1"/>
  <c r="P2713" i="1"/>
  <c r="Q2713" i="1"/>
  <c r="P2714" i="1"/>
  <c r="Q2714" i="1"/>
  <c r="P2715" i="1"/>
  <c r="Q2715" i="1"/>
  <c r="P2716" i="1"/>
  <c r="Q2716" i="1"/>
  <c r="P2717" i="1"/>
  <c r="Q2717" i="1"/>
  <c r="P2718" i="1"/>
  <c r="Q2718" i="1"/>
  <c r="P2719" i="1"/>
  <c r="Q2719" i="1"/>
  <c r="P2720" i="1"/>
  <c r="Q2720" i="1"/>
  <c r="P2721" i="1"/>
  <c r="Q2721" i="1"/>
  <c r="P2722" i="1"/>
  <c r="Q2722" i="1"/>
  <c r="P2723" i="1"/>
  <c r="Q2723" i="1"/>
  <c r="P2724" i="1"/>
  <c r="Q2724" i="1"/>
  <c r="P2725" i="1"/>
  <c r="Q2725" i="1"/>
  <c r="P2726" i="1"/>
  <c r="Q2726" i="1"/>
  <c r="P2727" i="1"/>
  <c r="Q2727" i="1"/>
  <c r="P2728" i="1"/>
  <c r="Q2728" i="1"/>
  <c r="P2729" i="1"/>
  <c r="Q2729" i="1"/>
  <c r="P2730" i="1"/>
  <c r="Q2730" i="1"/>
  <c r="P2731" i="1"/>
  <c r="Q2731" i="1"/>
  <c r="P2732" i="1"/>
  <c r="Q2732" i="1"/>
  <c r="P2733" i="1"/>
  <c r="Q2733" i="1"/>
  <c r="P2734" i="1"/>
  <c r="Q2734" i="1"/>
  <c r="P2735" i="1"/>
  <c r="Q2735" i="1"/>
  <c r="P2736" i="1"/>
  <c r="Q2736" i="1"/>
  <c r="P2737" i="1"/>
  <c r="Q2737" i="1"/>
  <c r="P2738" i="1"/>
  <c r="Q2738" i="1"/>
  <c r="P2739" i="1"/>
  <c r="Q2739" i="1"/>
  <c r="P2740" i="1"/>
  <c r="Q2740" i="1"/>
  <c r="P2741" i="1"/>
  <c r="Q2741" i="1"/>
  <c r="P2742" i="1"/>
  <c r="Q2742" i="1"/>
  <c r="P2743" i="1"/>
  <c r="Q2743" i="1"/>
  <c r="P2744" i="1"/>
  <c r="Q2744" i="1"/>
  <c r="P2745" i="1"/>
  <c r="Q2745" i="1"/>
  <c r="P2746" i="1"/>
  <c r="Q2746" i="1"/>
  <c r="P2747" i="1"/>
  <c r="Q2747" i="1"/>
  <c r="P2748" i="1"/>
  <c r="Q2748" i="1"/>
  <c r="P2749" i="1"/>
  <c r="Q2749" i="1"/>
  <c r="P2750" i="1"/>
  <c r="Q2750" i="1"/>
  <c r="P2751" i="1"/>
  <c r="Q2751" i="1"/>
  <c r="P2752" i="1"/>
  <c r="Q2752" i="1"/>
  <c r="P2753" i="1"/>
  <c r="Q2753" i="1"/>
  <c r="P2754" i="1"/>
  <c r="Q2754" i="1"/>
  <c r="P2755" i="1"/>
  <c r="Q2755" i="1"/>
  <c r="P2756" i="1"/>
  <c r="Q2756" i="1"/>
  <c r="P2757" i="1"/>
  <c r="Q2757" i="1"/>
  <c r="P2758" i="1"/>
  <c r="Q2758" i="1"/>
  <c r="P2759" i="1"/>
  <c r="Q2759" i="1"/>
  <c r="P2760" i="1"/>
  <c r="Q2760" i="1"/>
  <c r="P2761" i="1"/>
  <c r="Q2761" i="1"/>
  <c r="P2762" i="1"/>
  <c r="Q2762" i="1"/>
  <c r="P2763" i="1"/>
  <c r="Q2763" i="1"/>
  <c r="P2764" i="1"/>
  <c r="Q2764" i="1"/>
  <c r="P2765" i="1"/>
  <c r="Q2765" i="1"/>
  <c r="P2766" i="1"/>
  <c r="Q2766" i="1"/>
  <c r="P2767" i="1"/>
  <c r="Q2767" i="1"/>
  <c r="P2768" i="1"/>
  <c r="Q2768" i="1"/>
  <c r="P2769" i="1"/>
  <c r="Q2769" i="1"/>
  <c r="P2770" i="1"/>
  <c r="Q2770" i="1"/>
  <c r="P2771" i="1"/>
  <c r="Q2771" i="1"/>
  <c r="P2772" i="1"/>
  <c r="Q2772" i="1"/>
  <c r="P2773" i="1"/>
  <c r="Q2773" i="1"/>
  <c r="P2774" i="1"/>
  <c r="Q2774" i="1"/>
  <c r="P2775" i="1"/>
  <c r="Q2775" i="1"/>
  <c r="P2776" i="1"/>
  <c r="Q2776" i="1"/>
  <c r="P2777" i="1"/>
  <c r="Q2777" i="1"/>
  <c r="P2778" i="1"/>
  <c r="Q2778" i="1"/>
  <c r="P2779" i="1"/>
  <c r="Q2779" i="1"/>
  <c r="P2780" i="1"/>
  <c r="Q2780" i="1"/>
  <c r="P2781" i="1"/>
  <c r="Q2781" i="1"/>
  <c r="P2782" i="1"/>
  <c r="Q2782" i="1"/>
  <c r="P2783" i="1"/>
  <c r="Q2783" i="1"/>
  <c r="P2784" i="1"/>
  <c r="Q2784" i="1"/>
  <c r="P2785" i="1"/>
  <c r="Q2785" i="1"/>
  <c r="P2786" i="1"/>
  <c r="Q2786" i="1"/>
  <c r="P2787" i="1"/>
  <c r="Q2787" i="1"/>
  <c r="P2788" i="1"/>
  <c r="Q2788" i="1"/>
  <c r="P2789" i="1"/>
  <c r="Q2789" i="1"/>
  <c r="P2790" i="1"/>
  <c r="Q2790" i="1"/>
  <c r="P2791" i="1"/>
  <c r="Q2791" i="1"/>
  <c r="P2792" i="1"/>
  <c r="Q2792" i="1"/>
  <c r="P2793" i="1"/>
  <c r="Q2793" i="1"/>
  <c r="P2794" i="1"/>
  <c r="Q2794" i="1"/>
  <c r="P2795" i="1"/>
  <c r="Q2795" i="1"/>
  <c r="P2796" i="1"/>
  <c r="Q2796" i="1"/>
  <c r="P2797" i="1"/>
  <c r="Q2797" i="1"/>
  <c r="P2798" i="1"/>
  <c r="Q2798" i="1"/>
  <c r="P2799" i="1"/>
  <c r="Q2799" i="1"/>
  <c r="P2800" i="1"/>
  <c r="Q2800" i="1"/>
  <c r="P2801" i="1"/>
  <c r="Q2801" i="1"/>
  <c r="P2802" i="1"/>
  <c r="Q2802" i="1"/>
  <c r="P2803" i="1"/>
  <c r="Q2803" i="1"/>
  <c r="P2804" i="1"/>
  <c r="Q2804" i="1"/>
  <c r="P2805" i="1"/>
  <c r="Q2805" i="1"/>
  <c r="P2806" i="1"/>
  <c r="Q2806" i="1"/>
  <c r="P2807" i="1"/>
  <c r="Q2807" i="1"/>
  <c r="P2808" i="1"/>
  <c r="Q2808" i="1"/>
  <c r="P2809" i="1"/>
  <c r="Q2809" i="1"/>
  <c r="P2810" i="1"/>
  <c r="Q2810" i="1"/>
  <c r="P2811" i="1"/>
  <c r="Q2811" i="1"/>
  <c r="P2812" i="1"/>
  <c r="Q2812" i="1"/>
  <c r="P2813" i="1"/>
  <c r="Q2813" i="1"/>
  <c r="P2814" i="1"/>
  <c r="Q2814" i="1"/>
  <c r="P2815" i="1"/>
  <c r="Q2815" i="1"/>
  <c r="P2816" i="1"/>
  <c r="Q2816" i="1"/>
  <c r="P2817" i="1"/>
  <c r="Q2817" i="1"/>
  <c r="P2818" i="1"/>
  <c r="Q2818" i="1"/>
  <c r="P2819" i="1"/>
  <c r="Q2819" i="1"/>
  <c r="P2820" i="1"/>
  <c r="Q2820" i="1"/>
  <c r="P2821" i="1"/>
  <c r="Q2821" i="1"/>
  <c r="P2822" i="1"/>
  <c r="Q2822" i="1"/>
  <c r="P2823" i="1"/>
  <c r="Q2823" i="1"/>
  <c r="P2824" i="1"/>
  <c r="Q2824" i="1"/>
  <c r="P2825" i="1"/>
  <c r="Q2825" i="1"/>
  <c r="P2826" i="1"/>
  <c r="Q2826" i="1"/>
  <c r="P2827" i="1"/>
  <c r="Q2827" i="1"/>
  <c r="P2828" i="1"/>
  <c r="Q2828" i="1"/>
  <c r="P2829" i="1"/>
  <c r="Q2829" i="1"/>
  <c r="P2830" i="1"/>
  <c r="Q2830" i="1"/>
  <c r="P2831" i="1"/>
  <c r="Q2831" i="1"/>
  <c r="P2832" i="1"/>
  <c r="Q2832" i="1"/>
  <c r="P2833" i="1"/>
  <c r="Q2833" i="1"/>
  <c r="P2834" i="1"/>
  <c r="Q2834" i="1"/>
  <c r="P2835" i="1"/>
  <c r="Q2835" i="1"/>
  <c r="P2836" i="1"/>
  <c r="Q2836" i="1"/>
  <c r="P2837" i="1"/>
  <c r="Q2837" i="1"/>
  <c r="P2838" i="1"/>
  <c r="Q2838" i="1"/>
  <c r="P2839" i="1"/>
  <c r="Q2839" i="1"/>
  <c r="P2840" i="1"/>
  <c r="Q2840" i="1"/>
  <c r="P2841" i="1"/>
  <c r="Q2841" i="1"/>
  <c r="P2842" i="1"/>
  <c r="Q2842" i="1"/>
  <c r="P2843" i="1"/>
  <c r="Q2843" i="1"/>
  <c r="P2844" i="1"/>
  <c r="Q2844" i="1"/>
  <c r="P2845" i="1"/>
  <c r="Q2845" i="1"/>
  <c r="P2846" i="1"/>
  <c r="Q2846" i="1"/>
  <c r="P2847" i="1"/>
  <c r="Q2847" i="1"/>
  <c r="P2848" i="1"/>
  <c r="Q2848" i="1"/>
  <c r="P2849" i="1"/>
  <c r="Q2849" i="1"/>
  <c r="P2850" i="1"/>
  <c r="Q2850" i="1"/>
  <c r="P2851" i="1"/>
  <c r="Q2851" i="1"/>
  <c r="P2852" i="1"/>
  <c r="Q2852" i="1"/>
  <c r="P2853" i="1"/>
  <c r="Q2853" i="1"/>
  <c r="P2854" i="1"/>
  <c r="Q2854" i="1"/>
  <c r="P2855" i="1"/>
  <c r="Q2855" i="1"/>
  <c r="P2856" i="1"/>
  <c r="Q2856" i="1"/>
  <c r="P2857" i="1"/>
  <c r="Q2857" i="1"/>
  <c r="P2858" i="1"/>
  <c r="Q2858" i="1"/>
  <c r="P2859" i="1"/>
  <c r="Q2859" i="1"/>
  <c r="P2860" i="1"/>
  <c r="Q2860" i="1"/>
  <c r="P2861" i="1"/>
  <c r="Q2861" i="1"/>
  <c r="P2862" i="1"/>
  <c r="Q2862" i="1"/>
  <c r="P2863" i="1"/>
  <c r="Q2863" i="1"/>
  <c r="P2864" i="1"/>
  <c r="Q2864" i="1"/>
  <c r="P2865" i="1"/>
  <c r="Q2865" i="1"/>
  <c r="P2866" i="1"/>
  <c r="Q2866" i="1"/>
  <c r="P2867" i="1"/>
  <c r="Q2867" i="1"/>
  <c r="P2868" i="1"/>
  <c r="Q2868" i="1"/>
  <c r="P2869" i="1"/>
  <c r="Q2869" i="1"/>
  <c r="P2870" i="1"/>
  <c r="Q2870" i="1"/>
  <c r="P2871" i="1"/>
  <c r="Q2871" i="1"/>
  <c r="P2872" i="1"/>
  <c r="Q2872" i="1"/>
  <c r="P2873" i="1"/>
  <c r="Q2873" i="1"/>
  <c r="P2874" i="1"/>
  <c r="Q2874" i="1"/>
  <c r="P2875" i="1"/>
  <c r="Q2875" i="1"/>
  <c r="P2876" i="1"/>
  <c r="Q2876" i="1"/>
  <c r="P2877" i="1"/>
  <c r="Q2877" i="1"/>
  <c r="P2878" i="1"/>
  <c r="Q2878" i="1"/>
  <c r="P2879" i="1"/>
  <c r="Q2879" i="1"/>
  <c r="P2880" i="1"/>
  <c r="Q2880" i="1"/>
  <c r="P2881" i="1"/>
  <c r="Q2881" i="1"/>
  <c r="P2882" i="1"/>
  <c r="Q2882" i="1"/>
  <c r="P2883" i="1"/>
  <c r="Q2883" i="1"/>
  <c r="P2884" i="1"/>
  <c r="Q2884" i="1"/>
  <c r="P2885" i="1"/>
  <c r="Q2885" i="1"/>
  <c r="P2886" i="1"/>
  <c r="Q2886" i="1"/>
  <c r="P2887" i="1"/>
  <c r="Q2887" i="1"/>
  <c r="P2888" i="1"/>
  <c r="Q2888" i="1"/>
  <c r="P2889" i="1"/>
  <c r="Q2889" i="1"/>
  <c r="P2890" i="1"/>
  <c r="Q2890" i="1"/>
  <c r="P2891" i="1"/>
  <c r="Q2891" i="1"/>
  <c r="P2892" i="1"/>
  <c r="Q2892" i="1"/>
  <c r="P2893" i="1"/>
  <c r="Q2893" i="1"/>
  <c r="P2894" i="1"/>
  <c r="Q2894" i="1"/>
  <c r="P2895" i="1"/>
  <c r="Q2895" i="1"/>
  <c r="P2896" i="1"/>
  <c r="Q2896" i="1"/>
  <c r="P2897" i="1"/>
  <c r="Q2897" i="1"/>
  <c r="P2898" i="1"/>
  <c r="Q2898" i="1"/>
  <c r="P2899" i="1"/>
  <c r="Q2899" i="1"/>
  <c r="P2900" i="1"/>
  <c r="Q2900" i="1"/>
  <c r="P2901" i="1"/>
  <c r="Q2901" i="1"/>
  <c r="P2902" i="1"/>
  <c r="Q2902" i="1"/>
  <c r="P2903" i="1"/>
  <c r="Q2903" i="1"/>
  <c r="P2904" i="1"/>
  <c r="Q2904" i="1"/>
  <c r="P2905" i="1"/>
  <c r="Q2905" i="1"/>
  <c r="P2906" i="1"/>
  <c r="Q2906" i="1"/>
  <c r="P2907" i="1"/>
  <c r="Q2907" i="1"/>
  <c r="P2908" i="1"/>
  <c r="Q2908" i="1"/>
  <c r="P2909" i="1"/>
  <c r="Q2909" i="1"/>
  <c r="P2910" i="1"/>
  <c r="Q2910" i="1"/>
  <c r="P2911" i="1"/>
  <c r="Q2911" i="1"/>
  <c r="P2912" i="1"/>
  <c r="Q2912" i="1"/>
  <c r="P2913" i="1"/>
  <c r="Q2913" i="1"/>
  <c r="P2914" i="1"/>
  <c r="Q2914" i="1"/>
  <c r="P2915" i="1"/>
  <c r="Q2915" i="1"/>
  <c r="P2916" i="1"/>
  <c r="Q2916" i="1"/>
  <c r="P2917" i="1"/>
  <c r="Q2917" i="1"/>
  <c r="P2918" i="1"/>
  <c r="Q2918" i="1"/>
  <c r="P2919" i="1"/>
  <c r="Q2919" i="1"/>
  <c r="P2920" i="1"/>
  <c r="Q2920" i="1"/>
  <c r="P2921" i="1"/>
  <c r="Q2921" i="1"/>
  <c r="P2922" i="1"/>
  <c r="Q2922" i="1"/>
  <c r="P2923" i="1"/>
  <c r="Q2923" i="1"/>
  <c r="P2924" i="1"/>
  <c r="Q2924" i="1"/>
  <c r="P2925" i="1"/>
  <c r="Q2925" i="1"/>
  <c r="P2926" i="1"/>
  <c r="Q2926" i="1"/>
  <c r="P2927" i="1"/>
  <c r="Q2927" i="1"/>
  <c r="P2928" i="1"/>
  <c r="Q2928" i="1"/>
  <c r="P2929" i="1"/>
  <c r="Q2929" i="1"/>
  <c r="P2930" i="1"/>
  <c r="Q2930" i="1"/>
  <c r="P2931" i="1"/>
  <c r="Q2931" i="1"/>
  <c r="P2932" i="1"/>
  <c r="Q2932" i="1"/>
  <c r="P2933" i="1"/>
  <c r="Q2933" i="1"/>
  <c r="P2934" i="1"/>
  <c r="Q2934" i="1"/>
  <c r="P2935" i="1"/>
  <c r="Q2935" i="1"/>
  <c r="P2936" i="1"/>
  <c r="Q2936" i="1"/>
  <c r="P2937" i="1"/>
  <c r="Q2937" i="1"/>
  <c r="P2938" i="1"/>
  <c r="Q2938" i="1"/>
  <c r="P2939" i="1"/>
  <c r="Q2939" i="1"/>
  <c r="P2940" i="1"/>
  <c r="Q2940" i="1"/>
  <c r="P2941" i="1"/>
  <c r="Q2941" i="1"/>
  <c r="P2942" i="1"/>
  <c r="Q2942" i="1"/>
  <c r="P2943" i="1"/>
  <c r="Q2943" i="1"/>
  <c r="P2944" i="1"/>
  <c r="Q2944" i="1"/>
  <c r="P2945" i="1"/>
  <c r="Q2945" i="1"/>
  <c r="P2946" i="1"/>
  <c r="Q2946" i="1"/>
  <c r="P2947" i="1"/>
  <c r="Q2947" i="1"/>
  <c r="P2948" i="1"/>
  <c r="Q2948" i="1"/>
  <c r="P2949" i="1"/>
  <c r="Q2949" i="1"/>
  <c r="P2950" i="1"/>
  <c r="Q2950" i="1"/>
  <c r="P2951" i="1"/>
  <c r="Q2951" i="1"/>
  <c r="P2952" i="1"/>
  <c r="Q2952" i="1"/>
  <c r="P2953" i="1"/>
  <c r="Q2953" i="1"/>
  <c r="P2954" i="1"/>
  <c r="Q2954" i="1"/>
  <c r="P2955" i="1"/>
  <c r="Q2955" i="1"/>
  <c r="P2956" i="1"/>
  <c r="Q2956" i="1"/>
  <c r="P2957" i="1"/>
  <c r="Q2957" i="1"/>
  <c r="P2958" i="1"/>
  <c r="Q2958" i="1"/>
  <c r="P2959" i="1"/>
  <c r="Q2959" i="1"/>
  <c r="P2960" i="1"/>
  <c r="Q2960" i="1"/>
  <c r="P2961" i="1"/>
  <c r="Q2961" i="1"/>
  <c r="P2962" i="1"/>
  <c r="Q2962" i="1"/>
  <c r="P2963" i="1"/>
  <c r="Q2963" i="1"/>
  <c r="P2964" i="1"/>
  <c r="Q2964" i="1"/>
  <c r="P2965" i="1"/>
  <c r="Q2965" i="1"/>
  <c r="P2966" i="1"/>
  <c r="Q2966" i="1"/>
  <c r="P2967" i="1"/>
  <c r="Q2967" i="1"/>
  <c r="P2968" i="1"/>
  <c r="Q2968" i="1"/>
  <c r="P2969" i="1"/>
  <c r="Q2969" i="1"/>
  <c r="P2970" i="1"/>
  <c r="Q2970" i="1"/>
  <c r="P2971" i="1"/>
  <c r="Q2971" i="1"/>
  <c r="P2972" i="1"/>
  <c r="Q2972" i="1"/>
  <c r="P2973" i="1"/>
  <c r="Q2973" i="1"/>
  <c r="P2974" i="1"/>
  <c r="Q2974" i="1"/>
  <c r="P2975" i="1"/>
  <c r="Q2975" i="1"/>
  <c r="P2976" i="1"/>
  <c r="Q2976" i="1"/>
  <c r="P2977" i="1"/>
  <c r="Q2977" i="1"/>
  <c r="P2978" i="1"/>
  <c r="Q2978" i="1"/>
  <c r="P2979" i="1"/>
  <c r="Q2979" i="1"/>
  <c r="P2980" i="1"/>
  <c r="Q2980" i="1"/>
  <c r="P2981" i="1"/>
  <c r="Q2981" i="1"/>
  <c r="P2982" i="1"/>
  <c r="Q2982" i="1"/>
  <c r="P2983" i="1"/>
  <c r="Q2983" i="1"/>
  <c r="P2984" i="1"/>
  <c r="Q2984" i="1"/>
  <c r="P2985" i="1"/>
  <c r="Q2985" i="1"/>
  <c r="P2986" i="1"/>
  <c r="Q2986" i="1"/>
  <c r="P2987" i="1"/>
  <c r="Q2987" i="1"/>
  <c r="P2988" i="1"/>
  <c r="Q2988" i="1"/>
  <c r="P2989" i="1"/>
  <c r="Q2989" i="1"/>
  <c r="P2990" i="1"/>
  <c r="Q2990" i="1"/>
  <c r="P2991" i="1"/>
  <c r="Q2991" i="1"/>
  <c r="P2992" i="1"/>
  <c r="Q2992" i="1"/>
  <c r="P2993" i="1"/>
  <c r="Q2993" i="1"/>
  <c r="P2994" i="1"/>
  <c r="Q2994" i="1"/>
  <c r="P2995" i="1"/>
  <c r="Q2995" i="1"/>
  <c r="P2996" i="1"/>
  <c r="Q2996" i="1"/>
  <c r="P2997" i="1"/>
  <c r="Q2997" i="1"/>
  <c r="P2998" i="1"/>
  <c r="Q2998" i="1"/>
  <c r="P2999" i="1"/>
  <c r="Q2999" i="1"/>
  <c r="P3000" i="1"/>
  <c r="Q3000" i="1"/>
  <c r="P3001" i="1"/>
  <c r="Q3001" i="1"/>
  <c r="P3002" i="1"/>
  <c r="Q3002" i="1"/>
  <c r="P3003" i="1"/>
  <c r="Q3003" i="1"/>
  <c r="P3004" i="1"/>
  <c r="Q3004" i="1"/>
  <c r="P3005" i="1"/>
  <c r="Q3005" i="1"/>
  <c r="P3006" i="1"/>
  <c r="Q3006" i="1"/>
  <c r="P3007" i="1"/>
  <c r="Q3007" i="1"/>
  <c r="P3008" i="1"/>
  <c r="Q3008" i="1"/>
  <c r="P3009" i="1"/>
  <c r="Q3009" i="1"/>
  <c r="P3010" i="1"/>
  <c r="Q3010" i="1"/>
  <c r="P3011" i="1"/>
  <c r="Q3011" i="1"/>
  <c r="P3012" i="1"/>
  <c r="Q3012" i="1"/>
  <c r="P3013" i="1"/>
  <c r="Q3013" i="1"/>
  <c r="P3014" i="1"/>
  <c r="Q3014" i="1"/>
  <c r="P3015" i="1"/>
  <c r="Q3015" i="1"/>
  <c r="P3016" i="1"/>
  <c r="Q3016" i="1"/>
  <c r="P3017" i="1"/>
  <c r="Q3017" i="1"/>
  <c r="P3018" i="1"/>
  <c r="Q3018" i="1"/>
  <c r="P3019" i="1"/>
  <c r="Q3019" i="1"/>
  <c r="P3020" i="1"/>
  <c r="Q3020" i="1"/>
  <c r="P3021" i="1"/>
  <c r="Q3021" i="1"/>
  <c r="P3022" i="1"/>
  <c r="Q3022" i="1"/>
  <c r="P3023" i="1"/>
  <c r="Q3023" i="1"/>
  <c r="P3024" i="1"/>
  <c r="Q3024" i="1"/>
  <c r="P3025" i="1"/>
  <c r="Q3025" i="1"/>
  <c r="P3026" i="1"/>
  <c r="Q3026" i="1"/>
  <c r="P3027" i="1"/>
  <c r="Q3027" i="1"/>
  <c r="P3028" i="1"/>
  <c r="Q3028" i="1"/>
  <c r="P3029" i="1"/>
  <c r="Q3029" i="1"/>
  <c r="P3030" i="1"/>
  <c r="Q3030" i="1"/>
  <c r="P3031" i="1"/>
  <c r="Q3031" i="1"/>
  <c r="P3032" i="1"/>
  <c r="Q3032" i="1"/>
  <c r="P3033" i="1"/>
  <c r="Q3033" i="1"/>
  <c r="P3034" i="1"/>
  <c r="Q3034" i="1"/>
  <c r="P3035" i="1"/>
  <c r="Q3035" i="1"/>
  <c r="P3036" i="1"/>
  <c r="Q3036" i="1"/>
  <c r="P3037" i="1"/>
  <c r="Q3037" i="1"/>
  <c r="P3038" i="1"/>
  <c r="Q3038" i="1"/>
  <c r="P3039" i="1"/>
  <c r="Q3039" i="1"/>
  <c r="P3040" i="1"/>
  <c r="Q3040" i="1"/>
  <c r="P3041" i="1"/>
  <c r="Q3041" i="1"/>
  <c r="P3042" i="1"/>
  <c r="Q3042" i="1"/>
  <c r="P3043" i="1"/>
  <c r="Q3043" i="1"/>
  <c r="P3044" i="1"/>
  <c r="Q3044" i="1"/>
  <c r="P3045" i="1"/>
  <c r="Q3045" i="1"/>
  <c r="P3046" i="1"/>
  <c r="Q3046" i="1"/>
  <c r="P3047" i="1"/>
  <c r="Q3047" i="1"/>
  <c r="P3048" i="1"/>
  <c r="Q3048" i="1"/>
  <c r="P3049" i="1"/>
  <c r="Q3049" i="1"/>
  <c r="P3050" i="1"/>
  <c r="Q3050" i="1"/>
  <c r="P3051" i="1"/>
  <c r="Q3051" i="1"/>
  <c r="P3052" i="1"/>
  <c r="Q3052" i="1"/>
  <c r="P3053" i="1"/>
  <c r="Q3053" i="1"/>
  <c r="P3054" i="1"/>
  <c r="Q3054" i="1"/>
  <c r="P3055" i="1"/>
  <c r="Q3055" i="1"/>
  <c r="P3056" i="1"/>
  <c r="Q3056" i="1"/>
  <c r="P3057" i="1"/>
  <c r="Q3057" i="1"/>
  <c r="P3058" i="1"/>
  <c r="Q3058" i="1"/>
  <c r="P3059" i="1"/>
  <c r="Q3059" i="1"/>
  <c r="P3060" i="1"/>
  <c r="Q3060" i="1"/>
  <c r="P3061" i="1"/>
  <c r="Q3061" i="1"/>
  <c r="P3062" i="1"/>
  <c r="Q3062" i="1"/>
  <c r="P3063" i="1"/>
  <c r="Q3063" i="1"/>
  <c r="P3064" i="1"/>
  <c r="Q3064" i="1"/>
  <c r="P3065" i="1"/>
  <c r="Q3065" i="1"/>
  <c r="P3066" i="1"/>
  <c r="Q3066" i="1"/>
  <c r="P3067" i="1"/>
  <c r="Q3067" i="1"/>
  <c r="P3068" i="1"/>
  <c r="Q3068" i="1"/>
  <c r="P3069" i="1"/>
  <c r="Q3069" i="1"/>
  <c r="P3070" i="1"/>
  <c r="Q3070" i="1"/>
  <c r="P3071" i="1"/>
  <c r="Q3071" i="1"/>
  <c r="P3072" i="1"/>
  <c r="Q3072" i="1"/>
  <c r="P3073" i="1"/>
  <c r="Q3073" i="1"/>
  <c r="P3074" i="1"/>
  <c r="Q3074" i="1"/>
  <c r="P3075" i="1"/>
  <c r="Q3075" i="1"/>
  <c r="P3076" i="1"/>
  <c r="Q3076" i="1"/>
  <c r="P3077" i="1"/>
  <c r="Q3077" i="1"/>
  <c r="P3078" i="1"/>
  <c r="Q3078" i="1"/>
  <c r="P3079" i="1"/>
  <c r="Q3079" i="1"/>
  <c r="P3080" i="1"/>
  <c r="Q3080" i="1"/>
  <c r="P3081" i="1"/>
  <c r="Q3081" i="1"/>
  <c r="P3082" i="1"/>
  <c r="Q3082" i="1"/>
  <c r="P3083" i="1"/>
  <c r="Q3083" i="1"/>
  <c r="P3084" i="1"/>
  <c r="Q3084" i="1"/>
  <c r="P3085" i="1"/>
  <c r="Q3085" i="1"/>
  <c r="P3086" i="1"/>
  <c r="Q3086" i="1"/>
  <c r="P3087" i="1"/>
  <c r="Q3087" i="1"/>
  <c r="P3088" i="1"/>
  <c r="Q3088" i="1"/>
  <c r="P3089" i="1"/>
  <c r="Q3089" i="1"/>
  <c r="P3090" i="1"/>
  <c r="Q3090" i="1"/>
  <c r="P3091" i="1"/>
  <c r="Q3091" i="1"/>
  <c r="P3092" i="1"/>
  <c r="Q3092" i="1"/>
  <c r="P3093" i="1"/>
  <c r="Q3093" i="1"/>
  <c r="P3094" i="1"/>
  <c r="Q3094" i="1"/>
  <c r="P3095" i="1"/>
  <c r="Q3095" i="1"/>
  <c r="P3096" i="1"/>
  <c r="Q3096" i="1"/>
  <c r="P3097" i="1"/>
  <c r="Q3097" i="1"/>
  <c r="P3098" i="1"/>
  <c r="Q3098" i="1"/>
  <c r="P3099" i="1"/>
  <c r="Q3099" i="1"/>
  <c r="P3100" i="1"/>
  <c r="Q3100" i="1"/>
  <c r="P3101" i="1"/>
  <c r="Q3101" i="1"/>
  <c r="P3102" i="1"/>
  <c r="Q3102" i="1"/>
  <c r="P3103" i="1"/>
  <c r="Q3103" i="1"/>
  <c r="P3104" i="1"/>
  <c r="Q3104" i="1"/>
  <c r="P3105" i="1"/>
  <c r="Q3105" i="1"/>
  <c r="P3106" i="1"/>
  <c r="Q3106" i="1"/>
  <c r="P3107" i="1"/>
  <c r="Q3107" i="1"/>
  <c r="P3108" i="1"/>
  <c r="Q3108" i="1"/>
  <c r="P3109" i="1"/>
  <c r="Q3109" i="1"/>
  <c r="P3110" i="1"/>
  <c r="Q3110" i="1"/>
  <c r="P3111" i="1"/>
  <c r="Q3111" i="1"/>
  <c r="P3112" i="1"/>
  <c r="Q3112" i="1"/>
  <c r="P3113" i="1"/>
  <c r="Q3113" i="1"/>
  <c r="P3114" i="1"/>
  <c r="Q3114" i="1"/>
  <c r="P3115" i="1"/>
  <c r="Q3115" i="1"/>
  <c r="P3116" i="1"/>
  <c r="Q3116" i="1"/>
  <c r="P3117" i="1"/>
  <c r="Q3117" i="1"/>
  <c r="P3118" i="1"/>
  <c r="Q3118" i="1"/>
  <c r="P3119" i="1"/>
  <c r="Q3119" i="1"/>
  <c r="P3120" i="1"/>
  <c r="Q3120" i="1"/>
  <c r="P3121" i="1"/>
  <c r="Q3121" i="1"/>
  <c r="P3122" i="1"/>
  <c r="Q3122" i="1"/>
  <c r="P3123" i="1"/>
  <c r="Q3123" i="1"/>
  <c r="P3124" i="1"/>
  <c r="Q3124" i="1"/>
  <c r="P3125" i="1"/>
  <c r="Q3125" i="1"/>
  <c r="P3126" i="1"/>
  <c r="Q3126" i="1"/>
  <c r="P3127" i="1"/>
  <c r="Q3127" i="1"/>
  <c r="P3128" i="1"/>
  <c r="Q3128" i="1"/>
  <c r="P3129" i="1"/>
  <c r="Q3129" i="1"/>
  <c r="P3130" i="1"/>
  <c r="Q3130" i="1"/>
  <c r="P3131" i="1"/>
  <c r="Q3131" i="1"/>
  <c r="P3132" i="1"/>
  <c r="Q3132" i="1"/>
  <c r="P3133" i="1"/>
  <c r="Q3133" i="1"/>
  <c r="P3134" i="1"/>
  <c r="Q3134" i="1"/>
  <c r="P3135" i="1"/>
  <c r="Q3135" i="1"/>
  <c r="P3136" i="1"/>
  <c r="Q3136" i="1"/>
  <c r="P3137" i="1"/>
  <c r="Q3137" i="1"/>
  <c r="P3138" i="1"/>
  <c r="Q3138" i="1"/>
  <c r="P3139" i="1"/>
  <c r="Q3139" i="1"/>
  <c r="P3140" i="1"/>
  <c r="Q3140" i="1"/>
  <c r="P3141" i="1"/>
  <c r="Q3141" i="1"/>
  <c r="P3142" i="1"/>
  <c r="Q3142" i="1"/>
  <c r="P3143" i="1"/>
  <c r="Q3143" i="1"/>
  <c r="P3144" i="1"/>
  <c r="Q3144" i="1"/>
  <c r="P3145" i="1"/>
  <c r="Q3145" i="1"/>
  <c r="P3146" i="1"/>
  <c r="Q3146" i="1"/>
  <c r="P3147" i="1"/>
  <c r="Q3147" i="1"/>
  <c r="P3148" i="1"/>
  <c r="Q3148" i="1"/>
  <c r="P3149" i="1"/>
  <c r="Q3149" i="1"/>
  <c r="P3150" i="1"/>
  <c r="Q3150" i="1"/>
  <c r="P3151" i="1"/>
  <c r="Q3151" i="1"/>
  <c r="P3152" i="1"/>
  <c r="Q3152" i="1"/>
  <c r="P3153" i="1"/>
  <c r="Q3153" i="1"/>
  <c r="P3154" i="1"/>
  <c r="Q3154" i="1"/>
  <c r="P3155" i="1"/>
  <c r="Q3155" i="1"/>
  <c r="P3156" i="1"/>
  <c r="Q3156" i="1"/>
  <c r="P3157" i="1"/>
  <c r="Q3157" i="1"/>
  <c r="P3158" i="1"/>
  <c r="Q3158" i="1"/>
  <c r="P3159" i="1"/>
  <c r="Q3159" i="1"/>
  <c r="P3160" i="1"/>
  <c r="Q3160" i="1"/>
  <c r="P3161" i="1"/>
  <c r="Q3161" i="1"/>
  <c r="P3162" i="1"/>
  <c r="Q3162" i="1"/>
  <c r="P3163" i="1"/>
  <c r="Q3163" i="1"/>
  <c r="P3164" i="1"/>
  <c r="Q3164" i="1"/>
  <c r="P3165" i="1"/>
  <c r="Q3165" i="1"/>
  <c r="P3166" i="1"/>
  <c r="Q3166" i="1"/>
  <c r="P3167" i="1"/>
  <c r="Q3167" i="1"/>
  <c r="P3168" i="1"/>
  <c r="Q3168" i="1"/>
  <c r="P3169" i="1"/>
  <c r="Q3169" i="1"/>
  <c r="P3170" i="1"/>
  <c r="Q3170" i="1"/>
  <c r="P3171" i="1"/>
  <c r="Q3171" i="1"/>
  <c r="P3172" i="1"/>
  <c r="Q3172" i="1"/>
  <c r="P3173" i="1"/>
  <c r="Q3173" i="1"/>
  <c r="P3174" i="1"/>
  <c r="Q3174" i="1"/>
  <c r="P3175" i="1"/>
  <c r="Q3175" i="1"/>
  <c r="P3176" i="1"/>
  <c r="Q3176" i="1"/>
  <c r="P3177" i="1"/>
  <c r="Q3177" i="1"/>
  <c r="P3178" i="1"/>
  <c r="Q3178" i="1"/>
  <c r="P3179" i="1"/>
  <c r="Q3179" i="1"/>
  <c r="P3180" i="1"/>
  <c r="Q3180" i="1"/>
  <c r="P3181" i="1"/>
  <c r="Q3181" i="1"/>
  <c r="P3182" i="1"/>
  <c r="Q3182" i="1"/>
  <c r="P3183" i="1"/>
  <c r="Q3183" i="1"/>
  <c r="P3184" i="1"/>
  <c r="Q3184" i="1"/>
  <c r="P3185" i="1"/>
  <c r="Q3185" i="1"/>
  <c r="P3186" i="1"/>
  <c r="Q3186" i="1"/>
  <c r="P3187" i="1"/>
  <c r="Q3187" i="1"/>
  <c r="P3188" i="1"/>
  <c r="Q3188" i="1"/>
  <c r="P3189" i="1"/>
  <c r="Q3189" i="1"/>
  <c r="P3190" i="1"/>
  <c r="Q3190" i="1"/>
  <c r="P3191" i="1"/>
  <c r="Q3191" i="1"/>
  <c r="P3192" i="1"/>
  <c r="Q3192" i="1"/>
  <c r="P3193" i="1"/>
  <c r="Q3193" i="1"/>
  <c r="P3194" i="1"/>
  <c r="Q3194" i="1"/>
  <c r="P3195" i="1"/>
  <c r="Q3195" i="1"/>
  <c r="P3196" i="1"/>
  <c r="Q3196" i="1"/>
  <c r="P3197" i="1"/>
  <c r="Q3197" i="1"/>
  <c r="P3198" i="1"/>
  <c r="Q3198" i="1"/>
  <c r="P3199" i="1"/>
  <c r="Q3199" i="1"/>
  <c r="P3200" i="1"/>
  <c r="Q3200" i="1"/>
  <c r="P3201" i="1"/>
  <c r="Q3201" i="1"/>
  <c r="P3202" i="1"/>
  <c r="Q3202" i="1"/>
  <c r="P3203" i="1"/>
  <c r="Q3203" i="1"/>
  <c r="P3204" i="1"/>
  <c r="Q3204" i="1"/>
  <c r="P3205" i="1"/>
  <c r="Q3205" i="1"/>
  <c r="P3206" i="1"/>
  <c r="Q3206" i="1"/>
  <c r="P3207" i="1"/>
  <c r="Q3207" i="1"/>
  <c r="P3208" i="1"/>
  <c r="Q3208" i="1"/>
  <c r="P3209" i="1"/>
  <c r="Q3209" i="1"/>
  <c r="P3210" i="1"/>
  <c r="Q3210" i="1"/>
  <c r="P3211" i="1"/>
  <c r="Q3211" i="1"/>
  <c r="P3212" i="1"/>
  <c r="Q3212" i="1"/>
  <c r="P3213" i="1"/>
  <c r="Q3213" i="1"/>
  <c r="P3214" i="1"/>
  <c r="Q3214" i="1"/>
  <c r="P3215" i="1"/>
  <c r="Q3215" i="1"/>
  <c r="P3216" i="1"/>
  <c r="Q3216" i="1"/>
  <c r="P3217" i="1"/>
  <c r="Q3217" i="1"/>
  <c r="P3218" i="1"/>
  <c r="Q3218" i="1"/>
  <c r="P3219" i="1"/>
  <c r="Q3219" i="1"/>
  <c r="P3220" i="1"/>
  <c r="Q3220" i="1"/>
  <c r="P3221" i="1"/>
  <c r="Q3221" i="1"/>
  <c r="P3222" i="1"/>
  <c r="Q3222" i="1"/>
  <c r="P3223" i="1"/>
  <c r="Q3223" i="1"/>
  <c r="P3224" i="1"/>
  <c r="Q3224" i="1"/>
  <c r="P3225" i="1"/>
  <c r="Q3225" i="1"/>
  <c r="P3226" i="1"/>
  <c r="Q3226" i="1"/>
  <c r="P3227" i="1"/>
  <c r="Q3227" i="1"/>
  <c r="P3228" i="1"/>
  <c r="Q3228" i="1"/>
  <c r="P3229" i="1"/>
  <c r="Q3229" i="1"/>
  <c r="P3230" i="1"/>
  <c r="Q3230" i="1"/>
  <c r="P3231" i="1"/>
  <c r="Q3231" i="1"/>
  <c r="P3232" i="1"/>
  <c r="Q3232" i="1"/>
  <c r="P3233" i="1"/>
  <c r="Q3233" i="1"/>
  <c r="P3234" i="1"/>
  <c r="Q3234" i="1"/>
  <c r="P3235" i="1"/>
  <c r="Q3235" i="1"/>
  <c r="P3236" i="1"/>
  <c r="Q3236" i="1"/>
  <c r="P3237" i="1"/>
  <c r="Q3237" i="1"/>
  <c r="P3238" i="1"/>
  <c r="Q3238" i="1"/>
  <c r="P3239" i="1"/>
  <c r="Q3239" i="1"/>
  <c r="P3240" i="1"/>
  <c r="Q3240" i="1"/>
  <c r="P3241" i="1"/>
  <c r="Q3241" i="1"/>
  <c r="P3242" i="1"/>
  <c r="Q3242" i="1"/>
  <c r="P3243" i="1"/>
  <c r="Q3243" i="1"/>
  <c r="P3244" i="1"/>
  <c r="Q3244" i="1"/>
  <c r="P3245" i="1"/>
  <c r="Q3245" i="1"/>
  <c r="P3246" i="1"/>
  <c r="Q3246" i="1"/>
  <c r="P3247" i="1"/>
  <c r="Q3247" i="1"/>
  <c r="P3248" i="1"/>
  <c r="Q3248" i="1"/>
  <c r="P3249" i="1"/>
  <c r="Q3249" i="1"/>
  <c r="P3250" i="1"/>
  <c r="Q3250" i="1"/>
  <c r="P3251" i="1"/>
  <c r="Q3251" i="1"/>
  <c r="P3252" i="1"/>
  <c r="Q3252" i="1"/>
  <c r="P3253" i="1"/>
  <c r="Q3253" i="1"/>
  <c r="P3254" i="1"/>
  <c r="Q3254" i="1"/>
  <c r="P3255" i="1"/>
  <c r="Q3255" i="1"/>
  <c r="P3256" i="1"/>
  <c r="Q3256" i="1"/>
  <c r="P3257" i="1"/>
  <c r="Q3257" i="1"/>
  <c r="P3258" i="1"/>
  <c r="Q3258" i="1"/>
  <c r="P3259" i="1"/>
  <c r="Q3259" i="1"/>
  <c r="P3260" i="1"/>
  <c r="Q3260" i="1"/>
  <c r="P3261" i="1"/>
  <c r="Q3261" i="1"/>
  <c r="P3262" i="1"/>
  <c r="Q3262" i="1"/>
  <c r="P3263" i="1"/>
  <c r="Q3263" i="1"/>
  <c r="P3264" i="1"/>
  <c r="Q3264" i="1"/>
  <c r="P3265" i="1"/>
  <c r="Q3265" i="1"/>
  <c r="P3266" i="1"/>
  <c r="Q3266" i="1"/>
  <c r="P3267" i="1"/>
  <c r="Q3267" i="1"/>
  <c r="P3268" i="1"/>
  <c r="Q3268" i="1"/>
  <c r="P3269" i="1"/>
  <c r="Q3269" i="1"/>
  <c r="P3270" i="1"/>
  <c r="Q3270" i="1"/>
  <c r="P3271" i="1"/>
  <c r="Q3271" i="1"/>
  <c r="P3272" i="1"/>
  <c r="Q3272" i="1"/>
  <c r="P3273" i="1"/>
  <c r="Q3273" i="1"/>
  <c r="P3274" i="1"/>
  <c r="Q3274" i="1"/>
  <c r="P3275" i="1"/>
  <c r="Q3275" i="1"/>
  <c r="P3276" i="1"/>
  <c r="Q3276" i="1"/>
  <c r="P3277" i="1"/>
  <c r="Q3277" i="1"/>
  <c r="P3278" i="1"/>
  <c r="Q3278" i="1"/>
  <c r="P3279" i="1"/>
  <c r="Q3279" i="1"/>
  <c r="P3280" i="1"/>
  <c r="Q3280" i="1"/>
  <c r="P3281" i="1"/>
  <c r="Q3281" i="1"/>
  <c r="P3282" i="1"/>
  <c r="Q3282" i="1"/>
  <c r="P3283" i="1"/>
  <c r="Q3283" i="1"/>
  <c r="P3284" i="1"/>
  <c r="Q3284" i="1"/>
  <c r="P3285" i="1"/>
  <c r="Q3285" i="1"/>
  <c r="P3286" i="1"/>
  <c r="Q3286" i="1"/>
  <c r="P3287" i="1"/>
  <c r="Q3287" i="1"/>
  <c r="P3288" i="1"/>
  <c r="Q3288" i="1"/>
  <c r="P3289" i="1"/>
  <c r="Q3289" i="1"/>
  <c r="P3290" i="1"/>
  <c r="Q3290" i="1"/>
  <c r="P3291" i="1"/>
  <c r="Q3291" i="1"/>
  <c r="P3292" i="1"/>
  <c r="Q3292" i="1"/>
  <c r="P3293" i="1"/>
  <c r="Q3293" i="1"/>
  <c r="P3294" i="1"/>
  <c r="Q3294" i="1"/>
  <c r="P3295" i="1"/>
  <c r="Q3295" i="1"/>
  <c r="P3296" i="1"/>
  <c r="Q3296" i="1"/>
  <c r="P3297" i="1"/>
  <c r="Q3297" i="1"/>
  <c r="P3298" i="1"/>
  <c r="Q3298" i="1"/>
  <c r="P3299" i="1"/>
  <c r="Q3299" i="1"/>
  <c r="P3300" i="1"/>
  <c r="Q3300" i="1"/>
  <c r="P3301" i="1"/>
  <c r="Q3301" i="1"/>
  <c r="P3302" i="1"/>
  <c r="Q3302" i="1"/>
  <c r="P3303" i="1"/>
  <c r="Q3303" i="1"/>
  <c r="P3304" i="1"/>
  <c r="Q3304" i="1"/>
  <c r="P3305" i="1"/>
  <c r="Q3305" i="1"/>
  <c r="P3306" i="1"/>
  <c r="Q3306" i="1"/>
  <c r="P3307" i="1"/>
  <c r="Q3307" i="1"/>
  <c r="P3308" i="1"/>
  <c r="Q3308" i="1"/>
  <c r="P3309" i="1"/>
  <c r="Q3309" i="1"/>
  <c r="P3310" i="1"/>
  <c r="Q3310" i="1"/>
  <c r="P3311" i="1"/>
  <c r="Q3311" i="1"/>
  <c r="P3312" i="1"/>
  <c r="Q3312" i="1"/>
  <c r="P3313" i="1"/>
  <c r="Q3313" i="1"/>
  <c r="P3314" i="1"/>
  <c r="Q3314" i="1"/>
  <c r="P3315" i="1"/>
  <c r="Q3315" i="1"/>
  <c r="P3316" i="1"/>
  <c r="Q3316" i="1"/>
  <c r="P3317" i="1"/>
  <c r="Q3317" i="1"/>
  <c r="P3318" i="1"/>
  <c r="Q3318" i="1"/>
  <c r="P3319" i="1"/>
  <c r="Q3319" i="1"/>
  <c r="P3320" i="1"/>
  <c r="Q3320" i="1"/>
  <c r="P3321" i="1"/>
  <c r="Q3321" i="1"/>
  <c r="P3322" i="1"/>
  <c r="Q3322" i="1"/>
  <c r="P3323" i="1"/>
  <c r="Q3323" i="1"/>
  <c r="P3324" i="1"/>
  <c r="Q3324" i="1"/>
  <c r="P3325" i="1"/>
  <c r="Q3325" i="1"/>
  <c r="P3326" i="1"/>
  <c r="Q3326" i="1"/>
  <c r="P3327" i="1"/>
  <c r="Q3327" i="1"/>
  <c r="P3328" i="1"/>
  <c r="Q3328" i="1"/>
  <c r="P3329" i="1"/>
  <c r="Q3329" i="1"/>
  <c r="P3330" i="1"/>
  <c r="Q3330" i="1"/>
  <c r="P3331" i="1"/>
  <c r="Q3331" i="1"/>
  <c r="P3332" i="1"/>
  <c r="Q3332" i="1"/>
  <c r="P3333" i="1"/>
  <c r="Q3333" i="1"/>
  <c r="P3334" i="1"/>
  <c r="Q3334" i="1"/>
  <c r="P3335" i="1"/>
  <c r="Q3335" i="1"/>
  <c r="P3336" i="1"/>
  <c r="Q3336" i="1"/>
  <c r="P3337" i="1"/>
  <c r="Q3337" i="1"/>
  <c r="P3338" i="1"/>
  <c r="Q3338" i="1"/>
  <c r="P3339" i="1"/>
  <c r="Q3339" i="1"/>
  <c r="P3340" i="1"/>
  <c r="Q3340" i="1"/>
  <c r="P3341" i="1"/>
  <c r="Q3341" i="1"/>
  <c r="P3342" i="1"/>
  <c r="Q3342" i="1"/>
  <c r="P3343" i="1"/>
  <c r="Q3343" i="1"/>
  <c r="P3344" i="1"/>
  <c r="Q3344" i="1"/>
  <c r="P3345" i="1"/>
  <c r="Q3345" i="1"/>
  <c r="P3346" i="1"/>
  <c r="Q3346" i="1"/>
  <c r="P3347" i="1"/>
  <c r="Q3347" i="1"/>
  <c r="P3348" i="1"/>
  <c r="Q3348" i="1"/>
  <c r="P3349" i="1"/>
  <c r="Q3349" i="1"/>
  <c r="P3350" i="1"/>
  <c r="Q3350" i="1"/>
  <c r="P3351" i="1"/>
  <c r="Q3351" i="1"/>
  <c r="P3352" i="1"/>
  <c r="Q3352" i="1"/>
  <c r="P3353" i="1"/>
  <c r="Q3353" i="1"/>
  <c r="P3354" i="1"/>
  <c r="Q3354" i="1"/>
  <c r="P3355" i="1"/>
  <c r="Q3355" i="1"/>
  <c r="P3356" i="1"/>
  <c r="Q3356" i="1"/>
  <c r="P3357" i="1"/>
  <c r="Q3357" i="1"/>
  <c r="P3358" i="1"/>
  <c r="Q3358" i="1"/>
  <c r="P3359" i="1"/>
  <c r="Q3359" i="1"/>
  <c r="P3360" i="1"/>
  <c r="Q3360" i="1"/>
  <c r="P3361" i="1"/>
  <c r="Q3361" i="1"/>
  <c r="P3362" i="1"/>
  <c r="Q3362" i="1"/>
  <c r="P3363" i="1"/>
  <c r="Q3363" i="1"/>
  <c r="P3364" i="1"/>
  <c r="Q3364" i="1"/>
  <c r="P3365" i="1"/>
  <c r="Q3365" i="1"/>
  <c r="P3366" i="1"/>
  <c r="Q3366" i="1"/>
  <c r="P3367" i="1"/>
  <c r="Q3367" i="1"/>
  <c r="P3368" i="1"/>
  <c r="Q3368" i="1"/>
  <c r="P3369" i="1"/>
  <c r="Q3369" i="1"/>
  <c r="P3370" i="1"/>
  <c r="Q3370" i="1"/>
  <c r="P3371" i="1"/>
  <c r="Q3371" i="1"/>
  <c r="P3372" i="1"/>
  <c r="Q3372" i="1"/>
  <c r="P3373" i="1"/>
  <c r="Q3373" i="1"/>
  <c r="P3374" i="1"/>
  <c r="Q3374" i="1"/>
  <c r="P3375" i="1"/>
  <c r="Q3375" i="1"/>
  <c r="P3376" i="1"/>
  <c r="Q3376" i="1"/>
  <c r="P3377" i="1"/>
  <c r="Q3377" i="1"/>
  <c r="P3378" i="1"/>
  <c r="Q3378" i="1"/>
  <c r="P3379" i="1"/>
  <c r="Q3379" i="1"/>
  <c r="P3380" i="1"/>
  <c r="Q3380" i="1"/>
  <c r="P3381" i="1"/>
  <c r="Q3381" i="1"/>
  <c r="P3382" i="1"/>
  <c r="Q3382" i="1"/>
  <c r="P3383" i="1"/>
  <c r="Q3383" i="1"/>
  <c r="P3384" i="1"/>
  <c r="Q3384" i="1"/>
  <c r="P3385" i="1"/>
  <c r="Q3385" i="1"/>
  <c r="P3386" i="1"/>
  <c r="Q3386" i="1"/>
  <c r="P3387" i="1"/>
  <c r="Q3387" i="1"/>
  <c r="P3388" i="1"/>
  <c r="Q3388" i="1"/>
  <c r="P3389" i="1"/>
  <c r="Q3389" i="1"/>
  <c r="P3390" i="1"/>
  <c r="Q3390" i="1"/>
  <c r="P3391" i="1"/>
  <c r="Q3391" i="1"/>
  <c r="P3392" i="1"/>
  <c r="Q3392" i="1"/>
  <c r="P3393" i="1"/>
  <c r="Q3393" i="1"/>
  <c r="P3394" i="1"/>
  <c r="Q3394" i="1"/>
  <c r="P3395" i="1"/>
  <c r="Q3395" i="1"/>
  <c r="P3396" i="1"/>
  <c r="Q3396" i="1"/>
  <c r="P3397" i="1"/>
  <c r="Q3397" i="1"/>
  <c r="P3398" i="1"/>
  <c r="Q3398" i="1"/>
  <c r="P3399" i="1"/>
  <c r="Q3399" i="1"/>
  <c r="P3400" i="1"/>
  <c r="Q3400" i="1"/>
  <c r="P3401" i="1"/>
  <c r="Q3401" i="1"/>
  <c r="P3402" i="1"/>
  <c r="Q3402" i="1"/>
  <c r="P3403" i="1"/>
  <c r="Q3403" i="1"/>
  <c r="P3404" i="1"/>
  <c r="Q3404" i="1"/>
  <c r="P3405" i="1"/>
  <c r="Q3405" i="1"/>
  <c r="P3406" i="1"/>
  <c r="Q3406" i="1"/>
  <c r="P3407" i="1"/>
  <c r="Q3407" i="1"/>
  <c r="P3408" i="1"/>
  <c r="Q3408" i="1"/>
  <c r="P3409" i="1"/>
  <c r="Q3409" i="1"/>
  <c r="P3410" i="1"/>
  <c r="Q3410" i="1"/>
  <c r="P3411" i="1"/>
  <c r="Q3411" i="1"/>
  <c r="P3412" i="1"/>
  <c r="Q3412" i="1"/>
  <c r="P3413" i="1"/>
  <c r="Q3413" i="1"/>
  <c r="P3414" i="1"/>
  <c r="Q3414" i="1"/>
  <c r="P3415" i="1"/>
  <c r="Q3415" i="1"/>
  <c r="P3416" i="1"/>
  <c r="Q3416" i="1"/>
  <c r="P3417" i="1"/>
  <c r="Q3417" i="1"/>
  <c r="P3418" i="1"/>
  <c r="Q3418" i="1"/>
  <c r="P3419" i="1"/>
  <c r="Q3419" i="1"/>
  <c r="P3420" i="1"/>
  <c r="Q3420" i="1"/>
  <c r="P3421" i="1"/>
  <c r="Q3421" i="1"/>
  <c r="P3422" i="1"/>
  <c r="Q3422" i="1"/>
  <c r="P3423" i="1"/>
  <c r="Q3423" i="1"/>
  <c r="P3424" i="1"/>
  <c r="Q3424" i="1"/>
  <c r="P3425" i="1"/>
  <c r="Q3425" i="1"/>
  <c r="P3426" i="1"/>
  <c r="Q3426" i="1"/>
  <c r="P3427" i="1"/>
  <c r="Q3427" i="1"/>
  <c r="P3428" i="1"/>
  <c r="Q3428" i="1"/>
  <c r="P3429" i="1"/>
  <c r="Q3429" i="1"/>
  <c r="P3430" i="1"/>
  <c r="Q3430" i="1"/>
  <c r="P3431" i="1"/>
  <c r="Q3431" i="1"/>
  <c r="P3432" i="1"/>
  <c r="Q3432" i="1"/>
  <c r="P3433" i="1"/>
  <c r="Q3433" i="1"/>
  <c r="P3434" i="1"/>
  <c r="Q3434" i="1"/>
  <c r="P3435" i="1"/>
  <c r="Q3435" i="1"/>
  <c r="P3436" i="1"/>
  <c r="Q3436" i="1"/>
  <c r="P3437" i="1"/>
  <c r="Q3437" i="1"/>
  <c r="P3438" i="1"/>
  <c r="Q3438" i="1"/>
  <c r="P3439" i="1"/>
  <c r="Q3439" i="1"/>
  <c r="P3440" i="1"/>
  <c r="Q3440" i="1"/>
  <c r="P3441" i="1"/>
  <c r="Q3441" i="1"/>
  <c r="P3442" i="1"/>
  <c r="Q3442" i="1"/>
  <c r="P3443" i="1"/>
  <c r="Q3443" i="1"/>
  <c r="P3444" i="1"/>
  <c r="Q3444" i="1"/>
  <c r="P3445" i="1"/>
  <c r="Q3445" i="1"/>
  <c r="P3446" i="1"/>
  <c r="Q3446" i="1"/>
  <c r="P3447" i="1"/>
  <c r="Q3447" i="1"/>
  <c r="P3448" i="1"/>
  <c r="Q3448" i="1"/>
  <c r="P3449" i="1"/>
  <c r="Q3449" i="1"/>
  <c r="P3450" i="1"/>
  <c r="Q3450" i="1"/>
  <c r="P3451" i="1"/>
  <c r="Q3451" i="1"/>
  <c r="P3452" i="1"/>
  <c r="Q3452" i="1"/>
  <c r="P3453" i="1"/>
  <c r="Q3453" i="1"/>
  <c r="P3454" i="1"/>
  <c r="Q3454" i="1"/>
  <c r="P3455" i="1"/>
  <c r="Q3455" i="1"/>
  <c r="P3456" i="1"/>
  <c r="Q3456" i="1"/>
  <c r="P3457" i="1"/>
  <c r="Q3457" i="1"/>
  <c r="P3458" i="1"/>
  <c r="Q3458" i="1"/>
  <c r="P3459" i="1"/>
  <c r="Q3459" i="1"/>
  <c r="P3460" i="1"/>
  <c r="Q3460" i="1"/>
  <c r="P3461" i="1"/>
  <c r="Q3461" i="1"/>
  <c r="P3462" i="1"/>
  <c r="Q3462" i="1"/>
  <c r="P3463" i="1"/>
  <c r="Q3463" i="1"/>
  <c r="P3464" i="1"/>
  <c r="Q3464" i="1"/>
  <c r="P3465" i="1"/>
  <c r="Q3465" i="1"/>
  <c r="P3466" i="1"/>
  <c r="Q3466" i="1"/>
  <c r="P3467" i="1"/>
  <c r="Q3467" i="1"/>
  <c r="P3468" i="1"/>
  <c r="Q3468" i="1"/>
  <c r="P3469" i="1"/>
  <c r="Q3469" i="1"/>
  <c r="P3470" i="1"/>
  <c r="Q3470" i="1"/>
  <c r="P3471" i="1"/>
  <c r="Q3471" i="1"/>
  <c r="P3472" i="1"/>
  <c r="Q3472" i="1"/>
  <c r="P3473" i="1"/>
  <c r="Q3473" i="1"/>
  <c r="P3474" i="1"/>
  <c r="Q3474" i="1"/>
  <c r="P3475" i="1"/>
  <c r="Q3475" i="1"/>
  <c r="P3476" i="1"/>
  <c r="Q3476" i="1"/>
  <c r="P3477" i="1"/>
  <c r="Q3477" i="1"/>
  <c r="P3478" i="1"/>
  <c r="Q3478" i="1"/>
  <c r="P3479" i="1"/>
  <c r="Q3479" i="1"/>
  <c r="P3480" i="1"/>
  <c r="Q3480" i="1"/>
  <c r="P3481" i="1"/>
  <c r="Q3481" i="1"/>
  <c r="P3482" i="1"/>
  <c r="Q3482" i="1"/>
  <c r="P3483" i="1"/>
  <c r="Q3483" i="1"/>
  <c r="P3484" i="1"/>
  <c r="Q3484" i="1"/>
  <c r="P3485" i="1"/>
  <c r="Q3485" i="1"/>
  <c r="P3486" i="1"/>
  <c r="Q3486" i="1"/>
  <c r="P3487" i="1"/>
  <c r="Q3487" i="1"/>
  <c r="P3488" i="1"/>
  <c r="Q3488" i="1"/>
  <c r="P3489" i="1"/>
  <c r="Q3489" i="1"/>
  <c r="P3490" i="1"/>
  <c r="Q3490" i="1"/>
  <c r="P3491" i="1"/>
  <c r="Q3491" i="1"/>
  <c r="P3492" i="1"/>
  <c r="Q3492" i="1"/>
  <c r="P3493" i="1"/>
  <c r="Q3493" i="1"/>
  <c r="P3494" i="1"/>
  <c r="Q3494" i="1"/>
  <c r="P3495" i="1"/>
  <c r="Q3495" i="1"/>
  <c r="P3496" i="1"/>
  <c r="Q3496" i="1"/>
  <c r="P3497" i="1"/>
  <c r="Q3497" i="1"/>
  <c r="P3498" i="1"/>
  <c r="Q3498" i="1"/>
  <c r="P3499" i="1"/>
  <c r="Q3499" i="1"/>
  <c r="P3500" i="1"/>
  <c r="Q3500" i="1"/>
  <c r="P3501" i="1"/>
  <c r="Q3501" i="1"/>
  <c r="P3502" i="1"/>
  <c r="Q3502" i="1"/>
  <c r="P3503" i="1"/>
  <c r="Q3503" i="1"/>
  <c r="P3504" i="1"/>
  <c r="Q3504" i="1"/>
  <c r="P3505" i="1"/>
  <c r="Q3505" i="1"/>
  <c r="P3506" i="1"/>
  <c r="Q3506" i="1"/>
  <c r="P3507" i="1"/>
  <c r="Q3507" i="1"/>
  <c r="P3508" i="1"/>
  <c r="Q3508" i="1"/>
  <c r="P3509" i="1"/>
  <c r="Q3509" i="1"/>
  <c r="P3510" i="1"/>
  <c r="Q3510" i="1"/>
  <c r="P3511" i="1"/>
  <c r="Q3511" i="1"/>
  <c r="P3512" i="1"/>
  <c r="Q3512" i="1"/>
  <c r="P3513" i="1"/>
  <c r="Q3513" i="1"/>
  <c r="P3514" i="1"/>
  <c r="Q3514" i="1"/>
  <c r="P3515" i="1"/>
  <c r="Q3515" i="1"/>
  <c r="P3516" i="1"/>
  <c r="Q3516" i="1"/>
  <c r="P3517" i="1"/>
  <c r="Q3517" i="1"/>
  <c r="P3518" i="1"/>
  <c r="Q3518" i="1"/>
  <c r="P3519" i="1"/>
  <c r="Q3519" i="1"/>
  <c r="P3520" i="1"/>
  <c r="Q3520" i="1"/>
  <c r="P3521" i="1"/>
  <c r="Q3521" i="1"/>
  <c r="P3522" i="1"/>
  <c r="Q3522" i="1"/>
  <c r="P3523" i="1"/>
  <c r="Q3523" i="1"/>
  <c r="P3524" i="1"/>
  <c r="Q3524" i="1"/>
  <c r="P3525" i="1"/>
  <c r="Q3525" i="1"/>
  <c r="P3526" i="1"/>
  <c r="Q3526" i="1"/>
  <c r="P3527" i="1"/>
  <c r="Q3527" i="1"/>
  <c r="P3528" i="1"/>
  <c r="Q3528" i="1"/>
  <c r="P3529" i="1"/>
  <c r="Q3529" i="1"/>
  <c r="P3530" i="1"/>
  <c r="Q3530" i="1"/>
  <c r="P3531" i="1"/>
  <c r="Q3531" i="1"/>
  <c r="P3532" i="1"/>
  <c r="Q3532" i="1"/>
  <c r="P3533" i="1"/>
  <c r="Q3533" i="1"/>
  <c r="P3534" i="1"/>
  <c r="Q3534" i="1"/>
  <c r="P3535" i="1"/>
  <c r="Q3535" i="1"/>
  <c r="P3536" i="1"/>
  <c r="Q3536" i="1"/>
  <c r="P3537" i="1"/>
  <c r="Q3537" i="1"/>
  <c r="P3538" i="1"/>
  <c r="Q3538" i="1"/>
  <c r="P3539" i="1"/>
  <c r="Q3539" i="1"/>
  <c r="P3540" i="1"/>
  <c r="Q3540" i="1"/>
  <c r="P3541" i="1"/>
  <c r="Q3541" i="1"/>
  <c r="P3542" i="1"/>
  <c r="Q3542" i="1"/>
  <c r="P3543" i="1"/>
  <c r="Q3543" i="1"/>
  <c r="P3544" i="1"/>
  <c r="Q3544" i="1"/>
  <c r="P3545" i="1"/>
  <c r="Q3545" i="1"/>
  <c r="P3546" i="1"/>
  <c r="Q3546" i="1"/>
  <c r="P3547" i="1"/>
  <c r="Q3547" i="1"/>
  <c r="P3548" i="1"/>
  <c r="Q3548" i="1"/>
  <c r="P3549" i="1"/>
  <c r="Q3549" i="1"/>
  <c r="P3550" i="1"/>
  <c r="Q3550" i="1"/>
  <c r="P3551" i="1"/>
  <c r="Q3551" i="1"/>
  <c r="P3552" i="1"/>
  <c r="Q3552" i="1"/>
  <c r="P3553" i="1"/>
  <c r="Q3553" i="1"/>
  <c r="P3554" i="1"/>
  <c r="Q3554" i="1"/>
  <c r="P3555" i="1"/>
  <c r="Q3555" i="1"/>
  <c r="P3556" i="1"/>
  <c r="Q3556" i="1"/>
  <c r="P3557" i="1"/>
  <c r="Q3557" i="1"/>
  <c r="P3558" i="1"/>
  <c r="Q3558" i="1"/>
  <c r="P3559" i="1"/>
  <c r="Q3559" i="1"/>
  <c r="P3560" i="1"/>
  <c r="Q3560" i="1"/>
  <c r="P3561" i="1"/>
  <c r="Q3561" i="1"/>
  <c r="P3562" i="1"/>
  <c r="Q3562" i="1"/>
  <c r="P3563" i="1"/>
  <c r="Q3563" i="1"/>
  <c r="P3564" i="1"/>
  <c r="Q3564" i="1"/>
  <c r="P3565" i="1"/>
  <c r="Q3565" i="1"/>
  <c r="P3566" i="1"/>
  <c r="Q3566" i="1"/>
  <c r="P3567" i="1"/>
  <c r="Q3567" i="1"/>
  <c r="P3568" i="1"/>
  <c r="Q3568" i="1"/>
  <c r="P3569" i="1"/>
  <c r="Q3569" i="1"/>
  <c r="P3570" i="1"/>
  <c r="Q3570" i="1"/>
  <c r="P3571" i="1"/>
  <c r="Q3571" i="1"/>
  <c r="P3572" i="1"/>
  <c r="Q3572" i="1"/>
  <c r="P3573" i="1"/>
  <c r="Q3573" i="1"/>
  <c r="P3574" i="1"/>
  <c r="Q3574" i="1"/>
  <c r="P3575" i="1"/>
  <c r="Q3575" i="1"/>
  <c r="P3576" i="1"/>
  <c r="Q3576" i="1"/>
  <c r="P3577" i="1"/>
  <c r="Q3577" i="1"/>
  <c r="P3578" i="1"/>
  <c r="Q3578" i="1"/>
  <c r="P3579" i="1"/>
  <c r="Q3579" i="1"/>
  <c r="P3580" i="1"/>
  <c r="Q3580" i="1"/>
  <c r="P3581" i="1"/>
  <c r="Q3581" i="1"/>
  <c r="P3582" i="1"/>
  <c r="Q3582" i="1"/>
  <c r="P3583" i="1"/>
  <c r="Q3583" i="1"/>
  <c r="P3584" i="1"/>
  <c r="Q3584" i="1"/>
  <c r="P3585" i="1"/>
  <c r="Q3585" i="1"/>
  <c r="P3586" i="1"/>
  <c r="Q3586" i="1"/>
  <c r="P3587" i="1"/>
  <c r="Q3587" i="1"/>
  <c r="P3588" i="1"/>
  <c r="Q3588" i="1"/>
  <c r="P3589" i="1"/>
  <c r="Q3589" i="1"/>
  <c r="P3590" i="1"/>
  <c r="Q3590" i="1"/>
  <c r="P3591" i="1"/>
  <c r="Q3591" i="1"/>
  <c r="P3592" i="1"/>
  <c r="Q3592" i="1"/>
  <c r="P3593" i="1"/>
  <c r="Q3593" i="1"/>
  <c r="P3594" i="1"/>
  <c r="Q3594" i="1"/>
  <c r="P3595" i="1"/>
  <c r="Q3595" i="1"/>
  <c r="P3596" i="1"/>
  <c r="Q3596" i="1"/>
  <c r="P3597" i="1"/>
  <c r="Q3597" i="1"/>
  <c r="P3598" i="1"/>
  <c r="Q3598" i="1"/>
  <c r="P3599" i="1"/>
  <c r="Q3599" i="1"/>
  <c r="P3600" i="1"/>
  <c r="Q3600" i="1"/>
  <c r="P3601" i="1"/>
  <c r="Q3601" i="1"/>
  <c r="P3602" i="1"/>
  <c r="Q3602" i="1"/>
  <c r="P3603" i="1"/>
  <c r="Q3603" i="1"/>
  <c r="P3604" i="1"/>
  <c r="Q3604" i="1"/>
  <c r="P3605" i="1"/>
  <c r="Q3605" i="1"/>
  <c r="P3606" i="1"/>
  <c r="Q3606" i="1"/>
  <c r="P3607" i="1"/>
  <c r="Q3607" i="1"/>
  <c r="P3608" i="1"/>
  <c r="Q3608" i="1"/>
  <c r="P3609" i="1"/>
  <c r="Q3609" i="1"/>
  <c r="P3610" i="1"/>
  <c r="Q3610" i="1"/>
  <c r="P3611" i="1"/>
  <c r="Q3611" i="1"/>
  <c r="P3612" i="1"/>
  <c r="Q3612" i="1"/>
  <c r="P3613" i="1"/>
  <c r="Q3613" i="1"/>
  <c r="P3614" i="1"/>
  <c r="Q3614" i="1"/>
  <c r="P3615" i="1"/>
  <c r="Q3615" i="1"/>
  <c r="P3616" i="1"/>
  <c r="Q3616" i="1"/>
  <c r="P3617" i="1"/>
  <c r="Q3617" i="1"/>
  <c r="P3618" i="1"/>
  <c r="Q3618" i="1"/>
  <c r="P3619" i="1"/>
  <c r="Q3619" i="1"/>
  <c r="P3620" i="1"/>
  <c r="Q3620" i="1"/>
  <c r="P3621" i="1"/>
  <c r="Q3621" i="1"/>
  <c r="P3622" i="1"/>
  <c r="Q3622" i="1"/>
  <c r="P3623" i="1"/>
  <c r="Q3623" i="1"/>
  <c r="P3624" i="1"/>
  <c r="Q3624" i="1"/>
  <c r="P3625" i="1"/>
  <c r="Q3625" i="1"/>
  <c r="P3626" i="1"/>
  <c r="Q3626" i="1"/>
  <c r="P3627" i="1"/>
  <c r="Q3627" i="1"/>
  <c r="P3628" i="1"/>
  <c r="Q3628" i="1"/>
  <c r="P3629" i="1"/>
  <c r="Q3629" i="1"/>
  <c r="P3630" i="1"/>
  <c r="Q3630" i="1"/>
  <c r="P3631" i="1"/>
  <c r="Q3631" i="1"/>
  <c r="P3632" i="1"/>
  <c r="Q3632" i="1"/>
  <c r="P3633" i="1"/>
  <c r="Q3633" i="1"/>
  <c r="P3634" i="1"/>
  <c r="Q3634" i="1"/>
  <c r="P3635" i="1"/>
  <c r="Q3635" i="1"/>
  <c r="P3636" i="1"/>
  <c r="Q3636" i="1"/>
  <c r="P3637" i="1"/>
  <c r="Q3637" i="1"/>
  <c r="P3638" i="1"/>
  <c r="Q3638" i="1"/>
  <c r="P3639" i="1"/>
  <c r="Q3639" i="1"/>
  <c r="P3640" i="1"/>
  <c r="Q3640" i="1"/>
  <c r="P3641" i="1"/>
  <c r="Q3641" i="1"/>
  <c r="P3642" i="1"/>
  <c r="Q3642" i="1"/>
  <c r="P3643" i="1"/>
  <c r="Q3643" i="1"/>
  <c r="P3644" i="1"/>
  <c r="Q3644" i="1"/>
  <c r="P3645" i="1"/>
  <c r="Q3645" i="1"/>
  <c r="P3646" i="1"/>
  <c r="Q3646" i="1"/>
  <c r="P3647" i="1"/>
  <c r="Q3647" i="1"/>
  <c r="P3648" i="1"/>
  <c r="Q3648" i="1"/>
  <c r="P3649" i="1"/>
  <c r="Q3649" i="1"/>
  <c r="P3650" i="1"/>
  <c r="Q3650" i="1"/>
  <c r="P3651" i="1"/>
  <c r="Q3651" i="1"/>
  <c r="P3652" i="1"/>
  <c r="Q3652" i="1"/>
  <c r="P3653" i="1"/>
  <c r="Q3653" i="1"/>
  <c r="P3654" i="1"/>
  <c r="Q3654" i="1"/>
  <c r="P3655" i="1"/>
  <c r="Q3655" i="1"/>
  <c r="P3656" i="1"/>
  <c r="Q3656" i="1"/>
  <c r="P3657" i="1"/>
  <c r="Q3657" i="1"/>
  <c r="P3658" i="1"/>
  <c r="Q3658" i="1"/>
  <c r="P3659" i="1"/>
  <c r="Q3659" i="1"/>
  <c r="P3660" i="1"/>
  <c r="Q3660" i="1"/>
  <c r="P3661" i="1"/>
  <c r="Q3661" i="1"/>
  <c r="P3662" i="1"/>
  <c r="Q3662" i="1"/>
  <c r="P3663" i="1"/>
  <c r="Q3663" i="1"/>
  <c r="P3664" i="1"/>
  <c r="Q3664" i="1"/>
  <c r="P3665" i="1"/>
  <c r="Q3665" i="1"/>
  <c r="P3666" i="1"/>
  <c r="Q3666" i="1"/>
  <c r="P3667" i="1"/>
  <c r="Q3667" i="1"/>
  <c r="P3668" i="1"/>
  <c r="Q3668" i="1"/>
  <c r="P3669" i="1"/>
  <c r="Q3669" i="1"/>
  <c r="P3670" i="1"/>
  <c r="Q3670" i="1"/>
  <c r="P3671" i="1"/>
  <c r="Q3671" i="1"/>
  <c r="P3672" i="1"/>
  <c r="Q3672" i="1"/>
  <c r="P3673" i="1"/>
  <c r="Q3673" i="1"/>
  <c r="P3674" i="1"/>
  <c r="Q3674" i="1"/>
  <c r="P3675" i="1"/>
  <c r="Q3675" i="1"/>
  <c r="P3676" i="1"/>
  <c r="Q3676" i="1"/>
  <c r="P3677" i="1"/>
  <c r="Q3677" i="1"/>
  <c r="P3678" i="1"/>
  <c r="Q3678" i="1"/>
  <c r="P3679" i="1"/>
  <c r="Q3679" i="1"/>
  <c r="P3680" i="1"/>
  <c r="Q3680" i="1"/>
  <c r="P3681" i="1"/>
  <c r="Q3681" i="1"/>
  <c r="P3682" i="1"/>
  <c r="Q3682" i="1"/>
  <c r="P3683" i="1"/>
  <c r="Q3683" i="1"/>
  <c r="P3684" i="1"/>
  <c r="Q3684" i="1"/>
  <c r="P3685" i="1"/>
  <c r="Q3685" i="1"/>
  <c r="P3686" i="1"/>
  <c r="Q3686" i="1"/>
  <c r="P3687" i="1"/>
  <c r="Q3687" i="1"/>
  <c r="P3688" i="1"/>
  <c r="Q3688" i="1"/>
  <c r="P3689" i="1"/>
  <c r="Q3689" i="1"/>
  <c r="P3690" i="1"/>
  <c r="Q3690" i="1"/>
  <c r="P3691" i="1"/>
  <c r="Q3691" i="1"/>
  <c r="P3692" i="1"/>
  <c r="Q3692" i="1"/>
  <c r="P3693" i="1"/>
  <c r="Q3693" i="1"/>
  <c r="P3694" i="1"/>
  <c r="Q3694" i="1"/>
  <c r="P3695" i="1"/>
  <c r="Q3695" i="1"/>
  <c r="P3696" i="1"/>
  <c r="Q3696" i="1"/>
  <c r="P3697" i="1"/>
  <c r="Q3697" i="1"/>
  <c r="P3698" i="1"/>
  <c r="Q3698" i="1"/>
  <c r="P3699" i="1"/>
  <c r="Q3699" i="1"/>
  <c r="P3700" i="1"/>
  <c r="Q3700" i="1"/>
  <c r="P3701" i="1"/>
  <c r="Q3701" i="1"/>
  <c r="P3702" i="1"/>
  <c r="Q3702" i="1"/>
  <c r="P3703" i="1"/>
  <c r="Q3703" i="1"/>
  <c r="P3704" i="1"/>
  <c r="Q3704" i="1"/>
  <c r="P3705" i="1"/>
  <c r="Q3705" i="1"/>
  <c r="P3706" i="1"/>
  <c r="Q3706" i="1"/>
  <c r="P3707" i="1"/>
  <c r="Q3707" i="1"/>
  <c r="P3708" i="1"/>
  <c r="Q3708" i="1"/>
  <c r="P3709" i="1"/>
  <c r="Q3709" i="1"/>
  <c r="P3710" i="1"/>
  <c r="Q3710" i="1"/>
  <c r="P3711" i="1"/>
  <c r="Q3711" i="1"/>
  <c r="P3712" i="1"/>
  <c r="Q3712" i="1"/>
  <c r="P3713" i="1"/>
  <c r="Q3713" i="1"/>
  <c r="P3714" i="1"/>
  <c r="Q3714" i="1"/>
  <c r="P3715" i="1"/>
  <c r="Q3715" i="1"/>
  <c r="P3716" i="1"/>
  <c r="Q3716" i="1"/>
  <c r="P3717" i="1"/>
  <c r="Q3717" i="1"/>
  <c r="P3718" i="1"/>
  <c r="Q3718" i="1"/>
  <c r="P3719" i="1"/>
  <c r="Q3719" i="1"/>
  <c r="P3720" i="1"/>
  <c r="Q3720" i="1"/>
  <c r="P3721" i="1"/>
  <c r="Q3721" i="1"/>
  <c r="P3722" i="1"/>
  <c r="Q3722" i="1"/>
  <c r="P3723" i="1"/>
  <c r="Q3723" i="1"/>
  <c r="P3724" i="1"/>
  <c r="Q3724" i="1"/>
  <c r="P3725" i="1"/>
  <c r="Q3725" i="1"/>
  <c r="P3726" i="1"/>
  <c r="Q3726" i="1"/>
  <c r="P3727" i="1"/>
  <c r="Q3727" i="1"/>
  <c r="P3728" i="1"/>
  <c r="Q3728" i="1"/>
  <c r="P3729" i="1"/>
  <c r="Q3729" i="1"/>
  <c r="P3730" i="1"/>
  <c r="Q3730" i="1"/>
  <c r="P3731" i="1"/>
  <c r="Q3731" i="1"/>
  <c r="P3732" i="1"/>
  <c r="Q3732" i="1"/>
  <c r="P3733" i="1"/>
  <c r="Q3733" i="1"/>
  <c r="P3734" i="1"/>
  <c r="Q3734" i="1"/>
  <c r="P3735" i="1"/>
  <c r="Q3735" i="1"/>
  <c r="P3736" i="1"/>
  <c r="Q3736" i="1"/>
  <c r="P3737" i="1"/>
  <c r="Q3737" i="1"/>
  <c r="P3738" i="1"/>
  <c r="Q3738" i="1"/>
  <c r="P3739" i="1"/>
  <c r="Q3739" i="1"/>
  <c r="P3740" i="1"/>
  <c r="Q3740" i="1"/>
  <c r="P3741" i="1"/>
  <c r="Q3741" i="1"/>
  <c r="P3742" i="1"/>
  <c r="Q3742" i="1"/>
  <c r="P3743" i="1"/>
  <c r="Q3743" i="1"/>
  <c r="P3744" i="1"/>
  <c r="Q3744" i="1"/>
  <c r="P3745" i="1"/>
  <c r="Q3745" i="1"/>
  <c r="P3746" i="1"/>
  <c r="Q3746" i="1"/>
  <c r="P3747" i="1"/>
  <c r="Q3747" i="1"/>
  <c r="P3748" i="1"/>
  <c r="Q3748" i="1"/>
  <c r="P3749" i="1"/>
  <c r="Q3749" i="1"/>
  <c r="P3750" i="1"/>
  <c r="Q3750" i="1"/>
  <c r="P3751" i="1"/>
  <c r="Q3751" i="1"/>
  <c r="P3752" i="1"/>
  <c r="Q3752" i="1"/>
  <c r="P3753" i="1"/>
  <c r="Q3753" i="1"/>
  <c r="P3754" i="1"/>
  <c r="Q3754" i="1"/>
  <c r="P3755" i="1"/>
  <c r="Q3755" i="1"/>
  <c r="P3756" i="1"/>
  <c r="Q3756" i="1"/>
  <c r="P3757" i="1"/>
  <c r="Q3757" i="1"/>
  <c r="P3758" i="1"/>
  <c r="Q3758" i="1"/>
  <c r="P3759" i="1"/>
  <c r="Q3759" i="1"/>
  <c r="P3760" i="1"/>
  <c r="Q3760" i="1"/>
  <c r="P3761" i="1"/>
  <c r="Q3761" i="1"/>
  <c r="P3762" i="1"/>
  <c r="Q3762" i="1"/>
  <c r="P3763" i="1"/>
  <c r="Q3763" i="1"/>
  <c r="P3764" i="1"/>
  <c r="Q3764" i="1"/>
  <c r="P3765" i="1"/>
  <c r="Q3765" i="1"/>
  <c r="P3766" i="1"/>
  <c r="Q3766" i="1"/>
  <c r="P3767" i="1"/>
  <c r="Q3767" i="1"/>
  <c r="P3768" i="1"/>
  <c r="Q3768" i="1"/>
  <c r="P3769" i="1"/>
  <c r="Q3769" i="1"/>
  <c r="P3770" i="1"/>
  <c r="Q3770" i="1"/>
  <c r="P3771" i="1"/>
  <c r="Q3771" i="1"/>
  <c r="P3772" i="1"/>
  <c r="Q3772" i="1"/>
  <c r="P3773" i="1"/>
  <c r="Q3773" i="1"/>
  <c r="P3774" i="1"/>
  <c r="Q3774" i="1"/>
  <c r="P3775" i="1"/>
  <c r="Q3775" i="1"/>
  <c r="P3776" i="1"/>
  <c r="Q3776" i="1"/>
  <c r="P3777" i="1"/>
  <c r="Q3777" i="1"/>
  <c r="P3778" i="1"/>
  <c r="Q3778" i="1"/>
  <c r="P3779" i="1"/>
  <c r="Q3779" i="1"/>
  <c r="P3780" i="1"/>
  <c r="Q3780" i="1"/>
  <c r="P3781" i="1"/>
  <c r="Q3781" i="1"/>
  <c r="P3782" i="1"/>
  <c r="Q3782" i="1"/>
  <c r="P3783" i="1"/>
  <c r="Q3783" i="1"/>
  <c r="P3784" i="1"/>
  <c r="Q3784" i="1"/>
  <c r="P3785" i="1"/>
  <c r="Q3785" i="1"/>
  <c r="P3786" i="1"/>
  <c r="Q3786" i="1"/>
  <c r="P3787" i="1"/>
  <c r="Q3787" i="1"/>
  <c r="P3788" i="1"/>
  <c r="Q3788" i="1"/>
  <c r="P3789" i="1"/>
  <c r="Q3789" i="1"/>
  <c r="P3790" i="1"/>
  <c r="Q3790" i="1"/>
  <c r="P3791" i="1"/>
  <c r="Q3791" i="1"/>
  <c r="P3792" i="1"/>
  <c r="Q3792" i="1"/>
  <c r="P3793" i="1"/>
  <c r="Q3793" i="1"/>
  <c r="P3794" i="1"/>
  <c r="Q3794" i="1"/>
  <c r="P3795" i="1"/>
  <c r="Q3795" i="1"/>
  <c r="P3796" i="1"/>
  <c r="Q3796" i="1"/>
  <c r="P3797" i="1"/>
  <c r="Q3797" i="1"/>
  <c r="P3798" i="1"/>
  <c r="Q3798" i="1"/>
  <c r="P3799" i="1"/>
  <c r="Q3799" i="1"/>
  <c r="P3800" i="1"/>
  <c r="Q3800" i="1"/>
  <c r="P3801" i="1"/>
  <c r="Q3801" i="1"/>
  <c r="P3802" i="1"/>
  <c r="Q3802" i="1"/>
  <c r="P3803" i="1"/>
  <c r="Q3803" i="1"/>
  <c r="P3804" i="1"/>
  <c r="Q3804" i="1"/>
  <c r="P3805" i="1"/>
  <c r="Q3805" i="1"/>
  <c r="P3806" i="1"/>
  <c r="Q3806" i="1"/>
  <c r="P3807" i="1"/>
  <c r="Q3807" i="1"/>
  <c r="P3808" i="1"/>
  <c r="Q3808" i="1"/>
  <c r="P3809" i="1"/>
  <c r="Q3809" i="1"/>
  <c r="P3810" i="1"/>
  <c r="Q3810" i="1"/>
  <c r="P3811" i="1"/>
  <c r="Q3811" i="1"/>
  <c r="P3812" i="1"/>
  <c r="Q3812" i="1"/>
  <c r="P3813" i="1"/>
  <c r="Q3813" i="1"/>
  <c r="P3814" i="1"/>
  <c r="Q3814" i="1"/>
  <c r="P3815" i="1"/>
  <c r="Q3815" i="1"/>
  <c r="P3816" i="1"/>
  <c r="Q3816" i="1"/>
  <c r="P3817" i="1"/>
  <c r="Q3817" i="1"/>
  <c r="P3818" i="1"/>
  <c r="Q3818" i="1"/>
  <c r="P3819" i="1"/>
  <c r="Q3819" i="1"/>
  <c r="P3820" i="1"/>
  <c r="Q3820" i="1"/>
  <c r="P3821" i="1"/>
  <c r="Q3821" i="1"/>
  <c r="P3822" i="1"/>
  <c r="Q3822" i="1"/>
  <c r="P3823" i="1"/>
  <c r="Q3823" i="1"/>
  <c r="P3824" i="1"/>
  <c r="Q3824" i="1"/>
  <c r="P3825" i="1"/>
  <c r="Q3825" i="1"/>
  <c r="P3826" i="1"/>
  <c r="Q3826" i="1"/>
  <c r="P3827" i="1"/>
  <c r="Q3827" i="1"/>
  <c r="P3828" i="1"/>
  <c r="Q3828" i="1"/>
  <c r="P3829" i="1"/>
  <c r="Q3829" i="1"/>
  <c r="P3830" i="1"/>
  <c r="Q3830" i="1"/>
  <c r="P3831" i="1"/>
  <c r="Q3831" i="1"/>
  <c r="P3832" i="1"/>
  <c r="Q3832" i="1"/>
  <c r="P3833" i="1"/>
  <c r="Q3833" i="1"/>
  <c r="P3834" i="1"/>
  <c r="Q3834" i="1"/>
  <c r="P3835" i="1"/>
  <c r="Q3835" i="1"/>
  <c r="P3836" i="1"/>
  <c r="Q3836" i="1"/>
  <c r="P3837" i="1"/>
  <c r="Q3837" i="1"/>
  <c r="P3838" i="1"/>
  <c r="Q3838" i="1"/>
  <c r="P3839" i="1"/>
  <c r="Q3839" i="1"/>
  <c r="P3840" i="1"/>
  <c r="Q3840" i="1"/>
  <c r="P3841" i="1"/>
  <c r="Q3841" i="1"/>
  <c r="P3842" i="1"/>
  <c r="Q3842" i="1"/>
  <c r="P3843" i="1"/>
  <c r="Q3843" i="1"/>
  <c r="P3844" i="1"/>
  <c r="Q3844" i="1"/>
  <c r="P3845" i="1"/>
  <c r="Q3845" i="1"/>
  <c r="P3846" i="1"/>
  <c r="Q3846" i="1"/>
  <c r="P3847" i="1"/>
  <c r="Q3847" i="1"/>
  <c r="P3848" i="1"/>
  <c r="Q3848" i="1"/>
  <c r="P3849" i="1"/>
  <c r="Q3849" i="1"/>
  <c r="P3850" i="1"/>
  <c r="Q3850" i="1"/>
  <c r="P3851" i="1"/>
  <c r="Q3851" i="1"/>
  <c r="P3852" i="1"/>
  <c r="Q3852" i="1"/>
  <c r="P3853" i="1"/>
  <c r="Q3853" i="1"/>
  <c r="P3854" i="1"/>
  <c r="Q3854" i="1"/>
  <c r="P3855" i="1"/>
  <c r="Q3855" i="1"/>
  <c r="P3856" i="1"/>
  <c r="Q3856" i="1"/>
  <c r="P3857" i="1"/>
  <c r="Q3857" i="1"/>
  <c r="P3858" i="1"/>
  <c r="Q3858" i="1"/>
  <c r="P3859" i="1"/>
  <c r="Q3859" i="1"/>
  <c r="P3860" i="1"/>
  <c r="Q3860" i="1"/>
  <c r="P3861" i="1"/>
  <c r="Q3861" i="1"/>
  <c r="P3862" i="1"/>
  <c r="Q3862" i="1"/>
  <c r="P3863" i="1"/>
  <c r="Q3863" i="1"/>
  <c r="P3864" i="1"/>
  <c r="Q3864" i="1"/>
  <c r="P3865" i="1"/>
  <c r="Q3865" i="1"/>
  <c r="P3866" i="1"/>
  <c r="Q3866" i="1"/>
  <c r="P3867" i="1"/>
  <c r="Q3867" i="1"/>
  <c r="P3868" i="1"/>
  <c r="Q3868" i="1"/>
  <c r="P3869" i="1"/>
  <c r="Q3869" i="1"/>
  <c r="P3870" i="1"/>
  <c r="Q3870" i="1"/>
  <c r="P3871" i="1"/>
  <c r="Q3871" i="1"/>
  <c r="P3872" i="1"/>
  <c r="Q3872" i="1"/>
  <c r="P3873" i="1"/>
  <c r="Q3873" i="1"/>
  <c r="P3874" i="1"/>
  <c r="Q3874" i="1"/>
  <c r="P3875" i="1"/>
  <c r="Q3875" i="1"/>
  <c r="P3876" i="1"/>
  <c r="Q3876" i="1"/>
  <c r="P3877" i="1"/>
  <c r="Q3877" i="1"/>
  <c r="P3878" i="1"/>
  <c r="Q3878" i="1"/>
  <c r="P3879" i="1"/>
  <c r="Q3879" i="1"/>
  <c r="P3880" i="1"/>
  <c r="Q3880" i="1"/>
  <c r="P3881" i="1"/>
  <c r="Q3881" i="1"/>
  <c r="P3882" i="1"/>
  <c r="Q3882" i="1"/>
  <c r="P3883" i="1"/>
  <c r="Q3883" i="1"/>
  <c r="P3884" i="1"/>
  <c r="Q3884" i="1"/>
  <c r="P3885" i="1"/>
  <c r="Q3885" i="1"/>
  <c r="P3886" i="1"/>
  <c r="Q3886" i="1"/>
  <c r="P3887" i="1"/>
  <c r="Q3887" i="1"/>
  <c r="P3888" i="1"/>
  <c r="Q3888" i="1"/>
  <c r="P3889" i="1"/>
  <c r="Q3889" i="1"/>
  <c r="P3890" i="1"/>
  <c r="Q3890" i="1"/>
  <c r="P3891" i="1"/>
  <c r="Q3891" i="1"/>
  <c r="P3892" i="1"/>
  <c r="Q3892" i="1"/>
  <c r="P3893" i="1"/>
  <c r="Q3893" i="1"/>
  <c r="P3894" i="1"/>
  <c r="Q3894" i="1"/>
  <c r="P3895" i="1"/>
  <c r="Q3895" i="1"/>
  <c r="P3896" i="1"/>
  <c r="Q3896" i="1"/>
  <c r="P3897" i="1"/>
  <c r="Q3897" i="1"/>
  <c r="P3898" i="1"/>
  <c r="Q3898" i="1"/>
  <c r="P3899" i="1"/>
  <c r="Q3899" i="1"/>
  <c r="P3900" i="1"/>
  <c r="Q3900" i="1"/>
  <c r="P3901" i="1"/>
  <c r="Q3901" i="1"/>
  <c r="P3902" i="1"/>
  <c r="Q3902" i="1"/>
  <c r="P3903" i="1"/>
  <c r="Q3903" i="1"/>
  <c r="P3904" i="1"/>
  <c r="Q3904" i="1"/>
  <c r="P3905" i="1"/>
  <c r="Q3905" i="1"/>
  <c r="P3906" i="1"/>
  <c r="Q3906" i="1"/>
  <c r="P3907" i="1"/>
  <c r="Q3907" i="1"/>
  <c r="P3908" i="1"/>
  <c r="Q3908" i="1"/>
  <c r="P3909" i="1"/>
  <c r="Q3909" i="1"/>
  <c r="P3910" i="1"/>
  <c r="Q3910" i="1"/>
  <c r="P3911" i="1"/>
  <c r="Q3911" i="1"/>
  <c r="P3912" i="1"/>
  <c r="Q3912" i="1"/>
  <c r="P3913" i="1"/>
  <c r="Q3913" i="1"/>
  <c r="P3914" i="1"/>
  <c r="Q3914" i="1"/>
  <c r="P3915" i="1"/>
  <c r="Q3915" i="1"/>
  <c r="P3916" i="1"/>
  <c r="Q3916" i="1"/>
  <c r="P3917" i="1"/>
  <c r="Q3917" i="1"/>
  <c r="P3918" i="1"/>
  <c r="Q3918" i="1"/>
  <c r="P3919" i="1"/>
  <c r="Q3919" i="1"/>
  <c r="P3920" i="1"/>
  <c r="Q3920" i="1"/>
  <c r="P3921" i="1"/>
  <c r="Q3921" i="1"/>
  <c r="P3922" i="1"/>
  <c r="Q3922" i="1"/>
  <c r="P3923" i="1"/>
  <c r="Q3923" i="1"/>
  <c r="P3924" i="1"/>
  <c r="Q3924" i="1"/>
  <c r="P3925" i="1"/>
  <c r="Q3925" i="1"/>
  <c r="P3926" i="1"/>
  <c r="Q3926" i="1"/>
  <c r="P3927" i="1"/>
  <c r="Q3927" i="1"/>
  <c r="P3928" i="1"/>
  <c r="Q3928" i="1"/>
  <c r="P3929" i="1"/>
  <c r="Q3929" i="1"/>
  <c r="P3930" i="1"/>
  <c r="Q3930" i="1"/>
  <c r="P3931" i="1"/>
  <c r="Q3931" i="1"/>
  <c r="P3932" i="1"/>
  <c r="Q3932" i="1"/>
  <c r="P3933" i="1"/>
  <c r="Q3933" i="1"/>
  <c r="P3934" i="1"/>
  <c r="Q3934" i="1"/>
  <c r="P3935" i="1"/>
  <c r="Q3935" i="1"/>
  <c r="P3936" i="1"/>
  <c r="Q3936" i="1"/>
  <c r="P3937" i="1"/>
  <c r="Q3937" i="1"/>
  <c r="P3938" i="1"/>
  <c r="Q3938" i="1"/>
  <c r="P3939" i="1"/>
  <c r="Q3939" i="1"/>
  <c r="P3940" i="1"/>
  <c r="Q3940" i="1"/>
  <c r="P3941" i="1"/>
  <c r="Q3941" i="1"/>
  <c r="P3942" i="1"/>
  <c r="Q3942" i="1"/>
  <c r="P3943" i="1"/>
  <c r="Q3943" i="1"/>
  <c r="P3944" i="1"/>
  <c r="Q3944" i="1"/>
  <c r="P3945" i="1"/>
  <c r="Q3945" i="1"/>
  <c r="P3946" i="1"/>
  <c r="Q3946" i="1"/>
  <c r="P3947" i="1"/>
  <c r="Q3947" i="1"/>
  <c r="P3948" i="1"/>
  <c r="Q3948" i="1"/>
  <c r="P3949" i="1"/>
  <c r="Q3949" i="1"/>
  <c r="P3950" i="1"/>
  <c r="Q3950" i="1"/>
  <c r="P3951" i="1"/>
  <c r="Q3951" i="1"/>
  <c r="P3952" i="1"/>
  <c r="Q3952" i="1"/>
  <c r="P3953" i="1"/>
  <c r="Q3953" i="1"/>
  <c r="P3954" i="1"/>
  <c r="Q3954" i="1"/>
  <c r="P3955" i="1"/>
  <c r="Q3955" i="1"/>
  <c r="P3956" i="1"/>
  <c r="Q3956" i="1"/>
  <c r="P3957" i="1"/>
  <c r="Q3957" i="1"/>
  <c r="P3958" i="1"/>
  <c r="Q3958" i="1"/>
  <c r="P3959" i="1"/>
  <c r="Q3959" i="1"/>
  <c r="P3960" i="1"/>
  <c r="Q3960" i="1"/>
  <c r="P3961" i="1"/>
  <c r="Q3961" i="1"/>
  <c r="P3962" i="1"/>
  <c r="Q3962" i="1"/>
  <c r="P3963" i="1"/>
  <c r="Q3963" i="1"/>
  <c r="P3964" i="1"/>
  <c r="Q3964" i="1"/>
  <c r="P3965" i="1"/>
  <c r="Q3965" i="1"/>
  <c r="P3966" i="1"/>
  <c r="Q3966" i="1"/>
  <c r="P3967" i="1"/>
  <c r="Q3967" i="1"/>
  <c r="P3968" i="1"/>
  <c r="Q3968" i="1"/>
  <c r="P3969" i="1"/>
  <c r="Q3969" i="1"/>
  <c r="P3970" i="1"/>
  <c r="Q3970" i="1"/>
  <c r="P3971" i="1"/>
  <c r="Q3971" i="1"/>
  <c r="P3972" i="1"/>
  <c r="Q3972" i="1"/>
  <c r="P3973" i="1"/>
  <c r="Q3973" i="1"/>
  <c r="P3974" i="1"/>
  <c r="Q3974" i="1"/>
  <c r="P3975" i="1"/>
  <c r="Q3975" i="1"/>
  <c r="P3976" i="1"/>
  <c r="Q3976" i="1"/>
  <c r="P3977" i="1"/>
  <c r="Q3977" i="1"/>
  <c r="P3978" i="1"/>
  <c r="Q3978" i="1"/>
  <c r="P3979" i="1"/>
  <c r="Q3979" i="1"/>
  <c r="P3980" i="1"/>
  <c r="Q3980" i="1"/>
  <c r="P3981" i="1"/>
  <c r="Q3981" i="1"/>
  <c r="P3982" i="1"/>
  <c r="Q3982" i="1"/>
  <c r="P3983" i="1"/>
  <c r="Q3983" i="1"/>
  <c r="P3984" i="1"/>
  <c r="Q3984" i="1"/>
  <c r="P3985" i="1"/>
  <c r="Q3985" i="1"/>
  <c r="P3986" i="1"/>
  <c r="Q3986" i="1"/>
  <c r="P3987" i="1"/>
  <c r="Q3987" i="1"/>
  <c r="P3988" i="1"/>
  <c r="Q3988" i="1"/>
  <c r="P3989" i="1"/>
  <c r="Q3989" i="1"/>
  <c r="P3990" i="1"/>
  <c r="Q3990" i="1"/>
  <c r="P3991" i="1"/>
  <c r="Q3991" i="1"/>
  <c r="P3992" i="1"/>
  <c r="Q3992" i="1"/>
  <c r="P3993" i="1"/>
  <c r="Q3993" i="1"/>
  <c r="P3994" i="1"/>
  <c r="Q3994" i="1"/>
  <c r="P3995" i="1"/>
  <c r="Q3995" i="1"/>
  <c r="P3996" i="1"/>
  <c r="Q3996" i="1"/>
  <c r="P3997" i="1"/>
  <c r="Q3997" i="1"/>
  <c r="P3998" i="1"/>
  <c r="Q3998" i="1"/>
  <c r="P3999" i="1"/>
  <c r="Q3999" i="1"/>
  <c r="P4000" i="1"/>
  <c r="Q4000" i="1"/>
  <c r="P4001" i="1"/>
  <c r="Q4001" i="1"/>
  <c r="P4002" i="1"/>
  <c r="Q4002" i="1"/>
  <c r="P4003" i="1"/>
  <c r="Q4003" i="1"/>
  <c r="P4004" i="1"/>
  <c r="Q4004" i="1"/>
  <c r="P4005" i="1"/>
  <c r="Q4005" i="1"/>
  <c r="P4006" i="1"/>
  <c r="Q4006" i="1"/>
  <c r="P4007" i="1"/>
  <c r="Q4007" i="1"/>
  <c r="P4008" i="1"/>
  <c r="Q4008" i="1"/>
  <c r="P4009" i="1"/>
  <c r="Q4009" i="1"/>
  <c r="P4010" i="1"/>
  <c r="Q4010" i="1"/>
  <c r="P4011" i="1"/>
  <c r="Q4011" i="1"/>
  <c r="P4012" i="1"/>
  <c r="Q4012" i="1"/>
  <c r="P4013" i="1"/>
  <c r="Q4013" i="1"/>
  <c r="P4014" i="1"/>
  <c r="Q4014" i="1"/>
  <c r="P4015" i="1"/>
  <c r="Q4015" i="1"/>
  <c r="P4016" i="1"/>
  <c r="Q4016" i="1"/>
  <c r="P4017" i="1"/>
  <c r="Q4017" i="1"/>
  <c r="P4018" i="1"/>
  <c r="Q4018" i="1"/>
  <c r="P4019" i="1"/>
  <c r="Q4019" i="1"/>
  <c r="P4020" i="1"/>
  <c r="Q4020" i="1"/>
  <c r="P4021" i="1"/>
  <c r="Q4021" i="1"/>
  <c r="P4022" i="1"/>
  <c r="Q4022" i="1"/>
  <c r="P4023" i="1"/>
  <c r="Q4023" i="1"/>
  <c r="P4024" i="1"/>
  <c r="Q4024" i="1"/>
  <c r="P4025" i="1"/>
  <c r="Q4025" i="1"/>
  <c r="P4026" i="1"/>
  <c r="Q4026" i="1"/>
  <c r="P4027" i="1"/>
  <c r="Q4027" i="1"/>
  <c r="P4028" i="1"/>
  <c r="Q4028" i="1"/>
  <c r="P4029" i="1"/>
  <c r="Q4029" i="1"/>
  <c r="P4030" i="1"/>
  <c r="Q4030" i="1"/>
  <c r="P4031" i="1"/>
  <c r="Q4031" i="1"/>
  <c r="P4032" i="1"/>
  <c r="Q4032" i="1"/>
  <c r="P4033" i="1"/>
  <c r="Q4033" i="1"/>
  <c r="P4034" i="1"/>
  <c r="Q4034" i="1"/>
  <c r="P4035" i="1"/>
  <c r="Q4035" i="1"/>
  <c r="P4036" i="1"/>
  <c r="Q4036" i="1"/>
  <c r="P4037" i="1"/>
  <c r="Q4037" i="1"/>
  <c r="P4038" i="1"/>
  <c r="Q4038" i="1"/>
  <c r="P4039" i="1"/>
  <c r="Q4039" i="1"/>
  <c r="P4040" i="1"/>
  <c r="Q4040" i="1"/>
  <c r="P4041" i="1"/>
  <c r="Q4041" i="1"/>
  <c r="P4042" i="1"/>
  <c r="Q4042" i="1"/>
  <c r="P4043" i="1"/>
  <c r="Q4043" i="1"/>
  <c r="P4044" i="1"/>
  <c r="Q4044" i="1"/>
  <c r="P4045" i="1"/>
  <c r="Q4045" i="1"/>
  <c r="P4046" i="1"/>
  <c r="Q4046" i="1"/>
  <c r="P4047" i="1"/>
  <c r="Q4047" i="1"/>
  <c r="P4048" i="1"/>
  <c r="Q4048" i="1"/>
  <c r="P4049" i="1"/>
  <c r="Q4049" i="1"/>
  <c r="P4050" i="1"/>
  <c r="Q4050" i="1"/>
  <c r="P4051" i="1"/>
  <c r="Q4051" i="1"/>
  <c r="P4052" i="1"/>
  <c r="Q4052" i="1"/>
  <c r="P4053" i="1"/>
  <c r="Q4053" i="1"/>
  <c r="P4054" i="1"/>
  <c r="Q4054" i="1"/>
  <c r="P4055" i="1"/>
  <c r="Q4055" i="1"/>
  <c r="P4056" i="1"/>
  <c r="Q4056" i="1"/>
  <c r="P4057" i="1"/>
  <c r="Q4057" i="1"/>
  <c r="P4058" i="1"/>
  <c r="Q4058" i="1"/>
  <c r="P4059" i="1"/>
  <c r="Q4059" i="1"/>
  <c r="P4060" i="1"/>
  <c r="Q4060" i="1"/>
  <c r="P4061" i="1"/>
  <c r="Q4061" i="1"/>
  <c r="P4062" i="1"/>
  <c r="Q4062" i="1"/>
  <c r="P4063" i="1"/>
  <c r="Q4063" i="1"/>
  <c r="P4064" i="1"/>
  <c r="Q4064" i="1"/>
  <c r="P4065" i="1"/>
  <c r="Q4065" i="1"/>
  <c r="P4066" i="1"/>
  <c r="Q4066" i="1"/>
  <c r="P4067" i="1"/>
  <c r="Q4067" i="1"/>
  <c r="P4068" i="1"/>
  <c r="Q4068" i="1"/>
  <c r="P4069" i="1"/>
  <c r="Q4069" i="1"/>
  <c r="P4070" i="1"/>
  <c r="Q4070" i="1"/>
  <c r="P4071" i="1"/>
  <c r="Q4071" i="1"/>
  <c r="P4072" i="1"/>
  <c r="Q4072" i="1"/>
  <c r="P4073" i="1"/>
  <c r="Q4073" i="1"/>
  <c r="P4074" i="1"/>
  <c r="Q4074" i="1"/>
  <c r="P4075" i="1"/>
  <c r="Q4075" i="1"/>
  <c r="P4076" i="1"/>
  <c r="Q4076" i="1"/>
  <c r="P4077" i="1"/>
  <c r="Q4077" i="1"/>
  <c r="P4078" i="1"/>
  <c r="Q4078" i="1"/>
  <c r="P4079" i="1"/>
  <c r="Q4079" i="1"/>
  <c r="P4080" i="1"/>
  <c r="Q4080" i="1"/>
  <c r="P4081" i="1"/>
  <c r="Q4081" i="1"/>
  <c r="P4082" i="1"/>
  <c r="Q4082" i="1"/>
  <c r="P4083" i="1"/>
  <c r="Q4083" i="1"/>
  <c r="P4084" i="1"/>
  <c r="Q4084" i="1"/>
  <c r="P4085" i="1"/>
  <c r="Q4085" i="1"/>
  <c r="P4086" i="1"/>
  <c r="Q4086" i="1"/>
  <c r="P4087" i="1"/>
  <c r="Q4087" i="1"/>
  <c r="P4088" i="1"/>
  <c r="Q4088" i="1"/>
  <c r="P4089" i="1"/>
  <c r="Q4089" i="1"/>
  <c r="P4090" i="1"/>
  <c r="Q4090" i="1"/>
  <c r="P4091" i="1"/>
  <c r="Q4091" i="1"/>
  <c r="P4092" i="1"/>
  <c r="Q4092" i="1"/>
  <c r="P4093" i="1"/>
  <c r="Q4093" i="1"/>
  <c r="P4094" i="1"/>
  <c r="Q4094" i="1"/>
  <c r="P4095" i="1"/>
  <c r="Q4095" i="1"/>
  <c r="P4096" i="1"/>
  <c r="Q4096" i="1"/>
  <c r="P4097" i="1"/>
  <c r="Q4097" i="1"/>
  <c r="P4098" i="1"/>
  <c r="Q4098" i="1"/>
  <c r="P4099" i="1"/>
  <c r="Q4099" i="1"/>
  <c r="P4100" i="1"/>
  <c r="Q4100" i="1"/>
  <c r="P4101" i="1"/>
  <c r="Q4101" i="1"/>
  <c r="P4102" i="1"/>
  <c r="Q4102" i="1"/>
  <c r="P4103" i="1"/>
  <c r="Q4103" i="1"/>
  <c r="P4104" i="1"/>
  <c r="Q4104" i="1"/>
  <c r="P4105" i="1"/>
  <c r="Q4105" i="1"/>
  <c r="P4106" i="1"/>
  <c r="Q4106" i="1"/>
  <c r="P4107" i="1"/>
  <c r="Q4107" i="1"/>
  <c r="P4108" i="1"/>
  <c r="Q4108" i="1"/>
  <c r="P4109" i="1"/>
  <c r="Q4109" i="1"/>
  <c r="P4110" i="1"/>
  <c r="Q4110" i="1"/>
  <c r="P4111" i="1"/>
  <c r="Q4111" i="1"/>
  <c r="P4112" i="1"/>
  <c r="Q4112" i="1"/>
  <c r="P4113" i="1"/>
  <c r="Q4113" i="1"/>
  <c r="P4114" i="1"/>
  <c r="Q4114" i="1"/>
  <c r="P4115" i="1"/>
  <c r="Q4115" i="1"/>
  <c r="P4116" i="1"/>
  <c r="Q4116" i="1"/>
  <c r="P4117" i="1"/>
  <c r="Q4117" i="1"/>
  <c r="P4118" i="1"/>
  <c r="Q4118" i="1"/>
  <c r="P4119" i="1"/>
  <c r="Q4119" i="1"/>
  <c r="P4120" i="1"/>
  <c r="Q4120" i="1"/>
  <c r="P4121" i="1"/>
  <c r="Q4121" i="1"/>
  <c r="P4122" i="1"/>
  <c r="Q4122" i="1"/>
  <c r="P4123" i="1"/>
  <c r="Q4123" i="1"/>
  <c r="P4124" i="1"/>
  <c r="Q4124" i="1"/>
  <c r="P4125" i="1"/>
  <c r="Q4125" i="1"/>
  <c r="P4126" i="1"/>
  <c r="Q4126" i="1"/>
  <c r="P4127" i="1"/>
  <c r="Q4127" i="1"/>
  <c r="P4128" i="1"/>
  <c r="Q4128" i="1"/>
  <c r="P4129" i="1"/>
  <c r="Q4129" i="1"/>
  <c r="P4130" i="1"/>
  <c r="Q4130" i="1"/>
  <c r="P4131" i="1"/>
  <c r="Q4131" i="1"/>
  <c r="P4132" i="1"/>
  <c r="Q4132" i="1"/>
  <c r="P4133" i="1"/>
  <c r="Q4133" i="1"/>
  <c r="P4134" i="1"/>
  <c r="Q4134" i="1"/>
  <c r="P4135" i="1"/>
  <c r="Q4135" i="1"/>
  <c r="P4136" i="1"/>
  <c r="Q4136" i="1"/>
  <c r="P4137" i="1"/>
  <c r="Q4137" i="1"/>
  <c r="P4138" i="1"/>
  <c r="Q4138" i="1"/>
  <c r="P4139" i="1"/>
  <c r="Q4139" i="1"/>
  <c r="P4140" i="1"/>
  <c r="Q4140" i="1"/>
  <c r="P4141" i="1"/>
  <c r="Q4141" i="1"/>
  <c r="P4142" i="1"/>
  <c r="Q4142" i="1"/>
  <c r="P4143" i="1"/>
  <c r="Q4143" i="1"/>
  <c r="P4144" i="1"/>
  <c r="Q4144" i="1"/>
  <c r="P4145" i="1"/>
  <c r="Q4145" i="1"/>
  <c r="P4146" i="1"/>
  <c r="Q4146" i="1"/>
  <c r="P4147" i="1"/>
  <c r="Q4147" i="1"/>
  <c r="P4148" i="1"/>
  <c r="Q4148" i="1"/>
  <c r="P4149" i="1"/>
  <c r="Q4149" i="1"/>
  <c r="P4150" i="1"/>
  <c r="Q4150" i="1"/>
  <c r="P4151" i="1"/>
  <c r="Q4151" i="1"/>
  <c r="P4152" i="1"/>
  <c r="Q4152" i="1"/>
  <c r="P4153" i="1"/>
  <c r="Q4153" i="1"/>
  <c r="P4154" i="1"/>
  <c r="Q4154" i="1"/>
  <c r="P4155" i="1"/>
  <c r="Q4155" i="1"/>
  <c r="P4156" i="1"/>
  <c r="Q4156" i="1"/>
  <c r="P4157" i="1"/>
  <c r="Q4157" i="1"/>
  <c r="P4158" i="1"/>
  <c r="Q4158" i="1"/>
  <c r="P4159" i="1"/>
  <c r="Q4159" i="1"/>
  <c r="P4160" i="1"/>
  <c r="Q4160" i="1"/>
  <c r="P4161" i="1"/>
  <c r="Q4161" i="1"/>
  <c r="P4162" i="1"/>
  <c r="Q4162" i="1"/>
  <c r="P4163" i="1"/>
  <c r="Q4163" i="1"/>
  <c r="P4164" i="1"/>
  <c r="Q4164" i="1"/>
  <c r="P4165" i="1"/>
  <c r="Q4165" i="1"/>
  <c r="P4166" i="1"/>
  <c r="Q4166" i="1"/>
  <c r="P4167" i="1"/>
  <c r="Q4167" i="1"/>
  <c r="P4168" i="1"/>
  <c r="Q4168" i="1"/>
  <c r="P4169" i="1"/>
  <c r="Q4169" i="1"/>
  <c r="P4170" i="1"/>
  <c r="Q4170" i="1"/>
  <c r="P4171" i="1"/>
  <c r="Q4171" i="1"/>
  <c r="P4172" i="1"/>
  <c r="Q4172" i="1"/>
  <c r="P4173" i="1"/>
  <c r="Q4173" i="1"/>
  <c r="P4174" i="1"/>
  <c r="Q4174" i="1"/>
  <c r="P4175" i="1"/>
  <c r="Q4175" i="1"/>
  <c r="P4176" i="1"/>
  <c r="Q4176" i="1"/>
  <c r="P4177" i="1"/>
  <c r="Q4177" i="1"/>
  <c r="P4178" i="1"/>
  <c r="Q4178" i="1"/>
  <c r="P4179" i="1"/>
  <c r="Q4179" i="1"/>
  <c r="P4180" i="1"/>
  <c r="Q4180" i="1"/>
  <c r="P4181" i="1"/>
  <c r="Q4181" i="1"/>
  <c r="P4182" i="1"/>
  <c r="Q4182" i="1"/>
  <c r="P4183" i="1"/>
  <c r="Q4183" i="1"/>
  <c r="P4184" i="1"/>
  <c r="Q4184" i="1"/>
  <c r="P4185" i="1"/>
  <c r="Q4185" i="1"/>
  <c r="P4186" i="1"/>
  <c r="Q4186" i="1"/>
  <c r="P4187" i="1"/>
  <c r="Q4187" i="1"/>
  <c r="P4188" i="1"/>
  <c r="Q4188" i="1"/>
  <c r="P4189" i="1"/>
  <c r="Q4189" i="1"/>
  <c r="P4190" i="1"/>
  <c r="Q4190" i="1"/>
  <c r="P4191" i="1"/>
  <c r="Q4191" i="1"/>
  <c r="P4192" i="1"/>
  <c r="Q4192" i="1"/>
  <c r="P4193" i="1"/>
  <c r="Q4193" i="1"/>
  <c r="P4194" i="1"/>
  <c r="Q4194" i="1"/>
  <c r="P4195" i="1"/>
  <c r="Q4195" i="1"/>
  <c r="P4196" i="1"/>
  <c r="Q4196" i="1"/>
  <c r="P4197" i="1"/>
  <c r="Q4197" i="1"/>
  <c r="P4198" i="1"/>
  <c r="Q4198" i="1"/>
  <c r="P4199" i="1"/>
  <c r="Q4199" i="1"/>
  <c r="P4200" i="1"/>
  <c r="Q4200" i="1"/>
  <c r="P4201" i="1"/>
  <c r="Q4201" i="1"/>
  <c r="P4202" i="1"/>
  <c r="Q4202" i="1"/>
  <c r="P4203" i="1"/>
  <c r="Q4203" i="1"/>
  <c r="P4204" i="1"/>
  <c r="Q4204" i="1"/>
  <c r="P4205" i="1"/>
  <c r="Q4205" i="1"/>
  <c r="P4206" i="1"/>
  <c r="Q4206" i="1"/>
  <c r="P4207" i="1"/>
  <c r="Q4207" i="1"/>
  <c r="P4208" i="1"/>
  <c r="Q4208" i="1"/>
  <c r="P4209" i="1"/>
  <c r="Q4209" i="1"/>
  <c r="P4210" i="1"/>
  <c r="Q4210" i="1"/>
  <c r="P4211" i="1"/>
  <c r="Q4211" i="1"/>
  <c r="P4212" i="1"/>
  <c r="Q4212" i="1"/>
  <c r="P4213" i="1"/>
  <c r="Q4213" i="1"/>
  <c r="P4214" i="1"/>
  <c r="Q4214" i="1"/>
  <c r="P4215" i="1"/>
  <c r="Q4215" i="1"/>
  <c r="P4216" i="1"/>
  <c r="Q4216" i="1"/>
  <c r="P4217" i="1"/>
  <c r="Q4217" i="1"/>
  <c r="P4218" i="1"/>
  <c r="Q4218" i="1"/>
  <c r="P4219" i="1"/>
  <c r="Q4219" i="1"/>
  <c r="P4220" i="1"/>
  <c r="Q4220" i="1"/>
  <c r="P4221" i="1"/>
  <c r="Q4221" i="1"/>
  <c r="P4222" i="1"/>
  <c r="Q4222" i="1"/>
  <c r="P4223" i="1"/>
  <c r="Q4223" i="1"/>
  <c r="P4224" i="1"/>
  <c r="Q4224" i="1"/>
  <c r="P4225" i="1"/>
  <c r="Q4225" i="1"/>
  <c r="P4226" i="1"/>
  <c r="Q4226" i="1"/>
  <c r="P4227" i="1"/>
  <c r="Q4227" i="1"/>
  <c r="P4228" i="1"/>
  <c r="Q4228" i="1"/>
  <c r="P4229" i="1"/>
  <c r="Q4229" i="1"/>
  <c r="P4230" i="1"/>
  <c r="Q4230" i="1"/>
  <c r="P4231" i="1"/>
  <c r="Q4231" i="1"/>
  <c r="P4232" i="1"/>
  <c r="Q4232" i="1"/>
  <c r="P4233" i="1"/>
  <c r="Q4233" i="1"/>
  <c r="P4234" i="1"/>
  <c r="Q4234" i="1"/>
  <c r="P4235" i="1"/>
  <c r="Q4235" i="1"/>
  <c r="P4236" i="1"/>
  <c r="Q4236" i="1"/>
  <c r="P4237" i="1"/>
  <c r="Q4237" i="1"/>
  <c r="P4238" i="1"/>
  <c r="Q4238" i="1"/>
  <c r="P4239" i="1"/>
  <c r="Q4239" i="1"/>
  <c r="P4240" i="1"/>
  <c r="Q4240" i="1"/>
  <c r="P4241" i="1"/>
  <c r="Q4241" i="1"/>
  <c r="P4242" i="1"/>
  <c r="Q4242" i="1"/>
  <c r="P4243" i="1"/>
  <c r="Q4243" i="1"/>
  <c r="P4244" i="1"/>
  <c r="Q4244" i="1"/>
  <c r="P4245" i="1"/>
  <c r="Q4245" i="1"/>
  <c r="P4246" i="1"/>
  <c r="Q4246" i="1"/>
  <c r="P4247" i="1"/>
  <c r="Q4247" i="1"/>
  <c r="P4248" i="1"/>
  <c r="Q4248" i="1"/>
  <c r="P4249" i="1"/>
  <c r="Q4249" i="1"/>
  <c r="Q2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" i="7"/>
  <c r="F28" i="7" s="1"/>
  <c r="G16" i="6"/>
  <c r="G14" i="6"/>
  <c r="G12" i="6"/>
  <c r="G3" i="6"/>
  <c r="G2" i="6"/>
  <c r="G20" i="5"/>
  <c r="G19" i="5"/>
  <c r="G18" i="5"/>
  <c r="G16" i="5"/>
  <c r="G14" i="5"/>
  <c r="G13" i="5"/>
  <c r="G12" i="5"/>
  <c r="G6" i="5"/>
  <c r="G5" i="5"/>
  <c r="G4" i="5"/>
  <c r="G3" i="5"/>
  <c r="G11" i="4"/>
  <c r="G10" i="4"/>
  <c r="G8" i="4"/>
  <c r="G7" i="4"/>
  <c r="G6" i="4"/>
  <c r="G4" i="4"/>
  <c r="G3" i="4"/>
  <c r="G2" i="4"/>
  <c r="F29" i="7" l="1"/>
  <c r="D31" i="7"/>
</calcChain>
</file>

<file path=xl/sharedStrings.xml><?xml version="1.0" encoding="utf-8"?>
<sst xmlns="http://schemas.openxmlformats.org/spreadsheetml/2006/main" count="14011" uniqueCount="211">
  <si>
    <t>Actual Profit</t>
  </si>
  <si>
    <t>Margin</t>
  </si>
  <si>
    <t>Actual Sales</t>
  </si>
  <si>
    <t>Actual 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</si>
  <si>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</si>
  <si>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</si>
  <si>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</si>
  <si>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</si>
  <si>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</si>
  <si>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</si>
  <si>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</si>
  <si>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</si>
  <si>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</si>
  <si>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Tran Date</t>
  </si>
  <si>
    <t>Department</t>
  </si>
  <si>
    <t>Quarter</t>
  </si>
  <si>
    <t>Total</t>
  </si>
  <si>
    <t>F</t>
  </si>
  <si>
    <t>Profit</t>
  </si>
  <si>
    <t>M</t>
  </si>
  <si>
    <t>Sales</t>
  </si>
  <si>
    <t>COGS</t>
  </si>
  <si>
    <t>H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</si>
  <si>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</si>
  <si>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</si>
  <si>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</si>
  <si>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</si>
  <si>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</si>
  <si>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</si>
  <si>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</si>
  <si>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</si>
  <si>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</si>
  <si>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</si>
  <si>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</si>
  <si>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</si>
  <si>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</si>
  <si>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</si>
  <si>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</si>
  <si>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</si>
  <si>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</si>
  <si>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</si>
  <si>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</si>
  <si>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</si>
  <si>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</si>
  <si>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</si>
  <si>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</si>
  <si>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</si>
  <si>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</si>
  <si>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</si>
  <si>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</si>
  <si>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</si>
  <si>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</si>
  <si>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</si>
  <si>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</si>
  <si>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</si>
  <si>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</si>
  <si>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</si>
  <si>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</si>
  <si>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</si>
  <si>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</si>
  <si>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</si>
  <si>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</si>
  <si>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</si>
  <si>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</si>
  <si>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</si>
  <si>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</si>
  <si>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</si>
  <si>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</si>
  <si>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</si>
  <si>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</si>
  <si>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</si>
  <si>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</si>
  <si>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</si>
  <si>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</si>
  <si>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Profit for F</t>
  </si>
  <si>
    <t>sales for h</t>
  </si>
  <si>
    <t>cogs for m</t>
  </si>
  <si>
    <t>profit for H and quarter 4</t>
  </si>
  <si>
    <t>average profit</t>
  </si>
  <si>
    <t>average sales</t>
  </si>
  <si>
    <t>average cogs</t>
  </si>
  <si>
    <t>average for both</t>
  </si>
  <si>
    <t>count by dept</t>
  </si>
  <si>
    <t>count by quarter</t>
  </si>
  <si>
    <t>count by dept &amp; quarter</t>
  </si>
  <si>
    <t>Is costly?</t>
  </si>
  <si>
    <t>no</t>
  </si>
  <si>
    <t>yes</t>
  </si>
  <si>
    <t>dept name</t>
  </si>
  <si>
    <t>Profit &amp; Margin</t>
  </si>
  <si>
    <t>Profit&amp;Sales</t>
  </si>
  <si>
    <t>Profit&amp; COGS</t>
  </si>
  <si>
    <t>Sales&amp;Cogs</t>
  </si>
  <si>
    <t>Sales&amp; Total expenses</t>
  </si>
  <si>
    <t>Sales&amp;Marketing</t>
  </si>
  <si>
    <t>Profit &amp; Sales</t>
  </si>
  <si>
    <t>Profit &amp; COGS</t>
  </si>
  <si>
    <t>Profit &amp; Total Expenses</t>
  </si>
  <si>
    <t>Profit &amp; Marketing</t>
  </si>
  <si>
    <t>Profit &amp; Inventory</t>
  </si>
  <si>
    <t>Margin &amp; Sales</t>
  </si>
  <si>
    <t>Margin &amp; COGS</t>
  </si>
  <si>
    <t>Margin &amp; Total Expenses</t>
  </si>
  <si>
    <t>Margin &amp; Marketing</t>
  </si>
  <si>
    <t>Margin &amp; Inventory</t>
  </si>
  <si>
    <t>Sales &amp; COGS</t>
  </si>
  <si>
    <t>Sales &amp; Total Expenses</t>
  </si>
  <si>
    <t>Sales &amp; Marketing</t>
  </si>
  <si>
    <t>Sales &amp; Inventory</t>
  </si>
  <si>
    <t>COGS &amp; Total Expenses</t>
  </si>
  <si>
    <t>COGS &amp; Marketing</t>
  </si>
  <si>
    <t>COGS &amp; Inventory</t>
  </si>
  <si>
    <t>Total Expenses &amp; Marketing</t>
  </si>
  <si>
    <t>Total Expenses &amp; Inventory</t>
  </si>
  <si>
    <t>Marketing &amp; Inventory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</si>
  <si>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</si>
  <si>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</si>
  <si>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</si>
  <si>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</si>
  <si>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</si>
  <si>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</si>
  <si>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</si>
  <si>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</si>
  <si>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</si>
  <si>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</si>
  <si>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</si>
  <si>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</si>
  <si>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</si>
  <si>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</si>
  <si>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</si>
  <si>
    <t>roll no.</t>
  </si>
  <si>
    <t>Subject1</t>
  </si>
  <si>
    <t>Subject2</t>
  </si>
  <si>
    <t>Result</t>
  </si>
  <si>
    <t>Enter name</t>
  </si>
  <si>
    <t>Enter Age</t>
  </si>
  <si>
    <t>Vijay</t>
  </si>
  <si>
    <t>Customer No.</t>
  </si>
  <si>
    <t>Rating</t>
  </si>
  <si>
    <t>Bad</t>
  </si>
  <si>
    <t>Average</t>
  </si>
  <si>
    <t>Good</t>
  </si>
  <si>
    <t>Excellent</t>
  </si>
  <si>
    <t>Very Bad</t>
  </si>
  <si>
    <t>Quantity</t>
  </si>
  <si>
    <t>Min</t>
  </si>
  <si>
    <t>Max</t>
  </si>
  <si>
    <t>33% of Range</t>
  </si>
  <si>
    <t>66% of Range</t>
  </si>
  <si>
    <t>Min+33%</t>
  </si>
  <si>
    <t>Min + 66%</t>
  </si>
  <si>
    <t>Expenses</t>
  </si>
  <si>
    <t>Q2</t>
  </si>
  <si>
    <t>Q1</t>
  </si>
  <si>
    <t>1st Quartile</t>
  </si>
  <si>
    <t>Q3</t>
  </si>
  <si>
    <t>3rd Quartile</t>
  </si>
  <si>
    <t>IQR</t>
  </si>
  <si>
    <t>Inter Quartile Range</t>
  </si>
  <si>
    <t>Q3-Q1</t>
  </si>
  <si>
    <t>UW = Q3 + (1.5*IQR)</t>
  </si>
  <si>
    <t>LW = Q1 - (1.5*IQR)</t>
  </si>
  <si>
    <t>since  no value above calculated UW &amp; below calculated LW</t>
  </si>
  <si>
    <t>bin</t>
  </si>
  <si>
    <t>Frequency</t>
  </si>
  <si>
    <t>1 to 10</t>
  </si>
  <si>
    <t>11 to 20</t>
  </si>
  <si>
    <t>21 to 30</t>
  </si>
  <si>
    <t>31 to 40</t>
  </si>
  <si>
    <t>41 to 50</t>
  </si>
  <si>
    <t>51 to 60</t>
  </si>
  <si>
    <t>61 to 70</t>
  </si>
  <si>
    <t>71 to 80</t>
  </si>
  <si>
    <t>81 to 90</t>
  </si>
  <si>
    <t>91 to 100</t>
  </si>
  <si>
    <t>Chennai</t>
  </si>
  <si>
    <t>Delhi</t>
  </si>
  <si>
    <t>Mumbai</t>
  </si>
  <si>
    <t>Nike</t>
  </si>
  <si>
    <t>Reebok</t>
  </si>
  <si>
    <t>Bata</t>
  </si>
  <si>
    <t>Skechers</t>
  </si>
  <si>
    <t>Product Name</t>
  </si>
  <si>
    <t>Market size</t>
  </si>
  <si>
    <t>Row Labels</t>
  </si>
  <si>
    <t>Grand Total</t>
  </si>
  <si>
    <t>Sum of Actual Profit</t>
  </si>
  <si>
    <t>Sum of Actual Sales</t>
  </si>
  <si>
    <t>Sum of Marketing</t>
  </si>
  <si>
    <t>Sum of Inventory</t>
  </si>
  <si>
    <t>Sum of Actual COGS</t>
  </si>
  <si>
    <t>Sum of Margin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</si>
  <si>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</si>
  <si>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</si>
  <si>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</si>
  <si>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</si>
  <si>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</si>
  <si>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</si>
  <si>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</si>
  <si>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</si>
  <si>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</si>
  <si>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</si>
  <si>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</si>
  <si>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</si>
  <si>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</si>
  <si>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</si>
  <si>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Column Labels</t>
  </si>
  <si>
    <t>(All)</t>
  </si>
  <si>
    <t>UW</t>
  </si>
  <si>
    <t>LW</t>
  </si>
  <si>
    <t>Sum of Budget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</si>
</sst>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sz val="10"/>
      <color rgb="FF0070C0"/>
      <name val="Verdana"/>
      <family val="2"/>
    </font>
    <font>
      <sz val="10"/>
      <color theme="9"/>
      <name val="Verdana"/>
      <family val="2"/>
    </font>
    <font>
      <sz val="10"/>
      <color indexed="0"/>
      <name val="Verdana"/>
      <family val="2"/>
    </font>
    <font>
      <i/>
      <sz val="10"/>
      <color indexed="0"/>
      <name val="Verdana"/>
      <family val="2"/>
    </font>
    <font>
      <sz val="10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/>
    <xf numFmtId="0" fontId="0" fillId="2" borderId="0" xfId="0" applyFill="1"/>
    <xf numFmtId="14" fontId="0" fillId="0" borderId="0" xfId="0" applyNumberFormat="1"/>
    <xf numFmtId="14" fontId="1" fillId="0" borderId="0" xfId="0" applyNumberFormat="1" applyFont="1"/>
    <xf numFmtId="14" fontId="0" fillId="2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0" fontId="6" fillId="0" borderId="0" xfId="0" applyFont="1"/>
    <xf numFmtId="0" fontId="1" fillId="0" borderId="0" xfId="0" applyFont="1" applyAlignme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 tint="0.24994659260841701"/>
      </font>
      <fill>
        <patternFill>
          <bgColor theme="3" tint="0.39994506668294322"/>
        </patternFill>
      </fill>
    </dxf>
    <dxf>
      <font>
        <b val="0"/>
        <i/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family val="2"/>
        <scheme val="none"/>
      </font>
    </dxf>
  </dxfs>
  <tableStyles count="1" defaultTableStyle="TableStyleMedium9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Working.xlsx]Sheet18!PivotTable1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profit by Product Name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Sheet18!$A$4:$A$17</c:f>
              <c:strCache>
                <c:ptCount val="13"/>
                <c:pt idx="0">
                  <c:v>Green Tea</c:v>
                </c:pt>
                <c:pt idx="1">
                  <c:v>Amaretto</c:v>
                </c:pt>
                <c:pt idx="2">
                  <c:v>Mint</c:v>
                </c:pt>
                <c:pt idx="3">
                  <c:v>Regular Espresso</c:v>
                </c:pt>
                <c:pt idx="4">
                  <c:v>Caffe Latte</c:v>
                </c:pt>
                <c:pt idx="5">
                  <c:v>Decaf Irish Cream</c:v>
                </c:pt>
                <c:pt idx="6">
                  <c:v>Caffe Mocha</c:v>
                </c:pt>
                <c:pt idx="7">
                  <c:v>Earl Grey</c:v>
                </c:pt>
                <c:pt idx="8">
                  <c:v>Chamomile</c:v>
                </c:pt>
                <c:pt idx="9">
                  <c:v>Darjeeling</c:v>
                </c:pt>
                <c:pt idx="10">
                  <c:v>Decaf Espresso</c:v>
                </c:pt>
                <c:pt idx="11">
                  <c:v>Lemon</c:v>
                </c:pt>
                <c:pt idx="12">
                  <c:v>Columbian</c:v>
                </c:pt>
              </c:strCache>
            </c:strRef>
          </c:cat>
          <c:val>
            <c:numRef>
              <c:f>Sheet18!$B$4:$B$17</c:f>
              <c:numCache>
                <c:formatCode>General</c:formatCode>
                <c:ptCount val="13"/>
                <c:pt idx="0">
                  <c:v>-231</c:v>
                </c:pt>
                <c:pt idx="1">
                  <c:v>4890</c:v>
                </c:pt>
                <c:pt idx="2">
                  <c:v>6154</c:v>
                </c:pt>
                <c:pt idx="3">
                  <c:v>10065</c:v>
                </c:pt>
                <c:pt idx="4">
                  <c:v>11375</c:v>
                </c:pt>
                <c:pt idx="5">
                  <c:v>13989</c:v>
                </c:pt>
                <c:pt idx="6">
                  <c:v>17678</c:v>
                </c:pt>
                <c:pt idx="7">
                  <c:v>24164</c:v>
                </c:pt>
                <c:pt idx="8">
                  <c:v>27231</c:v>
                </c:pt>
                <c:pt idx="9">
                  <c:v>29053</c:v>
                </c:pt>
                <c:pt idx="10">
                  <c:v>29502</c:v>
                </c:pt>
                <c:pt idx="11">
                  <c:v>29869</c:v>
                </c:pt>
                <c:pt idx="12">
                  <c:v>55804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C-4844-82FA-9C622033B7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1155864"/>
        <c:axId val="691163080"/>
      </c:barChart>
      <c:catAx>
        <c:axId val="69115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63080"/>
        <c:crosses val="autoZero"/>
        <c:auto val="1"/>
        <c:lblAlgn val="ctr"/>
        <c:lblOffset val="100"/>
        <c:noMultiLvlLbl val="0"/>
      </c:catAx>
      <c:valAx>
        <c:axId val="69116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5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Working.xlsx]Sheet18!PivotTable2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Profit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Sheet18!$A$31:$A$51</c:f>
              <c:strCache>
                <c:ptCount val="20"/>
                <c:pt idx="0">
                  <c:v>New Mexico</c:v>
                </c:pt>
                <c:pt idx="1">
                  <c:v>New Hampshire</c:v>
                </c:pt>
                <c:pt idx="2">
                  <c:v>Missouri</c:v>
                </c:pt>
                <c:pt idx="3">
                  <c:v>Louisiana</c:v>
                </c:pt>
                <c:pt idx="4">
                  <c:v>Connecticut</c:v>
                </c:pt>
                <c:pt idx="5">
                  <c:v>Utah</c:v>
                </c:pt>
                <c:pt idx="6">
                  <c:v>Oklahoma</c:v>
                </c:pt>
                <c:pt idx="7">
                  <c:v>Wisconsin</c:v>
                </c:pt>
                <c:pt idx="8">
                  <c:v>Nevada</c:v>
                </c:pt>
                <c:pt idx="9">
                  <c:v>Ohio</c:v>
                </c:pt>
                <c:pt idx="10">
                  <c:v>Washington</c:v>
                </c:pt>
                <c:pt idx="11">
                  <c:v>Florida</c:v>
                </c:pt>
                <c:pt idx="12">
                  <c:v>Oregon</c:v>
                </c:pt>
                <c:pt idx="13">
                  <c:v>Texas</c:v>
                </c:pt>
                <c:pt idx="14">
                  <c:v>Massachusetts</c:v>
                </c:pt>
                <c:pt idx="15">
                  <c:v>Colorado</c:v>
                </c:pt>
                <c:pt idx="16">
                  <c:v>New York</c:v>
                </c:pt>
                <c:pt idx="17">
                  <c:v>Iowa</c:v>
                </c:pt>
                <c:pt idx="18">
                  <c:v>Illinois</c:v>
                </c:pt>
                <c:pt idx="19">
                  <c:v>California</c:v>
                </c:pt>
              </c:strCache>
            </c:strRef>
          </c:cat>
          <c:val>
            <c:numRef>
              <c:f>Sheet18!$B$31:$B$51</c:f>
              <c:numCache>
                <c:formatCode>General</c:formatCode>
                <c:ptCount val="20"/>
                <c:pt idx="0">
                  <c:v>799</c:v>
                </c:pt>
                <c:pt idx="1">
                  <c:v>2748</c:v>
                </c:pt>
                <c:pt idx="2">
                  <c:v>3601</c:v>
                </c:pt>
                <c:pt idx="3">
                  <c:v>7355</c:v>
                </c:pt>
                <c:pt idx="4">
                  <c:v>7621</c:v>
                </c:pt>
                <c:pt idx="5">
                  <c:v>7751</c:v>
                </c:pt>
                <c:pt idx="6">
                  <c:v>8558</c:v>
                </c:pt>
                <c:pt idx="7">
                  <c:v>8702</c:v>
                </c:pt>
                <c:pt idx="8">
                  <c:v>10616</c:v>
                </c:pt>
                <c:pt idx="9">
                  <c:v>10773</c:v>
                </c:pt>
                <c:pt idx="10">
                  <c:v>11405</c:v>
                </c:pt>
                <c:pt idx="11">
                  <c:v>12310</c:v>
                </c:pt>
                <c:pt idx="12">
                  <c:v>12439</c:v>
                </c:pt>
                <c:pt idx="13">
                  <c:v>15766</c:v>
                </c:pt>
                <c:pt idx="14">
                  <c:v>16442</c:v>
                </c:pt>
                <c:pt idx="15">
                  <c:v>17743</c:v>
                </c:pt>
                <c:pt idx="16">
                  <c:v>20096</c:v>
                </c:pt>
                <c:pt idx="17">
                  <c:v>22212</c:v>
                </c:pt>
                <c:pt idx="18">
                  <c:v>30821</c:v>
                </c:pt>
                <c:pt idx="19">
                  <c:v>31785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4-48EF-BAEF-DC6684D489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45293192"/>
        <c:axId val="645292864"/>
      </c:barChart>
      <c:catAx>
        <c:axId val="64529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92864"/>
        <c:crosses val="autoZero"/>
        <c:auto val="1"/>
        <c:lblAlgn val="ctr"/>
        <c:lblOffset val="100"/>
        <c:noMultiLvlLbl val="0"/>
      </c:catAx>
      <c:valAx>
        <c:axId val="6452928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529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Working.xlsx]Sheet18!PivotTable3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Sheet18!$B$62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Sheet18!$A$63:$A$83</c:f>
              <c:strCache>
                <c:ptCount val="20"/>
                <c:pt idx="0">
                  <c:v>New Hampshire</c:v>
                </c:pt>
                <c:pt idx="1">
                  <c:v>New Mexico</c:v>
                </c:pt>
                <c:pt idx="2">
                  <c:v>Louisiana</c:v>
                </c:pt>
                <c:pt idx="3">
                  <c:v>Missouri</c:v>
                </c:pt>
                <c:pt idx="4">
                  <c:v>Connecticut</c:v>
                </c:pt>
                <c:pt idx="5">
                  <c:v>Oklahoma</c:v>
                </c:pt>
                <c:pt idx="6">
                  <c:v>Massachusetts</c:v>
                </c:pt>
                <c:pt idx="7">
                  <c:v>Wisconsin</c:v>
                </c:pt>
                <c:pt idx="8">
                  <c:v>Ohio</c:v>
                </c:pt>
                <c:pt idx="9">
                  <c:v>Utah</c:v>
                </c:pt>
                <c:pt idx="10">
                  <c:v>Texas</c:v>
                </c:pt>
                <c:pt idx="11">
                  <c:v>Florida</c:v>
                </c:pt>
                <c:pt idx="12">
                  <c:v>Washington</c:v>
                </c:pt>
                <c:pt idx="13">
                  <c:v>Oregon</c:v>
                </c:pt>
                <c:pt idx="14">
                  <c:v>Colorado</c:v>
                </c:pt>
                <c:pt idx="15">
                  <c:v>Iowa</c:v>
                </c:pt>
                <c:pt idx="16">
                  <c:v>Nevada</c:v>
                </c:pt>
                <c:pt idx="17">
                  <c:v>Illinois</c:v>
                </c:pt>
                <c:pt idx="18">
                  <c:v>New York</c:v>
                </c:pt>
                <c:pt idx="19">
                  <c:v>California</c:v>
                </c:pt>
              </c:strCache>
            </c:strRef>
          </c:cat>
          <c:val>
            <c:numRef>
              <c:f>Sheet18!$B$63:$B$83</c:f>
              <c:numCache>
                <c:formatCode>General</c:formatCode>
                <c:ptCount val="20"/>
                <c:pt idx="0">
                  <c:v>14887</c:v>
                </c:pt>
                <c:pt idx="1">
                  <c:v>15892</c:v>
                </c:pt>
                <c:pt idx="2">
                  <c:v>23161</c:v>
                </c:pt>
                <c:pt idx="3">
                  <c:v>24647</c:v>
                </c:pt>
                <c:pt idx="4">
                  <c:v>25429</c:v>
                </c:pt>
                <c:pt idx="5">
                  <c:v>27463</c:v>
                </c:pt>
                <c:pt idx="6">
                  <c:v>29965</c:v>
                </c:pt>
                <c:pt idx="7">
                  <c:v>33069</c:v>
                </c:pt>
                <c:pt idx="8">
                  <c:v>34517</c:v>
                </c:pt>
                <c:pt idx="9">
                  <c:v>35384</c:v>
                </c:pt>
                <c:pt idx="10">
                  <c:v>37410</c:v>
                </c:pt>
                <c:pt idx="11">
                  <c:v>37443</c:v>
                </c:pt>
                <c:pt idx="12">
                  <c:v>38930</c:v>
                </c:pt>
                <c:pt idx="13">
                  <c:v>40899</c:v>
                </c:pt>
                <c:pt idx="14">
                  <c:v>48179</c:v>
                </c:pt>
                <c:pt idx="15">
                  <c:v>54750</c:v>
                </c:pt>
                <c:pt idx="16">
                  <c:v>60159</c:v>
                </c:pt>
                <c:pt idx="17">
                  <c:v>69883</c:v>
                </c:pt>
                <c:pt idx="18">
                  <c:v>70852</c:v>
                </c:pt>
                <c:pt idx="19">
                  <c:v>96892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F-44F4-B20F-0D1B0FECD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1137824"/>
        <c:axId val="691135528"/>
      </c:barChart>
      <c:catAx>
        <c:axId val="69113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35528"/>
        <c:crosses val="autoZero"/>
        <c:auto val="1"/>
        <c:lblAlgn val="ctr"/>
        <c:lblOffset val="100"/>
        <c:noMultiLvlLbl val="0"/>
      </c:catAx>
      <c:valAx>
        <c:axId val="6911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3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Working.xlsx]Sheet18!PivotTable4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Sheet18!$A$92:$A$105</c:f>
              <c:strCache>
                <c:ptCount val="13"/>
                <c:pt idx="0">
                  <c:v>Regular Espresso</c:v>
                </c:pt>
                <c:pt idx="1">
                  <c:v>Amaretto</c:v>
                </c:pt>
                <c:pt idx="2">
                  <c:v>Caffe Latte</c:v>
                </c:pt>
                <c:pt idx="3">
                  <c:v>Mint</c:v>
                </c:pt>
                <c:pt idx="4">
                  <c:v>Green Tea</c:v>
                </c:pt>
                <c:pt idx="5">
                  <c:v>Darjeeling</c:v>
                </c:pt>
                <c:pt idx="6">
                  <c:v>Earl Grey</c:v>
                </c:pt>
                <c:pt idx="7">
                  <c:v>Decaf Espresso</c:v>
                </c:pt>
                <c:pt idx="8">
                  <c:v>Decaf Irish Cream</c:v>
                </c:pt>
                <c:pt idx="9">
                  <c:v>Chamomile</c:v>
                </c:pt>
                <c:pt idx="10">
                  <c:v>Lemon</c:v>
                </c:pt>
                <c:pt idx="11">
                  <c:v>Columbian</c:v>
                </c:pt>
                <c:pt idx="12">
                  <c:v>Caffe Mocha</c:v>
                </c:pt>
              </c:strCache>
            </c:strRef>
          </c:cat>
          <c:val>
            <c:numRef>
              <c:f>Sheet18!$B$92:$B$105</c:f>
              <c:numCache>
                <c:formatCode>General</c:formatCode>
                <c:ptCount val="13"/>
                <c:pt idx="0">
                  <c:v>2946</c:v>
                </c:pt>
                <c:pt idx="1">
                  <c:v>4658</c:v>
                </c:pt>
                <c:pt idx="2">
                  <c:v>5472</c:v>
                </c:pt>
                <c:pt idx="3">
                  <c:v>6108</c:v>
                </c:pt>
                <c:pt idx="4">
                  <c:v>7126</c:v>
                </c:pt>
                <c:pt idx="5">
                  <c:v>9766</c:v>
                </c:pt>
                <c:pt idx="6">
                  <c:v>9846</c:v>
                </c:pt>
                <c:pt idx="7">
                  <c:v>10112</c:v>
                </c:pt>
                <c:pt idx="8">
                  <c:v>11362</c:v>
                </c:pt>
                <c:pt idx="9">
                  <c:v>12166</c:v>
                </c:pt>
                <c:pt idx="10">
                  <c:v>15880</c:v>
                </c:pt>
                <c:pt idx="11">
                  <c:v>17346</c:v>
                </c:pt>
                <c:pt idx="12">
                  <c:v>19686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A-4EBE-AB1B-D0FA3E09F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04046816"/>
        <c:axId val="704053048"/>
      </c:barChart>
      <c:catAx>
        <c:axId val="70404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053048"/>
        <c:crosses val="autoZero"/>
        <c:auto val="1"/>
        <c:lblAlgn val="ctr"/>
        <c:lblOffset val="100"/>
        <c:noMultiLvlLbl val="0"/>
      </c:catAx>
      <c:valAx>
        <c:axId val="704053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404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accent5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Working.xlsx]Sheet18!PivotTable5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Sheet18!$B$116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Sheet18!$A$117:$A$137</c:f>
              <c:strCache>
                <c:ptCount val="20"/>
                <c:pt idx="0">
                  <c:v>Massachusetts</c:v>
                </c:pt>
                <c:pt idx="1">
                  <c:v>Oklahoma</c:v>
                </c:pt>
                <c:pt idx="2">
                  <c:v>New Hampshire</c:v>
                </c:pt>
                <c:pt idx="3">
                  <c:v>Louisiana</c:v>
                </c:pt>
                <c:pt idx="4">
                  <c:v>Texas</c:v>
                </c:pt>
                <c:pt idx="5">
                  <c:v>New Mexico</c:v>
                </c:pt>
                <c:pt idx="6">
                  <c:v>Connecticut</c:v>
                </c:pt>
                <c:pt idx="7">
                  <c:v>Wisconsin</c:v>
                </c:pt>
                <c:pt idx="8">
                  <c:v>Missouri</c:v>
                </c:pt>
                <c:pt idx="9">
                  <c:v>Ohio</c:v>
                </c:pt>
                <c:pt idx="10">
                  <c:v>Florida</c:v>
                </c:pt>
                <c:pt idx="11">
                  <c:v>Washington</c:v>
                </c:pt>
                <c:pt idx="12">
                  <c:v>Oregon</c:v>
                </c:pt>
                <c:pt idx="13">
                  <c:v>Utah</c:v>
                </c:pt>
                <c:pt idx="14">
                  <c:v>Colorado</c:v>
                </c:pt>
                <c:pt idx="15">
                  <c:v>Illinois</c:v>
                </c:pt>
                <c:pt idx="16">
                  <c:v>Iowa</c:v>
                </c:pt>
                <c:pt idx="17">
                  <c:v>New York</c:v>
                </c:pt>
                <c:pt idx="18">
                  <c:v>Nevada</c:v>
                </c:pt>
                <c:pt idx="19">
                  <c:v>California</c:v>
                </c:pt>
              </c:strCache>
            </c:strRef>
          </c:cat>
          <c:val>
            <c:numRef>
              <c:f>Sheet18!$B$117:$B$137</c:f>
              <c:numCache>
                <c:formatCode>General</c:formatCode>
                <c:ptCount val="20"/>
                <c:pt idx="0">
                  <c:v>47482</c:v>
                </c:pt>
                <c:pt idx="1">
                  <c:v>67326</c:v>
                </c:pt>
                <c:pt idx="2">
                  <c:v>68174</c:v>
                </c:pt>
                <c:pt idx="3">
                  <c:v>78430</c:v>
                </c:pt>
                <c:pt idx="4">
                  <c:v>85208</c:v>
                </c:pt>
                <c:pt idx="5">
                  <c:v>90436</c:v>
                </c:pt>
                <c:pt idx="6">
                  <c:v>125412</c:v>
                </c:pt>
                <c:pt idx="7">
                  <c:v>127260</c:v>
                </c:pt>
                <c:pt idx="8">
                  <c:v>129894</c:v>
                </c:pt>
                <c:pt idx="9">
                  <c:v>132040</c:v>
                </c:pt>
                <c:pt idx="10">
                  <c:v>147342</c:v>
                </c:pt>
                <c:pt idx="11">
                  <c:v>149952</c:v>
                </c:pt>
                <c:pt idx="12">
                  <c:v>155838</c:v>
                </c:pt>
                <c:pt idx="13">
                  <c:v>163992</c:v>
                </c:pt>
                <c:pt idx="14">
                  <c:v>181412</c:v>
                </c:pt>
                <c:pt idx="15">
                  <c:v>203046</c:v>
                </c:pt>
                <c:pt idx="16">
                  <c:v>224468</c:v>
                </c:pt>
                <c:pt idx="17">
                  <c:v>302624</c:v>
                </c:pt>
                <c:pt idx="18">
                  <c:v>335986</c:v>
                </c:pt>
                <c:pt idx="19">
                  <c:v>367050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2-4DD6-93D1-EA4A3D8147C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90018504"/>
        <c:axId val="690022768"/>
      </c:barChart>
      <c:catAx>
        <c:axId val="69001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22768"/>
        <c:crosses val="autoZero"/>
        <c:auto val="1"/>
        <c:lblAlgn val="ctr"/>
        <c:lblOffset val="100"/>
        <c:noMultiLvlLbl val="0"/>
      </c:catAx>
      <c:valAx>
        <c:axId val="690022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001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Working.xlsx]Sheet19!PivotTable6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440-4361-86E3-AAB41D2905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440-4361-86E3-AAB41D2905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440-4361-86E3-AAB41D2905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440-4361-86E3-AAB41D29052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Sheet19!$A$4:$A$8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Sheet19!$B$4:$B$8</c:f>
              <c:numCache>
                <c:formatCode>General</c:formatCode>
                <c:ptCount val="4"/>
                <c:pt idx="0">
                  <c:v>111735</c:v>
                </c:pt>
                <c:pt idx="1">
                  <c:v>75461</c:v>
                </c:pt>
                <c:pt idx="2">
                  <c:v>43476</c:v>
                </c:pt>
                <c:pt idx="3">
                  <c:v>126092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1-4765-9240-845ABC5FC08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Working.xlsx]Sheet19!PivotTable7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Sheet19!$B$29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59C-444D-9B90-B5DEFBD609C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59C-444D-9B90-B5DEFBD609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Sheet19!$A$30:$A$32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Sheet19!$B$30:$B$32</c:f>
              <c:numCache>
                <c:formatCode>General</c:formatCode>
                <c:ptCount val="2"/>
                <c:pt idx="0">
                  <c:v>425141</c:v>
                </c:pt>
                <c:pt idx="1">
                  <c:v>394670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B-4A5A-A2D2-7AE917D47D1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Working.xlsx]Sheet19!PivotTable8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Sheet19!$B$49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77E-434B-B314-EE20E3A4D28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77E-434B-B314-EE20E3A4D28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877E-434B-B314-EE20E3A4D28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877E-434B-B314-EE20E3A4D2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Sheet19!$A$50:$A$54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Sheet19!$B$50:$B$54</c:f>
              <c:numCache>
                <c:formatCode>General</c:formatCode>
                <c:ptCount val="4"/>
                <c:pt idx="0">
                  <c:v>74683</c:v>
                </c:pt>
                <c:pt idx="1">
                  <c:v>68620</c:v>
                </c:pt>
                <c:pt idx="2">
                  <c:v>63254</c:v>
                </c:pt>
                <c:pt idx="3">
                  <c:v>52986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7-4466-87CA-B8B9C8C94C1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Working.xlsx]Sheet19!PivotTable9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Sheet19!$B$66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14-438A-B916-72F45E18DD70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14-438A-B916-72F45E18DD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Sheet19!$A$67:$A$69</c:f>
              <c:strCache>
                <c:ptCount val="2"/>
                <c:pt idx="0">
                  <c:v>Decaf</c:v>
                </c:pt>
                <c:pt idx="1">
                  <c:v>Regular</c:v>
                </c:pt>
              </c:strCache>
            </c:strRef>
          </c:cat>
          <c:val>
            <c:numRef>
              <c:f>Sheet19!$B$67:$B$69</c:f>
              <c:numCache>
                <c:formatCode>General</c:formatCode>
                <c:ptCount val="2"/>
                <c:pt idx="0">
                  <c:v>55628</c:v>
                </c:pt>
                <c:pt idx="1">
                  <c:v>76846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B-45A7-ACD2-2F7AA4880B2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Working.xlsx]Sheet19!PivotTable10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Sheet19!$B$88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CFA-49A8-BAE9-F477C4811C96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CFA-49A8-BAE9-F477C4811C9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9C4-467F-8A66-17FDC51A842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CFA-49A8-BAE9-F477C4811C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Sheet19!$A$89:$A$93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Sheet19!$B$89:$B$93</c:f>
              <c:numCache>
                <c:formatCode>General</c:formatCode>
                <c:ptCount val="4"/>
                <c:pt idx="0">
                  <c:v>121572</c:v>
                </c:pt>
                <c:pt idx="1">
                  <c:v>121172</c:v>
                </c:pt>
                <c:pt idx="2">
                  <c:v>110000</c:v>
                </c:pt>
                <c:pt idx="3">
                  <c:v>90294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4-467F-8A66-17FDC51A8428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Working.xlsx]Sheet20!PivotTable11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Sheet20!$B$4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43-40AB-9B16-5DD7486111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43-40AB-9B16-5DD7486111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43-40AB-9B16-5DD7486111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43-40AB-9B16-5DD7486111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43-40AB-9B16-5DD7486111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B43-40AB-9B16-5DD7486111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Sheet20!$A$5:$A$11</c:f>
              <c:strCache>
                <c:ptCount val="6"/>
                <c:pt idx="0">
                  <c:v>Colorado</c:v>
                </c:pt>
                <c:pt idx="1">
                  <c:v>Illinois</c:v>
                </c:pt>
                <c:pt idx="2">
                  <c:v>Iowa</c:v>
                </c:pt>
                <c:pt idx="3">
                  <c:v>Missouri</c:v>
                </c:pt>
                <c:pt idx="4">
                  <c:v>Ohio</c:v>
                </c:pt>
                <c:pt idx="5">
                  <c:v>Wisconsin</c:v>
                </c:pt>
              </c:strCache>
            </c:strRef>
          </c:cat>
          <c:val>
            <c:numRef>
              <c:f>Sheet20!$B$5:$B$11</c:f>
              <c:numCache>
                <c:formatCode>General</c:formatCode>
                <c:ptCount val="6"/>
                <c:pt idx="0">
                  <c:v>48179</c:v>
                </c:pt>
                <c:pt idx="1">
                  <c:v>69883</c:v>
                </c:pt>
                <c:pt idx="2">
                  <c:v>54750</c:v>
                </c:pt>
                <c:pt idx="3">
                  <c:v>24647</c:v>
                </c:pt>
                <c:pt idx="4">
                  <c:v>34517</c:v>
                </c:pt>
                <c:pt idx="5">
                  <c:v>33069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F-4F90-8924-5549EEF1CE3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Working.xlsx]Sheet20!PivotTable12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Sheet20!$B$34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4-463E-BEA6-C539D9FA30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4-463E-BEA6-C539D9FA30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4-463E-BEA6-C539D9FA30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Sheet20!$A$35:$A$38</c:f>
              <c:strCache>
                <c:ptCount val="3"/>
                <c:pt idx="0">
                  <c:v>Amaretto</c:v>
                </c:pt>
                <c:pt idx="1">
                  <c:v>Columbian</c:v>
                </c:pt>
                <c:pt idx="2">
                  <c:v>Decaf Irish Cream</c:v>
                </c:pt>
              </c:strCache>
            </c:strRef>
          </c:cat>
          <c:val>
            <c:numRef>
              <c:f>Sheet20!$B$35:$B$38</c:f>
              <c:numCache>
                <c:formatCode>General</c:formatCode>
                <c:ptCount val="3"/>
                <c:pt idx="0">
                  <c:v>12554</c:v>
                </c:pt>
                <c:pt idx="1">
                  <c:v>48069</c:v>
                </c:pt>
                <c:pt idx="2">
                  <c:v>29501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0-40D8-9AE8-F1C32576E82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Working.xlsx]Sheet20!PivotTable13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Sheet20!$B$61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D1-4C9F-8201-28AA30C944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D1-4C9F-8201-28AA30C944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D1-4C9F-8201-28AA30C944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Sheet20!$A$62:$A$65</c:f>
              <c:strCache>
                <c:ptCount val="3"/>
                <c:pt idx="0">
                  <c:v>Darjeeling</c:v>
                </c:pt>
                <c:pt idx="1">
                  <c:v>Earl Grey</c:v>
                </c:pt>
                <c:pt idx="2">
                  <c:v>Green Tea</c:v>
                </c:pt>
              </c:strCache>
            </c:strRef>
          </c:cat>
          <c:val>
            <c:numRef>
              <c:f>Sheet20!$B$62:$B$65</c:f>
              <c:numCache>
                <c:formatCode>General</c:formatCode>
                <c:ptCount val="3"/>
                <c:pt idx="0">
                  <c:v>283328</c:v>
                </c:pt>
                <c:pt idx="1">
                  <c:v>218066</c:v>
                </c:pt>
                <c:pt idx="2">
                  <c:v>259308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4-4FCD-93AD-196EAAAD1CD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Working.xlsx]Sheet20!PivotTable14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Profit by Type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Sheet20!$B$85:$B$86</c:f>
              <c:strCache>
                <c:ptCount val="1"/>
                <c:pt idx="0">
                  <c:v>Decaf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Sheet20!$A$87:$A$113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Sheet20!$B$87:$B$113</c:f>
              <c:numCache>
                <c:formatCode>General</c:formatCode>
                <c:ptCount val="24"/>
                <c:pt idx="0">
                  <c:v>3299</c:v>
                </c:pt>
                <c:pt idx="1">
                  <c:v>3457</c:v>
                </c:pt>
                <c:pt idx="2">
                  <c:v>3495</c:v>
                </c:pt>
                <c:pt idx="3">
                  <c:v>3706</c:v>
                </c:pt>
                <c:pt idx="4">
                  <c:v>3781</c:v>
                </c:pt>
                <c:pt idx="5">
                  <c:v>3895</c:v>
                </c:pt>
                <c:pt idx="6">
                  <c:v>4241</c:v>
                </c:pt>
                <c:pt idx="7">
                  <c:v>3850</c:v>
                </c:pt>
                <c:pt idx="8">
                  <c:v>3284</c:v>
                </c:pt>
                <c:pt idx="9">
                  <c:v>3445</c:v>
                </c:pt>
                <c:pt idx="10">
                  <c:v>3399</c:v>
                </c:pt>
                <c:pt idx="11">
                  <c:v>3680</c:v>
                </c:pt>
                <c:pt idx="12">
                  <c:v>5137</c:v>
                </c:pt>
                <c:pt idx="13">
                  <c:v>5131</c:v>
                </c:pt>
                <c:pt idx="14">
                  <c:v>5187</c:v>
                </c:pt>
                <c:pt idx="15">
                  <c:v>5498</c:v>
                </c:pt>
                <c:pt idx="16">
                  <c:v>5220</c:v>
                </c:pt>
                <c:pt idx="17">
                  <c:v>5377</c:v>
                </c:pt>
                <c:pt idx="18">
                  <c:v>5853</c:v>
                </c:pt>
                <c:pt idx="19">
                  <c:v>5314</c:v>
                </c:pt>
                <c:pt idx="20">
                  <c:v>4874</c:v>
                </c:pt>
                <c:pt idx="21">
                  <c:v>5115</c:v>
                </c:pt>
                <c:pt idx="22">
                  <c:v>5041</c:v>
                </c:pt>
                <c:pt idx="23">
                  <c:v>5466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B-4C4D-A3E2-D4C6DB200C94}"/>
            </c:ext>
          </c:extLst>
        </c:ser>
        <c:ser>
          <c:idx val="1"/>
          <c:order val="1"/>
          <c:tx>
            <c:strRef>
              <c:f>Sheet20!$C$85:$C$86</c:f>
              <c:strCache>
                <c:ptCount val="1"/>
                <c:pt idx="0">
                  <c:v>Regular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Sheet20!$A$87:$A$113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Sheet20!$C$87:$C$113</c:f>
              <c:numCache>
                <c:formatCode>General</c:formatCode>
                <c:ptCount val="24"/>
                <c:pt idx="0">
                  <c:v>4742</c:v>
                </c:pt>
                <c:pt idx="1">
                  <c:v>4912</c:v>
                </c:pt>
                <c:pt idx="2">
                  <c:v>4870</c:v>
                </c:pt>
                <c:pt idx="3">
                  <c:v>4964</c:v>
                </c:pt>
                <c:pt idx="4">
                  <c:v>5166</c:v>
                </c:pt>
                <c:pt idx="5">
                  <c:v>5676</c:v>
                </c:pt>
                <c:pt idx="6">
                  <c:v>5664</c:v>
                </c:pt>
                <c:pt idx="7">
                  <c:v>5716</c:v>
                </c:pt>
                <c:pt idx="8">
                  <c:v>5224</c:v>
                </c:pt>
                <c:pt idx="9">
                  <c:v>5229</c:v>
                </c:pt>
                <c:pt idx="10">
                  <c:v>5000</c:v>
                </c:pt>
                <c:pt idx="11">
                  <c:v>5131</c:v>
                </c:pt>
                <c:pt idx="12">
                  <c:v>7387</c:v>
                </c:pt>
                <c:pt idx="13">
                  <c:v>7288</c:v>
                </c:pt>
                <c:pt idx="14">
                  <c:v>7228</c:v>
                </c:pt>
                <c:pt idx="15">
                  <c:v>7365</c:v>
                </c:pt>
                <c:pt idx="16">
                  <c:v>7128</c:v>
                </c:pt>
                <c:pt idx="17">
                  <c:v>7841</c:v>
                </c:pt>
                <c:pt idx="18">
                  <c:v>7818</c:v>
                </c:pt>
                <c:pt idx="19">
                  <c:v>7891</c:v>
                </c:pt>
                <c:pt idx="20">
                  <c:v>7753</c:v>
                </c:pt>
                <c:pt idx="21">
                  <c:v>7763</c:v>
                </c:pt>
                <c:pt idx="22">
                  <c:v>7419</c:v>
                </c:pt>
                <c:pt idx="23">
                  <c:v>7623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B-4C4D-A3E2-D4C6DB200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069016"/>
        <c:axId val="690013912"/>
      </c:lineChart>
      <c:catAx>
        <c:axId val="69006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13912"/>
        <c:crosses val="autoZero"/>
        <c:auto val="1"/>
        <c:lblAlgn val="ctr"/>
        <c:lblOffset val="100"/>
        <c:noMultiLvlLbl val="0"/>
      </c:catAx>
      <c:valAx>
        <c:axId val="690013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6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Working.xlsx]Sheet21!PivotTable1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Sheet21!$B$3:$B$4</c:f>
              <c:strCache>
                <c:ptCount val="1"/>
                <c:pt idx="0">
                  <c:v>Major Market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Sheet21!$A$5:$A$8</c:f>
              <c:strCache>
                <c:ptCount val="3"/>
                <c:pt idx="0">
                  <c:v>Chamomile</c:v>
                </c:pt>
                <c:pt idx="1">
                  <c:v>Lemon</c:v>
                </c:pt>
                <c:pt idx="2">
                  <c:v>Mint</c:v>
                </c:pt>
              </c:strCache>
            </c:strRef>
          </c:cat>
          <c:val>
            <c:numRef>
              <c:f>Sheet21!$B$5:$B$8</c:f>
              <c:numCache>
                <c:formatCode>0.00%</c:formatCode>
                <c:ptCount val="3"/>
                <c:pt idx="0">
                  <c:v>0.36017094921802639</c:v>
                </c:pt>
                <c:pt idx="1">
                  <c:v>0.46680774763880489</c:v>
                </c:pt>
                <c:pt idx="2">
                  <c:v>0.60260431251750213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532-B6BA-E48C43D12346}"/>
            </c:ext>
          </c:extLst>
        </c:ser>
        <c:ser>
          <c:idx val="1"/>
          <c:order val="1"/>
          <c:tx>
            <c:strRef>
              <c:f>Sheet21!$C$3:$C$4</c:f>
              <c:strCache>
                <c:ptCount val="1"/>
                <c:pt idx="0">
                  <c:v>Small 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Sheet21!$A$5:$A$8</c:f>
              <c:strCache>
                <c:ptCount val="3"/>
                <c:pt idx="0">
                  <c:v>Chamomile</c:v>
                </c:pt>
                <c:pt idx="1">
                  <c:v>Lemon</c:v>
                </c:pt>
                <c:pt idx="2">
                  <c:v>Mint</c:v>
                </c:pt>
              </c:strCache>
            </c:strRef>
          </c:cat>
          <c:val>
            <c:numRef>
              <c:f>Sheet21!$C$5:$C$8</c:f>
              <c:numCache>
                <c:formatCode>0.00%</c:formatCode>
                <c:ptCount val="3"/>
                <c:pt idx="0">
                  <c:v>0.63982905078197361</c:v>
                </c:pt>
                <c:pt idx="1">
                  <c:v>0.53319225236119505</c:v>
                </c:pt>
                <c:pt idx="2">
                  <c:v>0.39739568748249787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532-B6BA-E48C43D123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647916208"/>
        <c:axId val="647916536"/>
      </c:barChart>
      <c:catAx>
        <c:axId val="647916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16536"/>
        <c:crosses val="autoZero"/>
        <c:auto val="1"/>
        <c:lblAlgn val="ctr"/>
        <c:lblOffset val="100"/>
        <c:noMultiLvlLbl val="0"/>
      </c:catAx>
      <c:valAx>
        <c:axId val="64791653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6479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Working.xlsx]Sheet23!PivotTable2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 and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2"/>
                </a:gs>
                <a:gs pos="46000">
                  <a:schemeClr val="accent2"/>
                </a:gs>
                <a:gs pos="100000">
                  <a:schemeClr val="accent2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Sheet23!$B$3:$B$4</c:f>
              <c:strCache>
                <c:ptCount val="1"/>
                <c:pt idx="0">
                  <c:v>Decaf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Sheet23!$A$5:$A$25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Sheet23!$B$5:$B$25</c:f>
              <c:numCache>
                <c:formatCode>0.00%</c:formatCode>
                <c:ptCount val="20"/>
                <c:pt idx="0">
                  <c:v>0.40729904042787479</c:v>
                </c:pt>
                <c:pt idx="1">
                  <c:v>0.44885306881587106</c:v>
                </c:pt>
                <c:pt idx="2">
                  <c:v>0.36570003936491274</c:v>
                </c:pt>
                <c:pt idx="3">
                  <c:v>0.57969130787977252</c:v>
                </c:pt>
                <c:pt idx="4">
                  <c:v>0.52509652509652505</c:v>
                </c:pt>
                <c:pt idx="5">
                  <c:v>0.49986493787142083</c:v>
                </c:pt>
                <c:pt idx="6">
                  <c:v>0.64745071380013597</c:v>
                </c:pt>
                <c:pt idx="7">
                  <c:v>2.2260065685439728E-2</c:v>
                </c:pt>
                <c:pt idx="8">
                  <c:v>0.35545681755068037</c:v>
                </c:pt>
                <c:pt idx="9">
                  <c:v>0.87754333082140168</c:v>
                </c:pt>
                <c:pt idx="10">
                  <c:v>-1.4919941775836972E-2</c:v>
                </c:pt>
                <c:pt idx="11">
                  <c:v>0.32916145181476847</c:v>
                </c:pt>
                <c:pt idx="12">
                  <c:v>6.5286624203821655E-2</c:v>
                </c:pt>
                <c:pt idx="13">
                  <c:v>0.13227513227513227</c:v>
                </c:pt>
                <c:pt idx="14">
                  <c:v>0.4754615564384202</c:v>
                </c:pt>
                <c:pt idx="15">
                  <c:v>0.44063027574563873</c:v>
                </c:pt>
                <c:pt idx="16">
                  <c:v>0.35151592033489787</c:v>
                </c:pt>
                <c:pt idx="17">
                  <c:v>0.44278157657076506</c:v>
                </c:pt>
                <c:pt idx="18">
                  <c:v>0.53686979395002188</c:v>
                </c:pt>
                <c:pt idx="19">
                  <c:v>0.60848080900942314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4-4A39-AF78-D215C3B0A5D1}"/>
            </c:ext>
          </c:extLst>
        </c:ser>
        <c:ser>
          <c:idx val="1"/>
          <c:order val="1"/>
          <c:tx>
            <c:strRef>
              <c:f>Sheet23!$C$3:$C$4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Sheet23!$A$5:$A$25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Sheet23!$C$5:$C$25</c:f>
              <c:numCache>
                <c:formatCode>0.00%</c:formatCode>
                <c:ptCount val="20"/>
                <c:pt idx="0">
                  <c:v>0.59270095957212521</c:v>
                </c:pt>
                <c:pt idx="1">
                  <c:v>0.55114693118412894</c:v>
                </c:pt>
                <c:pt idx="2">
                  <c:v>0.63429996063508731</c:v>
                </c:pt>
                <c:pt idx="3">
                  <c:v>0.42030869212022748</c:v>
                </c:pt>
                <c:pt idx="4">
                  <c:v>0.4749034749034749</c:v>
                </c:pt>
                <c:pt idx="5">
                  <c:v>0.50013506212857917</c:v>
                </c:pt>
                <c:pt idx="6">
                  <c:v>0.35254928619986403</c:v>
                </c:pt>
                <c:pt idx="7">
                  <c:v>0.9777399343145603</c:v>
                </c:pt>
                <c:pt idx="8">
                  <c:v>0.64454318244931963</c:v>
                </c:pt>
                <c:pt idx="9">
                  <c:v>0.12245666917859835</c:v>
                </c:pt>
                <c:pt idx="10">
                  <c:v>1.014919941775837</c:v>
                </c:pt>
                <c:pt idx="11">
                  <c:v>0.67083854818523159</c:v>
                </c:pt>
                <c:pt idx="12">
                  <c:v>0.9347133757961783</c:v>
                </c:pt>
                <c:pt idx="13">
                  <c:v>0.86772486772486768</c:v>
                </c:pt>
                <c:pt idx="14">
                  <c:v>0.52453844356157986</c:v>
                </c:pt>
                <c:pt idx="15">
                  <c:v>0.55936972425436127</c:v>
                </c:pt>
                <c:pt idx="16">
                  <c:v>0.64848407966510213</c:v>
                </c:pt>
                <c:pt idx="17">
                  <c:v>0.55721842342923489</c:v>
                </c:pt>
                <c:pt idx="18">
                  <c:v>0.46313020604997807</c:v>
                </c:pt>
                <c:pt idx="19">
                  <c:v>0.39151919099057686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14-4A39-AF78-D215C3B0A5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645008520"/>
        <c:axId val="645008848"/>
      </c:barChart>
      <c:catAx>
        <c:axId val="645008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8848"/>
        <c:crosses val="autoZero"/>
        <c:auto val="1"/>
        <c:lblAlgn val="ctr"/>
        <c:lblOffset val="100"/>
        <c:noMultiLvlLbl val="0"/>
      </c:catAx>
      <c:valAx>
        <c:axId val="6450088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[Sample-CoffeeChain - Working.xlsx]Sheet27!PivotTable7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Sheet27!$B$3</c:f>
              <c:strCache>
                <c:ptCount val="1"/>
                <c:pt idx="0">
                  <c:v>Sum of Actual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Sheet27!$A$4:$A$30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Sheet27!$B$4:$B$30</c:f>
              <c:numCache>
                <c:formatCode>General</c:formatCode>
                <c:ptCount val="24"/>
                <c:pt idx="0">
                  <c:v>8041</c:v>
                </c:pt>
                <c:pt idx="1">
                  <c:v>8369</c:v>
                </c:pt>
                <c:pt idx="2">
                  <c:v>8365</c:v>
                </c:pt>
                <c:pt idx="3">
                  <c:v>8670</c:v>
                </c:pt>
                <c:pt idx="4">
                  <c:v>8947</c:v>
                </c:pt>
                <c:pt idx="5">
                  <c:v>9571</c:v>
                </c:pt>
                <c:pt idx="6">
                  <c:v>9905</c:v>
                </c:pt>
                <c:pt idx="7">
                  <c:v>9566</c:v>
                </c:pt>
                <c:pt idx="8">
                  <c:v>8508</c:v>
                </c:pt>
                <c:pt idx="9">
                  <c:v>8674</c:v>
                </c:pt>
                <c:pt idx="10">
                  <c:v>8399</c:v>
                </c:pt>
                <c:pt idx="11">
                  <c:v>8811</c:v>
                </c:pt>
                <c:pt idx="12">
                  <c:v>12524</c:v>
                </c:pt>
                <c:pt idx="13">
                  <c:v>12419</c:v>
                </c:pt>
                <c:pt idx="14">
                  <c:v>12415</c:v>
                </c:pt>
                <c:pt idx="15">
                  <c:v>12863</c:v>
                </c:pt>
                <c:pt idx="16">
                  <c:v>12348</c:v>
                </c:pt>
                <c:pt idx="17">
                  <c:v>13218</c:v>
                </c:pt>
                <c:pt idx="18">
                  <c:v>13671</c:v>
                </c:pt>
                <c:pt idx="19">
                  <c:v>13205</c:v>
                </c:pt>
                <c:pt idx="20">
                  <c:v>12627</c:v>
                </c:pt>
                <c:pt idx="21">
                  <c:v>12878</c:v>
                </c:pt>
                <c:pt idx="22">
                  <c:v>12460</c:v>
                </c:pt>
                <c:pt idx="23">
                  <c:v>13089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5-4F8E-B3C6-2C32203F6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839992"/>
        <c:axId val="672835728"/>
      </c:areaChart>
      <c:barChart>
        <c:barDir val="col"/>
        <c:grouping val="clustered"/>
        <c:varyColors val="0"/>
        <c:ser>
          <c:idx val="1"/>
          <c:order val="1"/>
          <c:tx>
            <c:strRef>
              <c:f>Sheet27!$C$3</c:f>
              <c:strCache>
                <c:ptCount val="1"/>
                <c:pt idx="0">
                  <c:v>Sum of Budget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Sheet27!$A$4:$A$30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Sheet27!$C$4:$C$30</c:f>
              <c:numCache>
                <c:formatCode>General</c:formatCode>
                <c:ptCount val="24"/>
                <c:pt idx="0">
                  <c:v>9940</c:v>
                </c:pt>
                <c:pt idx="1">
                  <c:v>10350</c:v>
                </c:pt>
                <c:pt idx="2">
                  <c:v>10290</c:v>
                </c:pt>
                <c:pt idx="3">
                  <c:v>10600</c:v>
                </c:pt>
                <c:pt idx="4">
                  <c:v>10810</c:v>
                </c:pt>
                <c:pt idx="5">
                  <c:v>11460</c:v>
                </c:pt>
                <c:pt idx="6">
                  <c:v>11860</c:v>
                </c:pt>
                <c:pt idx="7">
                  <c:v>11540</c:v>
                </c:pt>
                <c:pt idx="8">
                  <c:v>10580</c:v>
                </c:pt>
                <c:pt idx="9">
                  <c:v>13000</c:v>
                </c:pt>
                <c:pt idx="10">
                  <c:v>9280</c:v>
                </c:pt>
                <c:pt idx="11">
                  <c:v>9670</c:v>
                </c:pt>
                <c:pt idx="12">
                  <c:v>9940</c:v>
                </c:pt>
                <c:pt idx="13">
                  <c:v>10350</c:v>
                </c:pt>
                <c:pt idx="14">
                  <c:v>10290</c:v>
                </c:pt>
                <c:pt idx="15">
                  <c:v>10600</c:v>
                </c:pt>
                <c:pt idx="16">
                  <c:v>10810</c:v>
                </c:pt>
                <c:pt idx="17">
                  <c:v>11460</c:v>
                </c:pt>
                <c:pt idx="18">
                  <c:v>11860</c:v>
                </c:pt>
                <c:pt idx="19">
                  <c:v>11540</c:v>
                </c:pt>
                <c:pt idx="20">
                  <c:v>10580</c:v>
                </c:pt>
                <c:pt idx="21">
                  <c:v>13000</c:v>
                </c:pt>
                <c:pt idx="22">
                  <c:v>9280</c:v>
                </c:pt>
                <c:pt idx="23">
                  <c:v>9670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5-4F8E-B3C6-2C32203F6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839992"/>
        <c:axId val="672835728"/>
      </c:barChart>
      <c:catAx>
        <c:axId val="67283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35728"/>
        <c:crosses val="autoZero"/>
        <c:auto val="1"/>
        <c:lblAlgn val="ctr"/>
        <c:lblOffset val="100"/>
        <c:noMultiLvlLbl val="0"/>
      </c:catAx>
      <c:valAx>
        <c:axId val="6728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3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VS margin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Sheet12!$A$2:$A$51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xVal>
          <c:yVal>
            <c:numRef>
              <c:f>Sheet12!$B$2:$B$51</c:f>
              <c:numCache>
                <c:formatCode>General</c:formatCode>
                <c:ptCount val="50"/>
                <c:pt idx="0">
                  <c:v>130</c:v>
                </c:pt>
                <c:pt idx="1">
                  <c:v>107</c:v>
                </c:pt>
                <c:pt idx="2">
                  <c:v>139</c:v>
                </c:pt>
                <c:pt idx="3">
                  <c:v>56</c:v>
                </c:pt>
                <c:pt idx="4">
                  <c:v>80</c:v>
                </c:pt>
                <c:pt idx="5">
                  <c:v>108</c:v>
                </c:pt>
                <c:pt idx="6">
                  <c:v>171</c:v>
                </c:pt>
                <c:pt idx="7">
                  <c:v>87</c:v>
                </c:pt>
                <c:pt idx="8">
                  <c:v>80</c:v>
                </c:pt>
                <c:pt idx="9">
                  <c:v>72</c:v>
                </c:pt>
                <c:pt idx="10">
                  <c:v>76</c:v>
                </c:pt>
                <c:pt idx="11">
                  <c:v>201</c:v>
                </c:pt>
                <c:pt idx="12">
                  <c:v>139</c:v>
                </c:pt>
                <c:pt idx="13">
                  <c:v>312</c:v>
                </c:pt>
                <c:pt idx="14">
                  <c:v>228</c:v>
                </c:pt>
                <c:pt idx="15">
                  <c:v>130</c:v>
                </c:pt>
                <c:pt idx="16">
                  <c:v>107</c:v>
                </c:pt>
                <c:pt idx="17">
                  <c:v>139</c:v>
                </c:pt>
                <c:pt idx="18">
                  <c:v>80</c:v>
                </c:pt>
                <c:pt idx="19">
                  <c:v>108</c:v>
                </c:pt>
                <c:pt idx="20">
                  <c:v>27</c:v>
                </c:pt>
                <c:pt idx="21">
                  <c:v>34</c:v>
                </c:pt>
                <c:pt idx="22">
                  <c:v>31</c:v>
                </c:pt>
                <c:pt idx="23">
                  <c:v>26</c:v>
                </c:pt>
                <c:pt idx="24">
                  <c:v>26</c:v>
                </c:pt>
                <c:pt idx="25">
                  <c:v>312</c:v>
                </c:pt>
                <c:pt idx="26">
                  <c:v>139</c:v>
                </c:pt>
                <c:pt idx="27">
                  <c:v>228</c:v>
                </c:pt>
                <c:pt idx="28">
                  <c:v>301</c:v>
                </c:pt>
                <c:pt idx="29">
                  <c:v>105</c:v>
                </c:pt>
                <c:pt idx="30">
                  <c:v>92</c:v>
                </c:pt>
                <c:pt idx="31">
                  <c:v>42</c:v>
                </c:pt>
                <c:pt idx="32">
                  <c:v>73</c:v>
                </c:pt>
                <c:pt idx="33">
                  <c:v>68</c:v>
                </c:pt>
                <c:pt idx="34">
                  <c:v>53</c:v>
                </c:pt>
                <c:pt idx="35">
                  <c:v>11</c:v>
                </c:pt>
                <c:pt idx="36">
                  <c:v>47</c:v>
                </c:pt>
                <c:pt idx="37">
                  <c:v>36</c:v>
                </c:pt>
                <c:pt idx="38">
                  <c:v>80</c:v>
                </c:pt>
                <c:pt idx="39">
                  <c:v>83</c:v>
                </c:pt>
                <c:pt idx="40">
                  <c:v>87</c:v>
                </c:pt>
                <c:pt idx="41">
                  <c:v>116</c:v>
                </c:pt>
                <c:pt idx="42">
                  <c:v>72</c:v>
                </c:pt>
                <c:pt idx="43">
                  <c:v>171</c:v>
                </c:pt>
                <c:pt idx="44">
                  <c:v>48</c:v>
                </c:pt>
                <c:pt idx="45">
                  <c:v>48</c:v>
                </c:pt>
                <c:pt idx="46">
                  <c:v>126</c:v>
                </c:pt>
                <c:pt idx="47">
                  <c:v>66</c:v>
                </c:pt>
                <c:pt idx="48">
                  <c:v>111</c:v>
                </c:pt>
                <c:pt idx="49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3-4DDD-9A75-401EDF8D9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40016"/>
        <c:axId val="557940672"/>
      </c:scatterChart>
      <c:valAx>
        <c:axId val="5579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672"/>
        <c:crosses val="autoZero"/>
        <c:crossBetween val="midCat"/>
      </c:valAx>
      <c:valAx>
        <c:axId val="5579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VS COGS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Sheet12!$A$2:$A$51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xVal>
          <c:yVal>
            <c:numRef>
              <c:f>Sheet12!$C$2:$C$51</c:f>
              <c:numCache>
                <c:formatCode>General</c:formatCode>
                <c:ptCount val="50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  <c:pt idx="25">
                  <c:v>546</c:v>
                </c:pt>
                <c:pt idx="26">
                  <c:v>234</c:v>
                </c:pt>
                <c:pt idx="27">
                  <c:v>456</c:v>
                </c:pt>
                <c:pt idx="28">
                  <c:v>546</c:v>
                </c:pt>
                <c:pt idx="29">
                  <c:v>190</c:v>
                </c:pt>
                <c:pt idx="30">
                  <c:v>170</c:v>
                </c:pt>
                <c:pt idx="31">
                  <c:v>76</c:v>
                </c:pt>
                <c:pt idx="32">
                  <c:v>123</c:v>
                </c:pt>
                <c:pt idx="33">
                  <c:v>114</c:v>
                </c:pt>
                <c:pt idx="34">
                  <c:v>90</c:v>
                </c:pt>
                <c:pt idx="35">
                  <c:v>99</c:v>
                </c:pt>
                <c:pt idx="36">
                  <c:v>82</c:v>
                </c:pt>
                <c:pt idx="37">
                  <c:v>65</c:v>
                </c:pt>
                <c:pt idx="38">
                  <c:v>140</c:v>
                </c:pt>
                <c:pt idx="39">
                  <c:v>140</c:v>
                </c:pt>
                <c:pt idx="40">
                  <c:v>150</c:v>
                </c:pt>
                <c:pt idx="41">
                  <c:v>200</c:v>
                </c:pt>
                <c:pt idx="42">
                  <c:v>130</c:v>
                </c:pt>
                <c:pt idx="43">
                  <c:v>341</c:v>
                </c:pt>
                <c:pt idx="44">
                  <c:v>80</c:v>
                </c:pt>
                <c:pt idx="45">
                  <c:v>80</c:v>
                </c:pt>
                <c:pt idx="46">
                  <c:v>210</c:v>
                </c:pt>
                <c:pt idx="47">
                  <c:v>120</c:v>
                </c:pt>
                <c:pt idx="48">
                  <c:v>190</c:v>
                </c:pt>
                <c:pt idx="49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8-4917-8AB1-BBB4A8483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40016"/>
        <c:axId val="557940672"/>
      </c:scatterChart>
      <c:valAx>
        <c:axId val="5579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672"/>
        <c:crosses val="autoZero"/>
        <c:crossBetween val="midCat"/>
      </c:valAx>
      <c:valAx>
        <c:axId val="5579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VS Marketing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Sheet12!$A$2:$A$51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xVal>
          <c:yVal>
            <c:numRef>
              <c:f>Sheet12!$F$2:$F$51</c:f>
              <c:numCache>
                <c:formatCode>General</c:formatCode>
                <c:ptCount val="5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  <c:pt idx="20">
                  <c:v>5</c:v>
                </c:pt>
                <c:pt idx="21">
                  <c:v>8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77</c:v>
                </c:pt>
                <c:pt idx="26">
                  <c:v>30</c:v>
                </c:pt>
                <c:pt idx="27">
                  <c:v>63</c:v>
                </c:pt>
                <c:pt idx="28">
                  <c:v>93</c:v>
                </c:pt>
                <c:pt idx="29">
                  <c:v>32</c:v>
                </c:pt>
                <c:pt idx="30">
                  <c:v>24</c:v>
                </c:pt>
                <c:pt idx="31">
                  <c:v>12</c:v>
                </c:pt>
                <c:pt idx="32">
                  <c:v>14</c:v>
                </c:pt>
                <c:pt idx="33">
                  <c:v>12</c:v>
                </c:pt>
                <c:pt idx="34">
                  <c:v>34</c:v>
                </c:pt>
                <c:pt idx="35">
                  <c:v>27</c:v>
                </c:pt>
                <c:pt idx="36">
                  <c:v>11</c:v>
                </c:pt>
                <c:pt idx="37">
                  <c:v>11</c:v>
                </c:pt>
                <c:pt idx="38">
                  <c:v>19</c:v>
                </c:pt>
                <c:pt idx="39">
                  <c:v>18</c:v>
                </c:pt>
                <c:pt idx="40">
                  <c:v>57</c:v>
                </c:pt>
                <c:pt idx="41">
                  <c:v>26</c:v>
                </c:pt>
                <c:pt idx="42">
                  <c:v>22</c:v>
                </c:pt>
                <c:pt idx="43">
                  <c:v>47</c:v>
                </c:pt>
                <c:pt idx="44">
                  <c:v>8</c:v>
                </c:pt>
                <c:pt idx="45">
                  <c:v>8</c:v>
                </c:pt>
                <c:pt idx="46">
                  <c:v>27</c:v>
                </c:pt>
                <c:pt idx="47">
                  <c:v>20</c:v>
                </c:pt>
                <c:pt idx="48">
                  <c:v>72</c:v>
                </c:pt>
                <c:pt idx="4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3-4696-A68A-269EBC158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40016"/>
        <c:axId val="557940672"/>
      </c:scatterChart>
      <c:valAx>
        <c:axId val="5579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672"/>
        <c:crosses val="autoZero"/>
        <c:crossBetween val="midCat"/>
      </c:valAx>
      <c:valAx>
        <c:axId val="5579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10820443055829E-2"/>
          <c:y val="0.10277394636015326"/>
          <c:w val="0.9243917830384919"/>
          <c:h val="0.80772944761215193"/>
        </c:manualLayout>
      </c:layout>
      <c:scatterChart>
        <c:scatterStyle val="lineMarker"/>
        <c:varyColors val="0"/>
        <c:ser>
          <c:idx val="0"/>
          <c:order val="0"/>
          <c:tx>
            <c:v>Profit VS Inventory</c:v>
          </c:tx>
          <c:spPr>
            <a:ln w="22225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Sheet12!$A$2:$A$51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xVal>
          <c:yVal>
            <c:numRef>
              <c:f>Sheet12!$G$2:$G$51</c:f>
              <c:numCache>
                <c:formatCode>General</c:formatCode>
                <c:ptCount val="50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  <c:pt idx="25">
                  <c:v>1310</c:v>
                </c:pt>
                <c:pt idx="26">
                  <c:v>608</c:v>
                </c:pt>
                <c:pt idx="27">
                  <c:v>1459</c:v>
                </c:pt>
                <c:pt idx="28">
                  <c:v>1419</c:v>
                </c:pt>
                <c:pt idx="29">
                  <c:v>494</c:v>
                </c:pt>
                <c:pt idx="30">
                  <c:v>965</c:v>
                </c:pt>
                <c:pt idx="31">
                  <c:v>197</c:v>
                </c:pt>
                <c:pt idx="32">
                  <c:v>821</c:v>
                </c:pt>
                <c:pt idx="33">
                  <c:v>777</c:v>
                </c:pt>
                <c:pt idx="34">
                  <c:v>261</c:v>
                </c:pt>
                <c:pt idx="35">
                  <c:v>525</c:v>
                </c:pt>
                <c:pt idx="36">
                  <c:v>196</c:v>
                </c:pt>
                <c:pt idx="37">
                  <c:v>169</c:v>
                </c:pt>
                <c:pt idx="38">
                  <c:v>336</c:v>
                </c:pt>
                <c:pt idx="39">
                  <c:v>364</c:v>
                </c:pt>
                <c:pt idx="40">
                  <c:v>435</c:v>
                </c:pt>
                <c:pt idx="41">
                  <c:v>500</c:v>
                </c:pt>
                <c:pt idx="42">
                  <c:v>338</c:v>
                </c:pt>
                <c:pt idx="43">
                  <c:v>1091</c:v>
                </c:pt>
                <c:pt idx="44">
                  <c:v>456</c:v>
                </c:pt>
                <c:pt idx="45">
                  <c:v>821</c:v>
                </c:pt>
                <c:pt idx="46">
                  <c:v>651</c:v>
                </c:pt>
                <c:pt idx="47">
                  <c:v>312</c:v>
                </c:pt>
                <c:pt idx="48">
                  <c:v>551</c:v>
                </c:pt>
                <c:pt idx="49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5-4A54-96BC-BB7B67CDB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40016"/>
        <c:axId val="557940672"/>
      </c:scatterChart>
      <c:valAx>
        <c:axId val="5579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672"/>
        <c:crosses val="autoZero"/>
        <c:crossBetween val="midCat"/>
      </c:valAx>
      <c:valAx>
        <c:axId val="5579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VS Total Expense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Sheet12!$A$2:$A$51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xVal>
          <c:yVal>
            <c:numRef>
              <c:f>Sheet12!$E$2:$E$51</c:f>
              <c:numCache>
                <c:formatCode>General</c:formatCode>
                <c:ptCount val="50"/>
                <c:pt idx="0">
                  <c:v>36</c:v>
                </c:pt>
                <c:pt idx="1">
                  <c:v>39</c:v>
                </c:pt>
                <c:pt idx="2">
                  <c:v>38</c:v>
                </c:pt>
                <c:pt idx="3">
                  <c:v>26</c:v>
                </c:pt>
                <c:pt idx="4">
                  <c:v>26</c:v>
                </c:pt>
                <c:pt idx="5">
                  <c:v>55</c:v>
                </c:pt>
                <c:pt idx="6">
                  <c:v>72</c:v>
                </c:pt>
                <c:pt idx="7">
                  <c:v>87</c:v>
                </c:pt>
                <c:pt idx="8">
                  <c:v>47</c:v>
                </c:pt>
                <c:pt idx="9">
                  <c:v>55</c:v>
                </c:pt>
                <c:pt idx="10">
                  <c:v>40</c:v>
                </c:pt>
                <c:pt idx="11">
                  <c:v>90</c:v>
                </c:pt>
                <c:pt idx="12">
                  <c:v>52</c:v>
                </c:pt>
                <c:pt idx="13">
                  <c:v>109</c:v>
                </c:pt>
                <c:pt idx="14">
                  <c:v>88</c:v>
                </c:pt>
                <c:pt idx="15">
                  <c:v>35</c:v>
                </c:pt>
                <c:pt idx="16">
                  <c:v>39</c:v>
                </c:pt>
                <c:pt idx="17">
                  <c:v>38</c:v>
                </c:pt>
                <c:pt idx="18">
                  <c:v>27</c:v>
                </c:pt>
                <c:pt idx="19">
                  <c:v>54</c:v>
                </c:pt>
                <c:pt idx="20">
                  <c:v>16</c:v>
                </c:pt>
                <c:pt idx="21">
                  <c:v>29</c:v>
                </c:pt>
                <c:pt idx="22">
                  <c:v>19</c:v>
                </c:pt>
                <c:pt idx="23">
                  <c:v>15</c:v>
                </c:pt>
                <c:pt idx="24">
                  <c:v>16</c:v>
                </c:pt>
                <c:pt idx="25">
                  <c:v>110</c:v>
                </c:pt>
                <c:pt idx="26">
                  <c:v>53</c:v>
                </c:pt>
                <c:pt idx="27">
                  <c:v>87</c:v>
                </c:pt>
                <c:pt idx="28">
                  <c:v>126</c:v>
                </c:pt>
                <c:pt idx="29">
                  <c:v>66</c:v>
                </c:pt>
                <c:pt idx="30">
                  <c:v>45</c:v>
                </c:pt>
                <c:pt idx="31">
                  <c:v>46</c:v>
                </c:pt>
                <c:pt idx="32">
                  <c:v>25</c:v>
                </c:pt>
                <c:pt idx="33">
                  <c:v>23</c:v>
                </c:pt>
                <c:pt idx="34">
                  <c:v>64</c:v>
                </c:pt>
                <c:pt idx="35">
                  <c:v>50</c:v>
                </c:pt>
                <c:pt idx="36">
                  <c:v>38</c:v>
                </c:pt>
                <c:pt idx="37">
                  <c:v>45</c:v>
                </c:pt>
                <c:pt idx="38">
                  <c:v>46</c:v>
                </c:pt>
                <c:pt idx="39">
                  <c:v>41</c:v>
                </c:pt>
                <c:pt idx="40">
                  <c:v>87</c:v>
                </c:pt>
                <c:pt idx="41">
                  <c:v>49</c:v>
                </c:pt>
                <c:pt idx="42">
                  <c:v>56</c:v>
                </c:pt>
                <c:pt idx="43">
                  <c:v>72</c:v>
                </c:pt>
                <c:pt idx="44">
                  <c:v>19</c:v>
                </c:pt>
                <c:pt idx="45">
                  <c:v>19</c:v>
                </c:pt>
                <c:pt idx="46">
                  <c:v>58</c:v>
                </c:pt>
                <c:pt idx="47">
                  <c:v>53</c:v>
                </c:pt>
                <c:pt idx="48">
                  <c:v>102</c:v>
                </c:pt>
                <c:pt idx="49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1-4DA2-BFA9-4620C50B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40016"/>
        <c:axId val="557940672"/>
      </c:scatterChart>
      <c:valAx>
        <c:axId val="5579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672"/>
        <c:crosses val="autoZero"/>
        <c:crossBetween val="midCat"/>
      </c:valAx>
      <c:valAx>
        <c:axId val="5579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7068AFB3-8642-43CE-80D7-0CBC76D1D66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133350</xdr:rowOff>
    </xdr:from>
    <xdr:to>
      <xdr:col>9</xdr:col>
      <xdr:colOff>76200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C8A945-7AA3-4DAD-9A83-9B3CFC4D7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200025</xdr:colOff>
      <xdr:row>31</xdr:row>
      <xdr:rowOff>123825</xdr:rowOff>
    </xdr:from>
    <xdr:to>
      <xdr:col>9</xdr:col>
      <xdr:colOff>657225</xdr:colOff>
      <xdr:row>48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3EF1FF-8379-4A0E-8EBB-5A0CD5153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323850</xdr:colOff>
      <xdr:row>63</xdr:row>
      <xdr:rowOff>76200</xdr:rowOff>
    </xdr:from>
    <xdr:to>
      <xdr:col>10</xdr:col>
      <xdr:colOff>95250</xdr:colOff>
      <xdr:row>80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1A7503-A764-4A6F-BEB2-80B9FAC96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533400</xdr:colOff>
      <xdr:row>89</xdr:row>
      <xdr:rowOff>57150</xdr:rowOff>
    </xdr:from>
    <xdr:to>
      <xdr:col>10</xdr:col>
      <xdr:colOff>304800</xdr:colOff>
      <xdr:row>106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10DE54-C936-430D-92AF-477B6055F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257175</xdr:colOff>
      <xdr:row>116</xdr:row>
      <xdr:rowOff>114300</xdr:rowOff>
    </xdr:from>
    <xdr:to>
      <xdr:col>10</xdr:col>
      <xdr:colOff>28575</xdr:colOff>
      <xdr:row>133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CB7AE0-733D-4863-853B-D9B12C2C0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571501</xdr:colOff>
      <xdr:row>1</xdr:row>
      <xdr:rowOff>19050</xdr:rowOff>
    </xdr:from>
    <xdr:to>
      <xdr:col>10</xdr:col>
      <xdr:colOff>628650</xdr:colOff>
      <xdr:row>23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0D070C-6B73-4AC6-BB9E-1F4C8232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695325</xdr:colOff>
      <xdr:row>25</xdr:row>
      <xdr:rowOff>66675</xdr:rowOff>
    </xdr:from>
    <xdr:to>
      <xdr:col>8</xdr:col>
      <xdr:colOff>371475</xdr:colOff>
      <xdr:row>42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553ADB-5693-4210-AA1B-B965B0441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552450</xdr:colOff>
      <xdr:row>43</xdr:row>
      <xdr:rowOff>104775</xdr:rowOff>
    </xdr:from>
    <xdr:to>
      <xdr:col>8</xdr:col>
      <xdr:colOff>228600</xdr:colOff>
      <xdr:row>60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A1624F-C744-45C7-A738-9B7BEE1C6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742950</xdr:colOff>
      <xdr:row>62</xdr:row>
      <xdr:rowOff>123825</xdr:rowOff>
    </xdr:from>
    <xdr:to>
      <xdr:col>8</xdr:col>
      <xdr:colOff>419100</xdr:colOff>
      <xdr:row>79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C65B2D-B313-4C91-884C-775FCF8FB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628650</xdr:colOff>
      <xdr:row>81</xdr:row>
      <xdr:rowOff>76200</xdr:rowOff>
    </xdr:from>
    <xdr:to>
      <xdr:col>8</xdr:col>
      <xdr:colOff>304800</xdr:colOff>
      <xdr:row>98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88BD52-FE24-429A-8290-30EA0BE51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57150</xdr:rowOff>
    </xdr:from>
    <xdr:to>
      <xdr:col>11</xdr:col>
      <xdr:colOff>0</xdr:colOff>
      <xdr:row>27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E1D53-1F7E-4669-B00F-0F86699F3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890587</xdr:colOff>
      <xdr:row>29</xdr:row>
      <xdr:rowOff>114300</xdr:rowOff>
    </xdr:from>
    <xdr:to>
      <xdr:col>11</xdr:col>
      <xdr:colOff>95250</xdr:colOff>
      <xdr:row>51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2E788-72A7-435B-947F-87B0643FD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1233487</xdr:colOff>
      <xdr:row>59</xdr:row>
      <xdr:rowOff>19050</xdr:rowOff>
    </xdr:from>
    <xdr:to>
      <xdr:col>9</xdr:col>
      <xdr:colOff>395287</xdr:colOff>
      <xdr:row>76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CF2F8A-B751-4615-BF07-AF89A690D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147636</xdr:colOff>
      <xdr:row>85</xdr:row>
      <xdr:rowOff>123825</xdr:rowOff>
    </xdr:from>
    <xdr:to>
      <xdr:col>13</xdr:col>
      <xdr:colOff>142874</xdr:colOff>
      <xdr:row>105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D8AE5E-DE4F-40FF-8322-0AE699956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2</xdr:row>
      <xdr:rowOff>80961</xdr:rowOff>
    </xdr:from>
    <xdr:to>
      <xdr:col>16</xdr:col>
      <xdr:colOff>114299</xdr:colOff>
      <xdr:row>29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669AAA-4D26-45BD-8273-85DFA40AD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147636</xdr:rowOff>
    </xdr:from>
    <xdr:to>
      <xdr:col>15</xdr:col>
      <xdr:colOff>19050</xdr:colOff>
      <xdr:row>32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1D30D-AA9F-44AE-B9DE-C04504A8F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681036</xdr:colOff>
      <xdr:row>1</xdr:row>
      <xdr:rowOff>147635</xdr:rowOff>
    </xdr:from>
    <xdr:to>
      <xdr:col>14</xdr:col>
      <xdr:colOff>0</xdr:colOff>
      <xdr:row>30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E5622-A406-46B8-B8CB-C4739A01A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576262</xdr:colOff>
      <xdr:row>5</xdr:row>
      <xdr:rowOff>19050</xdr:rowOff>
    </xdr:from>
    <xdr:to>
      <xdr:col>16</xdr:col>
      <xdr:colOff>628650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5629C-B79D-4137-A3B5-526165C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152400</xdr:colOff>
      <xdr:row>4</xdr:row>
      <xdr:rowOff>152400</xdr:rowOff>
    </xdr:from>
    <xdr:to>
      <xdr:col>26</xdr:col>
      <xdr:colOff>204788</xdr:colOff>
      <xdr:row>30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E144B4-95DB-4BF7-9F33-6939445A4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428625</xdr:colOff>
      <xdr:row>32</xdr:row>
      <xdr:rowOff>95250</xdr:rowOff>
    </xdr:from>
    <xdr:to>
      <xdr:col>16</xdr:col>
      <xdr:colOff>481013</xdr:colOff>
      <xdr:row>58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4160FB-EC74-4431-BEB5-D3C40BD978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</xdr:colOff>
      <xdr:row>32</xdr:row>
      <xdr:rowOff>85725</xdr:rowOff>
    </xdr:from>
    <xdr:to>
      <xdr:col>26</xdr:col>
      <xdr:colOff>71438</xdr:colOff>
      <xdr:row>58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E942D4-5279-4D5A-AF44-D3A0B06B4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66</xdr:row>
      <xdr:rowOff>0</xdr:rowOff>
    </xdr:from>
    <xdr:to>
      <xdr:col>10</xdr:col>
      <xdr:colOff>52388</xdr:colOff>
      <xdr:row>91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15E4A0-2C31-436C-B5E1-BD2A03B68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120650</xdr:rowOff>
    </xdr:from>
    <xdr:to>
      <xdr:col>13</xdr:col>
      <xdr:colOff>495300</xdr:colOff>
      <xdr:row>24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3EB4CC-5272-46DC-A713-4AF11E8ACE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930275"/>
              <a:ext cx="4572000" cy="3082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bda" refreshedDate="43568.606489699072" createdVersion="6" refreshedVersion="6" minRefreshableVersion="3" recordCount="4248" xr:uid="{CF57F3AE-32DF-4B29-A642-14B46C945E85}">
  <cacheSource type="worksheet">
    <worksheetSource name="Table1"/>
  </cacheSource>
  <cacheFields count="21">
    <cacheField name="Actual 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Actual Sales" numFmtId="0">
      <sharedItems containsSemiMixedTypes="0" containsString="0" containsNumber="1" containsInteger="1" minValue="17" maxValue="912"/>
    </cacheField>
    <cacheField name="Actual 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5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Area Code" numFmtId="0">
      <sharedItems containsSemiMixedTypes="0" containsString="0" containsNumber="1" containsInteger="1" minValue="203" maxValue="985"/>
    </cacheField>
    <cacheField name="ProductId" numFmtId="0">
      <sharedItems containsSemiMixedTypes="0" containsString="0" containsNumber="1" containsInteger="1" minValue="1" maxValue="13"/>
    </cacheField>
    <cacheField name="Tran Date" numFmtId="14">
      <sharedItems containsSemiMixedTypes="0" containsNonDate="0" containsDate="1" containsString="0" minDate="2018-01-01T00:00:00" maxDate="2019-12-02T00:00:00" count="24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</sharedItems>
      <fieldGroup par="20" base="13">
        <rangePr groupBy="months" startDate="2018-01-01T00:00:00" endDate="2019-12-02T00:00:00"/>
        <groupItems count="14">
          <s v="&lt;01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19"/>
        </groupItems>
      </fieldGroup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Type" numFmtId="0">
      <sharedItems count="2">
        <s v="Regular"/>
        <s v="Decaf"/>
      </sharedItems>
    </cacheField>
    <cacheField name="Years" numFmtId="0" databaseField="0">
      <fieldGroup base="13">
        <rangePr groupBy="years" startDate="2018-01-01T00:00:00" endDate="2019-12-02T00:00:00"/>
        <groupItems count="4">
          <s v="&lt;01-01-2018"/>
          <s v="2018"/>
          <s v="2019"/>
          <s v="&gt;02-12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94"/>
    <n v="130"/>
    <n v="219"/>
    <n v="89"/>
    <n v="36"/>
    <n v="24"/>
    <n v="777"/>
    <n v="100"/>
    <n v="90"/>
    <n v="130"/>
    <n v="220"/>
    <n v="719"/>
    <n v="1"/>
    <x v="0"/>
    <x v="0"/>
    <x v="0"/>
    <x v="0"/>
    <x v="0"/>
    <x v="0"/>
    <x v="0"/>
  </r>
  <r>
    <n v="68"/>
    <n v="107"/>
    <n v="190"/>
    <n v="83"/>
    <n v="39"/>
    <n v="27"/>
    <n v="623"/>
    <n v="80"/>
    <n v="80"/>
    <n v="110"/>
    <n v="190"/>
    <n v="970"/>
    <n v="2"/>
    <x v="0"/>
    <x v="0"/>
    <x v="0"/>
    <x v="0"/>
    <x v="0"/>
    <x v="1"/>
    <x v="0"/>
  </r>
  <r>
    <n v="101"/>
    <n v="139"/>
    <n v="234"/>
    <n v="95"/>
    <n v="38"/>
    <n v="26"/>
    <n v="821"/>
    <n v="110"/>
    <n v="73"/>
    <n v="140"/>
    <n v="240"/>
    <n v="970"/>
    <n v="3"/>
    <x v="0"/>
    <x v="0"/>
    <x v="0"/>
    <x v="0"/>
    <x v="0"/>
    <x v="2"/>
    <x v="1"/>
  </r>
  <r>
    <n v="30"/>
    <n v="56"/>
    <n v="100"/>
    <n v="44"/>
    <n v="26"/>
    <n v="14"/>
    <n v="623"/>
    <n v="30"/>
    <n v="30"/>
    <n v="50"/>
    <n v="80"/>
    <n v="303"/>
    <n v="13"/>
    <x v="0"/>
    <x v="0"/>
    <x v="0"/>
    <x v="0"/>
    <x v="1"/>
    <x v="3"/>
    <x v="0"/>
  </r>
  <r>
    <n v="54"/>
    <n v="80"/>
    <n v="134"/>
    <n v="54"/>
    <n v="26"/>
    <n v="15"/>
    <n v="456"/>
    <n v="70"/>
    <n v="60"/>
    <n v="90"/>
    <n v="150"/>
    <n v="303"/>
    <n v="5"/>
    <x v="0"/>
    <x v="0"/>
    <x v="0"/>
    <x v="0"/>
    <x v="2"/>
    <x v="4"/>
    <x v="0"/>
  </r>
  <r>
    <n v="53"/>
    <n v="108"/>
    <n v="180"/>
    <n v="72"/>
    <n v="55"/>
    <n v="23"/>
    <n v="558"/>
    <n v="80"/>
    <n v="80"/>
    <n v="130"/>
    <n v="210"/>
    <n v="720"/>
    <n v="6"/>
    <x v="0"/>
    <x v="0"/>
    <x v="0"/>
    <x v="0"/>
    <x v="2"/>
    <x v="5"/>
    <x v="1"/>
  </r>
  <r>
    <n v="99"/>
    <n v="171"/>
    <n v="341"/>
    <n v="223"/>
    <n v="72"/>
    <n v="47"/>
    <n v="1091"/>
    <n v="110"/>
    <n v="160"/>
    <n v="160"/>
    <n v="300"/>
    <n v="970"/>
    <n v="8"/>
    <x v="0"/>
    <x v="0"/>
    <x v="0"/>
    <x v="0"/>
    <x v="3"/>
    <x v="6"/>
    <x v="1"/>
  </r>
  <r>
    <n v="0"/>
    <n v="87"/>
    <n v="150"/>
    <n v="63"/>
    <n v="87"/>
    <n v="57"/>
    <n v="435"/>
    <n v="20"/>
    <n v="50"/>
    <n v="80"/>
    <n v="130"/>
    <n v="719"/>
    <n v="9"/>
    <x v="0"/>
    <x v="0"/>
    <x v="0"/>
    <x v="0"/>
    <x v="3"/>
    <x v="7"/>
    <x v="1"/>
  </r>
  <r>
    <n v="33"/>
    <n v="80"/>
    <n v="140"/>
    <n v="60"/>
    <n v="47"/>
    <n v="19"/>
    <n v="336"/>
    <n v="40"/>
    <n v="50"/>
    <n v="70"/>
    <n v="120"/>
    <n v="970"/>
    <n v="10"/>
    <x v="0"/>
    <x v="0"/>
    <x v="0"/>
    <x v="0"/>
    <x v="3"/>
    <x v="8"/>
    <x v="1"/>
  </r>
  <r>
    <n v="17"/>
    <n v="72"/>
    <n v="130"/>
    <n v="58"/>
    <n v="55"/>
    <n v="22"/>
    <n v="338"/>
    <n v="20"/>
    <n v="40"/>
    <n v="70"/>
    <n v="110"/>
    <n v="719"/>
    <n v="11"/>
    <x v="0"/>
    <x v="0"/>
    <x v="0"/>
    <x v="0"/>
    <x v="1"/>
    <x v="9"/>
    <x v="0"/>
  </r>
  <r>
    <n v="36"/>
    <n v="76"/>
    <n v="140"/>
    <n v="64"/>
    <n v="40"/>
    <n v="19"/>
    <n v="965"/>
    <n v="40"/>
    <n v="50"/>
    <n v="70"/>
    <n v="120"/>
    <n v="303"/>
    <n v="12"/>
    <x v="0"/>
    <x v="0"/>
    <x v="0"/>
    <x v="0"/>
    <x v="1"/>
    <x v="10"/>
    <x v="0"/>
  </r>
  <r>
    <n v="111"/>
    <n v="201"/>
    <n v="345"/>
    <n v="223"/>
    <n v="90"/>
    <n v="47"/>
    <n v="862"/>
    <n v="130"/>
    <n v="213"/>
    <n v="210"/>
    <n v="360"/>
    <n v="217"/>
    <n v="2"/>
    <x v="0"/>
    <x v="1"/>
    <x v="0"/>
    <x v="0"/>
    <x v="0"/>
    <x v="1"/>
    <x v="0"/>
  </r>
  <r>
    <n v="87"/>
    <n v="139"/>
    <n v="234"/>
    <n v="95"/>
    <n v="52"/>
    <n v="30"/>
    <n v="608"/>
    <n v="100"/>
    <n v="98"/>
    <n v="140"/>
    <n v="240"/>
    <n v="309"/>
    <n v="3"/>
    <x v="0"/>
    <x v="1"/>
    <x v="0"/>
    <x v="0"/>
    <x v="0"/>
    <x v="2"/>
    <x v="1"/>
  </r>
  <r>
    <n v="203"/>
    <n v="312"/>
    <n v="546"/>
    <n v="254"/>
    <n v="109"/>
    <n v="77"/>
    <n v="1310"/>
    <n v="260"/>
    <n v="192"/>
    <n v="370"/>
    <n v="640"/>
    <n v="309"/>
    <n v="5"/>
    <x v="0"/>
    <x v="1"/>
    <x v="0"/>
    <x v="0"/>
    <x v="2"/>
    <x v="4"/>
    <x v="0"/>
  </r>
  <r>
    <n v="140"/>
    <n v="228"/>
    <n v="456"/>
    <n v="159"/>
    <n v="88"/>
    <n v="63"/>
    <n v="1459"/>
    <n v="180"/>
    <n v="238"/>
    <n v="270"/>
    <n v="530"/>
    <n v="630"/>
    <n v="6"/>
    <x v="0"/>
    <x v="1"/>
    <x v="0"/>
    <x v="0"/>
    <x v="2"/>
    <x v="5"/>
    <x v="1"/>
  </r>
  <r>
    <n v="95"/>
    <n v="130"/>
    <n v="219"/>
    <n v="89"/>
    <n v="35"/>
    <n v="24"/>
    <n v="777"/>
    <n v="100"/>
    <n v="70"/>
    <n v="120"/>
    <n v="190"/>
    <n v="312"/>
    <n v="8"/>
    <x v="0"/>
    <x v="1"/>
    <x v="0"/>
    <x v="0"/>
    <x v="3"/>
    <x v="6"/>
    <x v="1"/>
  </r>
  <r>
    <n v="68"/>
    <n v="107"/>
    <n v="190"/>
    <n v="83"/>
    <n v="39"/>
    <n v="27"/>
    <n v="623"/>
    <n v="60"/>
    <n v="70"/>
    <n v="90"/>
    <n v="160"/>
    <n v="630"/>
    <n v="9"/>
    <x v="0"/>
    <x v="1"/>
    <x v="0"/>
    <x v="0"/>
    <x v="3"/>
    <x v="7"/>
    <x v="1"/>
  </r>
  <r>
    <n v="101"/>
    <n v="139"/>
    <n v="234"/>
    <n v="95"/>
    <n v="38"/>
    <n v="26"/>
    <n v="821"/>
    <n v="100"/>
    <n v="80"/>
    <n v="120"/>
    <n v="200"/>
    <n v="773"/>
    <n v="10"/>
    <x v="0"/>
    <x v="1"/>
    <x v="0"/>
    <x v="0"/>
    <x v="3"/>
    <x v="8"/>
    <x v="1"/>
  </r>
  <r>
    <n v="53"/>
    <n v="80"/>
    <n v="134"/>
    <n v="54"/>
    <n v="27"/>
    <n v="15"/>
    <n v="456"/>
    <n v="50"/>
    <n v="40"/>
    <n v="70"/>
    <n v="110"/>
    <n v="217"/>
    <n v="11"/>
    <x v="0"/>
    <x v="1"/>
    <x v="0"/>
    <x v="0"/>
    <x v="1"/>
    <x v="9"/>
    <x v="0"/>
  </r>
  <r>
    <n v="54"/>
    <n v="108"/>
    <n v="180"/>
    <n v="72"/>
    <n v="54"/>
    <n v="23"/>
    <n v="558"/>
    <n v="40"/>
    <n v="60"/>
    <n v="90"/>
    <n v="150"/>
    <n v="708"/>
    <n v="12"/>
    <x v="0"/>
    <x v="1"/>
    <x v="0"/>
    <x v="0"/>
    <x v="1"/>
    <x v="10"/>
    <x v="0"/>
  </r>
  <r>
    <n v="11"/>
    <n v="27"/>
    <n v="45"/>
    <n v="18"/>
    <n v="16"/>
    <n v="5"/>
    <n v="821"/>
    <n v="20"/>
    <n v="10"/>
    <n v="30"/>
    <n v="40"/>
    <n v="319"/>
    <n v="1"/>
    <x v="0"/>
    <x v="2"/>
    <x v="0"/>
    <x v="1"/>
    <x v="0"/>
    <x v="0"/>
    <x v="0"/>
  </r>
  <r>
    <n v="5"/>
    <n v="34"/>
    <n v="62"/>
    <n v="28"/>
    <n v="29"/>
    <n v="8"/>
    <n v="965"/>
    <n v="20"/>
    <n v="20"/>
    <n v="40"/>
    <n v="60"/>
    <n v="641"/>
    <n v="2"/>
    <x v="0"/>
    <x v="2"/>
    <x v="0"/>
    <x v="1"/>
    <x v="0"/>
    <x v="1"/>
    <x v="0"/>
  </r>
  <r>
    <n v="12"/>
    <n v="31"/>
    <n v="54"/>
    <n v="23"/>
    <n v="19"/>
    <n v="7"/>
    <n v="623"/>
    <n v="20"/>
    <n v="20"/>
    <n v="30"/>
    <n v="50"/>
    <n v="712"/>
    <n v="3"/>
    <x v="0"/>
    <x v="2"/>
    <x v="0"/>
    <x v="1"/>
    <x v="0"/>
    <x v="2"/>
    <x v="1"/>
  </r>
  <r>
    <n v="11"/>
    <n v="26"/>
    <n v="43"/>
    <n v="17"/>
    <n v="15"/>
    <n v="4"/>
    <n v="777"/>
    <n v="30"/>
    <n v="10"/>
    <n v="40"/>
    <n v="50"/>
    <n v="563"/>
    <n v="5"/>
    <x v="0"/>
    <x v="2"/>
    <x v="0"/>
    <x v="1"/>
    <x v="2"/>
    <x v="4"/>
    <x v="0"/>
  </r>
  <r>
    <n v="10"/>
    <n v="26"/>
    <n v="43"/>
    <n v="17"/>
    <n v="16"/>
    <n v="4"/>
    <n v="777"/>
    <n v="30"/>
    <n v="10"/>
    <n v="40"/>
    <n v="50"/>
    <n v="563"/>
    <n v="6"/>
    <x v="0"/>
    <x v="2"/>
    <x v="0"/>
    <x v="1"/>
    <x v="2"/>
    <x v="5"/>
    <x v="1"/>
  </r>
  <r>
    <n v="202"/>
    <n v="312"/>
    <n v="546"/>
    <n v="203"/>
    <n v="110"/>
    <n v="77"/>
    <n v="1310"/>
    <n v="200"/>
    <n v="214"/>
    <n v="280"/>
    <n v="480"/>
    <n v="641"/>
    <n v="8"/>
    <x v="0"/>
    <x v="2"/>
    <x v="0"/>
    <x v="1"/>
    <x v="3"/>
    <x v="6"/>
    <x v="1"/>
  </r>
  <r>
    <n v="86"/>
    <n v="139"/>
    <n v="234"/>
    <n v="95"/>
    <n v="53"/>
    <n v="30"/>
    <n v="608"/>
    <n v="90"/>
    <n v="80"/>
    <n v="120"/>
    <n v="200"/>
    <n v="563"/>
    <n v="9"/>
    <x v="0"/>
    <x v="2"/>
    <x v="0"/>
    <x v="1"/>
    <x v="3"/>
    <x v="7"/>
    <x v="1"/>
  </r>
  <r>
    <n v="141"/>
    <n v="228"/>
    <n v="456"/>
    <n v="251"/>
    <n v="87"/>
    <n v="63"/>
    <n v="1459"/>
    <n v="140"/>
    <n v="163"/>
    <n v="210"/>
    <n v="400"/>
    <n v="712"/>
    <n v="11"/>
    <x v="0"/>
    <x v="2"/>
    <x v="0"/>
    <x v="1"/>
    <x v="1"/>
    <x v="9"/>
    <x v="0"/>
  </r>
  <r>
    <n v="175"/>
    <n v="301"/>
    <n v="546"/>
    <n v="321"/>
    <n v="126"/>
    <n v="93"/>
    <n v="1419"/>
    <n v="160"/>
    <n v="248"/>
    <n v="270"/>
    <n v="480"/>
    <n v="319"/>
    <n v="12"/>
    <x v="0"/>
    <x v="2"/>
    <x v="0"/>
    <x v="1"/>
    <x v="1"/>
    <x v="10"/>
    <x v="0"/>
  </r>
  <r>
    <n v="39"/>
    <n v="105"/>
    <n v="190"/>
    <n v="85"/>
    <n v="66"/>
    <n v="32"/>
    <n v="494"/>
    <n v="40"/>
    <n v="90"/>
    <n v="100"/>
    <n v="190"/>
    <n v="636"/>
    <n v="2"/>
    <x v="0"/>
    <x v="3"/>
    <x v="0"/>
    <x v="1"/>
    <x v="0"/>
    <x v="1"/>
    <x v="0"/>
  </r>
  <r>
    <n v="47"/>
    <n v="92"/>
    <n v="170"/>
    <n v="78"/>
    <n v="45"/>
    <n v="24"/>
    <n v="965"/>
    <n v="50"/>
    <n v="80"/>
    <n v="90"/>
    <n v="170"/>
    <n v="573"/>
    <n v="3"/>
    <x v="0"/>
    <x v="3"/>
    <x v="0"/>
    <x v="1"/>
    <x v="0"/>
    <x v="2"/>
    <x v="1"/>
  </r>
  <r>
    <n v="-4"/>
    <n v="42"/>
    <n v="76"/>
    <n v="34"/>
    <n v="46"/>
    <n v="12"/>
    <n v="197"/>
    <n v="0"/>
    <n v="20"/>
    <n v="40"/>
    <n v="60"/>
    <n v="417"/>
    <n v="13"/>
    <x v="0"/>
    <x v="3"/>
    <x v="0"/>
    <x v="1"/>
    <x v="1"/>
    <x v="3"/>
    <x v="0"/>
  </r>
  <r>
    <n v="48"/>
    <n v="73"/>
    <n v="123"/>
    <n v="50"/>
    <n v="25"/>
    <n v="14"/>
    <n v="821"/>
    <n v="70"/>
    <n v="50"/>
    <n v="90"/>
    <n v="140"/>
    <n v="573"/>
    <n v="5"/>
    <x v="0"/>
    <x v="3"/>
    <x v="0"/>
    <x v="1"/>
    <x v="2"/>
    <x v="4"/>
    <x v="0"/>
  </r>
  <r>
    <n v="45"/>
    <n v="68"/>
    <n v="114"/>
    <n v="46"/>
    <n v="23"/>
    <n v="12"/>
    <n v="777"/>
    <n v="60"/>
    <n v="50"/>
    <n v="80"/>
    <n v="130"/>
    <n v="660"/>
    <n v="6"/>
    <x v="0"/>
    <x v="3"/>
    <x v="0"/>
    <x v="1"/>
    <x v="2"/>
    <x v="5"/>
    <x v="1"/>
  </r>
  <r>
    <n v="-11"/>
    <n v="53"/>
    <n v="90"/>
    <n v="37"/>
    <n v="64"/>
    <n v="34"/>
    <n v="261"/>
    <n v="0"/>
    <n v="30"/>
    <n v="40"/>
    <n v="70"/>
    <n v="573"/>
    <n v="8"/>
    <x v="0"/>
    <x v="3"/>
    <x v="0"/>
    <x v="1"/>
    <x v="3"/>
    <x v="6"/>
    <x v="1"/>
  </r>
  <r>
    <n v="-39"/>
    <n v="11"/>
    <n v="99"/>
    <n v="88"/>
    <n v="50"/>
    <n v="27"/>
    <n v="525"/>
    <n v="-20"/>
    <n v="70"/>
    <n v="10"/>
    <n v="80"/>
    <n v="314"/>
    <n v="9"/>
    <x v="0"/>
    <x v="3"/>
    <x v="0"/>
    <x v="1"/>
    <x v="3"/>
    <x v="7"/>
    <x v="1"/>
  </r>
  <r>
    <n v="9"/>
    <n v="47"/>
    <n v="82"/>
    <n v="35"/>
    <n v="38"/>
    <n v="11"/>
    <n v="196"/>
    <n v="10"/>
    <n v="30"/>
    <n v="40"/>
    <n v="70"/>
    <n v="314"/>
    <n v="11"/>
    <x v="0"/>
    <x v="3"/>
    <x v="0"/>
    <x v="1"/>
    <x v="1"/>
    <x v="9"/>
    <x v="0"/>
  </r>
  <r>
    <n v="-9"/>
    <n v="36"/>
    <n v="65"/>
    <n v="29"/>
    <n v="45"/>
    <n v="11"/>
    <n v="169"/>
    <n v="-10"/>
    <n v="20"/>
    <n v="30"/>
    <n v="50"/>
    <n v="573"/>
    <n v="12"/>
    <x v="0"/>
    <x v="3"/>
    <x v="0"/>
    <x v="1"/>
    <x v="1"/>
    <x v="10"/>
    <x v="0"/>
  </r>
  <r>
    <n v="34"/>
    <n v="80"/>
    <n v="140"/>
    <n v="60"/>
    <n v="46"/>
    <n v="19"/>
    <n v="336"/>
    <n v="50"/>
    <n v="60"/>
    <n v="80"/>
    <n v="140"/>
    <n v="740"/>
    <n v="1"/>
    <x v="0"/>
    <x v="4"/>
    <x v="0"/>
    <x v="0"/>
    <x v="0"/>
    <x v="0"/>
    <x v="0"/>
  </r>
  <r>
    <n v="42"/>
    <n v="83"/>
    <n v="140"/>
    <n v="57"/>
    <n v="41"/>
    <n v="18"/>
    <n v="364"/>
    <n v="50"/>
    <n v="60"/>
    <n v="80"/>
    <n v="140"/>
    <n v="614"/>
    <n v="2"/>
    <x v="0"/>
    <x v="4"/>
    <x v="0"/>
    <x v="0"/>
    <x v="0"/>
    <x v="1"/>
    <x v="0"/>
  </r>
  <r>
    <n v="0"/>
    <n v="87"/>
    <n v="150"/>
    <n v="63"/>
    <n v="87"/>
    <n v="57"/>
    <n v="435"/>
    <n v="20"/>
    <n v="60"/>
    <n v="90"/>
    <n v="150"/>
    <n v="614"/>
    <n v="3"/>
    <x v="0"/>
    <x v="4"/>
    <x v="0"/>
    <x v="0"/>
    <x v="0"/>
    <x v="2"/>
    <x v="1"/>
  </r>
  <r>
    <n v="67"/>
    <n v="116"/>
    <n v="200"/>
    <n v="84"/>
    <n v="49"/>
    <n v="26"/>
    <n v="500"/>
    <n v="60"/>
    <n v="70"/>
    <n v="100"/>
    <n v="170"/>
    <n v="216"/>
    <n v="12"/>
    <x v="0"/>
    <x v="4"/>
    <x v="0"/>
    <x v="0"/>
    <x v="1"/>
    <x v="10"/>
    <x v="0"/>
  </r>
  <r>
    <n v="16"/>
    <n v="72"/>
    <n v="130"/>
    <n v="58"/>
    <n v="56"/>
    <n v="22"/>
    <n v="338"/>
    <n v="40"/>
    <n v="60"/>
    <n v="90"/>
    <n v="150"/>
    <n v="614"/>
    <n v="6"/>
    <x v="0"/>
    <x v="4"/>
    <x v="0"/>
    <x v="0"/>
    <x v="2"/>
    <x v="5"/>
    <x v="1"/>
  </r>
  <r>
    <n v="99"/>
    <n v="171"/>
    <n v="341"/>
    <n v="132"/>
    <n v="72"/>
    <n v="47"/>
    <n v="1091"/>
    <n v="140"/>
    <n v="181"/>
    <n v="210"/>
    <n v="400"/>
    <n v="614"/>
    <n v="5"/>
    <x v="0"/>
    <x v="4"/>
    <x v="0"/>
    <x v="0"/>
    <x v="2"/>
    <x v="4"/>
    <x v="0"/>
  </r>
  <r>
    <n v="29"/>
    <n v="48"/>
    <n v="80"/>
    <n v="32"/>
    <n v="19"/>
    <n v="8"/>
    <n v="456"/>
    <n v="50"/>
    <n v="20"/>
    <n v="50"/>
    <n v="70"/>
    <n v="937"/>
    <n v="8"/>
    <x v="0"/>
    <x v="4"/>
    <x v="0"/>
    <x v="0"/>
    <x v="3"/>
    <x v="6"/>
    <x v="1"/>
  </r>
  <r>
    <n v="29"/>
    <n v="48"/>
    <n v="80"/>
    <n v="32"/>
    <n v="19"/>
    <n v="8"/>
    <n v="821"/>
    <n v="50"/>
    <n v="20"/>
    <n v="50"/>
    <n v="70"/>
    <n v="740"/>
    <n v="9"/>
    <x v="0"/>
    <x v="4"/>
    <x v="0"/>
    <x v="0"/>
    <x v="3"/>
    <x v="7"/>
    <x v="1"/>
  </r>
  <r>
    <n v="68"/>
    <n v="126"/>
    <n v="210"/>
    <n v="84"/>
    <n v="58"/>
    <n v="27"/>
    <n v="651"/>
    <n v="60"/>
    <n v="70"/>
    <n v="110"/>
    <n v="180"/>
    <n v="567"/>
    <n v="11"/>
    <x v="0"/>
    <x v="4"/>
    <x v="0"/>
    <x v="0"/>
    <x v="1"/>
    <x v="9"/>
    <x v="0"/>
  </r>
  <r>
    <n v="13"/>
    <n v="66"/>
    <n v="120"/>
    <n v="54"/>
    <n v="53"/>
    <n v="20"/>
    <n v="312"/>
    <n v="30"/>
    <n v="50"/>
    <n v="70"/>
    <n v="120"/>
    <n v="262"/>
    <n v="1"/>
    <x v="0"/>
    <x v="5"/>
    <x v="0"/>
    <x v="1"/>
    <x v="0"/>
    <x v="0"/>
    <x v="0"/>
  </r>
  <r>
    <n v="9"/>
    <n v="111"/>
    <n v="190"/>
    <n v="79"/>
    <n v="102"/>
    <n v="72"/>
    <n v="551"/>
    <n v="20"/>
    <n v="80"/>
    <n v="110"/>
    <n v="190"/>
    <n v="262"/>
    <n v="2"/>
    <x v="0"/>
    <x v="5"/>
    <x v="0"/>
    <x v="1"/>
    <x v="0"/>
    <x v="1"/>
    <x v="0"/>
  </r>
  <r>
    <n v="51"/>
    <n v="103"/>
    <n v="180"/>
    <n v="77"/>
    <n v="52"/>
    <n v="25"/>
    <n v="432"/>
    <n v="60"/>
    <n v="80"/>
    <n v="100"/>
    <n v="180"/>
    <n v="414"/>
    <n v="3"/>
    <x v="0"/>
    <x v="5"/>
    <x v="0"/>
    <x v="1"/>
    <x v="0"/>
    <x v="2"/>
    <x v="1"/>
  </r>
  <r>
    <n v="7"/>
    <n v="105"/>
    <n v="180"/>
    <n v="75"/>
    <n v="98"/>
    <n v="68"/>
    <n v="522"/>
    <n v="10"/>
    <n v="60"/>
    <n v="90"/>
    <n v="150"/>
    <n v="262"/>
    <n v="12"/>
    <x v="0"/>
    <x v="5"/>
    <x v="0"/>
    <x v="1"/>
    <x v="1"/>
    <x v="10"/>
    <x v="0"/>
  </r>
  <r>
    <n v="34"/>
    <n v="62"/>
    <n v="110"/>
    <n v="48"/>
    <n v="28"/>
    <n v="15"/>
    <n v="623"/>
    <n v="50"/>
    <n v="50"/>
    <n v="70"/>
    <n v="120"/>
    <n v="262"/>
    <n v="6"/>
    <x v="0"/>
    <x v="5"/>
    <x v="0"/>
    <x v="1"/>
    <x v="2"/>
    <x v="5"/>
    <x v="1"/>
  </r>
  <r>
    <n v="38"/>
    <n v="81"/>
    <n v="150"/>
    <n v="69"/>
    <n v="43"/>
    <n v="21"/>
    <n v="965"/>
    <n v="50"/>
    <n v="80"/>
    <n v="90"/>
    <n v="170"/>
    <n v="414"/>
    <n v="5"/>
    <x v="0"/>
    <x v="5"/>
    <x v="0"/>
    <x v="1"/>
    <x v="2"/>
    <x v="4"/>
    <x v="0"/>
  </r>
  <r>
    <n v="70"/>
    <n v="113"/>
    <n v="180"/>
    <n v="67"/>
    <n v="43"/>
    <n v="20"/>
    <n v="400"/>
    <n v="80"/>
    <n v="50"/>
    <n v="100"/>
    <n v="150"/>
    <n v="715"/>
    <n v="8"/>
    <x v="0"/>
    <x v="5"/>
    <x v="0"/>
    <x v="1"/>
    <x v="3"/>
    <x v="6"/>
    <x v="1"/>
  </r>
  <r>
    <n v="28"/>
    <n v="48"/>
    <n v="81"/>
    <n v="33"/>
    <n v="20"/>
    <n v="9"/>
    <n v="777"/>
    <n v="50"/>
    <n v="20"/>
    <n v="50"/>
    <n v="70"/>
    <n v="715"/>
    <n v="9"/>
    <x v="0"/>
    <x v="5"/>
    <x v="0"/>
    <x v="1"/>
    <x v="3"/>
    <x v="7"/>
    <x v="1"/>
  </r>
  <r>
    <n v="47"/>
    <n v="89"/>
    <n v="150"/>
    <n v="61"/>
    <n v="42"/>
    <n v="19"/>
    <n v="390"/>
    <n v="50"/>
    <n v="50"/>
    <n v="80"/>
    <n v="130"/>
    <n v="608"/>
    <n v="11"/>
    <x v="0"/>
    <x v="5"/>
    <x v="0"/>
    <x v="1"/>
    <x v="1"/>
    <x v="9"/>
    <x v="0"/>
  </r>
  <r>
    <n v="47"/>
    <n v="73"/>
    <n v="123"/>
    <n v="50"/>
    <n v="26"/>
    <n v="14"/>
    <n v="821"/>
    <n v="60"/>
    <n v="50"/>
    <n v="80"/>
    <n v="130"/>
    <n v="475"/>
    <n v="11"/>
    <x v="0"/>
    <x v="6"/>
    <x v="1"/>
    <x v="1"/>
    <x v="1"/>
    <x v="9"/>
    <x v="0"/>
  </r>
  <r>
    <n v="35"/>
    <n v="56"/>
    <n v="94"/>
    <n v="38"/>
    <n v="21"/>
    <n v="10"/>
    <n v="777"/>
    <n v="40"/>
    <n v="40"/>
    <n v="60"/>
    <n v="100"/>
    <n v="475"/>
    <n v="13"/>
    <x v="0"/>
    <x v="6"/>
    <x v="1"/>
    <x v="1"/>
    <x v="1"/>
    <x v="3"/>
    <x v="0"/>
  </r>
  <r>
    <n v="30"/>
    <n v="75"/>
    <n v="130"/>
    <n v="55"/>
    <n v="45"/>
    <n v="18"/>
    <n v="312"/>
    <n v="40"/>
    <n v="50"/>
    <n v="70"/>
    <n v="120"/>
    <n v="475"/>
    <n v="6"/>
    <x v="0"/>
    <x v="6"/>
    <x v="1"/>
    <x v="1"/>
    <x v="2"/>
    <x v="5"/>
    <x v="1"/>
  </r>
  <r>
    <n v="7"/>
    <n v="105"/>
    <n v="180"/>
    <n v="75"/>
    <n v="98"/>
    <n v="68"/>
    <n v="522"/>
    <n v="20"/>
    <n v="70"/>
    <n v="100"/>
    <n v="170"/>
    <n v="860"/>
    <n v="5"/>
    <x v="0"/>
    <x v="6"/>
    <x v="1"/>
    <x v="1"/>
    <x v="2"/>
    <x v="4"/>
    <x v="0"/>
  </r>
  <r>
    <n v="115"/>
    <n v="186"/>
    <n v="310"/>
    <n v="166"/>
    <n v="71"/>
    <n v="40"/>
    <n v="961"/>
    <n v="130"/>
    <n v="72"/>
    <n v="180"/>
    <n v="290"/>
    <n v="475"/>
    <n v="2"/>
    <x v="0"/>
    <x v="6"/>
    <x v="1"/>
    <x v="1"/>
    <x v="0"/>
    <x v="1"/>
    <x v="0"/>
  </r>
  <r>
    <n v="40"/>
    <n v="105"/>
    <n v="190"/>
    <n v="85"/>
    <n v="65"/>
    <n v="32"/>
    <n v="494"/>
    <n v="40"/>
    <n v="60"/>
    <n v="80"/>
    <n v="140"/>
    <n v="860"/>
    <n v="9"/>
    <x v="0"/>
    <x v="6"/>
    <x v="1"/>
    <x v="1"/>
    <x v="3"/>
    <x v="7"/>
    <x v="1"/>
  </r>
  <r>
    <n v="47"/>
    <n v="92"/>
    <n v="170"/>
    <n v="78"/>
    <n v="45"/>
    <n v="24"/>
    <n v="965"/>
    <n v="50"/>
    <n v="50"/>
    <n v="80"/>
    <n v="130"/>
    <n v="475"/>
    <n v="10"/>
    <x v="0"/>
    <x v="6"/>
    <x v="1"/>
    <x v="1"/>
    <x v="3"/>
    <x v="8"/>
    <x v="1"/>
  </r>
  <r>
    <n v="28"/>
    <n v="48"/>
    <n v="80"/>
    <n v="32"/>
    <n v="20"/>
    <n v="8"/>
    <n v="821"/>
    <n v="40"/>
    <n v="30"/>
    <n v="50"/>
    <n v="80"/>
    <n v="954"/>
    <n v="11"/>
    <x v="0"/>
    <x v="7"/>
    <x v="1"/>
    <x v="0"/>
    <x v="1"/>
    <x v="9"/>
    <x v="0"/>
  </r>
  <r>
    <n v="28"/>
    <n v="48"/>
    <n v="81"/>
    <n v="33"/>
    <n v="20"/>
    <n v="9"/>
    <n v="777"/>
    <n v="40"/>
    <n v="30"/>
    <n v="50"/>
    <n v="80"/>
    <n v="754"/>
    <n v="13"/>
    <x v="0"/>
    <x v="7"/>
    <x v="1"/>
    <x v="0"/>
    <x v="1"/>
    <x v="3"/>
    <x v="0"/>
  </r>
  <r>
    <n v="50"/>
    <n v="103"/>
    <n v="180"/>
    <n v="77"/>
    <n v="53"/>
    <n v="25"/>
    <n v="432"/>
    <n v="60"/>
    <n v="70"/>
    <n v="100"/>
    <n v="170"/>
    <n v="754"/>
    <n v="6"/>
    <x v="0"/>
    <x v="7"/>
    <x v="1"/>
    <x v="0"/>
    <x v="2"/>
    <x v="5"/>
    <x v="1"/>
  </r>
  <r>
    <n v="9"/>
    <n v="111"/>
    <n v="190"/>
    <n v="79"/>
    <n v="102"/>
    <n v="72"/>
    <n v="551"/>
    <n v="30"/>
    <n v="70"/>
    <n v="110"/>
    <n v="180"/>
    <n v="239"/>
    <n v="5"/>
    <x v="0"/>
    <x v="7"/>
    <x v="1"/>
    <x v="0"/>
    <x v="2"/>
    <x v="4"/>
    <x v="0"/>
  </r>
  <r>
    <n v="67"/>
    <n v="116"/>
    <n v="200"/>
    <n v="84"/>
    <n v="49"/>
    <n v="26"/>
    <n v="500"/>
    <n v="70"/>
    <n v="80"/>
    <n v="110"/>
    <n v="190"/>
    <n v="754"/>
    <n v="3"/>
    <x v="0"/>
    <x v="7"/>
    <x v="1"/>
    <x v="0"/>
    <x v="0"/>
    <x v="2"/>
    <x v="1"/>
  </r>
  <r>
    <n v="68"/>
    <n v="126"/>
    <n v="210"/>
    <n v="84"/>
    <n v="58"/>
    <n v="27"/>
    <n v="651"/>
    <n v="70"/>
    <n v="80"/>
    <n v="110"/>
    <n v="190"/>
    <n v="954"/>
    <n v="2"/>
    <x v="0"/>
    <x v="7"/>
    <x v="1"/>
    <x v="0"/>
    <x v="0"/>
    <x v="1"/>
    <x v="0"/>
  </r>
  <r>
    <n v="34"/>
    <n v="62"/>
    <n v="110"/>
    <n v="48"/>
    <n v="28"/>
    <n v="15"/>
    <n v="623"/>
    <n v="30"/>
    <n v="30"/>
    <n v="50"/>
    <n v="80"/>
    <n v="863"/>
    <n v="8"/>
    <x v="0"/>
    <x v="7"/>
    <x v="1"/>
    <x v="0"/>
    <x v="3"/>
    <x v="6"/>
    <x v="1"/>
  </r>
  <r>
    <n v="13"/>
    <n v="66"/>
    <n v="120"/>
    <n v="54"/>
    <n v="53"/>
    <n v="20"/>
    <n v="312"/>
    <n v="20"/>
    <n v="40"/>
    <n v="50"/>
    <n v="90"/>
    <n v="239"/>
    <n v="9"/>
    <x v="0"/>
    <x v="7"/>
    <x v="1"/>
    <x v="0"/>
    <x v="3"/>
    <x v="7"/>
    <x v="1"/>
  </r>
  <r>
    <n v="39"/>
    <n v="81"/>
    <n v="150"/>
    <n v="69"/>
    <n v="42"/>
    <n v="21"/>
    <n v="965"/>
    <n v="40"/>
    <n v="50"/>
    <n v="60"/>
    <n v="110"/>
    <n v="772"/>
    <n v="10"/>
    <x v="0"/>
    <x v="7"/>
    <x v="1"/>
    <x v="0"/>
    <x v="3"/>
    <x v="8"/>
    <x v="1"/>
  </r>
  <r>
    <n v="29"/>
    <n v="48"/>
    <n v="80"/>
    <n v="32"/>
    <n v="19"/>
    <n v="8"/>
    <n v="821"/>
    <n v="40"/>
    <n v="30"/>
    <n v="50"/>
    <n v="80"/>
    <n v="508"/>
    <n v="11"/>
    <x v="0"/>
    <x v="8"/>
    <x v="1"/>
    <x v="0"/>
    <x v="1"/>
    <x v="9"/>
    <x v="0"/>
  </r>
  <r>
    <n v="29"/>
    <n v="48"/>
    <n v="80"/>
    <n v="32"/>
    <n v="19"/>
    <n v="8"/>
    <n v="456"/>
    <n v="40"/>
    <n v="30"/>
    <n v="50"/>
    <n v="80"/>
    <n v="781"/>
    <n v="13"/>
    <x v="0"/>
    <x v="8"/>
    <x v="1"/>
    <x v="0"/>
    <x v="1"/>
    <x v="3"/>
    <x v="0"/>
  </r>
  <r>
    <n v="100"/>
    <n v="171"/>
    <n v="341"/>
    <n v="180"/>
    <n v="71"/>
    <n v="47"/>
    <n v="1091"/>
    <n v="110"/>
    <n v="158"/>
    <n v="170"/>
    <n v="330"/>
    <n v="978"/>
    <n v="7"/>
    <x v="0"/>
    <x v="8"/>
    <x v="1"/>
    <x v="0"/>
    <x v="2"/>
    <x v="11"/>
    <x v="0"/>
  </r>
  <r>
    <n v="-23"/>
    <n v="63"/>
    <n v="126"/>
    <n v="63"/>
    <n v="86"/>
    <n v="57"/>
    <n v="435"/>
    <n v="-10"/>
    <n v="60"/>
    <n v="60"/>
    <n v="120"/>
    <n v="781"/>
    <n v="5"/>
    <x v="0"/>
    <x v="8"/>
    <x v="1"/>
    <x v="0"/>
    <x v="2"/>
    <x v="4"/>
    <x v="0"/>
  </r>
  <r>
    <n v="367"/>
    <n v="422"/>
    <n v="494"/>
    <n v="72"/>
    <n v="55"/>
    <n v="23"/>
    <n v="558"/>
    <n v="360"/>
    <n v="60"/>
    <n v="400"/>
    <n v="460"/>
    <n v="413"/>
    <n v="2"/>
    <x v="0"/>
    <x v="8"/>
    <x v="1"/>
    <x v="0"/>
    <x v="0"/>
    <x v="1"/>
    <x v="0"/>
  </r>
  <r>
    <n v="17"/>
    <n v="72"/>
    <n v="130"/>
    <n v="58"/>
    <n v="55"/>
    <n v="22"/>
    <n v="338"/>
    <n v="30"/>
    <n v="40"/>
    <n v="60"/>
    <n v="100"/>
    <n v="339"/>
    <n v="9"/>
    <x v="0"/>
    <x v="8"/>
    <x v="1"/>
    <x v="0"/>
    <x v="3"/>
    <x v="7"/>
    <x v="1"/>
  </r>
  <r>
    <n v="10"/>
    <n v="27"/>
    <n v="45"/>
    <n v="18"/>
    <n v="17"/>
    <n v="5"/>
    <n v="821"/>
    <n v="20"/>
    <n v="10"/>
    <n v="30"/>
    <n v="40"/>
    <n v="603"/>
    <n v="11"/>
    <x v="0"/>
    <x v="9"/>
    <x v="1"/>
    <x v="1"/>
    <x v="1"/>
    <x v="9"/>
    <x v="0"/>
  </r>
  <r>
    <n v="11"/>
    <n v="26"/>
    <n v="43"/>
    <n v="17"/>
    <n v="15"/>
    <n v="4"/>
    <n v="777"/>
    <n v="20"/>
    <n v="10"/>
    <n v="30"/>
    <n v="40"/>
    <n v="603"/>
    <n v="13"/>
    <x v="0"/>
    <x v="9"/>
    <x v="1"/>
    <x v="1"/>
    <x v="1"/>
    <x v="3"/>
    <x v="0"/>
  </r>
  <r>
    <n v="-8"/>
    <n v="36"/>
    <n v="65"/>
    <n v="29"/>
    <n v="44"/>
    <n v="11"/>
    <n v="169"/>
    <n v="0"/>
    <n v="20"/>
    <n v="40"/>
    <n v="60"/>
    <n v="603"/>
    <n v="7"/>
    <x v="0"/>
    <x v="9"/>
    <x v="1"/>
    <x v="1"/>
    <x v="2"/>
    <x v="11"/>
    <x v="0"/>
  </r>
  <r>
    <n v="-10"/>
    <n v="53"/>
    <n v="90"/>
    <n v="37"/>
    <n v="63"/>
    <n v="34"/>
    <n v="261"/>
    <n v="0"/>
    <n v="30"/>
    <n v="50"/>
    <n v="80"/>
    <n v="603"/>
    <n v="5"/>
    <x v="0"/>
    <x v="9"/>
    <x v="1"/>
    <x v="1"/>
    <x v="2"/>
    <x v="4"/>
    <x v="0"/>
  </r>
  <r>
    <n v="20"/>
    <n v="55"/>
    <n v="93"/>
    <n v="38"/>
    <n v="35"/>
    <n v="12"/>
    <n v="241"/>
    <n v="30"/>
    <n v="30"/>
    <n v="50"/>
    <n v="80"/>
    <n v="603"/>
    <n v="1"/>
    <x v="0"/>
    <x v="9"/>
    <x v="1"/>
    <x v="1"/>
    <x v="0"/>
    <x v="0"/>
    <x v="0"/>
  </r>
  <r>
    <n v="25"/>
    <n v="72"/>
    <n v="120"/>
    <n v="48"/>
    <n v="47"/>
    <n v="15"/>
    <n v="372"/>
    <n v="40"/>
    <n v="40"/>
    <n v="70"/>
    <n v="110"/>
    <n v="603"/>
    <n v="2"/>
    <x v="0"/>
    <x v="9"/>
    <x v="1"/>
    <x v="1"/>
    <x v="0"/>
    <x v="1"/>
    <x v="0"/>
  </r>
  <r>
    <n v="-4"/>
    <n v="42"/>
    <n v="76"/>
    <n v="34"/>
    <n v="46"/>
    <n v="12"/>
    <n v="197"/>
    <n v="0"/>
    <n v="20"/>
    <n v="30"/>
    <n v="50"/>
    <n v="603"/>
    <n v="9"/>
    <x v="0"/>
    <x v="9"/>
    <x v="1"/>
    <x v="1"/>
    <x v="3"/>
    <x v="7"/>
    <x v="1"/>
  </r>
  <r>
    <n v="101"/>
    <n v="139"/>
    <n v="234"/>
    <n v="95"/>
    <n v="38"/>
    <n v="26"/>
    <n v="821"/>
    <n v="120"/>
    <n v="93"/>
    <n v="150"/>
    <n v="250"/>
    <n v="347"/>
    <n v="11"/>
    <x v="0"/>
    <x v="10"/>
    <x v="1"/>
    <x v="0"/>
    <x v="1"/>
    <x v="9"/>
    <x v="0"/>
  </r>
  <r>
    <n v="94"/>
    <n v="130"/>
    <n v="219"/>
    <n v="89"/>
    <n v="36"/>
    <n v="24"/>
    <n v="777"/>
    <n v="110"/>
    <n v="90"/>
    <n v="140"/>
    <n v="230"/>
    <n v="646"/>
    <n v="12"/>
    <x v="0"/>
    <x v="10"/>
    <x v="1"/>
    <x v="0"/>
    <x v="1"/>
    <x v="10"/>
    <x v="0"/>
  </r>
  <r>
    <n v="54"/>
    <n v="80"/>
    <n v="134"/>
    <n v="54"/>
    <n v="26"/>
    <n v="15"/>
    <n v="456"/>
    <n v="70"/>
    <n v="50"/>
    <n v="90"/>
    <n v="140"/>
    <n v="347"/>
    <n v="13"/>
    <x v="0"/>
    <x v="10"/>
    <x v="1"/>
    <x v="0"/>
    <x v="1"/>
    <x v="3"/>
    <x v="0"/>
  </r>
  <r>
    <n v="175"/>
    <n v="262"/>
    <n v="490"/>
    <n v="267"/>
    <n v="87"/>
    <n v="63"/>
    <n v="1459"/>
    <n v="200"/>
    <n v="276"/>
    <n v="270"/>
    <n v="480"/>
    <n v="631"/>
    <n v="7"/>
    <x v="0"/>
    <x v="10"/>
    <x v="1"/>
    <x v="0"/>
    <x v="2"/>
    <x v="11"/>
    <x v="0"/>
  </r>
  <r>
    <n v="-172"/>
    <n v="-44"/>
    <n v="61"/>
    <n v="85"/>
    <n v="128"/>
    <n v="95"/>
    <n v="725"/>
    <n v="-170"/>
    <n v="77"/>
    <n v="-50"/>
    <n v="50"/>
    <n v="315"/>
    <n v="5"/>
    <x v="0"/>
    <x v="10"/>
    <x v="1"/>
    <x v="0"/>
    <x v="2"/>
    <x v="4"/>
    <x v="0"/>
  </r>
  <r>
    <n v="262"/>
    <n v="407"/>
    <n v="678"/>
    <n v="330"/>
    <n v="145"/>
    <n v="94"/>
    <n v="2101"/>
    <n v="260"/>
    <n v="321"/>
    <n v="380"/>
    <n v="640"/>
    <n v="716"/>
    <n v="2"/>
    <x v="0"/>
    <x v="10"/>
    <x v="1"/>
    <x v="0"/>
    <x v="0"/>
    <x v="1"/>
    <x v="0"/>
  </r>
  <r>
    <n v="111"/>
    <n v="238"/>
    <n v="483"/>
    <n v="270"/>
    <n v="127"/>
    <n v="93"/>
    <n v="1419"/>
    <n v="100"/>
    <n v="180"/>
    <n v="190"/>
    <n v="370"/>
    <n v="607"/>
    <n v="9"/>
    <x v="0"/>
    <x v="10"/>
    <x v="1"/>
    <x v="0"/>
    <x v="3"/>
    <x v="7"/>
    <x v="1"/>
  </r>
  <r>
    <n v="-113"/>
    <n v="-27"/>
    <n v="180"/>
    <n v="199"/>
    <n v="86"/>
    <n v="64"/>
    <n v="965"/>
    <n v="-70"/>
    <n v="211"/>
    <n v="-10"/>
    <n v="140"/>
    <n v="845"/>
    <n v="10"/>
    <x v="0"/>
    <x v="10"/>
    <x v="1"/>
    <x v="0"/>
    <x v="3"/>
    <x v="8"/>
    <x v="1"/>
  </r>
  <r>
    <n v="70"/>
    <n v="113"/>
    <n v="180"/>
    <n v="67"/>
    <n v="43"/>
    <n v="20"/>
    <n v="400"/>
    <n v="80"/>
    <n v="50"/>
    <n v="100"/>
    <n v="150"/>
    <n v="337"/>
    <n v="5"/>
    <x v="0"/>
    <x v="11"/>
    <x v="2"/>
    <x v="1"/>
    <x v="2"/>
    <x v="4"/>
    <x v="0"/>
  </r>
  <r>
    <n v="48"/>
    <n v="89"/>
    <n v="150"/>
    <n v="61"/>
    <n v="41"/>
    <n v="19"/>
    <n v="390"/>
    <n v="50"/>
    <n v="50"/>
    <n v="70"/>
    <n v="120"/>
    <n v="337"/>
    <n v="6"/>
    <x v="0"/>
    <x v="11"/>
    <x v="2"/>
    <x v="1"/>
    <x v="2"/>
    <x v="5"/>
    <x v="1"/>
  </r>
  <r>
    <n v="35"/>
    <n v="63"/>
    <n v="112"/>
    <n v="49"/>
    <n v="28"/>
    <n v="16"/>
    <n v="623"/>
    <n v="40"/>
    <n v="40"/>
    <n v="60"/>
    <n v="100"/>
    <n v="337"/>
    <n v="8"/>
    <x v="0"/>
    <x v="11"/>
    <x v="2"/>
    <x v="1"/>
    <x v="3"/>
    <x v="6"/>
    <x v="1"/>
  </r>
  <r>
    <n v="40"/>
    <n v="105"/>
    <n v="190"/>
    <n v="85"/>
    <n v="65"/>
    <n v="32"/>
    <n v="494"/>
    <n v="40"/>
    <n v="80"/>
    <n v="100"/>
    <n v="180"/>
    <n v="504"/>
    <n v="9"/>
    <x v="0"/>
    <x v="11"/>
    <x v="2"/>
    <x v="1"/>
    <x v="3"/>
    <x v="7"/>
    <x v="1"/>
  </r>
  <r>
    <n v="8"/>
    <n v="105"/>
    <n v="180"/>
    <n v="75"/>
    <n v="97"/>
    <n v="68"/>
    <n v="522"/>
    <n v="10"/>
    <n v="60"/>
    <n v="90"/>
    <n v="150"/>
    <n v="504"/>
    <n v="4"/>
    <x v="0"/>
    <x v="11"/>
    <x v="2"/>
    <x v="1"/>
    <x v="2"/>
    <x v="12"/>
    <x v="0"/>
  </r>
  <r>
    <n v="30"/>
    <n v="51"/>
    <n v="85"/>
    <n v="34"/>
    <n v="21"/>
    <n v="9"/>
    <n v="777"/>
    <n v="50"/>
    <n v="40"/>
    <n v="60"/>
    <n v="100"/>
    <n v="225"/>
    <n v="2"/>
    <x v="0"/>
    <x v="11"/>
    <x v="2"/>
    <x v="1"/>
    <x v="0"/>
    <x v="1"/>
    <x v="0"/>
  </r>
  <r>
    <n v="28"/>
    <n v="48"/>
    <n v="81"/>
    <n v="33"/>
    <n v="20"/>
    <n v="9"/>
    <n v="777"/>
    <n v="50"/>
    <n v="40"/>
    <n v="60"/>
    <n v="100"/>
    <n v="985"/>
    <n v="3"/>
    <x v="0"/>
    <x v="11"/>
    <x v="2"/>
    <x v="1"/>
    <x v="0"/>
    <x v="2"/>
    <x v="1"/>
  </r>
  <r>
    <n v="-10"/>
    <n v="53"/>
    <n v="90"/>
    <n v="37"/>
    <n v="63"/>
    <n v="34"/>
    <n v="261"/>
    <n v="-10"/>
    <n v="30"/>
    <n v="40"/>
    <n v="70"/>
    <n v="505"/>
    <n v="5"/>
    <x v="0"/>
    <x v="12"/>
    <x v="2"/>
    <x v="1"/>
    <x v="2"/>
    <x v="4"/>
    <x v="0"/>
  </r>
  <r>
    <n v="9"/>
    <n v="47"/>
    <n v="82"/>
    <n v="35"/>
    <n v="38"/>
    <n v="11"/>
    <n v="196"/>
    <n v="10"/>
    <n v="30"/>
    <n v="40"/>
    <n v="70"/>
    <n v="505"/>
    <n v="6"/>
    <x v="0"/>
    <x v="12"/>
    <x v="2"/>
    <x v="1"/>
    <x v="2"/>
    <x v="5"/>
    <x v="1"/>
  </r>
  <r>
    <n v="11"/>
    <n v="27"/>
    <n v="45"/>
    <n v="18"/>
    <n v="16"/>
    <n v="5"/>
    <n v="821"/>
    <n v="20"/>
    <n v="10"/>
    <n v="30"/>
    <n v="40"/>
    <n v="505"/>
    <n v="8"/>
    <x v="0"/>
    <x v="12"/>
    <x v="2"/>
    <x v="1"/>
    <x v="3"/>
    <x v="6"/>
    <x v="1"/>
  </r>
  <r>
    <n v="4"/>
    <n v="34"/>
    <n v="62"/>
    <n v="28"/>
    <n v="30"/>
    <n v="8"/>
    <n v="965"/>
    <n v="20"/>
    <n v="20"/>
    <n v="40"/>
    <n v="60"/>
    <n v="505"/>
    <n v="9"/>
    <x v="0"/>
    <x v="12"/>
    <x v="2"/>
    <x v="1"/>
    <x v="3"/>
    <x v="7"/>
    <x v="1"/>
  </r>
  <r>
    <n v="-8"/>
    <n v="36"/>
    <n v="65"/>
    <n v="29"/>
    <n v="44"/>
    <n v="11"/>
    <n v="169"/>
    <n v="0"/>
    <n v="20"/>
    <n v="30"/>
    <n v="50"/>
    <n v="505"/>
    <n v="4"/>
    <x v="0"/>
    <x v="12"/>
    <x v="2"/>
    <x v="1"/>
    <x v="2"/>
    <x v="12"/>
    <x v="0"/>
  </r>
  <r>
    <n v="26"/>
    <n v="72"/>
    <n v="120"/>
    <n v="48"/>
    <n v="46"/>
    <n v="15"/>
    <n v="372"/>
    <n v="50"/>
    <n v="60"/>
    <n v="90"/>
    <n v="150"/>
    <n v="505"/>
    <n v="2"/>
    <x v="0"/>
    <x v="12"/>
    <x v="2"/>
    <x v="1"/>
    <x v="0"/>
    <x v="1"/>
    <x v="0"/>
  </r>
  <r>
    <n v="-39"/>
    <n v="11"/>
    <n v="99"/>
    <n v="88"/>
    <n v="50"/>
    <n v="27"/>
    <n v="525"/>
    <n v="-30"/>
    <n v="97"/>
    <n v="10"/>
    <n v="120"/>
    <n v="505"/>
    <n v="3"/>
    <x v="0"/>
    <x v="12"/>
    <x v="2"/>
    <x v="1"/>
    <x v="0"/>
    <x v="2"/>
    <x v="1"/>
  </r>
  <r>
    <n v="28"/>
    <n v="48"/>
    <n v="80"/>
    <n v="32"/>
    <n v="20"/>
    <n v="8"/>
    <n v="456"/>
    <n v="40"/>
    <n v="20"/>
    <n v="40"/>
    <n v="60"/>
    <n v="405"/>
    <n v="5"/>
    <x v="0"/>
    <x v="13"/>
    <x v="2"/>
    <x v="1"/>
    <x v="2"/>
    <x v="4"/>
    <x v="0"/>
  </r>
  <r>
    <n v="67"/>
    <n v="126"/>
    <n v="210"/>
    <n v="84"/>
    <n v="59"/>
    <n v="27"/>
    <n v="651"/>
    <n v="70"/>
    <n v="70"/>
    <n v="110"/>
    <n v="180"/>
    <n v="405"/>
    <n v="6"/>
    <x v="0"/>
    <x v="13"/>
    <x v="2"/>
    <x v="1"/>
    <x v="2"/>
    <x v="5"/>
    <x v="1"/>
  </r>
  <r>
    <n v="13"/>
    <n v="66"/>
    <n v="120"/>
    <n v="54"/>
    <n v="53"/>
    <n v="20"/>
    <n v="312"/>
    <n v="20"/>
    <n v="50"/>
    <n v="60"/>
    <n v="110"/>
    <n v="918"/>
    <n v="8"/>
    <x v="0"/>
    <x v="13"/>
    <x v="2"/>
    <x v="1"/>
    <x v="3"/>
    <x v="6"/>
    <x v="1"/>
  </r>
  <r>
    <n v="10"/>
    <n v="111"/>
    <n v="190"/>
    <n v="79"/>
    <n v="101"/>
    <n v="72"/>
    <n v="551"/>
    <n v="30"/>
    <n v="70"/>
    <n v="110"/>
    <n v="180"/>
    <n v="580"/>
    <n v="9"/>
    <x v="0"/>
    <x v="13"/>
    <x v="2"/>
    <x v="1"/>
    <x v="3"/>
    <x v="7"/>
    <x v="1"/>
  </r>
  <r>
    <n v="66"/>
    <n v="116"/>
    <n v="200"/>
    <n v="84"/>
    <n v="50"/>
    <n v="26"/>
    <n v="500"/>
    <n v="70"/>
    <n v="70"/>
    <n v="100"/>
    <n v="170"/>
    <n v="405"/>
    <n v="4"/>
    <x v="0"/>
    <x v="13"/>
    <x v="2"/>
    <x v="1"/>
    <x v="2"/>
    <x v="12"/>
    <x v="0"/>
  </r>
  <r>
    <n v="29"/>
    <n v="56"/>
    <n v="100"/>
    <n v="44"/>
    <n v="27"/>
    <n v="14"/>
    <n v="623"/>
    <n v="50"/>
    <n v="50"/>
    <n v="70"/>
    <n v="120"/>
    <n v="580"/>
    <n v="2"/>
    <x v="0"/>
    <x v="13"/>
    <x v="2"/>
    <x v="1"/>
    <x v="0"/>
    <x v="1"/>
    <x v="0"/>
  </r>
  <r>
    <n v="28"/>
    <n v="48"/>
    <n v="80"/>
    <n v="32"/>
    <n v="20"/>
    <n v="8"/>
    <n v="821"/>
    <n v="50"/>
    <n v="40"/>
    <n v="60"/>
    <n v="100"/>
    <n v="580"/>
    <n v="3"/>
    <x v="0"/>
    <x v="13"/>
    <x v="2"/>
    <x v="1"/>
    <x v="0"/>
    <x v="2"/>
    <x v="1"/>
  </r>
  <r>
    <n v="95"/>
    <n v="130"/>
    <n v="219"/>
    <n v="89"/>
    <n v="35"/>
    <n v="24"/>
    <n v="777"/>
    <n v="90"/>
    <n v="70"/>
    <n v="110"/>
    <n v="180"/>
    <n v="325"/>
    <n v="5"/>
    <x v="0"/>
    <x v="14"/>
    <x v="2"/>
    <x v="0"/>
    <x v="2"/>
    <x v="4"/>
    <x v="0"/>
  </r>
  <r>
    <n v="54"/>
    <n v="80"/>
    <n v="134"/>
    <n v="54"/>
    <n v="26"/>
    <n v="15"/>
    <n v="456"/>
    <n v="60"/>
    <n v="40"/>
    <n v="70"/>
    <n v="110"/>
    <n v="956"/>
    <n v="6"/>
    <x v="0"/>
    <x v="14"/>
    <x v="2"/>
    <x v="0"/>
    <x v="2"/>
    <x v="5"/>
    <x v="1"/>
  </r>
  <r>
    <n v="33"/>
    <n v="80"/>
    <n v="140"/>
    <n v="60"/>
    <n v="47"/>
    <n v="19"/>
    <n v="336"/>
    <n v="50"/>
    <n v="50"/>
    <n v="80"/>
    <n v="130"/>
    <n v="281"/>
    <n v="8"/>
    <x v="0"/>
    <x v="14"/>
    <x v="2"/>
    <x v="0"/>
    <x v="3"/>
    <x v="6"/>
    <x v="1"/>
  </r>
  <r>
    <n v="42"/>
    <n v="83"/>
    <n v="140"/>
    <n v="57"/>
    <n v="41"/>
    <n v="18"/>
    <n v="364"/>
    <n v="50"/>
    <n v="50"/>
    <n v="80"/>
    <n v="130"/>
    <n v="254"/>
    <n v="9"/>
    <x v="0"/>
    <x v="14"/>
    <x v="2"/>
    <x v="0"/>
    <x v="3"/>
    <x v="7"/>
    <x v="1"/>
  </r>
  <r>
    <n v="53"/>
    <n v="108"/>
    <n v="180"/>
    <n v="72"/>
    <n v="55"/>
    <n v="23"/>
    <n v="558"/>
    <n v="50"/>
    <n v="60"/>
    <n v="90"/>
    <n v="150"/>
    <n v="830"/>
    <n v="4"/>
    <x v="0"/>
    <x v="14"/>
    <x v="2"/>
    <x v="0"/>
    <x v="2"/>
    <x v="12"/>
    <x v="0"/>
  </r>
  <r>
    <n v="159"/>
    <n v="245"/>
    <n v="452"/>
    <n v="197"/>
    <n v="86"/>
    <n v="64"/>
    <n v="965"/>
    <n v="220"/>
    <n v="277"/>
    <n v="300"/>
    <n v="560"/>
    <n v="409"/>
    <n v="2"/>
    <x v="0"/>
    <x v="14"/>
    <x v="2"/>
    <x v="0"/>
    <x v="0"/>
    <x v="1"/>
    <x v="0"/>
  </r>
  <r>
    <n v="68"/>
    <n v="107"/>
    <n v="190"/>
    <n v="83"/>
    <n v="39"/>
    <n v="27"/>
    <n v="623"/>
    <n v="100"/>
    <n v="154"/>
    <n v="130"/>
    <n v="230"/>
    <n v="325"/>
    <n v="3"/>
    <x v="0"/>
    <x v="14"/>
    <x v="2"/>
    <x v="0"/>
    <x v="0"/>
    <x v="2"/>
    <x v="1"/>
  </r>
  <r>
    <n v="44"/>
    <n v="68"/>
    <n v="114"/>
    <n v="46"/>
    <n v="24"/>
    <n v="12"/>
    <n v="777"/>
    <n v="40"/>
    <n v="40"/>
    <n v="60"/>
    <n v="100"/>
    <n v="435"/>
    <n v="4"/>
    <x v="0"/>
    <x v="15"/>
    <x v="3"/>
    <x v="1"/>
    <x v="2"/>
    <x v="12"/>
    <x v="0"/>
  </r>
  <r>
    <n v="34"/>
    <n v="63"/>
    <n v="112"/>
    <n v="49"/>
    <n v="29"/>
    <n v="16"/>
    <n v="623"/>
    <n v="40"/>
    <n v="40"/>
    <n v="60"/>
    <n v="100"/>
    <n v="435"/>
    <n v="5"/>
    <x v="0"/>
    <x v="15"/>
    <x v="3"/>
    <x v="1"/>
    <x v="2"/>
    <x v="4"/>
    <x v="0"/>
  </r>
  <r>
    <n v="47"/>
    <n v="73"/>
    <n v="123"/>
    <n v="50"/>
    <n v="26"/>
    <n v="14"/>
    <n v="821"/>
    <n v="50"/>
    <n v="40"/>
    <n v="70"/>
    <n v="110"/>
    <n v="435"/>
    <n v="6"/>
    <x v="0"/>
    <x v="15"/>
    <x v="3"/>
    <x v="1"/>
    <x v="2"/>
    <x v="5"/>
    <x v="1"/>
  </r>
  <r>
    <n v="21"/>
    <n v="55"/>
    <n v="93"/>
    <n v="38"/>
    <n v="34"/>
    <n v="12"/>
    <n v="241"/>
    <n v="30"/>
    <n v="30"/>
    <n v="50"/>
    <n v="80"/>
    <n v="801"/>
    <n v="8"/>
    <x v="0"/>
    <x v="15"/>
    <x v="3"/>
    <x v="1"/>
    <x v="3"/>
    <x v="6"/>
    <x v="1"/>
  </r>
  <r>
    <n v="25"/>
    <n v="72"/>
    <n v="120"/>
    <n v="48"/>
    <n v="47"/>
    <n v="15"/>
    <n v="372"/>
    <n v="30"/>
    <n v="40"/>
    <n v="60"/>
    <n v="100"/>
    <n v="435"/>
    <n v="9"/>
    <x v="0"/>
    <x v="15"/>
    <x v="3"/>
    <x v="1"/>
    <x v="3"/>
    <x v="7"/>
    <x v="1"/>
  </r>
  <r>
    <n v="-40"/>
    <n v="11"/>
    <n v="99"/>
    <n v="88"/>
    <n v="51"/>
    <n v="27"/>
    <n v="525"/>
    <n v="-30"/>
    <n v="70"/>
    <n v="10"/>
    <n v="80"/>
    <n v="435"/>
    <n v="10"/>
    <x v="0"/>
    <x v="15"/>
    <x v="3"/>
    <x v="1"/>
    <x v="3"/>
    <x v="8"/>
    <x v="1"/>
  </r>
  <r>
    <n v="-10"/>
    <n v="53"/>
    <n v="90"/>
    <n v="37"/>
    <n v="63"/>
    <n v="34"/>
    <n v="261"/>
    <n v="0"/>
    <n v="20"/>
    <n v="40"/>
    <n v="60"/>
    <n v="435"/>
    <n v="11"/>
    <x v="0"/>
    <x v="15"/>
    <x v="3"/>
    <x v="1"/>
    <x v="1"/>
    <x v="9"/>
    <x v="0"/>
  </r>
  <r>
    <n v="9"/>
    <n v="47"/>
    <n v="82"/>
    <n v="35"/>
    <n v="38"/>
    <n v="11"/>
    <n v="196"/>
    <n v="10"/>
    <n v="20"/>
    <n v="30"/>
    <n v="50"/>
    <n v="435"/>
    <n v="12"/>
    <x v="0"/>
    <x v="15"/>
    <x v="3"/>
    <x v="1"/>
    <x v="1"/>
    <x v="10"/>
    <x v="0"/>
  </r>
  <r>
    <n v="-9"/>
    <n v="36"/>
    <n v="65"/>
    <n v="29"/>
    <n v="45"/>
    <n v="11"/>
    <n v="169"/>
    <n v="10"/>
    <n v="10"/>
    <n v="30"/>
    <n v="40"/>
    <n v="435"/>
    <n v="13"/>
    <x v="0"/>
    <x v="15"/>
    <x v="3"/>
    <x v="1"/>
    <x v="1"/>
    <x v="3"/>
    <x v="0"/>
  </r>
  <r>
    <n v="47"/>
    <n v="92"/>
    <n v="170"/>
    <n v="78"/>
    <n v="45"/>
    <n v="24"/>
    <n v="965"/>
    <n v="80"/>
    <n v="90"/>
    <n v="120"/>
    <n v="210"/>
    <n v="801"/>
    <n v="1"/>
    <x v="0"/>
    <x v="15"/>
    <x v="3"/>
    <x v="1"/>
    <x v="0"/>
    <x v="0"/>
    <x v="0"/>
  </r>
  <r>
    <n v="30"/>
    <n v="75"/>
    <n v="130"/>
    <n v="55"/>
    <n v="45"/>
    <n v="18"/>
    <n v="312"/>
    <n v="70"/>
    <n v="60"/>
    <n v="100"/>
    <n v="160"/>
    <n v="435"/>
    <n v="2"/>
    <x v="0"/>
    <x v="15"/>
    <x v="3"/>
    <x v="1"/>
    <x v="0"/>
    <x v="1"/>
    <x v="0"/>
  </r>
  <r>
    <n v="39"/>
    <n v="105"/>
    <n v="190"/>
    <n v="85"/>
    <n v="66"/>
    <n v="32"/>
    <n v="494"/>
    <n v="70"/>
    <n v="70"/>
    <n v="130"/>
    <n v="230"/>
    <n v="801"/>
    <n v="3"/>
    <x v="0"/>
    <x v="15"/>
    <x v="3"/>
    <x v="1"/>
    <x v="0"/>
    <x v="2"/>
    <x v="1"/>
  </r>
  <r>
    <n v="140"/>
    <n v="228"/>
    <n v="456"/>
    <n v="328"/>
    <n v="88"/>
    <n v="63"/>
    <n v="1459"/>
    <n v="150"/>
    <n v="190"/>
    <n v="220"/>
    <n v="430"/>
    <n v="661"/>
    <n v="4"/>
    <x v="0"/>
    <x v="16"/>
    <x v="3"/>
    <x v="0"/>
    <x v="2"/>
    <x v="12"/>
    <x v="0"/>
  </r>
  <r>
    <n v="17"/>
    <n v="145"/>
    <n v="250"/>
    <n v="121"/>
    <n v="128"/>
    <n v="95"/>
    <n v="725"/>
    <n v="20"/>
    <n v="89"/>
    <n v="140"/>
    <n v="240"/>
    <n v="818"/>
    <n v="5"/>
    <x v="0"/>
    <x v="16"/>
    <x v="3"/>
    <x v="0"/>
    <x v="2"/>
    <x v="4"/>
    <x v="0"/>
  </r>
  <r>
    <n v="203"/>
    <n v="312"/>
    <n v="546"/>
    <n v="223"/>
    <n v="109"/>
    <n v="77"/>
    <n v="1310"/>
    <n v="200"/>
    <n v="256"/>
    <n v="300"/>
    <n v="520"/>
    <n v="213"/>
    <n v="6"/>
    <x v="0"/>
    <x v="16"/>
    <x v="3"/>
    <x v="0"/>
    <x v="2"/>
    <x v="5"/>
    <x v="1"/>
  </r>
  <r>
    <n v="102"/>
    <n v="139"/>
    <n v="234"/>
    <n v="95"/>
    <n v="37"/>
    <n v="26"/>
    <n v="821"/>
    <n v="100"/>
    <n v="80"/>
    <n v="120"/>
    <n v="200"/>
    <n v="510"/>
    <n v="8"/>
    <x v="0"/>
    <x v="16"/>
    <x v="3"/>
    <x v="0"/>
    <x v="3"/>
    <x v="6"/>
    <x v="1"/>
  </r>
  <r>
    <n v="160"/>
    <n v="245"/>
    <n v="452"/>
    <n v="211"/>
    <n v="85"/>
    <n v="64"/>
    <n v="965"/>
    <n v="160"/>
    <n v="201"/>
    <n v="220"/>
    <n v="390"/>
    <n v="310"/>
    <n v="9"/>
    <x v="0"/>
    <x v="16"/>
    <x v="3"/>
    <x v="0"/>
    <x v="3"/>
    <x v="7"/>
    <x v="1"/>
  </r>
  <r>
    <n v="67"/>
    <n v="107"/>
    <n v="190"/>
    <n v="83"/>
    <n v="40"/>
    <n v="27"/>
    <n v="623"/>
    <n v="60"/>
    <n v="70"/>
    <n v="90"/>
    <n v="160"/>
    <n v="707"/>
    <n v="10"/>
    <x v="0"/>
    <x v="16"/>
    <x v="3"/>
    <x v="0"/>
    <x v="3"/>
    <x v="8"/>
    <x v="1"/>
  </r>
  <r>
    <n v="94"/>
    <n v="130"/>
    <n v="219"/>
    <n v="89"/>
    <n v="36"/>
    <n v="24"/>
    <n v="777"/>
    <n v="80"/>
    <n v="50"/>
    <n v="90"/>
    <n v="140"/>
    <n v="619"/>
    <n v="11"/>
    <x v="0"/>
    <x v="16"/>
    <x v="3"/>
    <x v="0"/>
    <x v="1"/>
    <x v="9"/>
    <x v="0"/>
  </r>
  <r>
    <n v="54"/>
    <n v="80"/>
    <n v="134"/>
    <n v="54"/>
    <n v="26"/>
    <n v="15"/>
    <n v="456"/>
    <n v="60"/>
    <n v="30"/>
    <n v="60"/>
    <n v="90"/>
    <n v="650"/>
    <n v="12"/>
    <x v="0"/>
    <x v="16"/>
    <x v="3"/>
    <x v="0"/>
    <x v="1"/>
    <x v="10"/>
    <x v="0"/>
  </r>
  <r>
    <n v="54"/>
    <n v="108"/>
    <n v="180"/>
    <n v="72"/>
    <n v="54"/>
    <n v="23"/>
    <n v="558"/>
    <n v="50"/>
    <n v="40"/>
    <n v="80"/>
    <n v="120"/>
    <n v="760"/>
    <n v="13"/>
    <x v="0"/>
    <x v="16"/>
    <x v="3"/>
    <x v="0"/>
    <x v="1"/>
    <x v="3"/>
    <x v="0"/>
  </r>
  <r>
    <n v="-2"/>
    <n v="50"/>
    <n v="145"/>
    <n v="95"/>
    <n v="52"/>
    <n v="30"/>
    <n v="608"/>
    <n v="30"/>
    <n v="109"/>
    <n v="70"/>
    <n v="180"/>
    <n v="916"/>
    <n v="1"/>
    <x v="0"/>
    <x v="16"/>
    <x v="3"/>
    <x v="0"/>
    <x v="0"/>
    <x v="0"/>
    <x v="0"/>
  </r>
  <r>
    <n v="262"/>
    <n v="407"/>
    <n v="678"/>
    <n v="288"/>
    <n v="145"/>
    <n v="94"/>
    <n v="2101"/>
    <n v="370"/>
    <n v="410"/>
    <n v="500"/>
    <n v="840"/>
    <n v="559"/>
    <n v="2"/>
    <x v="0"/>
    <x v="16"/>
    <x v="3"/>
    <x v="0"/>
    <x v="0"/>
    <x v="1"/>
    <x v="0"/>
  </r>
  <r>
    <n v="-117"/>
    <n v="-26"/>
    <n v="118"/>
    <n v="132"/>
    <n v="91"/>
    <n v="47"/>
    <n v="862"/>
    <n v="-120"/>
    <n v="131"/>
    <n v="-40"/>
    <n v="140"/>
    <n v="650"/>
    <n v="3"/>
    <x v="0"/>
    <x v="16"/>
    <x v="3"/>
    <x v="0"/>
    <x v="0"/>
    <x v="2"/>
    <x v="1"/>
  </r>
  <r>
    <n v="11"/>
    <n v="26"/>
    <n v="43"/>
    <n v="17"/>
    <n v="15"/>
    <n v="4"/>
    <n v="777"/>
    <n v="20"/>
    <n v="10"/>
    <n v="30"/>
    <n v="40"/>
    <n v="775"/>
    <n v="4"/>
    <x v="0"/>
    <x v="17"/>
    <x v="3"/>
    <x v="1"/>
    <x v="2"/>
    <x v="12"/>
    <x v="0"/>
  </r>
  <r>
    <n v="10"/>
    <n v="27"/>
    <n v="45"/>
    <n v="18"/>
    <n v="17"/>
    <n v="5"/>
    <n v="821"/>
    <n v="20"/>
    <n v="10"/>
    <n v="30"/>
    <n v="40"/>
    <n v="702"/>
    <n v="5"/>
    <x v="0"/>
    <x v="17"/>
    <x v="3"/>
    <x v="1"/>
    <x v="2"/>
    <x v="4"/>
    <x v="0"/>
  </r>
  <r>
    <n v="11"/>
    <n v="26"/>
    <n v="43"/>
    <n v="17"/>
    <n v="15"/>
    <n v="4"/>
    <n v="777"/>
    <n v="20"/>
    <n v="10"/>
    <n v="30"/>
    <n v="40"/>
    <n v="775"/>
    <n v="6"/>
    <x v="0"/>
    <x v="17"/>
    <x v="3"/>
    <x v="1"/>
    <x v="2"/>
    <x v="5"/>
    <x v="1"/>
  </r>
  <r>
    <n v="4"/>
    <n v="34"/>
    <n v="62"/>
    <n v="28"/>
    <n v="30"/>
    <n v="8"/>
    <n v="965"/>
    <n v="20"/>
    <n v="30"/>
    <n v="40"/>
    <n v="70"/>
    <n v="775"/>
    <n v="3"/>
    <x v="0"/>
    <x v="17"/>
    <x v="3"/>
    <x v="1"/>
    <x v="0"/>
    <x v="2"/>
    <x v="1"/>
  </r>
  <r>
    <n v="16"/>
    <n v="145"/>
    <n v="250"/>
    <n v="88"/>
    <n v="129"/>
    <n v="95"/>
    <n v="725"/>
    <n v="30"/>
    <n v="90"/>
    <n v="130"/>
    <n v="220"/>
    <n v="702"/>
    <n v="8"/>
    <x v="0"/>
    <x v="17"/>
    <x v="3"/>
    <x v="1"/>
    <x v="3"/>
    <x v="6"/>
    <x v="1"/>
  </r>
  <r>
    <n v="111"/>
    <n v="201"/>
    <n v="345"/>
    <n v="173"/>
    <n v="90"/>
    <n v="47"/>
    <n v="862"/>
    <n v="120"/>
    <n v="88"/>
    <n v="180"/>
    <n v="300"/>
    <n v="775"/>
    <n v="9"/>
    <x v="0"/>
    <x v="17"/>
    <x v="3"/>
    <x v="1"/>
    <x v="3"/>
    <x v="7"/>
    <x v="1"/>
  </r>
  <r>
    <n v="86"/>
    <n v="139"/>
    <n v="234"/>
    <n v="95"/>
    <n v="53"/>
    <n v="30"/>
    <n v="608"/>
    <n v="90"/>
    <n v="80"/>
    <n v="120"/>
    <n v="200"/>
    <n v="702"/>
    <n v="10"/>
    <x v="0"/>
    <x v="17"/>
    <x v="3"/>
    <x v="1"/>
    <x v="3"/>
    <x v="8"/>
    <x v="1"/>
  </r>
  <r>
    <n v="203"/>
    <n v="312"/>
    <n v="546"/>
    <n v="299"/>
    <n v="109"/>
    <n v="77"/>
    <n v="1310"/>
    <n v="150"/>
    <n v="88"/>
    <n v="220"/>
    <n v="370"/>
    <n v="775"/>
    <n v="11"/>
    <x v="0"/>
    <x v="17"/>
    <x v="3"/>
    <x v="1"/>
    <x v="1"/>
    <x v="9"/>
    <x v="0"/>
  </r>
  <r>
    <n v="141"/>
    <n v="228"/>
    <n v="456"/>
    <n v="186"/>
    <n v="87"/>
    <n v="63"/>
    <n v="1459"/>
    <n v="100"/>
    <n v="116"/>
    <n v="160"/>
    <n v="310"/>
    <n v="775"/>
    <n v="12"/>
    <x v="0"/>
    <x v="17"/>
    <x v="3"/>
    <x v="1"/>
    <x v="1"/>
    <x v="10"/>
    <x v="0"/>
  </r>
  <r>
    <n v="-354"/>
    <n v="-245"/>
    <n v="17"/>
    <n v="145"/>
    <n v="126"/>
    <n v="93"/>
    <n v="1419"/>
    <n v="-240"/>
    <n v="166"/>
    <n v="-160"/>
    <n v="0"/>
    <n v="702"/>
    <n v="13"/>
    <x v="0"/>
    <x v="17"/>
    <x v="3"/>
    <x v="1"/>
    <x v="1"/>
    <x v="3"/>
    <x v="0"/>
  </r>
  <r>
    <n v="-3"/>
    <n v="42"/>
    <n v="76"/>
    <n v="34"/>
    <n v="45"/>
    <n v="12"/>
    <n v="197"/>
    <n v="10"/>
    <n v="40"/>
    <n v="50"/>
    <n v="90"/>
    <n v="702"/>
    <n v="2"/>
    <x v="0"/>
    <x v="17"/>
    <x v="3"/>
    <x v="1"/>
    <x v="0"/>
    <x v="1"/>
    <x v="0"/>
  </r>
  <r>
    <n v="16"/>
    <n v="72"/>
    <n v="130"/>
    <n v="58"/>
    <n v="56"/>
    <n v="22"/>
    <n v="338"/>
    <n v="20"/>
    <n v="50"/>
    <n v="70"/>
    <n v="120"/>
    <n v="503"/>
    <n v="4"/>
    <x v="0"/>
    <x v="18"/>
    <x v="3"/>
    <x v="1"/>
    <x v="2"/>
    <x v="12"/>
    <x v="0"/>
  </r>
  <r>
    <n v="33"/>
    <n v="80"/>
    <n v="140"/>
    <n v="60"/>
    <n v="47"/>
    <n v="19"/>
    <n v="336"/>
    <n v="50"/>
    <n v="50"/>
    <n v="80"/>
    <n v="130"/>
    <n v="503"/>
    <n v="5"/>
    <x v="0"/>
    <x v="18"/>
    <x v="3"/>
    <x v="1"/>
    <x v="2"/>
    <x v="4"/>
    <x v="0"/>
  </r>
  <r>
    <n v="99"/>
    <n v="171"/>
    <n v="341"/>
    <n v="151"/>
    <n v="72"/>
    <n v="47"/>
    <n v="1091"/>
    <n v="100"/>
    <n v="139"/>
    <n v="160"/>
    <n v="320"/>
    <n v="971"/>
    <n v="6"/>
    <x v="0"/>
    <x v="18"/>
    <x v="3"/>
    <x v="1"/>
    <x v="2"/>
    <x v="5"/>
    <x v="1"/>
  </r>
  <r>
    <n v="42"/>
    <n v="83"/>
    <n v="140"/>
    <n v="57"/>
    <n v="41"/>
    <n v="18"/>
    <n v="364"/>
    <n v="70"/>
    <n v="70"/>
    <n v="100"/>
    <n v="170"/>
    <n v="971"/>
    <n v="3"/>
    <x v="0"/>
    <x v="18"/>
    <x v="3"/>
    <x v="1"/>
    <x v="0"/>
    <x v="2"/>
    <x v="1"/>
  </r>
  <r>
    <n v="33"/>
    <n v="54"/>
    <n v="90"/>
    <n v="36"/>
    <n v="21"/>
    <n v="10"/>
    <n v="777"/>
    <n v="40"/>
    <n v="30"/>
    <n v="40"/>
    <n v="70"/>
    <n v="971"/>
    <n v="8"/>
    <x v="0"/>
    <x v="18"/>
    <x v="3"/>
    <x v="1"/>
    <x v="3"/>
    <x v="6"/>
    <x v="1"/>
  </r>
  <r>
    <n v="29"/>
    <n v="56"/>
    <n v="100"/>
    <n v="44"/>
    <n v="27"/>
    <n v="14"/>
    <n v="623"/>
    <n v="30"/>
    <n v="30"/>
    <n v="50"/>
    <n v="80"/>
    <n v="503"/>
    <n v="9"/>
    <x v="0"/>
    <x v="18"/>
    <x v="3"/>
    <x v="1"/>
    <x v="3"/>
    <x v="7"/>
    <x v="1"/>
  </r>
  <r>
    <n v="28"/>
    <n v="48"/>
    <n v="80"/>
    <n v="32"/>
    <n v="20"/>
    <n v="8"/>
    <n v="456"/>
    <n v="30"/>
    <n v="20"/>
    <n v="30"/>
    <n v="50"/>
    <n v="971"/>
    <n v="11"/>
    <x v="0"/>
    <x v="18"/>
    <x v="3"/>
    <x v="1"/>
    <x v="1"/>
    <x v="9"/>
    <x v="0"/>
  </r>
  <r>
    <n v="68"/>
    <n v="126"/>
    <n v="210"/>
    <n v="84"/>
    <n v="58"/>
    <n v="27"/>
    <n v="651"/>
    <n v="60"/>
    <n v="50"/>
    <n v="90"/>
    <n v="140"/>
    <n v="503"/>
    <n v="12"/>
    <x v="0"/>
    <x v="18"/>
    <x v="3"/>
    <x v="1"/>
    <x v="1"/>
    <x v="10"/>
    <x v="0"/>
  </r>
  <r>
    <n v="67"/>
    <n v="116"/>
    <n v="200"/>
    <n v="84"/>
    <n v="49"/>
    <n v="26"/>
    <n v="500"/>
    <n v="50"/>
    <n v="50"/>
    <n v="80"/>
    <n v="130"/>
    <n v="541"/>
    <n v="13"/>
    <x v="0"/>
    <x v="18"/>
    <x v="3"/>
    <x v="1"/>
    <x v="1"/>
    <x v="3"/>
    <x v="0"/>
  </r>
  <r>
    <n v="1"/>
    <n v="87"/>
    <n v="150"/>
    <n v="63"/>
    <n v="86"/>
    <n v="57"/>
    <n v="435"/>
    <n v="40"/>
    <n v="70"/>
    <n v="110"/>
    <n v="180"/>
    <n v="541"/>
    <n v="1"/>
    <x v="0"/>
    <x v="18"/>
    <x v="3"/>
    <x v="1"/>
    <x v="0"/>
    <x v="0"/>
    <x v="0"/>
  </r>
  <r>
    <n v="28"/>
    <n v="93"/>
    <n v="160"/>
    <n v="67"/>
    <n v="65"/>
    <n v="22"/>
    <n v="400"/>
    <n v="60"/>
    <n v="80"/>
    <n v="120"/>
    <n v="200"/>
    <n v="503"/>
    <n v="2"/>
    <x v="0"/>
    <x v="18"/>
    <x v="3"/>
    <x v="1"/>
    <x v="0"/>
    <x v="1"/>
    <x v="0"/>
  </r>
  <r>
    <n v="35"/>
    <n v="62"/>
    <n v="110"/>
    <n v="48"/>
    <n v="27"/>
    <n v="15"/>
    <n v="623"/>
    <n v="40"/>
    <n v="40"/>
    <n v="60"/>
    <n v="100"/>
    <n v="425"/>
    <n v="4"/>
    <x v="0"/>
    <x v="19"/>
    <x v="3"/>
    <x v="1"/>
    <x v="2"/>
    <x v="12"/>
    <x v="0"/>
  </r>
  <r>
    <n v="13"/>
    <n v="66"/>
    <n v="120"/>
    <n v="54"/>
    <n v="53"/>
    <n v="20"/>
    <n v="312"/>
    <n v="20"/>
    <n v="50"/>
    <n v="60"/>
    <n v="110"/>
    <n v="253"/>
    <n v="5"/>
    <x v="0"/>
    <x v="19"/>
    <x v="3"/>
    <x v="1"/>
    <x v="2"/>
    <x v="4"/>
    <x v="0"/>
  </r>
  <r>
    <n v="39"/>
    <n v="81"/>
    <n v="150"/>
    <n v="69"/>
    <n v="42"/>
    <n v="21"/>
    <n v="965"/>
    <n v="60"/>
    <n v="60"/>
    <n v="80"/>
    <n v="140"/>
    <n v="206"/>
    <n v="6"/>
    <x v="0"/>
    <x v="19"/>
    <x v="3"/>
    <x v="1"/>
    <x v="2"/>
    <x v="5"/>
    <x v="1"/>
  </r>
  <r>
    <n v="9"/>
    <n v="111"/>
    <n v="190"/>
    <n v="79"/>
    <n v="102"/>
    <n v="72"/>
    <n v="551"/>
    <n v="60"/>
    <n v="90"/>
    <n v="140"/>
    <n v="230"/>
    <n v="509"/>
    <n v="3"/>
    <x v="0"/>
    <x v="19"/>
    <x v="3"/>
    <x v="1"/>
    <x v="0"/>
    <x v="2"/>
    <x v="1"/>
  </r>
  <r>
    <n v="115"/>
    <n v="186"/>
    <n v="310"/>
    <n v="90"/>
    <n v="71"/>
    <n v="40"/>
    <n v="961"/>
    <n v="120"/>
    <n v="90"/>
    <n v="170"/>
    <n v="270"/>
    <n v="206"/>
    <n v="8"/>
    <x v="0"/>
    <x v="19"/>
    <x v="3"/>
    <x v="1"/>
    <x v="3"/>
    <x v="6"/>
    <x v="1"/>
  </r>
  <r>
    <n v="30"/>
    <n v="51"/>
    <n v="85"/>
    <n v="34"/>
    <n v="21"/>
    <n v="9"/>
    <n v="777"/>
    <n v="50"/>
    <n v="20"/>
    <n v="50"/>
    <n v="70"/>
    <n v="360"/>
    <n v="9"/>
    <x v="0"/>
    <x v="19"/>
    <x v="3"/>
    <x v="1"/>
    <x v="3"/>
    <x v="7"/>
    <x v="1"/>
  </r>
  <r>
    <n v="70"/>
    <n v="113"/>
    <n v="180"/>
    <n v="67"/>
    <n v="43"/>
    <n v="20"/>
    <n v="400"/>
    <n v="50"/>
    <n v="40"/>
    <n v="80"/>
    <n v="120"/>
    <n v="360"/>
    <n v="11"/>
    <x v="0"/>
    <x v="19"/>
    <x v="3"/>
    <x v="1"/>
    <x v="1"/>
    <x v="9"/>
    <x v="0"/>
  </r>
  <r>
    <n v="48"/>
    <n v="89"/>
    <n v="150"/>
    <n v="61"/>
    <n v="41"/>
    <n v="19"/>
    <n v="390"/>
    <n v="40"/>
    <n v="40"/>
    <n v="60"/>
    <n v="100"/>
    <n v="253"/>
    <n v="12"/>
    <x v="0"/>
    <x v="19"/>
    <x v="3"/>
    <x v="1"/>
    <x v="1"/>
    <x v="10"/>
    <x v="0"/>
  </r>
  <r>
    <n v="8"/>
    <n v="105"/>
    <n v="180"/>
    <n v="75"/>
    <n v="97"/>
    <n v="68"/>
    <n v="522"/>
    <n v="20"/>
    <n v="40"/>
    <n v="80"/>
    <n v="120"/>
    <n v="360"/>
    <n v="13"/>
    <x v="0"/>
    <x v="19"/>
    <x v="3"/>
    <x v="1"/>
    <x v="1"/>
    <x v="3"/>
    <x v="0"/>
  </r>
  <r>
    <n v="38"/>
    <n v="77"/>
    <n v="130"/>
    <n v="53"/>
    <n v="39"/>
    <n v="16"/>
    <n v="338"/>
    <n v="70"/>
    <n v="60"/>
    <n v="100"/>
    <n v="160"/>
    <n v="206"/>
    <n v="2"/>
    <x v="0"/>
    <x v="19"/>
    <x v="3"/>
    <x v="1"/>
    <x v="0"/>
    <x v="1"/>
    <x v="0"/>
  </r>
  <r>
    <n v="105"/>
    <n v="144"/>
    <n v="243"/>
    <n v="99"/>
    <n v="39"/>
    <n v="27"/>
    <n v="766"/>
    <n v="120"/>
    <n v="80"/>
    <n v="150"/>
    <n v="250"/>
    <n v="303"/>
    <n v="1"/>
    <x v="1"/>
    <x v="0"/>
    <x v="0"/>
    <x v="0"/>
    <x v="0"/>
    <x v="0"/>
    <x v="0"/>
  </r>
  <r>
    <n v="68"/>
    <n v="107"/>
    <n v="190"/>
    <n v="83"/>
    <n v="39"/>
    <n v="27"/>
    <n v="613"/>
    <n v="80"/>
    <n v="80"/>
    <n v="110"/>
    <n v="190"/>
    <n v="720"/>
    <n v="2"/>
    <x v="1"/>
    <x v="0"/>
    <x v="0"/>
    <x v="0"/>
    <x v="0"/>
    <x v="1"/>
    <x v="0"/>
  </r>
  <r>
    <n v="99"/>
    <n v="137"/>
    <n v="232"/>
    <n v="95"/>
    <n v="38"/>
    <n v="26"/>
    <n v="809"/>
    <n v="110"/>
    <n v="93"/>
    <n v="140"/>
    <n v="240"/>
    <n v="719"/>
    <n v="3"/>
    <x v="1"/>
    <x v="0"/>
    <x v="0"/>
    <x v="0"/>
    <x v="0"/>
    <x v="2"/>
    <x v="1"/>
  </r>
  <r>
    <n v="30"/>
    <n v="56"/>
    <n v="100"/>
    <n v="44"/>
    <n v="26"/>
    <n v="14"/>
    <n v="618"/>
    <n v="30"/>
    <n v="30"/>
    <n v="50"/>
    <n v="80"/>
    <n v="970"/>
    <n v="13"/>
    <x v="1"/>
    <x v="0"/>
    <x v="0"/>
    <x v="0"/>
    <x v="1"/>
    <x v="3"/>
    <x v="0"/>
  </r>
  <r>
    <n v="80"/>
    <n v="112"/>
    <n v="189"/>
    <n v="77"/>
    <n v="32"/>
    <n v="21"/>
    <n v="449"/>
    <n v="110"/>
    <n v="80"/>
    <n v="140"/>
    <n v="220"/>
    <n v="970"/>
    <n v="5"/>
    <x v="1"/>
    <x v="0"/>
    <x v="0"/>
    <x v="0"/>
    <x v="2"/>
    <x v="4"/>
    <x v="0"/>
  </r>
  <r>
    <n v="59"/>
    <n v="114"/>
    <n v="189"/>
    <n v="75"/>
    <n v="55"/>
    <n v="24"/>
    <n v="549"/>
    <n v="90"/>
    <n v="80"/>
    <n v="140"/>
    <n v="220"/>
    <n v="303"/>
    <n v="6"/>
    <x v="1"/>
    <x v="0"/>
    <x v="0"/>
    <x v="0"/>
    <x v="2"/>
    <x v="5"/>
    <x v="1"/>
  </r>
  <r>
    <n v="99"/>
    <n v="170"/>
    <n v="340"/>
    <n v="227"/>
    <n v="71"/>
    <n v="47"/>
    <n v="1073"/>
    <n v="100"/>
    <n v="191"/>
    <n v="150"/>
    <n v="290"/>
    <n v="970"/>
    <n v="8"/>
    <x v="1"/>
    <x v="0"/>
    <x v="0"/>
    <x v="0"/>
    <x v="3"/>
    <x v="6"/>
    <x v="1"/>
  </r>
  <r>
    <n v="-3"/>
    <n v="75"/>
    <n v="129"/>
    <n v="54"/>
    <n v="78"/>
    <n v="49"/>
    <n v="427"/>
    <n v="10"/>
    <n v="40"/>
    <n v="70"/>
    <n v="110"/>
    <n v="970"/>
    <n v="9"/>
    <x v="1"/>
    <x v="0"/>
    <x v="0"/>
    <x v="0"/>
    <x v="3"/>
    <x v="7"/>
    <x v="1"/>
  </r>
  <r>
    <n v="33"/>
    <n v="80"/>
    <n v="140"/>
    <n v="60"/>
    <n v="47"/>
    <n v="19"/>
    <n v="329"/>
    <n v="40"/>
    <n v="50"/>
    <n v="70"/>
    <n v="120"/>
    <n v="303"/>
    <n v="10"/>
    <x v="1"/>
    <x v="0"/>
    <x v="0"/>
    <x v="0"/>
    <x v="3"/>
    <x v="8"/>
    <x v="1"/>
  </r>
  <r>
    <n v="18"/>
    <n v="73"/>
    <n v="132"/>
    <n v="59"/>
    <n v="55"/>
    <n v="22"/>
    <n v="331"/>
    <n v="10"/>
    <n v="50"/>
    <n v="60"/>
    <n v="110"/>
    <n v="719"/>
    <n v="11"/>
    <x v="1"/>
    <x v="0"/>
    <x v="0"/>
    <x v="0"/>
    <x v="1"/>
    <x v="9"/>
    <x v="0"/>
  </r>
  <r>
    <n v="34"/>
    <n v="74"/>
    <n v="136"/>
    <n v="62"/>
    <n v="40"/>
    <n v="19"/>
    <n v="958"/>
    <n v="30"/>
    <n v="50"/>
    <n v="60"/>
    <n v="110"/>
    <n v="720"/>
    <n v="12"/>
    <x v="1"/>
    <x v="0"/>
    <x v="0"/>
    <x v="0"/>
    <x v="1"/>
    <x v="10"/>
    <x v="0"/>
  </r>
  <r>
    <n v="115"/>
    <n v="206"/>
    <n v="354"/>
    <n v="133"/>
    <n v="91"/>
    <n v="48"/>
    <n v="844"/>
    <n v="140"/>
    <n v="145"/>
    <n v="220"/>
    <n v="370"/>
    <n v="312"/>
    <n v="2"/>
    <x v="1"/>
    <x v="1"/>
    <x v="0"/>
    <x v="0"/>
    <x v="0"/>
    <x v="1"/>
    <x v="0"/>
  </r>
  <r>
    <n v="95"/>
    <n v="150"/>
    <n v="254"/>
    <n v="78"/>
    <n v="55"/>
    <n v="33"/>
    <n v="596"/>
    <n v="100"/>
    <n v="90"/>
    <n v="150"/>
    <n v="260"/>
    <n v="847"/>
    <n v="3"/>
    <x v="1"/>
    <x v="1"/>
    <x v="0"/>
    <x v="0"/>
    <x v="0"/>
    <x v="2"/>
    <x v="1"/>
  </r>
  <r>
    <n v="201"/>
    <n v="311"/>
    <n v="545"/>
    <n v="316"/>
    <n v="110"/>
    <n v="77"/>
    <n v="1282"/>
    <n v="260"/>
    <n v="293"/>
    <n v="370"/>
    <n v="640"/>
    <n v="708"/>
    <n v="5"/>
    <x v="1"/>
    <x v="1"/>
    <x v="0"/>
    <x v="0"/>
    <x v="2"/>
    <x v="4"/>
    <x v="0"/>
  </r>
  <r>
    <n v="142"/>
    <n v="229"/>
    <n v="457"/>
    <n v="195"/>
    <n v="87"/>
    <n v="63"/>
    <n v="1436"/>
    <n v="180"/>
    <n v="288"/>
    <n v="270"/>
    <n v="530"/>
    <n v="312"/>
    <n v="6"/>
    <x v="1"/>
    <x v="1"/>
    <x v="0"/>
    <x v="0"/>
    <x v="2"/>
    <x v="5"/>
    <x v="1"/>
  </r>
  <r>
    <n v="105"/>
    <n v="144"/>
    <n v="243"/>
    <n v="99"/>
    <n v="39"/>
    <n v="27"/>
    <n v="766"/>
    <n v="110"/>
    <n v="80"/>
    <n v="130"/>
    <n v="210"/>
    <n v="815"/>
    <n v="8"/>
    <x v="1"/>
    <x v="1"/>
    <x v="0"/>
    <x v="0"/>
    <x v="3"/>
    <x v="6"/>
    <x v="1"/>
  </r>
  <r>
    <n v="68"/>
    <n v="107"/>
    <n v="190"/>
    <n v="83"/>
    <n v="39"/>
    <n v="27"/>
    <n v="613"/>
    <n v="60"/>
    <n v="70"/>
    <n v="90"/>
    <n v="160"/>
    <n v="773"/>
    <n v="9"/>
    <x v="1"/>
    <x v="1"/>
    <x v="0"/>
    <x v="0"/>
    <x v="3"/>
    <x v="7"/>
    <x v="1"/>
  </r>
  <r>
    <n v="99"/>
    <n v="137"/>
    <n v="232"/>
    <n v="95"/>
    <n v="38"/>
    <n v="26"/>
    <n v="809"/>
    <n v="100"/>
    <n v="80"/>
    <n v="120"/>
    <n v="200"/>
    <n v="847"/>
    <n v="10"/>
    <x v="1"/>
    <x v="1"/>
    <x v="0"/>
    <x v="0"/>
    <x v="3"/>
    <x v="8"/>
    <x v="1"/>
  </r>
  <r>
    <n v="79"/>
    <n v="112"/>
    <n v="189"/>
    <n v="77"/>
    <n v="33"/>
    <n v="21"/>
    <n v="449"/>
    <n v="80"/>
    <n v="60"/>
    <n v="100"/>
    <n v="160"/>
    <n v="309"/>
    <n v="11"/>
    <x v="1"/>
    <x v="1"/>
    <x v="0"/>
    <x v="0"/>
    <x v="1"/>
    <x v="9"/>
    <x v="0"/>
  </r>
  <r>
    <n v="59"/>
    <n v="114"/>
    <n v="189"/>
    <n v="75"/>
    <n v="55"/>
    <n v="24"/>
    <n v="549"/>
    <n v="50"/>
    <n v="60"/>
    <n v="100"/>
    <n v="160"/>
    <n v="630"/>
    <n v="12"/>
    <x v="1"/>
    <x v="1"/>
    <x v="0"/>
    <x v="0"/>
    <x v="1"/>
    <x v="10"/>
    <x v="0"/>
  </r>
  <r>
    <n v="10"/>
    <n v="27"/>
    <n v="45"/>
    <n v="18"/>
    <n v="17"/>
    <n v="5"/>
    <n v="818"/>
    <n v="20"/>
    <n v="10"/>
    <n v="30"/>
    <n v="40"/>
    <n v="712"/>
    <n v="1"/>
    <x v="1"/>
    <x v="2"/>
    <x v="0"/>
    <x v="1"/>
    <x v="0"/>
    <x v="0"/>
    <x v="0"/>
  </r>
  <r>
    <n v="6"/>
    <n v="35"/>
    <n v="63"/>
    <n v="28"/>
    <n v="29"/>
    <n v="8"/>
    <n v="961"/>
    <n v="20"/>
    <n v="20"/>
    <n v="40"/>
    <n v="60"/>
    <n v="319"/>
    <n v="2"/>
    <x v="1"/>
    <x v="2"/>
    <x v="0"/>
    <x v="1"/>
    <x v="0"/>
    <x v="1"/>
    <x v="0"/>
  </r>
  <r>
    <n v="12"/>
    <n v="31"/>
    <n v="54"/>
    <n v="23"/>
    <n v="19"/>
    <n v="7"/>
    <n v="620"/>
    <n v="20"/>
    <n v="20"/>
    <n v="30"/>
    <n v="50"/>
    <n v="712"/>
    <n v="3"/>
    <x v="1"/>
    <x v="2"/>
    <x v="0"/>
    <x v="1"/>
    <x v="0"/>
    <x v="2"/>
    <x v="1"/>
  </r>
  <r>
    <n v="11"/>
    <n v="28"/>
    <n v="47"/>
    <n v="19"/>
    <n v="17"/>
    <n v="5"/>
    <n v="774"/>
    <n v="20"/>
    <n v="20"/>
    <n v="30"/>
    <n v="50"/>
    <n v="319"/>
    <n v="5"/>
    <x v="1"/>
    <x v="2"/>
    <x v="0"/>
    <x v="1"/>
    <x v="2"/>
    <x v="4"/>
    <x v="0"/>
  </r>
  <r>
    <n v="32"/>
    <n v="43"/>
    <n v="43"/>
    <n v="0"/>
    <n v="11"/>
    <n v="0"/>
    <n v="774"/>
    <n v="40"/>
    <n v="0"/>
    <n v="50"/>
    <n v="50"/>
    <n v="712"/>
    <n v="6"/>
    <x v="1"/>
    <x v="2"/>
    <x v="0"/>
    <x v="1"/>
    <x v="2"/>
    <x v="5"/>
    <x v="1"/>
  </r>
  <r>
    <n v="201"/>
    <n v="311"/>
    <n v="545"/>
    <n v="238"/>
    <n v="110"/>
    <n v="77"/>
    <n v="1282"/>
    <n v="190"/>
    <n v="284"/>
    <n v="270"/>
    <n v="470"/>
    <n v="563"/>
    <n v="8"/>
    <x v="1"/>
    <x v="2"/>
    <x v="0"/>
    <x v="1"/>
    <x v="3"/>
    <x v="6"/>
    <x v="1"/>
  </r>
  <r>
    <n v="95"/>
    <n v="150"/>
    <n v="254"/>
    <n v="89"/>
    <n v="55"/>
    <n v="33"/>
    <n v="596"/>
    <n v="110"/>
    <n v="80"/>
    <n v="140"/>
    <n v="220"/>
    <n v="563"/>
    <n v="9"/>
    <x v="1"/>
    <x v="2"/>
    <x v="0"/>
    <x v="1"/>
    <x v="3"/>
    <x v="7"/>
    <x v="1"/>
  </r>
  <r>
    <n v="141"/>
    <n v="229"/>
    <n v="457"/>
    <n v="196"/>
    <n v="88"/>
    <n v="63"/>
    <n v="1436"/>
    <n v="140"/>
    <n v="142"/>
    <n v="210"/>
    <n v="400"/>
    <n v="563"/>
    <n v="11"/>
    <x v="1"/>
    <x v="2"/>
    <x v="0"/>
    <x v="1"/>
    <x v="1"/>
    <x v="9"/>
    <x v="0"/>
  </r>
  <r>
    <n v="169"/>
    <n v="294"/>
    <n v="534"/>
    <n v="240"/>
    <n v="125"/>
    <n v="91"/>
    <n v="1391"/>
    <n v="150"/>
    <n v="206"/>
    <n v="260"/>
    <n v="460"/>
    <n v="515"/>
    <n v="12"/>
    <x v="1"/>
    <x v="2"/>
    <x v="0"/>
    <x v="1"/>
    <x v="1"/>
    <x v="10"/>
    <x v="0"/>
  </r>
  <r>
    <n v="42"/>
    <n v="107"/>
    <n v="193"/>
    <n v="86"/>
    <n v="65"/>
    <n v="32"/>
    <n v="484"/>
    <n v="50"/>
    <n v="90"/>
    <n v="110"/>
    <n v="200"/>
    <n v="314"/>
    <n v="2"/>
    <x v="1"/>
    <x v="3"/>
    <x v="0"/>
    <x v="1"/>
    <x v="0"/>
    <x v="1"/>
    <x v="0"/>
  </r>
  <r>
    <n v="46"/>
    <n v="90"/>
    <n v="165"/>
    <n v="75"/>
    <n v="44"/>
    <n v="23"/>
    <n v="956"/>
    <n v="60"/>
    <n v="70"/>
    <n v="100"/>
    <n v="170"/>
    <n v="816"/>
    <n v="3"/>
    <x v="1"/>
    <x v="3"/>
    <x v="0"/>
    <x v="1"/>
    <x v="0"/>
    <x v="2"/>
    <x v="1"/>
  </r>
  <r>
    <n v="-4"/>
    <n v="41"/>
    <n v="74"/>
    <n v="33"/>
    <n v="45"/>
    <n v="12"/>
    <n v="193"/>
    <n v="0"/>
    <n v="20"/>
    <n v="40"/>
    <n v="60"/>
    <n v="573"/>
    <n v="13"/>
    <x v="1"/>
    <x v="3"/>
    <x v="0"/>
    <x v="1"/>
    <x v="1"/>
    <x v="3"/>
    <x v="0"/>
  </r>
  <r>
    <n v="48"/>
    <n v="73"/>
    <n v="123"/>
    <n v="50"/>
    <n v="25"/>
    <n v="14"/>
    <n v="814"/>
    <n v="70"/>
    <n v="50"/>
    <n v="90"/>
    <n v="140"/>
    <n v="573"/>
    <n v="5"/>
    <x v="1"/>
    <x v="3"/>
    <x v="0"/>
    <x v="1"/>
    <x v="2"/>
    <x v="4"/>
    <x v="0"/>
  </r>
  <r>
    <n v="38"/>
    <n v="61"/>
    <n v="103"/>
    <n v="42"/>
    <n v="23"/>
    <n v="11"/>
    <n v="771"/>
    <n v="60"/>
    <n v="40"/>
    <n v="80"/>
    <n v="120"/>
    <n v="573"/>
    <n v="6"/>
    <x v="1"/>
    <x v="3"/>
    <x v="0"/>
    <x v="1"/>
    <x v="2"/>
    <x v="5"/>
    <x v="1"/>
  </r>
  <r>
    <n v="-8"/>
    <n v="61"/>
    <n v="104"/>
    <n v="43"/>
    <n v="69"/>
    <n v="39"/>
    <n v="256"/>
    <n v="10"/>
    <n v="30"/>
    <n v="60"/>
    <n v="90"/>
    <n v="636"/>
    <n v="8"/>
    <x v="1"/>
    <x v="3"/>
    <x v="0"/>
    <x v="1"/>
    <x v="3"/>
    <x v="6"/>
    <x v="1"/>
  </r>
  <r>
    <n v="-32"/>
    <n v="18"/>
    <n v="102"/>
    <n v="84"/>
    <n v="50"/>
    <n v="26"/>
    <n v="625"/>
    <n v="-20"/>
    <n v="70"/>
    <n v="10"/>
    <n v="80"/>
    <n v="417"/>
    <n v="9"/>
    <x v="1"/>
    <x v="3"/>
    <x v="0"/>
    <x v="1"/>
    <x v="3"/>
    <x v="7"/>
    <x v="1"/>
  </r>
  <r>
    <n v="9"/>
    <n v="47"/>
    <n v="82"/>
    <n v="35"/>
    <n v="38"/>
    <n v="11"/>
    <n v="191"/>
    <n v="10"/>
    <n v="30"/>
    <n v="40"/>
    <n v="70"/>
    <n v="816"/>
    <n v="11"/>
    <x v="1"/>
    <x v="3"/>
    <x v="0"/>
    <x v="1"/>
    <x v="1"/>
    <x v="9"/>
    <x v="0"/>
  </r>
  <r>
    <n v="-7"/>
    <n v="38"/>
    <n v="68"/>
    <n v="30"/>
    <n v="45"/>
    <n v="11"/>
    <n v="165"/>
    <n v="-10"/>
    <n v="20"/>
    <n v="30"/>
    <n v="50"/>
    <n v="314"/>
    <n v="12"/>
    <x v="1"/>
    <x v="3"/>
    <x v="0"/>
    <x v="1"/>
    <x v="1"/>
    <x v="10"/>
    <x v="0"/>
  </r>
  <r>
    <n v="33"/>
    <n v="80"/>
    <n v="140"/>
    <n v="60"/>
    <n v="47"/>
    <n v="19"/>
    <n v="329"/>
    <n v="50"/>
    <n v="60"/>
    <n v="80"/>
    <n v="140"/>
    <n v="937"/>
    <n v="1"/>
    <x v="1"/>
    <x v="4"/>
    <x v="0"/>
    <x v="0"/>
    <x v="0"/>
    <x v="0"/>
    <x v="0"/>
  </r>
  <r>
    <n v="38"/>
    <n v="76"/>
    <n v="128"/>
    <n v="52"/>
    <n v="38"/>
    <n v="16"/>
    <n v="357"/>
    <n v="50"/>
    <n v="50"/>
    <n v="80"/>
    <n v="130"/>
    <n v="513"/>
    <n v="2"/>
    <x v="1"/>
    <x v="4"/>
    <x v="0"/>
    <x v="0"/>
    <x v="0"/>
    <x v="1"/>
    <x v="0"/>
  </r>
  <r>
    <n v="-3"/>
    <n v="75"/>
    <n v="129"/>
    <n v="54"/>
    <n v="78"/>
    <n v="49"/>
    <n v="427"/>
    <n v="20"/>
    <n v="50"/>
    <n v="80"/>
    <n v="130"/>
    <n v="614"/>
    <n v="3"/>
    <x v="1"/>
    <x v="4"/>
    <x v="0"/>
    <x v="0"/>
    <x v="0"/>
    <x v="2"/>
    <x v="1"/>
  </r>
  <r>
    <n v="62"/>
    <n v="120"/>
    <n v="200"/>
    <n v="80"/>
    <n v="58"/>
    <n v="26"/>
    <n v="640"/>
    <n v="60"/>
    <n v="60"/>
    <n v="110"/>
    <n v="170"/>
    <n v="614"/>
    <n v="11"/>
    <x v="1"/>
    <x v="4"/>
    <x v="0"/>
    <x v="0"/>
    <x v="1"/>
    <x v="9"/>
    <x v="0"/>
  </r>
  <r>
    <n v="71"/>
    <n v="120"/>
    <n v="206"/>
    <n v="86"/>
    <n v="49"/>
    <n v="26"/>
    <n v="490"/>
    <n v="70"/>
    <n v="70"/>
    <n v="110"/>
    <n v="180"/>
    <n v="513"/>
    <n v="12"/>
    <x v="1"/>
    <x v="4"/>
    <x v="0"/>
    <x v="0"/>
    <x v="1"/>
    <x v="10"/>
    <x v="0"/>
  </r>
  <r>
    <n v="18"/>
    <n v="73"/>
    <n v="132"/>
    <n v="59"/>
    <n v="55"/>
    <n v="22"/>
    <n v="331"/>
    <n v="40"/>
    <n v="60"/>
    <n v="90"/>
    <n v="150"/>
    <n v="614"/>
    <n v="6"/>
    <x v="1"/>
    <x v="4"/>
    <x v="0"/>
    <x v="0"/>
    <x v="2"/>
    <x v="5"/>
    <x v="1"/>
  </r>
  <r>
    <n v="98"/>
    <n v="170"/>
    <n v="340"/>
    <n v="158"/>
    <n v="72"/>
    <n v="47"/>
    <n v="1073"/>
    <n v="140"/>
    <n v="135"/>
    <n v="210"/>
    <n v="400"/>
    <n v="234"/>
    <n v="5"/>
    <x v="1"/>
    <x v="4"/>
    <x v="0"/>
    <x v="0"/>
    <x v="2"/>
    <x v="4"/>
    <x v="0"/>
  </r>
  <r>
    <n v="17"/>
    <n v="34"/>
    <n v="56"/>
    <n v="22"/>
    <n v="17"/>
    <n v="6"/>
    <n v="452"/>
    <n v="30"/>
    <n v="10"/>
    <n v="30"/>
    <n v="40"/>
    <n v="330"/>
    <n v="8"/>
    <x v="1"/>
    <x v="4"/>
    <x v="0"/>
    <x v="0"/>
    <x v="3"/>
    <x v="6"/>
    <x v="1"/>
  </r>
  <r>
    <n v="28"/>
    <n v="48"/>
    <n v="80"/>
    <n v="32"/>
    <n v="20"/>
    <n v="8"/>
    <n v="817"/>
    <n v="50"/>
    <n v="20"/>
    <n v="50"/>
    <n v="70"/>
    <n v="740"/>
    <n v="9"/>
    <x v="1"/>
    <x v="4"/>
    <x v="0"/>
    <x v="0"/>
    <x v="3"/>
    <x v="7"/>
    <x v="1"/>
  </r>
  <r>
    <n v="12"/>
    <n v="65"/>
    <n v="118"/>
    <n v="53"/>
    <n v="53"/>
    <n v="20"/>
    <n v="306"/>
    <n v="30"/>
    <n v="50"/>
    <n v="70"/>
    <n v="120"/>
    <n v="262"/>
    <n v="1"/>
    <x v="1"/>
    <x v="5"/>
    <x v="0"/>
    <x v="1"/>
    <x v="0"/>
    <x v="0"/>
    <x v="0"/>
  </r>
  <r>
    <n v="15"/>
    <n v="128"/>
    <n v="220"/>
    <n v="92"/>
    <n v="113"/>
    <n v="83"/>
    <n v="541"/>
    <n v="40"/>
    <n v="90"/>
    <n v="140"/>
    <n v="230"/>
    <n v="920"/>
    <n v="2"/>
    <x v="1"/>
    <x v="5"/>
    <x v="0"/>
    <x v="1"/>
    <x v="0"/>
    <x v="1"/>
    <x v="0"/>
  </r>
  <r>
    <n v="50"/>
    <n v="103"/>
    <n v="180"/>
    <n v="77"/>
    <n v="53"/>
    <n v="25"/>
    <n v="423"/>
    <n v="60"/>
    <n v="80"/>
    <n v="100"/>
    <n v="180"/>
    <n v="414"/>
    <n v="3"/>
    <x v="1"/>
    <x v="5"/>
    <x v="0"/>
    <x v="1"/>
    <x v="0"/>
    <x v="2"/>
    <x v="1"/>
  </r>
  <r>
    <n v="41"/>
    <n v="81"/>
    <n v="137"/>
    <n v="56"/>
    <n v="40"/>
    <n v="17"/>
    <n v="382"/>
    <n v="50"/>
    <n v="40"/>
    <n v="80"/>
    <n v="120"/>
    <n v="920"/>
    <n v="11"/>
    <x v="1"/>
    <x v="5"/>
    <x v="0"/>
    <x v="1"/>
    <x v="1"/>
    <x v="9"/>
    <x v="0"/>
  </r>
  <r>
    <n v="3"/>
    <n v="90"/>
    <n v="155"/>
    <n v="65"/>
    <n v="87"/>
    <n v="58"/>
    <n v="513"/>
    <n v="10"/>
    <n v="50"/>
    <n v="80"/>
    <n v="130"/>
    <n v="414"/>
    <n v="12"/>
    <x v="1"/>
    <x v="5"/>
    <x v="0"/>
    <x v="1"/>
    <x v="1"/>
    <x v="10"/>
    <x v="0"/>
  </r>
  <r>
    <n v="35"/>
    <n v="62"/>
    <n v="110"/>
    <n v="48"/>
    <n v="27"/>
    <n v="15"/>
    <n v="617"/>
    <n v="50"/>
    <n v="50"/>
    <n v="70"/>
    <n v="120"/>
    <n v="715"/>
    <n v="6"/>
    <x v="1"/>
    <x v="5"/>
    <x v="0"/>
    <x v="1"/>
    <x v="2"/>
    <x v="5"/>
    <x v="1"/>
  </r>
  <r>
    <n v="42"/>
    <n v="84"/>
    <n v="154"/>
    <n v="70"/>
    <n v="42"/>
    <n v="21"/>
    <n v="957"/>
    <n v="60"/>
    <n v="80"/>
    <n v="100"/>
    <n v="180"/>
    <n v="414"/>
    <n v="5"/>
    <x v="1"/>
    <x v="5"/>
    <x v="0"/>
    <x v="1"/>
    <x v="2"/>
    <x v="4"/>
    <x v="0"/>
  </r>
  <r>
    <n v="66"/>
    <n v="109"/>
    <n v="174"/>
    <n v="65"/>
    <n v="43"/>
    <n v="20"/>
    <n v="372"/>
    <n v="80"/>
    <n v="50"/>
    <n v="100"/>
    <n v="150"/>
    <n v="715"/>
    <n v="8"/>
    <x v="1"/>
    <x v="5"/>
    <x v="0"/>
    <x v="1"/>
    <x v="3"/>
    <x v="6"/>
    <x v="1"/>
  </r>
  <r>
    <n v="43"/>
    <n v="68"/>
    <n v="115"/>
    <n v="47"/>
    <n v="25"/>
    <n v="13"/>
    <n v="772"/>
    <n v="50"/>
    <n v="40"/>
    <n v="60"/>
    <n v="100"/>
    <n v="262"/>
    <n v="9"/>
    <x v="1"/>
    <x v="5"/>
    <x v="0"/>
    <x v="1"/>
    <x v="3"/>
    <x v="7"/>
    <x v="1"/>
  </r>
  <r>
    <n v="48"/>
    <n v="73"/>
    <n v="123"/>
    <n v="50"/>
    <n v="25"/>
    <n v="14"/>
    <n v="814"/>
    <n v="60"/>
    <n v="50"/>
    <n v="80"/>
    <n v="130"/>
    <n v="475"/>
    <n v="11"/>
    <x v="1"/>
    <x v="6"/>
    <x v="1"/>
    <x v="1"/>
    <x v="1"/>
    <x v="9"/>
    <x v="0"/>
  </r>
  <r>
    <n v="21"/>
    <n v="39"/>
    <n v="66"/>
    <n v="27"/>
    <n v="18"/>
    <n v="7"/>
    <n v="772"/>
    <n v="40"/>
    <n v="20"/>
    <n v="50"/>
    <n v="70"/>
    <n v="475"/>
    <n v="13"/>
    <x v="1"/>
    <x v="6"/>
    <x v="1"/>
    <x v="1"/>
    <x v="1"/>
    <x v="3"/>
    <x v="0"/>
  </r>
  <r>
    <n v="29"/>
    <n v="75"/>
    <n v="130"/>
    <n v="55"/>
    <n v="46"/>
    <n v="18"/>
    <n v="305"/>
    <n v="40"/>
    <n v="50"/>
    <n v="70"/>
    <n v="120"/>
    <n v="203"/>
    <n v="6"/>
    <x v="1"/>
    <x v="6"/>
    <x v="1"/>
    <x v="1"/>
    <x v="2"/>
    <x v="5"/>
    <x v="1"/>
  </r>
  <r>
    <n v="3"/>
    <n v="90"/>
    <n v="155"/>
    <n v="65"/>
    <n v="87"/>
    <n v="58"/>
    <n v="513"/>
    <n v="20"/>
    <n v="60"/>
    <n v="90"/>
    <n v="150"/>
    <n v="860"/>
    <n v="5"/>
    <x v="1"/>
    <x v="6"/>
    <x v="1"/>
    <x v="1"/>
    <x v="2"/>
    <x v="4"/>
    <x v="0"/>
  </r>
  <r>
    <n v="121"/>
    <n v="195"/>
    <n v="325"/>
    <n v="68"/>
    <n v="74"/>
    <n v="42"/>
    <n v="945"/>
    <n v="130"/>
    <n v="94"/>
    <n v="180"/>
    <n v="300"/>
    <n v="959"/>
    <n v="2"/>
    <x v="1"/>
    <x v="6"/>
    <x v="1"/>
    <x v="1"/>
    <x v="0"/>
    <x v="1"/>
    <x v="0"/>
  </r>
  <r>
    <n v="41"/>
    <n v="107"/>
    <n v="193"/>
    <n v="86"/>
    <n v="66"/>
    <n v="32"/>
    <n v="484"/>
    <n v="50"/>
    <n v="60"/>
    <n v="90"/>
    <n v="150"/>
    <n v="475"/>
    <n v="9"/>
    <x v="1"/>
    <x v="6"/>
    <x v="1"/>
    <x v="1"/>
    <x v="3"/>
    <x v="7"/>
    <x v="1"/>
  </r>
  <r>
    <n v="46"/>
    <n v="90"/>
    <n v="165"/>
    <n v="75"/>
    <n v="44"/>
    <n v="23"/>
    <n v="956"/>
    <n v="50"/>
    <n v="50"/>
    <n v="70"/>
    <n v="120"/>
    <n v="860"/>
    <n v="10"/>
    <x v="1"/>
    <x v="6"/>
    <x v="1"/>
    <x v="1"/>
    <x v="3"/>
    <x v="8"/>
    <x v="1"/>
  </r>
  <r>
    <n v="28"/>
    <n v="48"/>
    <n v="80"/>
    <n v="32"/>
    <n v="20"/>
    <n v="8"/>
    <n v="817"/>
    <n v="40"/>
    <n v="30"/>
    <n v="50"/>
    <n v="80"/>
    <n v="786"/>
    <n v="11"/>
    <x v="1"/>
    <x v="7"/>
    <x v="1"/>
    <x v="0"/>
    <x v="1"/>
    <x v="9"/>
    <x v="0"/>
  </r>
  <r>
    <n v="44"/>
    <n v="68"/>
    <n v="115"/>
    <n v="47"/>
    <n v="24"/>
    <n v="13"/>
    <n v="772"/>
    <n v="60"/>
    <n v="40"/>
    <n v="80"/>
    <n v="120"/>
    <n v="727"/>
    <n v="13"/>
    <x v="1"/>
    <x v="7"/>
    <x v="1"/>
    <x v="0"/>
    <x v="1"/>
    <x v="3"/>
    <x v="0"/>
  </r>
  <r>
    <n v="51"/>
    <n v="103"/>
    <n v="180"/>
    <n v="77"/>
    <n v="52"/>
    <n v="25"/>
    <n v="423"/>
    <n v="60"/>
    <n v="70"/>
    <n v="100"/>
    <n v="170"/>
    <n v="407"/>
    <n v="6"/>
    <x v="1"/>
    <x v="7"/>
    <x v="1"/>
    <x v="0"/>
    <x v="2"/>
    <x v="5"/>
    <x v="1"/>
  </r>
  <r>
    <n v="16"/>
    <n v="128"/>
    <n v="220"/>
    <n v="92"/>
    <n v="112"/>
    <n v="83"/>
    <n v="541"/>
    <n v="40"/>
    <n v="80"/>
    <n v="130"/>
    <n v="210"/>
    <n v="305"/>
    <n v="5"/>
    <x v="1"/>
    <x v="7"/>
    <x v="1"/>
    <x v="0"/>
    <x v="2"/>
    <x v="4"/>
    <x v="0"/>
  </r>
  <r>
    <n v="71"/>
    <n v="120"/>
    <n v="206"/>
    <n v="86"/>
    <n v="49"/>
    <n v="26"/>
    <n v="490"/>
    <n v="70"/>
    <n v="80"/>
    <n v="110"/>
    <n v="190"/>
    <n v="305"/>
    <n v="3"/>
    <x v="1"/>
    <x v="7"/>
    <x v="1"/>
    <x v="0"/>
    <x v="0"/>
    <x v="2"/>
    <x v="1"/>
  </r>
  <r>
    <n v="63"/>
    <n v="120"/>
    <n v="200"/>
    <n v="80"/>
    <n v="57"/>
    <n v="26"/>
    <n v="640"/>
    <n v="80"/>
    <n v="70"/>
    <n v="120"/>
    <n v="190"/>
    <n v="754"/>
    <n v="2"/>
    <x v="1"/>
    <x v="7"/>
    <x v="1"/>
    <x v="0"/>
    <x v="0"/>
    <x v="1"/>
    <x v="0"/>
  </r>
  <r>
    <n v="34"/>
    <n v="62"/>
    <n v="110"/>
    <n v="48"/>
    <n v="28"/>
    <n v="15"/>
    <n v="617"/>
    <n v="30"/>
    <n v="30"/>
    <n v="50"/>
    <n v="80"/>
    <n v="754"/>
    <n v="8"/>
    <x v="1"/>
    <x v="7"/>
    <x v="1"/>
    <x v="0"/>
    <x v="3"/>
    <x v="6"/>
    <x v="1"/>
  </r>
  <r>
    <n v="12"/>
    <n v="65"/>
    <n v="118"/>
    <n v="53"/>
    <n v="53"/>
    <n v="20"/>
    <n v="306"/>
    <n v="20"/>
    <n v="40"/>
    <n v="50"/>
    <n v="90"/>
    <n v="727"/>
    <n v="9"/>
    <x v="1"/>
    <x v="7"/>
    <x v="1"/>
    <x v="0"/>
    <x v="3"/>
    <x v="7"/>
    <x v="1"/>
  </r>
  <r>
    <n v="42"/>
    <n v="84"/>
    <n v="154"/>
    <n v="70"/>
    <n v="42"/>
    <n v="21"/>
    <n v="957"/>
    <n v="50"/>
    <n v="50"/>
    <n v="70"/>
    <n v="120"/>
    <n v="850"/>
    <n v="10"/>
    <x v="1"/>
    <x v="7"/>
    <x v="1"/>
    <x v="0"/>
    <x v="3"/>
    <x v="8"/>
    <x v="1"/>
  </r>
  <r>
    <n v="28"/>
    <n v="48"/>
    <n v="80"/>
    <n v="32"/>
    <n v="20"/>
    <n v="8"/>
    <n v="817"/>
    <n v="40"/>
    <n v="30"/>
    <n v="50"/>
    <n v="80"/>
    <n v="978"/>
    <n v="11"/>
    <x v="1"/>
    <x v="8"/>
    <x v="1"/>
    <x v="0"/>
    <x v="1"/>
    <x v="9"/>
    <x v="0"/>
  </r>
  <r>
    <n v="17"/>
    <n v="34"/>
    <n v="56"/>
    <n v="22"/>
    <n v="17"/>
    <n v="6"/>
    <n v="452"/>
    <n v="30"/>
    <n v="20"/>
    <n v="40"/>
    <n v="60"/>
    <n v="978"/>
    <n v="13"/>
    <x v="1"/>
    <x v="8"/>
    <x v="1"/>
    <x v="0"/>
    <x v="1"/>
    <x v="3"/>
    <x v="0"/>
  </r>
  <r>
    <n v="99"/>
    <n v="170"/>
    <n v="340"/>
    <n v="135"/>
    <n v="71"/>
    <n v="47"/>
    <n v="1073"/>
    <n v="110"/>
    <n v="205"/>
    <n v="170"/>
    <n v="330"/>
    <n v="508"/>
    <n v="7"/>
    <x v="1"/>
    <x v="8"/>
    <x v="1"/>
    <x v="0"/>
    <x v="2"/>
    <x v="11"/>
    <x v="0"/>
  </r>
  <r>
    <n v="-4"/>
    <n v="74"/>
    <n v="128"/>
    <n v="54"/>
    <n v="78"/>
    <n v="49"/>
    <n v="451"/>
    <n v="10"/>
    <n v="50"/>
    <n v="70"/>
    <n v="120"/>
    <n v="508"/>
    <n v="5"/>
    <x v="1"/>
    <x v="8"/>
    <x v="1"/>
    <x v="0"/>
    <x v="2"/>
    <x v="4"/>
    <x v="0"/>
  </r>
  <r>
    <n v="340"/>
    <n v="395"/>
    <n v="470"/>
    <n v="75"/>
    <n v="55"/>
    <n v="24"/>
    <n v="235"/>
    <n v="330"/>
    <n v="70"/>
    <n v="370"/>
    <n v="440"/>
    <n v="774"/>
    <n v="2"/>
    <x v="1"/>
    <x v="8"/>
    <x v="1"/>
    <x v="0"/>
    <x v="0"/>
    <x v="1"/>
    <x v="0"/>
  </r>
  <r>
    <n v="18"/>
    <n v="73"/>
    <n v="132"/>
    <n v="59"/>
    <n v="55"/>
    <n v="22"/>
    <n v="331"/>
    <n v="30"/>
    <n v="40"/>
    <n v="60"/>
    <n v="100"/>
    <n v="781"/>
    <n v="9"/>
    <x v="1"/>
    <x v="8"/>
    <x v="1"/>
    <x v="0"/>
    <x v="3"/>
    <x v="7"/>
    <x v="1"/>
  </r>
  <r>
    <n v="11"/>
    <n v="27"/>
    <n v="45"/>
    <n v="18"/>
    <n v="16"/>
    <n v="5"/>
    <n v="818"/>
    <n v="20"/>
    <n v="10"/>
    <n v="30"/>
    <n v="40"/>
    <n v="603"/>
    <n v="11"/>
    <x v="1"/>
    <x v="9"/>
    <x v="1"/>
    <x v="1"/>
    <x v="1"/>
    <x v="9"/>
    <x v="0"/>
  </r>
  <r>
    <n v="32"/>
    <n v="43"/>
    <n v="43"/>
    <n v="0"/>
    <n v="11"/>
    <n v="0"/>
    <n v="774"/>
    <n v="30"/>
    <n v="0"/>
    <n v="40"/>
    <n v="40"/>
    <n v="603"/>
    <n v="13"/>
    <x v="1"/>
    <x v="9"/>
    <x v="1"/>
    <x v="1"/>
    <x v="1"/>
    <x v="3"/>
    <x v="0"/>
  </r>
  <r>
    <n v="-6"/>
    <n v="38"/>
    <n v="68"/>
    <n v="30"/>
    <n v="44"/>
    <n v="11"/>
    <n v="165"/>
    <n v="0"/>
    <n v="20"/>
    <n v="40"/>
    <n v="60"/>
    <n v="603"/>
    <n v="7"/>
    <x v="1"/>
    <x v="9"/>
    <x v="1"/>
    <x v="1"/>
    <x v="2"/>
    <x v="11"/>
    <x v="0"/>
  </r>
  <r>
    <n v="-7"/>
    <n v="61"/>
    <n v="104"/>
    <n v="43"/>
    <n v="68"/>
    <n v="39"/>
    <n v="256"/>
    <n v="10"/>
    <n v="40"/>
    <n v="60"/>
    <n v="100"/>
    <n v="603"/>
    <n v="5"/>
    <x v="1"/>
    <x v="9"/>
    <x v="1"/>
    <x v="1"/>
    <x v="2"/>
    <x v="4"/>
    <x v="0"/>
  </r>
  <r>
    <n v="25"/>
    <n v="60"/>
    <n v="101"/>
    <n v="41"/>
    <n v="35"/>
    <n v="13"/>
    <n v="236"/>
    <n v="40"/>
    <n v="30"/>
    <n v="60"/>
    <n v="90"/>
    <n v="603"/>
    <n v="1"/>
    <x v="1"/>
    <x v="9"/>
    <x v="1"/>
    <x v="1"/>
    <x v="0"/>
    <x v="0"/>
    <x v="0"/>
  </r>
  <r>
    <n v="23"/>
    <n v="69"/>
    <n v="114"/>
    <n v="45"/>
    <n v="46"/>
    <n v="14"/>
    <n v="366"/>
    <n v="30"/>
    <n v="40"/>
    <n v="60"/>
    <n v="100"/>
    <n v="603"/>
    <n v="2"/>
    <x v="1"/>
    <x v="9"/>
    <x v="1"/>
    <x v="1"/>
    <x v="0"/>
    <x v="1"/>
    <x v="0"/>
  </r>
  <r>
    <n v="-4"/>
    <n v="41"/>
    <n v="74"/>
    <n v="33"/>
    <n v="45"/>
    <n v="12"/>
    <n v="193"/>
    <n v="0"/>
    <n v="20"/>
    <n v="30"/>
    <n v="50"/>
    <n v="603"/>
    <n v="9"/>
    <x v="1"/>
    <x v="9"/>
    <x v="1"/>
    <x v="1"/>
    <x v="3"/>
    <x v="7"/>
    <x v="1"/>
  </r>
  <r>
    <n v="100"/>
    <n v="137"/>
    <n v="232"/>
    <n v="95"/>
    <n v="37"/>
    <n v="26"/>
    <n v="809"/>
    <n v="120"/>
    <n v="172"/>
    <n v="150"/>
    <n v="250"/>
    <n v="631"/>
    <n v="11"/>
    <x v="1"/>
    <x v="10"/>
    <x v="1"/>
    <x v="0"/>
    <x v="1"/>
    <x v="9"/>
    <x v="0"/>
  </r>
  <r>
    <n v="105"/>
    <n v="144"/>
    <n v="243"/>
    <n v="99"/>
    <n v="39"/>
    <n v="27"/>
    <n v="766"/>
    <n v="130"/>
    <n v="171"/>
    <n v="160"/>
    <n v="260"/>
    <n v="518"/>
    <n v="12"/>
    <x v="1"/>
    <x v="10"/>
    <x v="1"/>
    <x v="0"/>
    <x v="1"/>
    <x v="10"/>
    <x v="0"/>
  </r>
  <r>
    <n v="79"/>
    <n v="112"/>
    <n v="189"/>
    <n v="77"/>
    <n v="33"/>
    <n v="21"/>
    <n v="449"/>
    <n v="90"/>
    <n v="80"/>
    <n v="120"/>
    <n v="200"/>
    <n v="845"/>
    <n v="13"/>
    <x v="1"/>
    <x v="10"/>
    <x v="1"/>
    <x v="0"/>
    <x v="1"/>
    <x v="3"/>
    <x v="0"/>
  </r>
  <r>
    <n v="264"/>
    <n v="352"/>
    <n v="580"/>
    <n v="297"/>
    <n v="88"/>
    <n v="63"/>
    <n v="1402"/>
    <n v="280"/>
    <n v="285"/>
    <n v="350"/>
    <n v="560"/>
    <n v="585"/>
    <n v="7"/>
    <x v="1"/>
    <x v="10"/>
    <x v="1"/>
    <x v="0"/>
    <x v="2"/>
    <x v="11"/>
    <x v="0"/>
  </r>
  <r>
    <n v="-203"/>
    <n v="-60"/>
    <n v="61"/>
    <n v="128"/>
    <n v="143"/>
    <n v="110"/>
    <n v="901"/>
    <n v="-190"/>
    <n v="93"/>
    <n v="-60"/>
    <n v="50"/>
    <n v="585"/>
    <n v="5"/>
    <x v="1"/>
    <x v="10"/>
    <x v="1"/>
    <x v="0"/>
    <x v="2"/>
    <x v="4"/>
    <x v="0"/>
  </r>
  <r>
    <n v="245"/>
    <n v="387"/>
    <n v="645"/>
    <n v="198"/>
    <n v="142"/>
    <n v="90"/>
    <n v="2067"/>
    <n v="250"/>
    <n v="249"/>
    <n v="370"/>
    <n v="610"/>
    <n v="917"/>
    <n v="2"/>
    <x v="1"/>
    <x v="10"/>
    <x v="1"/>
    <x v="0"/>
    <x v="0"/>
    <x v="1"/>
    <x v="0"/>
  </r>
  <r>
    <n v="131"/>
    <n v="255"/>
    <n v="495"/>
    <n v="241"/>
    <n v="124"/>
    <n v="91"/>
    <n v="1454"/>
    <n v="110"/>
    <n v="161"/>
    <n v="200"/>
    <n v="380"/>
    <n v="518"/>
    <n v="9"/>
    <x v="1"/>
    <x v="10"/>
    <x v="1"/>
    <x v="0"/>
    <x v="3"/>
    <x v="7"/>
    <x v="1"/>
  </r>
  <r>
    <n v="-120"/>
    <n v="-33"/>
    <n v="180"/>
    <n v="199"/>
    <n v="87"/>
    <n v="66"/>
    <n v="1214"/>
    <n v="-80"/>
    <n v="157"/>
    <n v="-20"/>
    <n v="140"/>
    <n v="607"/>
    <n v="10"/>
    <x v="1"/>
    <x v="10"/>
    <x v="1"/>
    <x v="0"/>
    <x v="3"/>
    <x v="8"/>
    <x v="1"/>
  </r>
  <r>
    <n v="65"/>
    <n v="109"/>
    <n v="174"/>
    <n v="65"/>
    <n v="44"/>
    <n v="20"/>
    <n v="372"/>
    <n v="70"/>
    <n v="50"/>
    <n v="90"/>
    <n v="140"/>
    <n v="504"/>
    <n v="5"/>
    <x v="1"/>
    <x v="11"/>
    <x v="2"/>
    <x v="1"/>
    <x v="2"/>
    <x v="4"/>
    <x v="0"/>
  </r>
  <r>
    <n v="41"/>
    <n v="81"/>
    <n v="137"/>
    <n v="56"/>
    <n v="40"/>
    <n v="17"/>
    <n v="382"/>
    <n v="50"/>
    <n v="40"/>
    <n v="70"/>
    <n v="110"/>
    <n v="985"/>
    <n v="6"/>
    <x v="1"/>
    <x v="11"/>
    <x v="2"/>
    <x v="1"/>
    <x v="2"/>
    <x v="5"/>
    <x v="1"/>
  </r>
  <r>
    <n v="35"/>
    <n v="63"/>
    <n v="112"/>
    <n v="49"/>
    <n v="28"/>
    <n v="16"/>
    <n v="617"/>
    <n v="40"/>
    <n v="40"/>
    <n v="60"/>
    <n v="100"/>
    <n v="337"/>
    <n v="8"/>
    <x v="1"/>
    <x v="11"/>
    <x v="2"/>
    <x v="1"/>
    <x v="3"/>
    <x v="6"/>
    <x v="1"/>
  </r>
  <r>
    <n v="42"/>
    <n v="107"/>
    <n v="193"/>
    <n v="86"/>
    <n v="65"/>
    <n v="32"/>
    <n v="484"/>
    <n v="40"/>
    <n v="80"/>
    <n v="100"/>
    <n v="180"/>
    <n v="225"/>
    <n v="9"/>
    <x v="1"/>
    <x v="11"/>
    <x v="2"/>
    <x v="1"/>
    <x v="3"/>
    <x v="7"/>
    <x v="1"/>
  </r>
  <r>
    <n v="2"/>
    <n v="90"/>
    <n v="155"/>
    <n v="65"/>
    <n v="88"/>
    <n v="58"/>
    <n v="342"/>
    <n v="10"/>
    <n v="50"/>
    <n v="80"/>
    <n v="130"/>
    <n v="318"/>
    <n v="4"/>
    <x v="1"/>
    <x v="11"/>
    <x v="2"/>
    <x v="1"/>
    <x v="2"/>
    <x v="12"/>
    <x v="0"/>
  </r>
  <r>
    <n v="34"/>
    <n v="56"/>
    <n v="94"/>
    <n v="38"/>
    <n v="22"/>
    <n v="10"/>
    <n v="772"/>
    <n v="60"/>
    <n v="40"/>
    <n v="70"/>
    <n v="110"/>
    <n v="337"/>
    <n v="2"/>
    <x v="1"/>
    <x v="11"/>
    <x v="2"/>
    <x v="1"/>
    <x v="0"/>
    <x v="1"/>
    <x v="0"/>
  </r>
  <r>
    <n v="44"/>
    <n v="68"/>
    <n v="115"/>
    <n v="47"/>
    <n v="24"/>
    <n v="13"/>
    <n v="772"/>
    <n v="70"/>
    <n v="50"/>
    <n v="90"/>
    <n v="140"/>
    <n v="504"/>
    <n v="3"/>
    <x v="1"/>
    <x v="11"/>
    <x v="2"/>
    <x v="1"/>
    <x v="0"/>
    <x v="2"/>
    <x v="1"/>
  </r>
  <r>
    <n v="-7"/>
    <n v="61"/>
    <n v="104"/>
    <n v="43"/>
    <n v="68"/>
    <n v="39"/>
    <n v="256"/>
    <n v="0"/>
    <n v="30"/>
    <n v="50"/>
    <n v="80"/>
    <n v="505"/>
    <n v="5"/>
    <x v="1"/>
    <x v="12"/>
    <x v="2"/>
    <x v="1"/>
    <x v="2"/>
    <x v="4"/>
    <x v="0"/>
  </r>
  <r>
    <n v="8"/>
    <n v="47"/>
    <n v="82"/>
    <n v="35"/>
    <n v="39"/>
    <n v="11"/>
    <n v="191"/>
    <n v="10"/>
    <n v="30"/>
    <n v="40"/>
    <n v="70"/>
    <n v="505"/>
    <n v="6"/>
    <x v="1"/>
    <x v="12"/>
    <x v="2"/>
    <x v="1"/>
    <x v="2"/>
    <x v="5"/>
    <x v="1"/>
  </r>
  <r>
    <n v="10"/>
    <n v="27"/>
    <n v="45"/>
    <n v="18"/>
    <n v="17"/>
    <n v="5"/>
    <n v="818"/>
    <n v="20"/>
    <n v="10"/>
    <n v="30"/>
    <n v="40"/>
    <n v="505"/>
    <n v="8"/>
    <x v="1"/>
    <x v="12"/>
    <x v="2"/>
    <x v="1"/>
    <x v="3"/>
    <x v="6"/>
    <x v="1"/>
  </r>
  <r>
    <n v="5"/>
    <n v="35"/>
    <n v="63"/>
    <n v="28"/>
    <n v="30"/>
    <n v="8"/>
    <n v="961"/>
    <n v="20"/>
    <n v="20"/>
    <n v="40"/>
    <n v="60"/>
    <n v="505"/>
    <n v="9"/>
    <x v="1"/>
    <x v="12"/>
    <x v="2"/>
    <x v="1"/>
    <x v="3"/>
    <x v="7"/>
    <x v="1"/>
  </r>
  <r>
    <n v="-7"/>
    <n v="38"/>
    <n v="68"/>
    <n v="30"/>
    <n v="45"/>
    <n v="11"/>
    <n v="104"/>
    <n v="0"/>
    <n v="20"/>
    <n v="30"/>
    <n v="50"/>
    <n v="505"/>
    <n v="4"/>
    <x v="1"/>
    <x v="12"/>
    <x v="2"/>
    <x v="1"/>
    <x v="2"/>
    <x v="12"/>
    <x v="0"/>
  </r>
  <r>
    <n v="24"/>
    <n v="69"/>
    <n v="114"/>
    <n v="45"/>
    <n v="45"/>
    <n v="14"/>
    <n v="366"/>
    <n v="50"/>
    <n v="50"/>
    <n v="90"/>
    <n v="140"/>
    <n v="505"/>
    <n v="2"/>
    <x v="1"/>
    <x v="12"/>
    <x v="2"/>
    <x v="1"/>
    <x v="0"/>
    <x v="1"/>
    <x v="0"/>
  </r>
  <r>
    <n v="-31"/>
    <n v="18"/>
    <n v="102"/>
    <n v="84"/>
    <n v="49"/>
    <n v="26"/>
    <n v="625"/>
    <n v="-20"/>
    <n v="86"/>
    <n v="20"/>
    <n v="120"/>
    <n v="505"/>
    <n v="3"/>
    <x v="1"/>
    <x v="12"/>
    <x v="2"/>
    <x v="1"/>
    <x v="0"/>
    <x v="2"/>
    <x v="1"/>
  </r>
  <r>
    <n v="70"/>
    <n v="120"/>
    <n v="206"/>
    <n v="86"/>
    <n v="50"/>
    <n v="26"/>
    <n v="300"/>
    <n v="70"/>
    <n v="70"/>
    <n v="100"/>
    <n v="170"/>
    <n v="405"/>
    <n v="4"/>
    <x v="1"/>
    <x v="13"/>
    <x v="2"/>
    <x v="1"/>
    <x v="2"/>
    <x v="12"/>
    <x v="0"/>
  </r>
  <r>
    <n v="17"/>
    <n v="34"/>
    <n v="56"/>
    <n v="22"/>
    <n v="17"/>
    <n v="6"/>
    <n v="452"/>
    <n v="30"/>
    <n v="10"/>
    <n v="30"/>
    <n v="40"/>
    <n v="918"/>
    <n v="5"/>
    <x v="1"/>
    <x v="13"/>
    <x v="2"/>
    <x v="1"/>
    <x v="2"/>
    <x v="4"/>
    <x v="0"/>
  </r>
  <r>
    <n v="63"/>
    <n v="120"/>
    <n v="200"/>
    <n v="80"/>
    <n v="57"/>
    <n v="26"/>
    <n v="640"/>
    <n v="70"/>
    <n v="60"/>
    <n v="110"/>
    <n v="170"/>
    <n v="405"/>
    <n v="6"/>
    <x v="1"/>
    <x v="13"/>
    <x v="2"/>
    <x v="1"/>
    <x v="2"/>
    <x v="5"/>
    <x v="1"/>
  </r>
  <r>
    <n v="11"/>
    <n v="65"/>
    <n v="118"/>
    <n v="53"/>
    <n v="54"/>
    <n v="20"/>
    <n v="306"/>
    <n v="20"/>
    <n v="50"/>
    <n v="60"/>
    <n v="110"/>
    <n v="918"/>
    <n v="8"/>
    <x v="1"/>
    <x v="13"/>
    <x v="2"/>
    <x v="1"/>
    <x v="3"/>
    <x v="6"/>
    <x v="1"/>
  </r>
  <r>
    <n v="15"/>
    <n v="128"/>
    <n v="220"/>
    <n v="92"/>
    <n v="113"/>
    <n v="83"/>
    <n v="541"/>
    <n v="40"/>
    <n v="80"/>
    <n v="130"/>
    <n v="210"/>
    <n v="405"/>
    <n v="9"/>
    <x v="1"/>
    <x v="13"/>
    <x v="2"/>
    <x v="1"/>
    <x v="3"/>
    <x v="7"/>
    <x v="1"/>
  </r>
  <r>
    <n v="29"/>
    <n v="56"/>
    <n v="100"/>
    <n v="44"/>
    <n v="27"/>
    <n v="14"/>
    <n v="618"/>
    <n v="50"/>
    <n v="50"/>
    <n v="70"/>
    <n v="120"/>
    <n v="918"/>
    <n v="2"/>
    <x v="1"/>
    <x v="13"/>
    <x v="2"/>
    <x v="1"/>
    <x v="0"/>
    <x v="1"/>
    <x v="0"/>
  </r>
  <r>
    <n v="29"/>
    <n v="48"/>
    <n v="80"/>
    <n v="32"/>
    <n v="19"/>
    <n v="8"/>
    <n v="817"/>
    <n v="50"/>
    <n v="40"/>
    <n v="60"/>
    <n v="100"/>
    <n v="405"/>
    <n v="3"/>
    <x v="1"/>
    <x v="13"/>
    <x v="2"/>
    <x v="1"/>
    <x v="0"/>
    <x v="2"/>
    <x v="1"/>
  </r>
  <r>
    <n v="58"/>
    <n v="114"/>
    <n v="189"/>
    <n v="75"/>
    <n v="56"/>
    <n v="24"/>
    <n v="378"/>
    <n v="60"/>
    <n v="60"/>
    <n v="100"/>
    <n v="160"/>
    <n v="512"/>
    <n v="4"/>
    <x v="1"/>
    <x v="14"/>
    <x v="2"/>
    <x v="0"/>
    <x v="2"/>
    <x v="12"/>
    <x v="0"/>
  </r>
  <r>
    <n v="106"/>
    <n v="144"/>
    <n v="243"/>
    <n v="99"/>
    <n v="38"/>
    <n v="27"/>
    <n v="766"/>
    <n v="100"/>
    <n v="80"/>
    <n v="120"/>
    <n v="200"/>
    <n v="903"/>
    <n v="5"/>
    <x v="1"/>
    <x v="14"/>
    <x v="2"/>
    <x v="0"/>
    <x v="2"/>
    <x v="4"/>
    <x v="0"/>
  </r>
  <r>
    <n v="80"/>
    <n v="112"/>
    <n v="189"/>
    <n v="77"/>
    <n v="32"/>
    <n v="21"/>
    <n v="449"/>
    <n v="90"/>
    <n v="60"/>
    <n v="100"/>
    <n v="160"/>
    <n v="956"/>
    <n v="6"/>
    <x v="1"/>
    <x v="14"/>
    <x v="2"/>
    <x v="0"/>
    <x v="2"/>
    <x v="5"/>
    <x v="1"/>
  </r>
  <r>
    <n v="33"/>
    <n v="80"/>
    <n v="140"/>
    <n v="60"/>
    <n v="47"/>
    <n v="19"/>
    <n v="329"/>
    <n v="50"/>
    <n v="50"/>
    <n v="80"/>
    <n v="130"/>
    <n v="214"/>
    <n v="8"/>
    <x v="1"/>
    <x v="14"/>
    <x v="2"/>
    <x v="0"/>
    <x v="3"/>
    <x v="6"/>
    <x v="1"/>
  </r>
  <r>
    <n v="38"/>
    <n v="76"/>
    <n v="128"/>
    <n v="52"/>
    <n v="38"/>
    <n v="16"/>
    <n v="357"/>
    <n v="50"/>
    <n v="40"/>
    <n v="80"/>
    <n v="120"/>
    <n v="432"/>
    <n v="9"/>
    <x v="1"/>
    <x v="14"/>
    <x v="2"/>
    <x v="0"/>
    <x v="3"/>
    <x v="7"/>
    <x v="1"/>
  </r>
  <r>
    <n v="164"/>
    <n v="252"/>
    <n v="465"/>
    <n v="176"/>
    <n v="88"/>
    <n v="66"/>
    <n v="942"/>
    <n v="240"/>
    <n v="292"/>
    <n v="320"/>
    <n v="580"/>
    <n v="972"/>
    <n v="2"/>
    <x v="1"/>
    <x v="14"/>
    <x v="2"/>
    <x v="0"/>
    <x v="0"/>
    <x v="1"/>
    <x v="0"/>
  </r>
  <r>
    <n v="68"/>
    <n v="107"/>
    <n v="190"/>
    <n v="83"/>
    <n v="39"/>
    <n v="27"/>
    <n v="613"/>
    <n v="100"/>
    <n v="94"/>
    <n v="130"/>
    <n v="230"/>
    <n v="432"/>
    <n v="3"/>
    <x v="1"/>
    <x v="14"/>
    <x v="2"/>
    <x v="0"/>
    <x v="0"/>
    <x v="2"/>
    <x v="1"/>
  </r>
  <r>
    <n v="38"/>
    <n v="61"/>
    <n v="103"/>
    <n v="42"/>
    <n v="23"/>
    <n v="11"/>
    <n v="771"/>
    <n v="30"/>
    <n v="40"/>
    <n v="50"/>
    <n v="90"/>
    <n v="435"/>
    <n v="4"/>
    <x v="1"/>
    <x v="15"/>
    <x v="3"/>
    <x v="1"/>
    <x v="2"/>
    <x v="12"/>
    <x v="0"/>
  </r>
  <r>
    <n v="35"/>
    <n v="63"/>
    <n v="112"/>
    <n v="49"/>
    <n v="28"/>
    <n v="16"/>
    <n v="617"/>
    <n v="40"/>
    <n v="40"/>
    <n v="60"/>
    <n v="100"/>
    <n v="801"/>
    <n v="5"/>
    <x v="1"/>
    <x v="15"/>
    <x v="3"/>
    <x v="1"/>
    <x v="2"/>
    <x v="4"/>
    <x v="0"/>
  </r>
  <r>
    <n v="48"/>
    <n v="73"/>
    <n v="123"/>
    <n v="50"/>
    <n v="25"/>
    <n v="14"/>
    <n v="814"/>
    <n v="50"/>
    <n v="40"/>
    <n v="70"/>
    <n v="110"/>
    <n v="435"/>
    <n v="6"/>
    <x v="1"/>
    <x v="15"/>
    <x v="3"/>
    <x v="1"/>
    <x v="2"/>
    <x v="5"/>
    <x v="1"/>
  </r>
  <r>
    <n v="24"/>
    <n v="60"/>
    <n v="101"/>
    <n v="41"/>
    <n v="36"/>
    <n v="13"/>
    <n v="236"/>
    <n v="30"/>
    <n v="30"/>
    <n v="50"/>
    <n v="80"/>
    <n v="435"/>
    <n v="8"/>
    <x v="1"/>
    <x v="15"/>
    <x v="3"/>
    <x v="1"/>
    <x v="3"/>
    <x v="6"/>
    <x v="1"/>
  </r>
  <r>
    <n v="24"/>
    <n v="69"/>
    <n v="114"/>
    <n v="45"/>
    <n v="45"/>
    <n v="14"/>
    <n v="366"/>
    <n v="40"/>
    <n v="30"/>
    <n v="70"/>
    <n v="100"/>
    <n v="435"/>
    <n v="9"/>
    <x v="1"/>
    <x v="15"/>
    <x v="3"/>
    <x v="1"/>
    <x v="3"/>
    <x v="7"/>
    <x v="1"/>
  </r>
  <r>
    <n v="-31"/>
    <n v="18"/>
    <n v="102"/>
    <n v="84"/>
    <n v="49"/>
    <n v="26"/>
    <n v="625"/>
    <n v="-30"/>
    <n v="70"/>
    <n v="10"/>
    <n v="80"/>
    <n v="435"/>
    <n v="10"/>
    <x v="1"/>
    <x v="15"/>
    <x v="3"/>
    <x v="1"/>
    <x v="3"/>
    <x v="8"/>
    <x v="1"/>
  </r>
  <r>
    <n v="-7"/>
    <n v="61"/>
    <n v="104"/>
    <n v="43"/>
    <n v="68"/>
    <n v="39"/>
    <n v="256"/>
    <n v="10"/>
    <n v="20"/>
    <n v="50"/>
    <n v="70"/>
    <n v="435"/>
    <n v="11"/>
    <x v="1"/>
    <x v="15"/>
    <x v="3"/>
    <x v="1"/>
    <x v="1"/>
    <x v="9"/>
    <x v="0"/>
  </r>
  <r>
    <n v="9"/>
    <n v="47"/>
    <n v="82"/>
    <n v="35"/>
    <n v="38"/>
    <n v="11"/>
    <n v="191"/>
    <n v="10"/>
    <n v="20"/>
    <n v="30"/>
    <n v="50"/>
    <n v="435"/>
    <n v="12"/>
    <x v="1"/>
    <x v="15"/>
    <x v="3"/>
    <x v="1"/>
    <x v="1"/>
    <x v="10"/>
    <x v="0"/>
  </r>
  <r>
    <n v="-6"/>
    <n v="38"/>
    <n v="68"/>
    <n v="30"/>
    <n v="44"/>
    <n v="11"/>
    <n v="165"/>
    <n v="10"/>
    <n v="10"/>
    <n v="30"/>
    <n v="40"/>
    <n v="435"/>
    <n v="13"/>
    <x v="1"/>
    <x v="15"/>
    <x v="3"/>
    <x v="1"/>
    <x v="1"/>
    <x v="3"/>
    <x v="0"/>
  </r>
  <r>
    <n v="46"/>
    <n v="90"/>
    <n v="165"/>
    <n v="75"/>
    <n v="44"/>
    <n v="23"/>
    <n v="956"/>
    <n v="70"/>
    <n v="90"/>
    <n v="110"/>
    <n v="200"/>
    <n v="435"/>
    <n v="1"/>
    <x v="1"/>
    <x v="15"/>
    <x v="3"/>
    <x v="1"/>
    <x v="0"/>
    <x v="0"/>
    <x v="0"/>
  </r>
  <r>
    <n v="30"/>
    <n v="75"/>
    <n v="130"/>
    <n v="55"/>
    <n v="45"/>
    <n v="18"/>
    <n v="305"/>
    <n v="70"/>
    <n v="60"/>
    <n v="100"/>
    <n v="160"/>
    <n v="435"/>
    <n v="2"/>
    <x v="1"/>
    <x v="15"/>
    <x v="3"/>
    <x v="1"/>
    <x v="0"/>
    <x v="1"/>
    <x v="0"/>
  </r>
  <r>
    <n v="41"/>
    <n v="107"/>
    <n v="193"/>
    <n v="86"/>
    <n v="66"/>
    <n v="32"/>
    <n v="484"/>
    <n v="80"/>
    <n v="171"/>
    <n v="140"/>
    <n v="240"/>
    <n v="435"/>
    <n v="3"/>
    <x v="1"/>
    <x v="15"/>
    <x v="3"/>
    <x v="1"/>
    <x v="0"/>
    <x v="2"/>
    <x v="1"/>
  </r>
  <r>
    <n v="142"/>
    <n v="229"/>
    <n v="457"/>
    <n v="251"/>
    <n v="87"/>
    <n v="63"/>
    <n v="1436"/>
    <n v="150"/>
    <n v="183"/>
    <n v="220"/>
    <n v="430"/>
    <n v="831"/>
    <n v="4"/>
    <x v="1"/>
    <x v="16"/>
    <x v="3"/>
    <x v="0"/>
    <x v="2"/>
    <x v="12"/>
    <x v="0"/>
  </r>
  <r>
    <n v="26"/>
    <n v="169"/>
    <n v="290"/>
    <n v="163"/>
    <n v="143"/>
    <n v="110"/>
    <n v="712"/>
    <n v="30"/>
    <n v="125"/>
    <n v="160"/>
    <n v="270"/>
    <n v="916"/>
    <n v="5"/>
    <x v="1"/>
    <x v="16"/>
    <x v="3"/>
    <x v="0"/>
    <x v="2"/>
    <x v="4"/>
    <x v="0"/>
  </r>
  <r>
    <n v="202"/>
    <n v="311"/>
    <n v="545"/>
    <n v="309"/>
    <n v="109"/>
    <n v="77"/>
    <n v="1282"/>
    <n v="200"/>
    <n v="221"/>
    <n v="300"/>
    <n v="520"/>
    <n v="951"/>
    <n v="6"/>
    <x v="1"/>
    <x v="16"/>
    <x v="3"/>
    <x v="0"/>
    <x v="2"/>
    <x v="5"/>
    <x v="1"/>
  </r>
  <r>
    <n v="100"/>
    <n v="137"/>
    <n v="232"/>
    <n v="95"/>
    <n v="37"/>
    <n v="26"/>
    <n v="809"/>
    <n v="100"/>
    <n v="80"/>
    <n v="120"/>
    <n v="200"/>
    <n v="949"/>
    <n v="8"/>
    <x v="1"/>
    <x v="16"/>
    <x v="3"/>
    <x v="0"/>
    <x v="3"/>
    <x v="6"/>
    <x v="1"/>
  </r>
  <r>
    <n v="164"/>
    <n v="252"/>
    <n v="465"/>
    <n v="176"/>
    <n v="88"/>
    <n v="66"/>
    <n v="942"/>
    <n v="160"/>
    <n v="113"/>
    <n v="220"/>
    <n v="400"/>
    <n v="714"/>
    <n v="9"/>
    <x v="1"/>
    <x v="16"/>
    <x v="3"/>
    <x v="0"/>
    <x v="3"/>
    <x v="7"/>
    <x v="1"/>
  </r>
  <r>
    <n v="68"/>
    <n v="107"/>
    <n v="190"/>
    <n v="83"/>
    <n v="39"/>
    <n v="27"/>
    <n v="613"/>
    <n v="60"/>
    <n v="70"/>
    <n v="90"/>
    <n v="160"/>
    <n v="530"/>
    <n v="10"/>
    <x v="1"/>
    <x v="16"/>
    <x v="3"/>
    <x v="0"/>
    <x v="3"/>
    <x v="8"/>
    <x v="1"/>
  </r>
  <r>
    <n v="106"/>
    <n v="144"/>
    <n v="243"/>
    <n v="99"/>
    <n v="38"/>
    <n v="27"/>
    <n v="766"/>
    <n v="90"/>
    <n v="60"/>
    <n v="100"/>
    <n v="160"/>
    <n v="626"/>
    <n v="11"/>
    <x v="1"/>
    <x v="16"/>
    <x v="3"/>
    <x v="0"/>
    <x v="1"/>
    <x v="9"/>
    <x v="0"/>
  </r>
  <r>
    <n v="80"/>
    <n v="112"/>
    <n v="189"/>
    <n v="77"/>
    <n v="32"/>
    <n v="21"/>
    <n v="449"/>
    <n v="60"/>
    <n v="50"/>
    <n v="70"/>
    <n v="120"/>
    <n v="858"/>
    <n v="12"/>
    <x v="1"/>
    <x v="16"/>
    <x v="3"/>
    <x v="0"/>
    <x v="1"/>
    <x v="10"/>
    <x v="0"/>
  </r>
  <r>
    <n v="58"/>
    <n v="114"/>
    <n v="189"/>
    <n v="75"/>
    <n v="56"/>
    <n v="24"/>
    <n v="549"/>
    <n v="50"/>
    <n v="40"/>
    <n v="80"/>
    <n v="120"/>
    <n v="858"/>
    <n v="13"/>
    <x v="1"/>
    <x v="16"/>
    <x v="3"/>
    <x v="0"/>
    <x v="1"/>
    <x v="3"/>
    <x v="0"/>
  </r>
  <r>
    <n v="-27"/>
    <n v="28"/>
    <n v="132"/>
    <n v="85"/>
    <n v="55"/>
    <n v="33"/>
    <n v="685"/>
    <n v="-20"/>
    <n v="52"/>
    <n v="30"/>
    <n v="160"/>
    <n v="909"/>
    <n v="1"/>
    <x v="1"/>
    <x v="16"/>
    <x v="3"/>
    <x v="0"/>
    <x v="0"/>
    <x v="0"/>
    <x v="0"/>
  </r>
  <r>
    <n v="245"/>
    <n v="387"/>
    <n v="645"/>
    <n v="261"/>
    <n v="142"/>
    <n v="90"/>
    <n v="2067"/>
    <n v="360"/>
    <n v="241"/>
    <n v="480"/>
    <n v="800"/>
    <n v="415"/>
    <n v="2"/>
    <x v="1"/>
    <x v="16"/>
    <x v="3"/>
    <x v="0"/>
    <x v="0"/>
    <x v="1"/>
    <x v="0"/>
  </r>
  <r>
    <n v="-117"/>
    <n v="-26"/>
    <n v="122"/>
    <n v="127"/>
    <n v="91"/>
    <n v="48"/>
    <n v="1071"/>
    <n v="-110"/>
    <n v="119"/>
    <n v="-30"/>
    <n v="150"/>
    <n v="818"/>
    <n v="3"/>
    <x v="1"/>
    <x v="16"/>
    <x v="3"/>
    <x v="0"/>
    <x v="0"/>
    <x v="2"/>
    <x v="1"/>
  </r>
  <r>
    <n v="31"/>
    <n v="43"/>
    <n v="43"/>
    <n v="0"/>
    <n v="12"/>
    <n v="0"/>
    <n v="774"/>
    <n v="30"/>
    <n v="0"/>
    <n v="40"/>
    <n v="40"/>
    <n v="702"/>
    <n v="4"/>
    <x v="1"/>
    <x v="17"/>
    <x v="3"/>
    <x v="1"/>
    <x v="2"/>
    <x v="12"/>
    <x v="0"/>
  </r>
  <r>
    <n v="10"/>
    <n v="27"/>
    <n v="45"/>
    <n v="18"/>
    <n v="17"/>
    <n v="5"/>
    <n v="818"/>
    <n v="20"/>
    <n v="10"/>
    <n v="30"/>
    <n v="40"/>
    <n v="775"/>
    <n v="5"/>
    <x v="1"/>
    <x v="17"/>
    <x v="3"/>
    <x v="1"/>
    <x v="2"/>
    <x v="4"/>
    <x v="0"/>
  </r>
  <r>
    <n v="11"/>
    <n v="28"/>
    <n v="47"/>
    <n v="19"/>
    <n v="17"/>
    <n v="5"/>
    <n v="774"/>
    <n v="20"/>
    <n v="10"/>
    <n v="30"/>
    <n v="40"/>
    <n v="775"/>
    <n v="6"/>
    <x v="1"/>
    <x v="17"/>
    <x v="3"/>
    <x v="1"/>
    <x v="2"/>
    <x v="5"/>
    <x v="1"/>
  </r>
  <r>
    <n v="6"/>
    <n v="35"/>
    <n v="63"/>
    <n v="28"/>
    <n v="29"/>
    <n v="8"/>
    <n v="961"/>
    <n v="20"/>
    <n v="30"/>
    <n v="40"/>
    <n v="70"/>
    <n v="702"/>
    <n v="3"/>
    <x v="1"/>
    <x v="17"/>
    <x v="3"/>
    <x v="1"/>
    <x v="0"/>
    <x v="2"/>
    <x v="1"/>
  </r>
  <r>
    <n v="26"/>
    <n v="169"/>
    <n v="290"/>
    <n v="66"/>
    <n v="143"/>
    <n v="110"/>
    <n v="712"/>
    <n v="40"/>
    <n v="95"/>
    <n v="150"/>
    <n v="250"/>
    <n v="775"/>
    <n v="8"/>
    <x v="1"/>
    <x v="17"/>
    <x v="3"/>
    <x v="1"/>
    <x v="3"/>
    <x v="6"/>
    <x v="1"/>
  </r>
  <r>
    <n v="115"/>
    <n v="206"/>
    <n v="354"/>
    <n v="145"/>
    <n v="91"/>
    <n v="48"/>
    <n v="844"/>
    <n v="120"/>
    <n v="167"/>
    <n v="190"/>
    <n v="310"/>
    <n v="775"/>
    <n v="9"/>
    <x v="1"/>
    <x v="17"/>
    <x v="3"/>
    <x v="1"/>
    <x v="3"/>
    <x v="7"/>
    <x v="1"/>
  </r>
  <r>
    <n v="94"/>
    <n v="150"/>
    <n v="254"/>
    <n v="140"/>
    <n v="56"/>
    <n v="33"/>
    <n v="596"/>
    <n v="110"/>
    <n v="80"/>
    <n v="140"/>
    <n v="220"/>
    <n v="702"/>
    <n v="10"/>
    <x v="1"/>
    <x v="17"/>
    <x v="3"/>
    <x v="1"/>
    <x v="3"/>
    <x v="8"/>
    <x v="1"/>
  </r>
  <r>
    <n v="202"/>
    <n v="311"/>
    <n v="545"/>
    <n v="251"/>
    <n v="109"/>
    <n v="77"/>
    <n v="1282"/>
    <n v="150"/>
    <n v="173"/>
    <n v="220"/>
    <n v="370"/>
    <n v="775"/>
    <n v="11"/>
    <x v="1"/>
    <x v="17"/>
    <x v="3"/>
    <x v="1"/>
    <x v="1"/>
    <x v="9"/>
    <x v="0"/>
  </r>
  <r>
    <n v="142"/>
    <n v="229"/>
    <n v="457"/>
    <n v="190"/>
    <n v="87"/>
    <n v="63"/>
    <n v="1436"/>
    <n v="100"/>
    <n v="77"/>
    <n v="160"/>
    <n v="310"/>
    <n v="702"/>
    <n v="12"/>
    <x v="1"/>
    <x v="17"/>
    <x v="3"/>
    <x v="1"/>
    <x v="1"/>
    <x v="10"/>
    <x v="0"/>
  </r>
  <r>
    <n v="-342"/>
    <n v="-240"/>
    <n v="23"/>
    <n v="212"/>
    <n v="125"/>
    <n v="91"/>
    <n v="1937"/>
    <n v="-220"/>
    <n v="179"/>
    <n v="-150"/>
    <n v="0"/>
    <n v="702"/>
    <n v="13"/>
    <x v="1"/>
    <x v="17"/>
    <x v="3"/>
    <x v="1"/>
    <x v="1"/>
    <x v="3"/>
    <x v="0"/>
  </r>
  <r>
    <n v="-5"/>
    <n v="41"/>
    <n v="74"/>
    <n v="33"/>
    <n v="46"/>
    <n v="12"/>
    <n v="193"/>
    <n v="10"/>
    <n v="40"/>
    <n v="50"/>
    <n v="90"/>
    <n v="775"/>
    <n v="2"/>
    <x v="1"/>
    <x v="17"/>
    <x v="3"/>
    <x v="1"/>
    <x v="0"/>
    <x v="1"/>
    <x v="0"/>
  </r>
  <r>
    <n v="18"/>
    <n v="73"/>
    <n v="132"/>
    <n v="59"/>
    <n v="55"/>
    <n v="22"/>
    <n v="331"/>
    <n v="20"/>
    <n v="50"/>
    <n v="70"/>
    <n v="120"/>
    <n v="503"/>
    <n v="4"/>
    <x v="1"/>
    <x v="18"/>
    <x v="3"/>
    <x v="1"/>
    <x v="2"/>
    <x v="12"/>
    <x v="0"/>
  </r>
  <r>
    <n v="33"/>
    <n v="80"/>
    <n v="140"/>
    <n v="60"/>
    <n v="47"/>
    <n v="19"/>
    <n v="329"/>
    <n v="50"/>
    <n v="50"/>
    <n v="80"/>
    <n v="130"/>
    <n v="541"/>
    <n v="5"/>
    <x v="1"/>
    <x v="18"/>
    <x v="3"/>
    <x v="1"/>
    <x v="2"/>
    <x v="4"/>
    <x v="0"/>
  </r>
  <r>
    <n v="99"/>
    <n v="170"/>
    <n v="340"/>
    <n v="210"/>
    <n v="71"/>
    <n v="47"/>
    <n v="1073"/>
    <n v="100"/>
    <n v="147"/>
    <n v="160"/>
    <n v="320"/>
    <n v="971"/>
    <n v="6"/>
    <x v="1"/>
    <x v="18"/>
    <x v="3"/>
    <x v="1"/>
    <x v="2"/>
    <x v="5"/>
    <x v="1"/>
  </r>
  <r>
    <n v="38"/>
    <n v="76"/>
    <n v="128"/>
    <n v="52"/>
    <n v="38"/>
    <n v="16"/>
    <n v="357"/>
    <n v="70"/>
    <n v="60"/>
    <n v="100"/>
    <n v="160"/>
    <n v="971"/>
    <n v="3"/>
    <x v="1"/>
    <x v="18"/>
    <x v="3"/>
    <x v="1"/>
    <x v="0"/>
    <x v="2"/>
    <x v="1"/>
  </r>
  <r>
    <n v="28"/>
    <n v="48"/>
    <n v="81"/>
    <n v="33"/>
    <n v="20"/>
    <n v="9"/>
    <n v="772"/>
    <n v="50"/>
    <n v="20"/>
    <n v="50"/>
    <n v="70"/>
    <n v="971"/>
    <n v="8"/>
    <x v="1"/>
    <x v="18"/>
    <x v="3"/>
    <x v="1"/>
    <x v="3"/>
    <x v="6"/>
    <x v="1"/>
  </r>
  <r>
    <n v="30"/>
    <n v="56"/>
    <n v="100"/>
    <n v="44"/>
    <n v="26"/>
    <n v="14"/>
    <n v="618"/>
    <n v="30"/>
    <n v="30"/>
    <n v="50"/>
    <n v="80"/>
    <n v="541"/>
    <n v="9"/>
    <x v="1"/>
    <x v="18"/>
    <x v="3"/>
    <x v="1"/>
    <x v="3"/>
    <x v="7"/>
    <x v="1"/>
  </r>
  <r>
    <n v="17"/>
    <n v="34"/>
    <n v="56"/>
    <n v="22"/>
    <n v="17"/>
    <n v="6"/>
    <n v="452"/>
    <n v="20"/>
    <n v="10"/>
    <n v="20"/>
    <n v="30"/>
    <n v="541"/>
    <n v="11"/>
    <x v="1"/>
    <x v="18"/>
    <x v="3"/>
    <x v="1"/>
    <x v="1"/>
    <x v="9"/>
    <x v="0"/>
  </r>
  <r>
    <n v="62"/>
    <n v="120"/>
    <n v="200"/>
    <n v="80"/>
    <n v="58"/>
    <n v="26"/>
    <n v="640"/>
    <n v="50"/>
    <n v="50"/>
    <n v="80"/>
    <n v="130"/>
    <n v="971"/>
    <n v="12"/>
    <x v="1"/>
    <x v="18"/>
    <x v="3"/>
    <x v="1"/>
    <x v="1"/>
    <x v="10"/>
    <x v="0"/>
  </r>
  <r>
    <n v="71"/>
    <n v="120"/>
    <n v="206"/>
    <n v="86"/>
    <n v="49"/>
    <n v="26"/>
    <n v="490"/>
    <n v="60"/>
    <n v="50"/>
    <n v="90"/>
    <n v="140"/>
    <n v="503"/>
    <n v="13"/>
    <x v="1"/>
    <x v="18"/>
    <x v="3"/>
    <x v="1"/>
    <x v="1"/>
    <x v="3"/>
    <x v="0"/>
  </r>
  <r>
    <n v="-4"/>
    <n v="75"/>
    <n v="129"/>
    <n v="54"/>
    <n v="79"/>
    <n v="49"/>
    <n v="427"/>
    <n v="40"/>
    <n v="60"/>
    <n v="100"/>
    <n v="160"/>
    <n v="971"/>
    <n v="1"/>
    <x v="1"/>
    <x v="18"/>
    <x v="3"/>
    <x v="1"/>
    <x v="0"/>
    <x v="0"/>
    <x v="0"/>
  </r>
  <r>
    <n v="25"/>
    <n v="90"/>
    <n v="155"/>
    <n v="65"/>
    <n v="65"/>
    <n v="21"/>
    <n v="392"/>
    <n v="50"/>
    <n v="80"/>
    <n v="110"/>
    <n v="190"/>
    <n v="503"/>
    <n v="2"/>
    <x v="1"/>
    <x v="18"/>
    <x v="3"/>
    <x v="1"/>
    <x v="0"/>
    <x v="1"/>
    <x v="0"/>
  </r>
  <r>
    <n v="35"/>
    <n v="62"/>
    <n v="110"/>
    <n v="48"/>
    <n v="27"/>
    <n v="15"/>
    <n v="617"/>
    <n v="40"/>
    <n v="40"/>
    <n v="60"/>
    <n v="100"/>
    <n v="360"/>
    <n v="4"/>
    <x v="1"/>
    <x v="19"/>
    <x v="3"/>
    <x v="1"/>
    <x v="2"/>
    <x v="12"/>
    <x v="0"/>
  </r>
  <r>
    <n v="12"/>
    <n v="65"/>
    <n v="118"/>
    <n v="53"/>
    <n v="53"/>
    <n v="20"/>
    <n v="306"/>
    <n v="20"/>
    <n v="50"/>
    <n v="60"/>
    <n v="110"/>
    <n v="253"/>
    <n v="5"/>
    <x v="1"/>
    <x v="19"/>
    <x v="3"/>
    <x v="1"/>
    <x v="2"/>
    <x v="4"/>
    <x v="0"/>
  </r>
  <r>
    <n v="41"/>
    <n v="84"/>
    <n v="154"/>
    <n v="70"/>
    <n v="43"/>
    <n v="21"/>
    <n v="957"/>
    <n v="60"/>
    <n v="60"/>
    <n v="80"/>
    <n v="140"/>
    <n v="509"/>
    <n v="6"/>
    <x v="1"/>
    <x v="19"/>
    <x v="3"/>
    <x v="1"/>
    <x v="2"/>
    <x v="5"/>
    <x v="1"/>
  </r>
  <r>
    <n v="15"/>
    <n v="128"/>
    <n v="220"/>
    <n v="92"/>
    <n v="113"/>
    <n v="83"/>
    <n v="541"/>
    <n v="60"/>
    <n v="108"/>
    <n v="160"/>
    <n v="270"/>
    <n v="206"/>
    <n v="3"/>
    <x v="1"/>
    <x v="19"/>
    <x v="3"/>
    <x v="1"/>
    <x v="0"/>
    <x v="2"/>
    <x v="1"/>
  </r>
  <r>
    <n v="121"/>
    <n v="195"/>
    <n v="325"/>
    <n v="180"/>
    <n v="74"/>
    <n v="42"/>
    <n v="945"/>
    <n v="120"/>
    <n v="94"/>
    <n v="170"/>
    <n v="280"/>
    <n v="206"/>
    <n v="8"/>
    <x v="1"/>
    <x v="19"/>
    <x v="3"/>
    <x v="1"/>
    <x v="3"/>
    <x v="6"/>
    <x v="1"/>
  </r>
  <r>
    <n v="34"/>
    <n v="56"/>
    <n v="94"/>
    <n v="38"/>
    <n v="22"/>
    <n v="10"/>
    <n v="772"/>
    <n v="50"/>
    <n v="30"/>
    <n v="50"/>
    <n v="80"/>
    <n v="509"/>
    <n v="9"/>
    <x v="1"/>
    <x v="19"/>
    <x v="3"/>
    <x v="1"/>
    <x v="3"/>
    <x v="7"/>
    <x v="1"/>
  </r>
  <r>
    <n v="66"/>
    <n v="109"/>
    <n v="174"/>
    <n v="65"/>
    <n v="43"/>
    <n v="20"/>
    <n v="372"/>
    <n v="40"/>
    <n v="40"/>
    <n v="70"/>
    <n v="110"/>
    <n v="360"/>
    <n v="11"/>
    <x v="1"/>
    <x v="19"/>
    <x v="3"/>
    <x v="1"/>
    <x v="1"/>
    <x v="9"/>
    <x v="0"/>
  </r>
  <r>
    <n v="41"/>
    <n v="81"/>
    <n v="137"/>
    <n v="56"/>
    <n v="40"/>
    <n v="17"/>
    <n v="382"/>
    <n v="40"/>
    <n v="30"/>
    <n v="60"/>
    <n v="90"/>
    <n v="206"/>
    <n v="12"/>
    <x v="1"/>
    <x v="19"/>
    <x v="3"/>
    <x v="1"/>
    <x v="1"/>
    <x v="10"/>
    <x v="0"/>
  </r>
  <r>
    <n v="3"/>
    <n v="90"/>
    <n v="155"/>
    <n v="65"/>
    <n v="87"/>
    <n v="58"/>
    <n v="513"/>
    <n v="10"/>
    <n v="40"/>
    <n v="60"/>
    <n v="100"/>
    <n v="253"/>
    <n v="13"/>
    <x v="1"/>
    <x v="19"/>
    <x v="3"/>
    <x v="1"/>
    <x v="1"/>
    <x v="3"/>
    <x v="0"/>
  </r>
  <r>
    <n v="44"/>
    <n v="84"/>
    <n v="142"/>
    <n v="58"/>
    <n v="40"/>
    <n v="18"/>
    <n v="331"/>
    <n v="70"/>
    <n v="70"/>
    <n v="100"/>
    <n v="170"/>
    <n v="509"/>
    <n v="2"/>
    <x v="1"/>
    <x v="19"/>
    <x v="3"/>
    <x v="1"/>
    <x v="0"/>
    <x v="1"/>
    <x v="0"/>
  </r>
  <r>
    <n v="90"/>
    <n v="126"/>
    <n v="213"/>
    <n v="87"/>
    <n v="36"/>
    <n v="24"/>
    <n v="756"/>
    <n v="100"/>
    <n v="90"/>
    <n v="130"/>
    <n v="220"/>
    <n v="720"/>
    <n v="1"/>
    <x v="2"/>
    <x v="0"/>
    <x v="0"/>
    <x v="0"/>
    <x v="0"/>
    <x v="0"/>
    <x v="0"/>
  </r>
  <r>
    <n v="69"/>
    <n v="109"/>
    <n v="193"/>
    <n v="84"/>
    <n v="40"/>
    <n v="27"/>
    <n v="603"/>
    <n v="90"/>
    <n v="80"/>
    <n v="120"/>
    <n v="200"/>
    <n v="970"/>
    <n v="2"/>
    <x v="2"/>
    <x v="0"/>
    <x v="0"/>
    <x v="0"/>
    <x v="0"/>
    <x v="1"/>
    <x v="0"/>
  </r>
  <r>
    <n v="101"/>
    <n v="139"/>
    <n v="234"/>
    <n v="95"/>
    <n v="38"/>
    <n v="26"/>
    <n v="799"/>
    <n v="110"/>
    <n v="123"/>
    <n v="140"/>
    <n v="240"/>
    <n v="720"/>
    <n v="3"/>
    <x v="2"/>
    <x v="0"/>
    <x v="0"/>
    <x v="0"/>
    <x v="0"/>
    <x v="2"/>
    <x v="1"/>
  </r>
  <r>
    <n v="29"/>
    <n v="55"/>
    <n v="98"/>
    <n v="43"/>
    <n v="26"/>
    <n v="14"/>
    <n v="613"/>
    <n v="30"/>
    <n v="30"/>
    <n v="50"/>
    <n v="80"/>
    <n v="720"/>
    <n v="13"/>
    <x v="2"/>
    <x v="0"/>
    <x v="0"/>
    <x v="0"/>
    <x v="1"/>
    <x v="3"/>
    <x v="0"/>
  </r>
  <r>
    <n v="84"/>
    <n v="117"/>
    <n v="198"/>
    <n v="81"/>
    <n v="33"/>
    <n v="22"/>
    <n v="441"/>
    <n v="110"/>
    <n v="90"/>
    <n v="140"/>
    <n v="230"/>
    <n v="719"/>
    <n v="5"/>
    <x v="2"/>
    <x v="0"/>
    <x v="0"/>
    <x v="0"/>
    <x v="2"/>
    <x v="4"/>
    <x v="0"/>
  </r>
  <r>
    <n v="54"/>
    <n v="108"/>
    <n v="180"/>
    <n v="72"/>
    <n v="54"/>
    <n v="23"/>
    <n v="541"/>
    <n v="80"/>
    <n v="80"/>
    <n v="130"/>
    <n v="210"/>
    <n v="970"/>
    <n v="6"/>
    <x v="2"/>
    <x v="0"/>
    <x v="0"/>
    <x v="0"/>
    <x v="2"/>
    <x v="5"/>
    <x v="1"/>
  </r>
  <r>
    <n v="94"/>
    <n v="163"/>
    <n v="325"/>
    <n v="118"/>
    <n v="69"/>
    <n v="45"/>
    <n v="1059"/>
    <n v="100"/>
    <n v="104"/>
    <n v="150"/>
    <n v="280"/>
    <n v="719"/>
    <n v="8"/>
    <x v="2"/>
    <x v="0"/>
    <x v="0"/>
    <x v="0"/>
    <x v="3"/>
    <x v="6"/>
    <x v="1"/>
  </r>
  <r>
    <n v="-4"/>
    <n v="73"/>
    <n v="125"/>
    <n v="52"/>
    <n v="77"/>
    <n v="47"/>
    <n v="421"/>
    <n v="20"/>
    <n v="40"/>
    <n v="70"/>
    <n v="110"/>
    <n v="970"/>
    <n v="9"/>
    <x v="2"/>
    <x v="0"/>
    <x v="0"/>
    <x v="0"/>
    <x v="3"/>
    <x v="7"/>
    <x v="1"/>
  </r>
  <r>
    <n v="31"/>
    <n v="77"/>
    <n v="134"/>
    <n v="57"/>
    <n v="46"/>
    <n v="18"/>
    <n v="323"/>
    <n v="40"/>
    <n v="40"/>
    <n v="70"/>
    <n v="110"/>
    <n v="720"/>
    <n v="10"/>
    <x v="2"/>
    <x v="0"/>
    <x v="0"/>
    <x v="0"/>
    <x v="3"/>
    <x v="8"/>
    <x v="1"/>
  </r>
  <r>
    <n v="16"/>
    <n v="71"/>
    <n v="129"/>
    <n v="58"/>
    <n v="55"/>
    <n v="22"/>
    <n v="325"/>
    <n v="20"/>
    <n v="40"/>
    <n v="70"/>
    <n v="110"/>
    <n v="970"/>
    <n v="11"/>
    <x v="2"/>
    <x v="0"/>
    <x v="0"/>
    <x v="0"/>
    <x v="1"/>
    <x v="9"/>
    <x v="0"/>
  </r>
  <r>
    <n v="32"/>
    <n v="73"/>
    <n v="135"/>
    <n v="62"/>
    <n v="41"/>
    <n v="19"/>
    <n v="952"/>
    <n v="30"/>
    <n v="50"/>
    <n v="60"/>
    <n v="110"/>
    <n v="303"/>
    <n v="12"/>
    <x v="2"/>
    <x v="0"/>
    <x v="0"/>
    <x v="0"/>
    <x v="1"/>
    <x v="10"/>
    <x v="0"/>
  </r>
  <r>
    <n v="119"/>
    <n v="213"/>
    <n v="367"/>
    <n v="171"/>
    <n v="94"/>
    <n v="50"/>
    <n v="829"/>
    <n v="140"/>
    <n v="159"/>
    <n v="220"/>
    <n v="380"/>
    <n v="217"/>
    <n v="2"/>
    <x v="2"/>
    <x v="1"/>
    <x v="0"/>
    <x v="0"/>
    <x v="0"/>
    <x v="1"/>
    <x v="0"/>
  </r>
  <r>
    <n v="102"/>
    <n v="158"/>
    <n v="267"/>
    <n v="70"/>
    <n v="56"/>
    <n v="34"/>
    <n v="585"/>
    <n v="120"/>
    <n v="90"/>
    <n v="170"/>
    <n v="280"/>
    <n v="630"/>
    <n v="3"/>
    <x v="2"/>
    <x v="1"/>
    <x v="0"/>
    <x v="0"/>
    <x v="0"/>
    <x v="2"/>
    <x v="1"/>
  </r>
  <r>
    <n v="211"/>
    <n v="324"/>
    <n v="567"/>
    <n v="174"/>
    <n v="113"/>
    <n v="80"/>
    <n v="1260"/>
    <n v="260"/>
    <n v="320"/>
    <n v="380"/>
    <n v="660"/>
    <n v="312"/>
    <n v="5"/>
    <x v="2"/>
    <x v="1"/>
    <x v="0"/>
    <x v="0"/>
    <x v="2"/>
    <x v="4"/>
    <x v="0"/>
  </r>
  <r>
    <n v="148"/>
    <n v="239"/>
    <n v="478"/>
    <n v="178"/>
    <n v="91"/>
    <n v="66"/>
    <n v="1417"/>
    <n v="200"/>
    <n v="295"/>
    <n v="290"/>
    <n v="560"/>
    <n v="773"/>
    <n v="6"/>
    <x v="2"/>
    <x v="1"/>
    <x v="0"/>
    <x v="0"/>
    <x v="2"/>
    <x v="5"/>
    <x v="1"/>
  </r>
  <r>
    <n v="91"/>
    <n v="126"/>
    <n v="213"/>
    <n v="87"/>
    <n v="35"/>
    <n v="24"/>
    <n v="756"/>
    <n v="90"/>
    <n v="70"/>
    <n v="110"/>
    <n v="180"/>
    <n v="224"/>
    <n v="8"/>
    <x v="2"/>
    <x v="1"/>
    <x v="0"/>
    <x v="0"/>
    <x v="3"/>
    <x v="6"/>
    <x v="1"/>
  </r>
  <r>
    <n v="70"/>
    <n v="109"/>
    <n v="193"/>
    <n v="84"/>
    <n v="39"/>
    <n v="27"/>
    <n v="603"/>
    <n v="60"/>
    <n v="70"/>
    <n v="90"/>
    <n v="160"/>
    <n v="630"/>
    <n v="9"/>
    <x v="2"/>
    <x v="1"/>
    <x v="0"/>
    <x v="0"/>
    <x v="3"/>
    <x v="7"/>
    <x v="1"/>
  </r>
  <r>
    <n v="102"/>
    <n v="139"/>
    <n v="234"/>
    <n v="95"/>
    <n v="37"/>
    <n v="26"/>
    <n v="799"/>
    <n v="100"/>
    <n v="80"/>
    <n v="120"/>
    <n v="200"/>
    <n v="773"/>
    <n v="10"/>
    <x v="2"/>
    <x v="1"/>
    <x v="0"/>
    <x v="0"/>
    <x v="3"/>
    <x v="8"/>
    <x v="1"/>
  </r>
  <r>
    <n v="84"/>
    <n v="117"/>
    <n v="198"/>
    <n v="81"/>
    <n v="33"/>
    <n v="22"/>
    <n v="441"/>
    <n v="80"/>
    <n v="60"/>
    <n v="110"/>
    <n v="170"/>
    <n v="815"/>
    <n v="11"/>
    <x v="2"/>
    <x v="1"/>
    <x v="0"/>
    <x v="0"/>
    <x v="1"/>
    <x v="9"/>
    <x v="0"/>
  </r>
  <r>
    <n v="53"/>
    <n v="108"/>
    <n v="180"/>
    <n v="72"/>
    <n v="55"/>
    <n v="23"/>
    <n v="541"/>
    <n v="40"/>
    <n v="60"/>
    <n v="90"/>
    <n v="150"/>
    <n v="773"/>
    <n v="12"/>
    <x v="2"/>
    <x v="1"/>
    <x v="0"/>
    <x v="0"/>
    <x v="1"/>
    <x v="10"/>
    <x v="0"/>
  </r>
  <r>
    <n v="10"/>
    <n v="27"/>
    <n v="45"/>
    <n v="18"/>
    <n v="17"/>
    <n v="5"/>
    <n v="816"/>
    <n v="20"/>
    <n v="10"/>
    <n v="30"/>
    <n v="40"/>
    <n v="712"/>
    <n v="1"/>
    <x v="2"/>
    <x v="2"/>
    <x v="0"/>
    <x v="1"/>
    <x v="0"/>
    <x v="0"/>
    <x v="0"/>
  </r>
  <r>
    <n v="6"/>
    <n v="35"/>
    <n v="63"/>
    <n v="28"/>
    <n v="29"/>
    <n v="8"/>
    <n v="958"/>
    <n v="20"/>
    <n v="20"/>
    <n v="40"/>
    <n v="60"/>
    <n v="641"/>
    <n v="2"/>
    <x v="2"/>
    <x v="2"/>
    <x v="0"/>
    <x v="1"/>
    <x v="0"/>
    <x v="1"/>
    <x v="0"/>
  </r>
  <r>
    <n v="12"/>
    <n v="31"/>
    <n v="54"/>
    <n v="23"/>
    <n v="19"/>
    <n v="7"/>
    <n v="617"/>
    <n v="20"/>
    <n v="20"/>
    <n v="30"/>
    <n v="50"/>
    <n v="563"/>
    <n v="3"/>
    <x v="2"/>
    <x v="2"/>
    <x v="0"/>
    <x v="1"/>
    <x v="0"/>
    <x v="2"/>
    <x v="1"/>
  </r>
  <r>
    <n v="9"/>
    <n v="25"/>
    <n v="41"/>
    <n v="16"/>
    <n v="16"/>
    <n v="4"/>
    <n v="772"/>
    <n v="20"/>
    <n v="10"/>
    <n v="30"/>
    <n v="40"/>
    <n v="712"/>
    <n v="5"/>
    <x v="2"/>
    <x v="2"/>
    <x v="0"/>
    <x v="1"/>
    <x v="2"/>
    <x v="4"/>
    <x v="0"/>
  </r>
  <r>
    <n v="32"/>
    <n v="43"/>
    <n v="43"/>
    <n v="0"/>
    <n v="11"/>
    <n v="0"/>
    <n v="731"/>
    <n v="40"/>
    <n v="0"/>
    <n v="50"/>
    <n v="50"/>
    <n v="563"/>
    <n v="6"/>
    <x v="2"/>
    <x v="2"/>
    <x v="0"/>
    <x v="1"/>
    <x v="2"/>
    <x v="5"/>
    <x v="1"/>
  </r>
  <r>
    <n v="212"/>
    <n v="324"/>
    <n v="567"/>
    <n v="240"/>
    <n v="112"/>
    <n v="80"/>
    <n v="1260"/>
    <n v="210"/>
    <n v="219"/>
    <n v="290"/>
    <n v="490"/>
    <n v="641"/>
    <n v="8"/>
    <x v="2"/>
    <x v="2"/>
    <x v="0"/>
    <x v="1"/>
    <x v="3"/>
    <x v="6"/>
    <x v="1"/>
  </r>
  <r>
    <n v="102"/>
    <n v="158"/>
    <n v="267"/>
    <n v="90"/>
    <n v="56"/>
    <n v="34"/>
    <n v="585"/>
    <n v="110"/>
    <n v="90"/>
    <n v="140"/>
    <n v="230"/>
    <n v="319"/>
    <n v="9"/>
    <x v="2"/>
    <x v="2"/>
    <x v="0"/>
    <x v="1"/>
    <x v="3"/>
    <x v="7"/>
    <x v="1"/>
  </r>
  <r>
    <n v="148"/>
    <n v="239"/>
    <n v="478"/>
    <n v="228"/>
    <n v="91"/>
    <n v="66"/>
    <n v="1417"/>
    <n v="140"/>
    <n v="246"/>
    <n v="220"/>
    <n v="420"/>
    <n v="515"/>
    <n v="11"/>
    <x v="2"/>
    <x v="2"/>
    <x v="0"/>
    <x v="1"/>
    <x v="1"/>
    <x v="9"/>
    <x v="0"/>
  </r>
  <r>
    <n v="175"/>
    <n v="301"/>
    <n v="546"/>
    <n v="241"/>
    <n v="126"/>
    <n v="93"/>
    <n v="1369"/>
    <n v="160"/>
    <n v="143"/>
    <n v="270"/>
    <n v="480"/>
    <n v="515"/>
    <n v="12"/>
    <x v="2"/>
    <x v="2"/>
    <x v="0"/>
    <x v="1"/>
    <x v="1"/>
    <x v="10"/>
    <x v="0"/>
  </r>
  <r>
    <n v="39"/>
    <n v="104"/>
    <n v="189"/>
    <n v="85"/>
    <n v="65"/>
    <n v="32"/>
    <n v="476"/>
    <n v="40"/>
    <n v="90"/>
    <n v="100"/>
    <n v="190"/>
    <n v="573"/>
    <n v="2"/>
    <x v="2"/>
    <x v="3"/>
    <x v="0"/>
    <x v="1"/>
    <x v="0"/>
    <x v="1"/>
    <x v="0"/>
  </r>
  <r>
    <n v="45"/>
    <n v="89"/>
    <n v="163"/>
    <n v="74"/>
    <n v="44"/>
    <n v="22"/>
    <n v="949"/>
    <n v="60"/>
    <n v="70"/>
    <n v="100"/>
    <n v="170"/>
    <n v="573"/>
    <n v="3"/>
    <x v="2"/>
    <x v="3"/>
    <x v="0"/>
    <x v="1"/>
    <x v="0"/>
    <x v="2"/>
    <x v="1"/>
  </r>
  <r>
    <n v="-4"/>
    <n v="42"/>
    <n v="75"/>
    <n v="33"/>
    <n v="46"/>
    <n v="12"/>
    <n v="190"/>
    <n v="0"/>
    <n v="20"/>
    <n v="40"/>
    <n v="60"/>
    <n v="573"/>
    <n v="13"/>
    <x v="2"/>
    <x v="3"/>
    <x v="0"/>
    <x v="1"/>
    <x v="1"/>
    <x v="3"/>
    <x v="0"/>
  </r>
  <r>
    <n v="47"/>
    <n v="72"/>
    <n v="121"/>
    <n v="49"/>
    <n v="25"/>
    <n v="13"/>
    <n v="809"/>
    <n v="70"/>
    <n v="50"/>
    <n v="90"/>
    <n v="140"/>
    <n v="573"/>
    <n v="5"/>
    <x v="2"/>
    <x v="3"/>
    <x v="0"/>
    <x v="1"/>
    <x v="2"/>
    <x v="4"/>
    <x v="0"/>
  </r>
  <r>
    <n v="45"/>
    <n v="70"/>
    <n v="118"/>
    <n v="48"/>
    <n v="25"/>
    <n v="13"/>
    <n v="766"/>
    <n v="60"/>
    <n v="50"/>
    <n v="80"/>
    <n v="130"/>
    <n v="660"/>
    <n v="6"/>
    <x v="2"/>
    <x v="3"/>
    <x v="0"/>
    <x v="1"/>
    <x v="2"/>
    <x v="5"/>
    <x v="1"/>
  </r>
  <r>
    <n v="-6"/>
    <n v="63"/>
    <n v="107"/>
    <n v="44"/>
    <n v="69"/>
    <n v="40"/>
    <n v="251"/>
    <n v="10"/>
    <n v="30"/>
    <n v="60"/>
    <n v="90"/>
    <n v="816"/>
    <n v="8"/>
    <x v="2"/>
    <x v="3"/>
    <x v="0"/>
    <x v="1"/>
    <x v="3"/>
    <x v="6"/>
    <x v="1"/>
  </r>
  <r>
    <n v="-32"/>
    <n v="18"/>
    <n v="106"/>
    <n v="88"/>
    <n v="50"/>
    <n v="27"/>
    <n v="715"/>
    <n v="-10"/>
    <n v="70"/>
    <n v="20"/>
    <n v="90"/>
    <n v="636"/>
    <n v="9"/>
    <x v="2"/>
    <x v="3"/>
    <x v="0"/>
    <x v="1"/>
    <x v="3"/>
    <x v="7"/>
    <x v="1"/>
  </r>
  <r>
    <n v="11"/>
    <n v="49"/>
    <n v="85"/>
    <n v="36"/>
    <n v="38"/>
    <n v="11"/>
    <n v="187"/>
    <n v="10"/>
    <n v="30"/>
    <n v="40"/>
    <n v="70"/>
    <n v="417"/>
    <n v="11"/>
    <x v="2"/>
    <x v="3"/>
    <x v="0"/>
    <x v="1"/>
    <x v="1"/>
    <x v="9"/>
    <x v="0"/>
  </r>
  <r>
    <n v="-3"/>
    <n v="42"/>
    <n v="75"/>
    <n v="33"/>
    <n v="45"/>
    <n v="12"/>
    <n v="162"/>
    <n v="0"/>
    <n v="20"/>
    <n v="40"/>
    <n v="60"/>
    <n v="417"/>
    <n v="12"/>
    <x v="2"/>
    <x v="3"/>
    <x v="0"/>
    <x v="1"/>
    <x v="1"/>
    <x v="10"/>
    <x v="0"/>
  </r>
  <r>
    <n v="32"/>
    <n v="77"/>
    <n v="134"/>
    <n v="57"/>
    <n v="45"/>
    <n v="18"/>
    <n v="323"/>
    <n v="50"/>
    <n v="60"/>
    <n v="80"/>
    <n v="140"/>
    <n v="937"/>
    <n v="1"/>
    <x v="2"/>
    <x v="4"/>
    <x v="0"/>
    <x v="0"/>
    <x v="0"/>
    <x v="0"/>
    <x v="0"/>
  </r>
  <r>
    <n v="35"/>
    <n v="72"/>
    <n v="121"/>
    <n v="49"/>
    <n v="37"/>
    <n v="15"/>
    <n v="351"/>
    <n v="40"/>
    <n v="50"/>
    <n v="70"/>
    <n v="120"/>
    <n v="740"/>
    <n v="2"/>
    <x v="2"/>
    <x v="4"/>
    <x v="0"/>
    <x v="0"/>
    <x v="0"/>
    <x v="1"/>
    <x v="0"/>
  </r>
  <r>
    <n v="-4"/>
    <n v="73"/>
    <n v="125"/>
    <n v="52"/>
    <n v="77"/>
    <n v="47"/>
    <n v="421"/>
    <n v="20"/>
    <n v="50"/>
    <n v="80"/>
    <n v="130"/>
    <n v="513"/>
    <n v="3"/>
    <x v="2"/>
    <x v="4"/>
    <x v="0"/>
    <x v="0"/>
    <x v="0"/>
    <x v="2"/>
    <x v="1"/>
  </r>
  <r>
    <n v="68"/>
    <n v="126"/>
    <n v="210"/>
    <n v="84"/>
    <n v="58"/>
    <n v="27"/>
    <n v="632"/>
    <n v="60"/>
    <n v="70"/>
    <n v="110"/>
    <n v="180"/>
    <n v="513"/>
    <n v="11"/>
    <x v="2"/>
    <x v="4"/>
    <x v="0"/>
    <x v="0"/>
    <x v="1"/>
    <x v="9"/>
    <x v="0"/>
  </r>
  <r>
    <n v="74"/>
    <n v="125"/>
    <n v="214"/>
    <n v="89"/>
    <n v="51"/>
    <n v="27"/>
    <n v="481"/>
    <n v="70"/>
    <n v="70"/>
    <n v="110"/>
    <n v="180"/>
    <n v="513"/>
    <n v="12"/>
    <x v="2"/>
    <x v="4"/>
    <x v="0"/>
    <x v="0"/>
    <x v="1"/>
    <x v="10"/>
    <x v="0"/>
  </r>
  <r>
    <n v="15"/>
    <n v="71"/>
    <n v="129"/>
    <n v="58"/>
    <n v="56"/>
    <n v="22"/>
    <n v="325"/>
    <n v="40"/>
    <n v="60"/>
    <n v="90"/>
    <n v="150"/>
    <n v="234"/>
    <n v="6"/>
    <x v="2"/>
    <x v="4"/>
    <x v="0"/>
    <x v="0"/>
    <x v="2"/>
    <x v="5"/>
    <x v="1"/>
  </r>
  <r>
    <n v="94"/>
    <n v="163"/>
    <n v="325"/>
    <n v="84"/>
    <n v="69"/>
    <n v="45"/>
    <n v="1059"/>
    <n v="130"/>
    <n v="141"/>
    <n v="200"/>
    <n v="380"/>
    <n v="513"/>
    <n v="5"/>
    <x v="2"/>
    <x v="4"/>
    <x v="0"/>
    <x v="0"/>
    <x v="2"/>
    <x v="4"/>
    <x v="0"/>
  </r>
  <r>
    <n v="15"/>
    <n v="32"/>
    <n v="53"/>
    <n v="21"/>
    <n v="17"/>
    <n v="5"/>
    <n v="449"/>
    <n v="30"/>
    <n v="10"/>
    <n v="30"/>
    <n v="40"/>
    <n v="234"/>
    <n v="8"/>
    <x v="2"/>
    <x v="4"/>
    <x v="0"/>
    <x v="0"/>
    <x v="3"/>
    <x v="6"/>
    <x v="1"/>
  </r>
  <r>
    <n v="28"/>
    <n v="47"/>
    <n v="79"/>
    <n v="32"/>
    <n v="19"/>
    <n v="8"/>
    <n v="813"/>
    <n v="40"/>
    <n v="20"/>
    <n v="40"/>
    <n v="60"/>
    <n v="740"/>
    <n v="9"/>
    <x v="2"/>
    <x v="4"/>
    <x v="0"/>
    <x v="0"/>
    <x v="3"/>
    <x v="7"/>
    <x v="1"/>
  </r>
  <r>
    <n v="13"/>
    <n v="66"/>
    <n v="120"/>
    <n v="54"/>
    <n v="53"/>
    <n v="20"/>
    <n v="301"/>
    <n v="30"/>
    <n v="50"/>
    <n v="70"/>
    <n v="120"/>
    <n v="262"/>
    <n v="1"/>
    <x v="2"/>
    <x v="5"/>
    <x v="0"/>
    <x v="1"/>
    <x v="0"/>
    <x v="0"/>
    <x v="0"/>
  </r>
  <r>
    <n v="17"/>
    <n v="132"/>
    <n v="227"/>
    <n v="95"/>
    <n v="115"/>
    <n v="86"/>
    <n v="532"/>
    <n v="30"/>
    <n v="83"/>
    <n v="130"/>
    <n v="230"/>
    <n v="262"/>
    <n v="2"/>
    <x v="2"/>
    <x v="5"/>
    <x v="0"/>
    <x v="1"/>
    <x v="0"/>
    <x v="1"/>
    <x v="0"/>
  </r>
  <r>
    <n v="55"/>
    <n v="108"/>
    <n v="188"/>
    <n v="80"/>
    <n v="53"/>
    <n v="26"/>
    <n v="415"/>
    <n v="70"/>
    <n v="80"/>
    <n v="110"/>
    <n v="190"/>
    <n v="414"/>
    <n v="3"/>
    <x v="2"/>
    <x v="5"/>
    <x v="0"/>
    <x v="1"/>
    <x v="0"/>
    <x v="2"/>
    <x v="1"/>
  </r>
  <r>
    <n v="38"/>
    <n v="77"/>
    <n v="129"/>
    <n v="52"/>
    <n v="39"/>
    <n v="16"/>
    <n v="376"/>
    <n v="40"/>
    <n v="40"/>
    <n v="70"/>
    <n v="110"/>
    <n v="414"/>
    <n v="11"/>
    <x v="2"/>
    <x v="5"/>
    <x v="0"/>
    <x v="1"/>
    <x v="1"/>
    <x v="9"/>
    <x v="0"/>
  </r>
  <r>
    <n v="1"/>
    <n v="87"/>
    <n v="150"/>
    <n v="63"/>
    <n v="86"/>
    <n v="57"/>
    <n v="506"/>
    <n v="10"/>
    <n v="50"/>
    <n v="80"/>
    <n v="130"/>
    <n v="920"/>
    <n v="12"/>
    <x v="2"/>
    <x v="5"/>
    <x v="0"/>
    <x v="1"/>
    <x v="1"/>
    <x v="10"/>
    <x v="0"/>
  </r>
  <r>
    <n v="34"/>
    <n v="63"/>
    <n v="112"/>
    <n v="49"/>
    <n v="29"/>
    <n v="16"/>
    <n v="611"/>
    <n v="60"/>
    <n v="50"/>
    <n v="80"/>
    <n v="130"/>
    <n v="715"/>
    <n v="6"/>
    <x v="2"/>
    <x v="5"/>
    <x v="0"/>
    <x v="1"/>
    <x v="2"/>
    <x v="5"/>
    <x v="1"/>
  </r>
  <r>
    <n v="41"/>
    <n v="84"/>
    <n v="155"/>
    <n v="71"/>
    <n v="43"/>
    <n v="22"/>
    <n v="950"/>
    <n v="60"/>
    <n v="80"/>
    <n v="100"/>
    <n v="180"/>
    <n v="715"/>
    <n v="5"/>
    <x v="2"/>
    <x v="5"/>
    <x v="0"/>
    <x v="1"/>
    <x v="2"/>
    <x v="4"/>
    <x v="0"/>
  </r>
  <r>
    <n v="63"/>
    <n v="105"/>
    <n v="167"/>
    <n v="62"/>
    <n v="42"/>
    <n v="19"/>
    <n v="346"/>
    <n v="70"/>
    <n v="50"/>
    <n v="90"/>
    <n v="140"/>
    <n v="262"/>
    <n v="8"/>
    <x v="2"/>
    <x v="5"/>
    <x v="0"/>
    <x v="1"/>
    <x v="3"/>
    <x v="6"/>
    <x v="1"/>
  </r>
  <r>
    <n v="47"/>
    <n v="72"/>
    <n v="121"/>
    <n v="49"/>
    <n v="25"/>
    <n v="13"/>
    <n v="767"/>
    <n v="50"/>
    <n v="40"/>
    <n v="60"/>
    <n v="100"/>
    <n v="715"/>
    <n v="9"/>
    <x v="2"/>
    <x v="5"/>
    <x v="0"/>
    <x v="1"/>
    <x v="3"/>
    <x v="7"/>
    <x v="1"/>
  </r>
  <r>
    <n v="47"/>
    <n v="72"/>
    <n v="121"/>
    <n v="49"/>
    <n v="25"/>
    <n v="13"/>
    <n v="809"/>
    <n v="60"/>
    <n v="50"/>
    <n v="80"/>
    <n v="130"/>
    <n v="959"/>
    <n v="11"/>
    <x v="2"/>
    <x v="6"/>
    <x v="1"/>
    <x v="1"/>
    <x v="1"/>
    <x v="9"/>
    <x v="0"/>
  </r>
  <r>
    <n v="18"/>
    <n v="37"/>
    <n v="62"/>
    <n v="25"/>
    <n v="19"/>
    <n v="7"/>
    <n v="769"/>
    <n v="30"/>
    <n v="20"/>
    <n v="40"/>
    <n v="60"/>
    <n v="860"/>
    <n v="13"/>
    <x v="2"/>
    <x v="6"/>
    <x v="1"/>
    <x v="1"/>
    <x v="1"/>
    <x v="3"/>
    <x v="0"/>
  </r>
  <r>
    <n v="26"/>
    <n v="71"/>
    <n v="124"/>
    <n v="53"/>
    <n v="45"/>
    <n v="17"/>
    <n v="299"/>
    <n v="40"/>
    <n v="50"/>
    <n v="70"/>
    <n v="120"/>
    <n v="860"/>
    <n v="6"/>
    <x v="2"/>
    <x v="6"/>
    <x v="1"/>
    <x v="1"/>
    <x v="2"/>
    <x v="5"/>
    <x v="1"/>
  </r>
  <r>
    <n v="0"/>
    <n v="87"/>
    <n v="150"/>
    <n v="63"/>
    <n v="87"/>
    <n v="57"/>
    <n v="506"/>
    <n v="10"/>
    <n v="60"/>
    <n v="80"/>
    <n v="140"/>
    <n v="860"/>
    <n v="5"/>
    <x v="2"/>
    <x v="6"/>
    <x v="1"/>
    <x v="1"/>
    <x v="2"/>
    <x v="4"/>
    <x v="0"/>
  </r>
  <r>
    <n v="114"/>
    <n v="186"/>
    <n v="309"/>
    <n v="85"/>
    <n v="72"/>
    <n v="40"/>
    <n v="932"/>
    <n v="130"/>
    <n v="90"/>
    <n v="180"/>
    <n v="290"/>
    <n v="475"/>
    <n v="2"/>
    <x v="2"/>
    <x v="6"/>
    <x v="1"/>
    <x v="1"/>
    <x v="0"/>
    <x v="1"/>
    <x v="0"/>
  </r>
  <r>
    <n v="39"/>
    <n v="104"/>
    <n v="189"/>
    <n v="85"/>
    <n v="65"/>
    <n v="32"/>
    <n v="476"/>
    <n v="40"/>
    <n v="60"/>
    <n v="80"/>
    <n v="140"/>
    <n v="203"/>
    <n v="9"/>
    <x v="2"/>
    <x v="6"/>
    <x v="1"/>
    <x v="1"/>
    <x v="3"/>
    <x v="7"/>
    <x v="1"/>
  </r>
  <r>
    <n v="46"/>
    <n v="89"/>
    <n v="163"/>
    <n v="74"/>
    <n v="43"/>
    <n v="22"/>
    <n v="949"/>
    <n v="50"/>
    <n v="50"/>
    <n v="70"/>
    <n v="120"/>
    <n v="203"/>
    <n v="10"/>
    <x v="2"/>
    <x v="6"/>
    <x v="1"/>
    <x v="1"/>
    <x v="3"/>
    <x v="8"/>
    <x v="1"/>
  </r>
  <r>
    <n v="27"/>
    <n v="48"/>
    <n v="81"/>
    <n v="33"/>
    <n v="21"/>
    <n v="9"/>
    <n v="813"/>
    <n v="40"/>
    <n v="30"/>
    <n v="50"/>
    <n v="80"/>
    <n v="863"/>
    <n v="11"/>
    <x v="2"/>
    <x v="7"/>
    <x v="1"/>
    <x v="0"/>
    <x v="1"/>
    <x v="9"/>
    <x v="0"/>
  </r>
  <r>
    <n v="47"/>
    <n v="72"/>
    <n v="121"/>
    <n v="49"/>
    <n v="25"/>
    <n v="13"/>
    <n v="767"/>
    <n v="60"/>
    <n v="50"/>
    <n v="80"/>
    <n v="130"/>
    <n v="813"/>
    <n v="13"/>
    <x v="2"/>
    <x v="7"/>
    <x v="1"/>
    <x v="0"/>
    <x v="1"/>
    <x v="3"/>
    <x v="0"/>
  </r>
  <r>
    <n v="54"/>
    <n v="108"/>
    <n v="188"/>
    <n v="80"/>
    <n v="54"/>
    <n v="26"/>
    <n v="415"/>
    <n v="70"/>
    <n v="70"/>
    <n v="110"/>
    <n v="180"/>
    <n v="941"/>
    <n v="6"/>
    <x v="2"/>
    <x v="7"/>
    <x v="1"/>
    <x v="0"/>
    <x v="2"/>
    <x v="5"/>
    <x v="1"/>
  </r>
  <r>
    <n v="17"/>
    <n v="132"/>
    <n v="227"/>
    <n v="95"/>
    <n v="115"/>
    <n v="86"/>
    <n v="532"/>
    <n v="30"/>
    <n v="90"/>
    <n v="130"/>
    <n v="220"/>
    <n v="941"/>
    <n v="5"/>
    <x v="2"/>
    <x v="7"/>
    <x v="1"/>
    <x v="0"/>
    <x v="2"/>
    <x v="4"/>
    <x v="0"/>
  </r>
  <r>
    <n v="74"/>
    <n v="125"/>
    <n v="214"/>
    <n v="89"/>
    <n v="51"/>
    <n v="27"/>
    <n v="481"/>
    <n v="80"/>
    <n v="80"/>
    <n v="120"/>
    <n v="200"/>
    <n v="321"/>
    <n v="3"/>
    <x v="2"/>
    <x v="7"/>
    <x v="1"/>
    <x v="0"/>
    <x v="0"/>
    <x v="2"/>
    <x v="1"/>
  </r>
  <r>
    <n v="67"/>
    <n v="126"/>
    <n v="210"/>
    <n v="84"/>
    <n v="59"/>
    <n v="27"/>
    <n v="632"/>
    <n v="70"/>
    <n v="80"/>
    <n v="110"/>
    <n v="190"/>
    <n v="561"/>
    <n v="2"/>
    <x v="2"/>
    <x v="7"/>
    <x v="1"/>
    <x v="0"/>
    <x v="0"/>
    <x v="1"/>
    <x v="0"/>
  </r>
  <r>
    <n v="35"/>
    <n v="63"/>
    <n v="112"/>
    <n v="49"/>
    <n v="28"/>
    <n v="16"/>
    <n v="611"/>
    <n v="30"/>
    <n v="30"/>
    <n v="50"/>
    <n v="80"/>
    <n v="863"/>
    <n v="8"/>
    <x v="2"/>
    <x v="7"/>
    <x v="1"/>
    <x v="0"/>
    <x v="3"/>
    <x v="6"/>
    <x v="1"/>
  </r>
  <r>
    <n v="12"/>
    <n v="66"/>
    <n v="120"/>
    <n v="54"/>
    <n v="54"/>
    <n v="20"/>
    <n v="301"/>
    <n v="20"/>
    <n v="40"/>
    <n v="50"/>
    <n v="90"/>
    <n v="772"/>
    <n v="9"/>
    <x v="2"/>
    <x v="7"/>
    <x v="1"/>
    <x v="0"/>
    <x v="3"/>
    <x v="7"/>
    <x v="1"/>
  </r>
  <r>
    <n v="40"/>
    <n v="84"/>
    <n v="155"/>
    <n v="71"/>
    <n v="44"/>
    <n v="22"/>
    <n v="950"/>
    <n v="50"/>
    <n v="50"/>
    <n v="70"/>
    <n v="120"/>
    <n v="813"/>
    <n v="10"/>
    <x v="2"/>
    <x v="7"/>
    <x v="1"/>
    <x v="0"/>
    <x v="3"/>
    <x v="8"/>
    <x v="1"/>
  </r>
  <r>
    <n v="28"/>
    <n v="47"/>
    <n v="79"/>
    <n v="32"/>
    <n v="19"/>
    <n v="8"/>
    <n v="813"/>
    <n v="40"/>
    <n v="30"/>
    <n v="50"/>
    <n v="80"/>
    <n v="978"/>
    <n v="11"/>
    <x v="2"/>
    <x v="8"/>
    <x v="1"/>
    <x v="0"/>
    <x v="1"/>
    <x v="9"/>
    <x v="0"/>
  </r>
  <r>
    <n v="15"/>
    <n v="32"/>
    <n v="53"/>
    <n v="21"/>
    <n v="17"/>
    <n v="5"/>
    <n v="449"/>
    <n v="20"/>
    <n v="20"/>
    <n v="30"/>
    <n v="50"/>
    <n v="857"/>
    <n v="13"/>
    <x v="2"/>
    <x v="8"/>
    <x v="1"/>
    <x v="0"/>
    <x v="1"/>
    <x v="3"/>
    <x v="0"/>
  </r>
  <r>
    <n v="94"/>
    <n v="163"/>
    <n v="325"/>
    <n v="106"/>
    <n v="69"/>
    <n v="45"/>
    <n v="1059"/>
    <n v="100"/>
    <n v="189"/>
    <n v="160"/>
    <n v="310"/>
    <n v="508"/>
    <n v="7"/>
    <x v="2"/>
    <x v="8"/>
    <x v="1"/>
    <x v="0"/>
    <x v="2"/>
    <x v="11"/>
    <x v="0"/>
  </r>
  <r>
    <n v="-4"/>
    <n v="73"/>
    <n v="125"/>
    <n v="52"/>
    <n v="77"/>
    <n v="47"/>
    <n v="446"/>
    <n v="20"/>
    <n v="40"/>
    <n v="80"/>
    <n v="120"/>
    <n v="508"/>
    <n v="5"/>
    <x v="2"/>
    <x v="8"/>
    <x v="1"/>
    <x v="0"/>
    <x v="2"/>
    <x v="4"/>
    <x v="0"/>
  </r>
  <r>
    <n v="366"/>
    <n v="420"/>
    <n v="492"/>
    <n v="72"/>
    <n v="54"/>
    <n v="23"/>
    <n v="-54"/>
    <n v="360"/>
    <n v="60"/>
    <n v="400"/>
    <n v="460"/>
    <n v="978"/>
    <n v="2"/>
    <x v="2"/>
    <x v="8"/>
    <x v="1"/>
    <x v="0"/>
    <x v="0"/>
    <x v="1"/>
    <x v="0"/>
  </r>
  <r>
    <n v="16"/>
    <n v="71"/>
    <n v="129"/>
    <n v="58"/>
    <n v="55"/>
    <n v="22"/>
    <n v="325"/>
    <n v="30"/>
    <n v="40"/>
    <n v="60"/>
    <n v="100"/>
    <n v="508"/>
    <n v="9"/>
    <x v="2"/>
    <x v="8"/>
    <x v="1"/>
    <x v="0"/>
    <x v="3"/>
    <x v="7"/>
    <x v="1"/>
  </r>
  <r>
    <n v="11"/>
    <n v="27"/>
    <n v="45"/>
    <n v="18"/>
    <n v="16"/>
    <n v="5"/>
    <n v="816"/>
    <n v="20"/>
    <n v="10"/>
    <n v="30"/>
    <n v="40"/>
    <n v="603"/>
    <n v="11"/>
    <x v="2"/>
    <x v="9"/>
    <x v="1"/>
    <x v="1"/>
    <x v="1"/>
    <x v="9"/>
    <x v="0"/>
  </r>
  <r>
    <n v="32"/>
    <n v="43"/>
    <n v="43"/>
    <n v="0"/>
    <n v="11"/>
    <n v="0"/>
    <n v="731"/>
    <n v="30"/>
    <n v="0"/>
    <n v="40"/>
    <n v="40"/>
    <n v="603"/>
    <n v="13"/>
    <x v="2"/>
    <x v="9"/>
    <x v="1"/>
    <x v="1"/>
    <x v="1"/>
    <x v="3"/>
    <x v="0"/>
  </r>
  <r>
    <n v="-4"/>
    <n v="42"/>
    <n v="75"/>
    <n v="33"/>
    <n v="46"/>
    <n v="12"/>
    <n v="162"/>
    <n v="0"/>
    <n v="30"/>
    <n v="40"/>
    <n v="70"/>
    <n v="603"/>
    <n v="7"/>
    <x v="2"/>
    <x v="9"/>
    <x v="1"/>
    <x v="1"/>
    <x v="2"/>
    <x v="11"/>
    <x v="0"/>
  </r>
  <r>
    <n v="-7"/>
    <n v="63"/>
    <n v="107"/>
    <n v="44"/>
    <n v="70"/>
    <n v="40"/>
    <n v="251"/>
    <n v="10"/>
    <n v="40"/>
    <n v="60"/>
    <n v="100"/>
    <n v="603"/>
    <n v="5"/>
    <x v="2"/>
    <x v="9"/>
    <x v="1"/>
    <x v="1"/>
    <x v="2"/>
    <x v="4"/>
    <x v="0"/>
  </r>
  <r>
    <n v="29"/>
    <n v="64"/>
    <n v="107"/>
    <n v="43"/>
    <n v="35"/>
    <n v="13"/>
    <n v="231"/>
    <n v="40"/>
    <n v="40"/>
    <n v="60"/>
    <n v="100"/>
    <n v="603"/>
    <n v="1"/>
    <x v="2"/>
    <x v="9"/>
    <x v="1"/>
    <x v="1"/>
    <x v="0"/>
    <x v="0"/>
    <x v="0"/>
  </r>
  <r>
    <n v="26"/>
    <n v="72"/>
    <n v="119"/>
    <n v="47"/>
    <n v="46"/>
    <n v="15"/>
    <n v="361"/>
    <n v="40"/>
    <n v="40"/>
    <n v="70"/>
    <n v="110"/>
    <n v="603"/>
    <n v="2"/>
    <x v="2"/>
    <x v="9"/>
    <x v="1"/>
    <x v="1"/>
    <x v="0"/>
    <x v="1"/>
    <x v="0"/>
  </r>
  <r>
    <n v="-3"/>
    <n v="42"/>
    <n v="75"/>
    <n v="33"/>
    <n v="45"/>
    <n v="12"/>
    <n v="190"/>
    <n v="0"/>
    <n v="20"/>
    <n v="30"/>
    <n v="50"/>
    <n v="603"/>
    <n v="9"/>
    <x v="2"/>
    <x v="9"/>
    <x v="1"/>
    <x v="1"/>
    <x v="3"/>
    <x v="7"/>
    <x v="1"/>
  </r>
  <r>
    <n v="102"/>
    <n v="139"/>
    <n v="234"/>
    <n v="95"/>
    <n v="37"/>
    <n v="26"/>
    <n v="799"/>
    <n v="120"/>
    <n v="87"/>
    <n v="150"/>
    <n v="250"/>
    <n v="716"/>
    <n v="11"/>
    <x v="2"/>
    <x v="10"/>
    <x v="1"/>
    <x v="0"/>
    <x v="1"/>
    <x v="9"/>
    <x v="0"/>
  </r>
  <r>
    <n v="91"/>
    <n v="126"/>
    <n v="213"/>
    <n v="87"/>
    <n v="35"/>
    <n v="24"/>
    <n v="756"/>
    <n v="110"/>
    <n v="90"/>
    <n v="140"/>
    <n v="230"/>
    <n v="315"/>
    <n v="12"/>
    <x v="2"/>
    <x v="10"/>
    <x v="1"/>
    <x v="0"/>
    <x v="1"/>
    <x v="10"/>
    <x v="0"/>
  </r>
  <r>
    <n v="83"/>
    <n v="117"/>
    <n v="198"/>
    <n v="81"/>
    <n v="34"/>
    <n v="22"/>
    <n v="441"/>
    <n v="100"/>
    <n v="80"/>
    <n v="130"/>
    <n v="210"/>
    <n v="518"/>
    <n v="13"/>
    <x v="2"/>
    <x v="10"/>
    <x v="1"/>
    <x v="0"/>
    <x v="1"/>
    <x v="3"/>
    <x v="0"/>
  </r>
  <r>
    <n v="-208"/>
    <n v="-62"/>
    <n v="63"/>
    <n v="147"/>
    <n v="146"/>
    <n v="113"/>
    <n v="1118"/>
    <n v="-190"/>
    <n v="108"/>
    <n v="-60"/>
    <n v="60"/>
    <n v="607"/>
    <n v="5"/>
    <x v="2"/>
    <x v="10"/>
    <x v="1"/>
    <x v="0"/>
    <x v="2"/>
    <x v="4"/>
    <x v="0"/>
  </r>
  <r>
    <n v="194"/>
    <n v="284"/>
    <n v="523"/>
    <n v="215"/>
    <n v="90"/>
    <n v="66"/>
    <n v="1260"/>
    <n v="210"/>
    <n v="159"/>
    <n v="290"/>
    <n v="510"/>
    <n v="718"/>
    <n v="7"/>
    <x v="2"/>
    <x v="10"/>
    <x v="1"/>
    <x v="0"/>
    <x v="2"/>
    <x v="11"/>
    <x v="0"/>
  </r>
  <r>
    <n v="259"/>
    <n v="405"/>
    <n v="675"/>
    <n v="236"/>
    <n v="146"/>
    <n v="94"/>
    <n v="2041"/>
    <n v="270"/>
    <n v="204"/>
    <n v="390"/>
    <n v="640"/>
    <n v="718"/>
    <n v="2"/>
    <x v="2"/>
    <x v="10"/>
    <x v="1"/>
    <x v="0"/>
    <x v="0"/>
    <x v="1"/>
    <x v="0"/>
  </r>
  <r>
    <n v="141"/>
    <n v="268"/>
    <n v="513"/>
    <n v="262"/>
    <n v="127"/>
    <n v="93"/>
    <n v="1471"/>
    <n v="130"/>
    <n v="136"/>
    <n v="220"/>
    <n v="400"/>
    <n v="516"/>
    <n v="9"/>
    <x v="2"/>
    <x v="10"/>
    <x v="1"/>
    <x v="0"/>
    <x v="3"/>
    <x v="7"/>
    <x v="1"/>
  </r>
  <r>
    <n v="-119"/>
    <n v="-32"/>
    <n v="182"/>
    <n v="218"/>
    <n v="87"/>
    <n v="66"/>
    <n v="1480"/>
    <n v="-80"/>
    <n v="133"/>
    <n v="-20"/>
    <n v="140"/>
    <n v="914"/>
    <n v="10"/>
    <x v="2"/>
    <x v="10"/>
    <x v="1"/>
    <x v="0"/>
    <x v="3"/>
    <x v="8"/>
    <x v="1"/>
  </r>
  <r>
    <n v="1"/>
    <n v="87"/>
    <n v="150"/>
    <n v="63"/>
    <n v="86"/>
    <n v="57"/>
    <n v="187"/>
    <n v="0"/>
    <n v="50"/>
    <n v="70"/>
    <n v="120"/>
    <n v="318"/>
    <n v="4"/>
    <x v="2"/>
    <x v="11"/>
    <x v="2"/>
    <x v="1"/>
    <x v="2"/>
    <x v="12"/>
    <x v="0"/>
  </r>
  <r>
    <n v="63"/>
    <n v="105"/>
    <n v="167"/>
    <n v="62"/>
    <n v="42"/>
    <n v="19"/>
    <n v="346"/>
    <n v="70"/>
    <n v="50"/>
    <n v="90"/>
    <n v="140"/>
    <n v="318"/>
    <n v="5"/>
    <x v="2"/>
    <x v="11"/>
    <x v="2"/>
    <x v="1"/>
    <x v="2"/>
    <x v="4"/>
    <x v="0"/>
  </r>
  <r>
    <n v="38"/>
    <n v="77"/>
    <n v="129"/>
    <n v="52"/>
    <n v="39"/>
    <n v="16"/>
    <n v="376"/>
    <n v="50"/>
    <n v="40"/>
    <n v="70"/>
    <n v="110"/>
    <n v="504"/>
    <n v="6"/>
    <x v="2"/>
    <x v="11"/>
    <x v="2"/>
    <x v="1"/>
    <x v="2"/>
    <x v="5"/>
    <x v="1"/>
  </r>
  <r>
    <n v="34"/>
    <n v="62"/>
    <n v="110"/>
    <n v="48"/>
    <n v="28"/>
    <n v="15"/>
    <n v="611"/>
    <n v="40"/>
    <n v="40"/>
    <n v="60"/>
    <n v="100"/>
    <n v="337"/>
    <n v="8"/>
    <x v="2"/>
    <x v="11"/>
    <x v="2"/>
    <x v="1"/>
    <x v="3"/>
    <x v="6"/>
    <x v="1"/>
  </r>
  <r>
    <n v="39"/>
    <n v="104"/>
    <n v="189"/>
    <n v="85"/>
    <n v="65"/>
    <n v="32"/>
    <n v="476"/>
    <n v="40"/>
    <n v="80"/>
    <n v="100"/>
    <n v="180"/>
    <n v="318"/>
    <n v="9"/>
    <x v="2"/>
    <x v="11"/>
    <x v="2"/>
    <x v="1"/>
    <x v="3"/>
    <x v="7"/>
    <x v="1"/>
  </r>
  <r>
    <n v="47"/>
    <n v="72"/>
    <n v="121"/>
    <n v="49"/>
    <n v="25"/>
    <n v="13"/>
    <n v="767"/>
    <n v="70"/>
    <n v="60"/>
    <n v="90"/>
    <n v="150"/>
    <n v="318"/>
    <n v="3"/>
    <x v="2"/>
    <x v="11"/>
    <x v="2"/>
    <x v="1"/>
    <x v="0"/>
    <x v="2"/>
    <x v="1"/>
  </r>
  <r>
    <n v="29"/>
    <n v="49"/>
    <n v="82"/>
    <n v="33"/>
    <n v="20"/>
    <n v="9"/>
    <n v="768"/>
    <n v="50"/>
    <n v="40"/>
    <n v="60"/>
    <n v="100"/>
    <n v="225"/>
    <n v="2"/>
    <x v="2"/>
    <x v="11"/>
    <x v="2"/>
    <x v="1"/>
    <x v="0"/>
    <x v="1"/>
    <x v="0"/>
  </r>
  <r>
    <n v="-3"/>
    <n v="42"/>
    <n v="75"/>
    <n v="33"/>
    <n v="45"/>
    <n v="12"/>
    <n v="36"/>
    <n v="10"/>
    <n v="20"/>
    <n v="40"/>
    <n v="60"/>
    <n v="505"/>
    <n v="4"/>
    <x v="2"/>
    <x v="12"/>
    <x v="2"/>
    <x v="1"/>
    <x v="2"/>
    <x v="12"/>
    <x v="0"/>
  </r>
  <r>
    <n v="-7"/>
    <n v="63"/>
    <n v="107"/>
    <n v="44"/>
    <n v="70"/>
    <n v="40"/>
    <n v="251"/>
    <n v="10"/>
    <n v="30"/>
    <n v="60"/>
    <n v="90"/>
    <n v="505"/>
    <n v="5"/>
    <x v="2"/>
    <x v="12"/>
    <x v="2"/>
    <x v="1"/>
    <x v="2"/>
    <x v="4"/>
    <x v="0"/>
  </r>
  <r>
    <n v="11"/>
    <n v="49"/>
    <n v="85"/>
    <n v="36"/>
    <n v="38"/>
    <n v="11"/>
    <n v="187"/>
    <n v="10"/>
    <n v="30"/>
    <n v="40"/>
    <n v="70"/>
    <n v="505"/>
    <n v="6"/>
    <x v="2"/>
    <x v="12"/>
    <x v="2"/>
    <x v="1"/>
    <x v="2"/>
    <x v="5"/>
    <x v="1"/>
  </r>
  <r>
    <n v="10"/>
    <n v="27"/>
    <n v="45"/>
    <n v="18"/>
    <n v="17"/>
    <n v="5"/>
    <n v="816"/>
    <n v="20"/>
    <n v="10"/>
    <n v="30"/>
    <n v="40"/>
    <n v="505"/>
    <n v="8"/>
    <x v="2"/>
    <x v="12"/>
    <x v="2"/>
    <x v="1"/>
    <x v="3"/>
    <x v="6"/>
    <x v="1"/>
  </r>
  <r>
    <n v="5"/>
    <n v="35"/>
    <n v="63"/>
    <n v="28"/>
    <n v="30"/>
    <n v="8"/>
    <n v="958"/>
    <n v="20"/>
    <n v="20"/>
    <n v="40"/>
    <n v="60"/>
    <n v="505"/>
    <n v="9"/>
    <x v="2"/>
    <x v="12"/>
    <x v="2"/>
    <x v="1"/>
    <x v="3"/>
    <x v="7"/>
    <x v="1"/>
  </r>
  <r>
    <n v="-33"/>
    <n v="18"/>
    <n v="106"/>
    <n v="88"/>
    <n v="51"/>
    <n v="27"/>
    <n v="715"/>
    <n v="-20"/>
    <n v="87"/>
    <n v="20"/>
    <n v="130"/>
    <n v="505"/>
    <n v="3"/>
    <x v="2"/>
    <x v="12"/>
    <x v="2"/>
    <x v="1"/>
    <x v="0"/>
    <x v="2"/>
    <x v="1"/>
  </r>
  <r>
    <n v="26"/>
    <n v="72"/>
    <n v="119"/>
    <n v="47"/>
    <n v="46"/>
    <n v="15"/>
    <n v="361"/>
    <n v="50"/>
    <n v="50"/>
    <n v="90"/>
    <n v="140"/>
    <n v="505"/>
    <n v="2"/>
    <x v="2"/>
    <x v="12"/>
    <x v="2"/>
    <x v="1"/>
    <x v="0"/>
    <x v="1"/>
    <x v="0"/>
  </r>
  <r>
    <n v="74"/>
    <n v="125"/>
    <n v="214"/>
    <n v="89"/>
    <n v="51"/>
    <n v="27"/>
    <n v="94"/>
    <n v="80"/>
    <n v="70"/>
    <n v="110"/>
    <n v="180"/>
    <n v="405"/>
    <n v="4"/>
    <x v="2"/>
    <x v="13"/>
    <x v="2"/>
    <x v="1"/>
    <x v="2"/>
    <x v="12"/>
    <x v="0"/>
  </r>
  <r>
    <n v="15"/>
    <n v="32"/>
    <n v="53"/>
    <n v="21"/>
    <n v="17"/>
    <n v="5"/>
    <n v="449"/>
    <n v="30"/>
    <n v="10"/>
    <n v="30"/>
    <n v="40"/>
    <n v="918"/>
    <n v="5"/>
    <x v="2"/>
    <x v="13"/>
    <x v="2"/>
    <x v="1"/>
    <x v="2"/>
    <x v="4"/>
    <x v="0"/>
  </r>
  <r>
    <n v="68"/>
    <n v="126"/>
    <n v="210"/>
    <n v="84"/>
    <n v="58"/>
    <n v="27"/>
    <n v="632"/>
    <n v="70"/>
    <n v="70"/>
    <n v="110"/>
    <n v="180"/>
    <n v="580"/>
    <n v="6"/>
    <x v="2"/>
    <x v="13"/>
    <x v="2"/>
    <x v="1"/>
    <x v="2"/>
    <x v="5"/>
    <x v="1"/>
  </r>
  <r>
    <n v="13"/>
    <n v="66"/>
    <n v="120"/>
    <n v="54"/>
    <n v="53"/>
    <n v="20"/>
    <n v="301"/>
    <n v="20"/>
    <n v="50"/>
    <n v="60"/>
    <n v="110"/>
    <n v="580"/>
    <n v="8"/>
    <x v="2"/>
    <x v="13"/>
    <x v="2"/>
    <x v="1"/>
    <x v="3"/>
    <x v="6"/>
    <x v="1"/>
  </r>
  <r>
    <n v="17"/>
    <n v="132"/>
    <n v="227"/>
    <n v="95"/>
    <n v="115"/>
    <n v="86"/>
    <n v="532"/>
    <n v="30"/>
    <n v="90"/>
    <n v="130"/>
    <n v="220"/>
    <n v="405"/>
    <n v="9"/>
    <x v="2"/>
    <x v="13"/>
    <x v="2"/>
    <x v="1"/>
    <x v="3"/>
    <x v="7"/>
    <x v="1"/>
  </r>
  <r>
    <n v="27"/>
    <n v="47"/>
    <n v="79"/>
    <n v="32"/>
    <n v="20"/>
    <n v="8"/>
    <n v="813"/>
    <n v="40"/>
    <n v="40"/>
    <n v="50"/>
    <n v="90"/>
    <n v="405"/>
    <n v="3"/>
    <x v="2"/>
    <x v="13"/>
    <x v="2"/>
    <x v="1"/>
    <x v="0"/>
    <x v="2"/>
    <x v="1"/>
  </r>
  <r>
    <n v="29"/>
    <n v="55"/>
    <n v="98"/>
    <n v="43"/>
    <n v="26"/>
    <n v="14"/>
    <n v="613"/>
    <n v="50"/>
    <n v="50"/>
    <n v="70"/>
    <n v="120"/>
    <n v="918"/>
    <n v="2"/>
    <x v="2"/>
    <x v="13"/>
    <x v="2"/>
    <x v="1"/>
    <x v="0"/>
    <x v="1"/>
    <x v="0"/>
  </r>
  <r>
    <n v="54"/>
    <n v="108"/>
    <n v="180"/>
    <n v="72"/>
    <n v="54"/>
    <n v="23"/>
    <n v="189"/>
    <n v="50"/>
    <n v="60"/>
    <n v="90"/>
    <n v="150"/>
    <n v="325"/>
    <n v="4"/>
    <x v="2"/>
    <x v="14"/>
    <x v="2"/>
    <x v="0"/>
    <x v="2"/>
    <x v="12"/>
    <x v="0"/>
  </r>
  <r>
    <n v="91"/>
    <n v="126"/>
    <n v="213"/>
    <n v="87"/>
    <n v="35"/>
    <n v="24"/>
    <n v="756"/>
    <n v="90"/>
    <n v="70"/>
    <n v="110"/>
    <n v="180"/>
    <n v="936"/>
    <n v="5"/>
    <x v="2"/>
    <x v="14"/>
    <x v="2"/>
    <x v="0"/>
    <x v="2"/>
    <x v="4"/>
    <x v="0"/>
  </r>
  <r>
    <n v="84"/>
    <n v="117"/>
    <n v="198"/>
    <n v="81"/>
    <n v="33"/>
    <n v="22"/>
    <n v="441"/>
    <n v="90"/>
    <n v="60"/>
    <n v="110"/>
    <n v="170"/>
    <n v="972"/>
    <n v="6"/>
    <x v="2"/>
    <x v="14"/>
    <x v="2"/>
    <x v="0"/>
    <x v="2"/>
    <x v="5"/>
    <x v="1"/>
  </r>
  <r>
    <n v="31"/>
    <n v="77"/>
    <n v="134"/>
    <n v="57"/>
    <n v="46"/>
    <n v="18"/>
    <n v="323"/>
    <n v="50"/>
    <n v="50"/>
    <n v="80"/>
    <n v="130"/>
    <n v="214"/>
    <n v="8"/>
    <x v="2"/>
    <x v="14"/>
    <x v="2"/>
    <x v="0"/>
    <x v="3"/>
    <x v="6"/>
    <x v="1"/>
  </r>
  <r>
    <n v="35"/>
    <n v="72"/>
    <n v="121"/>
    <n v="49"/>
    <n v="37"/>
    <n v="15"/>
    <n v="351"/>
    <n v="40"/>
    <n v="40"/>
    <n v="70"/>
    <n v="110"/>
    <n v="281"/>
    <n v="9"/>
    <x v="2"/>
    <x v="14"/>
    <x v="2"/>
    <x v="0"/>
    <x v="3"/>
    <x v="7"/>
    <x v="1"/>
  </r>
  <r>
    <n v="70"/>
    <n v="109"/>
    <n v="193"/>
    <n v="84"/>
    <n v="39"/>
    <n v="27"/>
    <n v="603"/>
    <n v="110"/>
    <n v="173"/>
    <n v="140"/>
    <n v="240"/>
    <n v="214"/>
    <n v="3"/>
    <x v="2"/>
    <x v="14"/>
    <x v="2"/>
    <x v="0"/>
    <x v="0"/>
    <x v="2"/>
    <x v="1"/>
  </r>
  <r>
    <n v="166"/>
    <n v="253"/>
    <n v="467"/>
    <n v="233"/>
    <n v="87"/>
    <n v="66"/>
    <n v="923"/>
    <n v="240"/>
    <n v="274"/>
    <n v="320"/>
    <n v="580"/>
    <n v="940"/>
    <n v="2"/>
    <x v="2"/>
    <x v="14"/>
    <x v="2"/>
    <x v="0"/>
    <x v="0"/>
    <x v="1"/>
    <x v="0"/>
  </r>
  <r>
    <n v="45"/>
    <n v="70"/>
    <n v="118"/>
    <n v="48"/>
    <n v="25"/>
    <n v="13"/>
    <n v="766"/>
    <n v="50"/>
    <n v="40"/>
    <n v="70"/>
    <n v="110"/>
    <n v="435"/>
    <n v="4"/>
    <x v="2"/>
    <x v="15"/>
    <x v="3"/>
    <x v="1"/>
    <x v="2"/>
    <x v="12"/>
    <x v="0"/>
  </r>
  <r>
    <n v="34"/>
    <n v="62"/>
    <n v="110"/>
    <n v="48"/>
    <n v="28"/>
    <n v="15"/>
    <n v="611"/>
    <n v="40"/>
    <n v="40"/>
    <n v="60"/>
    <n v="100"/>
    <n v="801"/>
    <n v="5"/>
    <x v="2"/>
    <x v="15"/>
    <x v="3"/>
    <x v="1"/>
    <x v="2"/>
    <x v="4"/>
    <x v="0"/>
  </r>
  <r>
    <n v="47"/>
    <n v="72"/>
    <n v="121"/>
    <n v="49"/>
    <n v="25"/>
    <n v="13"/>
    <n v="809"/>
    <n v="50"/>
    <n v="40"/>
    <n v="70"/>
    <n v="110"/>
    <n v="435"/>
    <n v="6"/>
    <x v="2"/>
    <x v="15"/>
    <x v="3"/>
    <x v="1"/>
    <x v="2"/>
    <x v="5"/>
    <x v="1"/>
  </r>
  <r>
    <n v="38"/>
    <n v="104"/>
    <n v="189"/>
    <n v="85"/>
    <n v="66"/>
    <n v="32"/>
    <n v="476"/>
    <n v="70"/>
    <n v="88"/>
    <n v="130"/>
    <n v="230"/>
    <n v="435"/>
    <n v="3"/>
    <x v="2"/>
    <x v="15"/>
    <x v="3"/>
    <x v="1"/>
    <x v="0"/>
    <x v="2"/>
    <x v="1"/>
  </r>
  <r>
    <n v="28"/>
    <n v="64"/>
    <n v="107"/>
    <n v="43"/>
    <n v="36"/>
    <n v="13"/>
    <n v="231"/>
    <n v="40"/>
    <n v="30"/>
    <n v="60"/>
    <n v="90"/>
    <n v="435"/>
    <n v="8"/>
    <x v="2"/>
    <x v="15"/>
    <x v="3"/>
    <x v="1"/>
    <x v="3"/>
    <x v="6"/>
    <x v="1"/>
  </r>
  <r>
    <n v="26"/>
    <n v="72"/>
    <n v="119"/>
    <n v="47"/>
    <n v="46"/>
    <n v="15"/>
    <n v="361"/>
    <n v="30"/>
    <n v="40"/>
    <n v="60"/>
    <n v="100"/>
    <n v="435"/>
    <n v="9"/>
    <x v="2"/>
    <x v="15"/>
    <x v="3"/>
    <x v="1"/>
    <x v="3"/>
    <x v="7"/>
    <x v="1"/>
  </r>
  <r>
    <n v="-32"/>
    <n v="18"/>
    <n v="106"/>
    <n v="88"/>
    <n v="50"/>
    <n v="27"/>
    <n v="715"/>
    <n v="-20"/>
    <n v="70"/>
    <n v="20"/>
    <n v="90"/>
    <n v="801"/>
    <n v="10"/>
    <x v="2"/>
    <x v="15"/>
    <x v="3"/>
    <x v="1"/>
    <x v="3"/>
    <x v="8"/>
    <x v="1"/>
  </r>
  <r>
    <n v="-7"/>
    <n v="63"/>
    <n v="107"/>
    <n v="44"/>
    <n v="70"/>
    <n v="40"/>
    <n v="251"/>
    <n v="10"/>
    <n v="20"/>
    <n v="50"/>
    <n v="70"/>
    <n v="801"/>
    <n v="11"/>
    <x v="2"/>
    <x v="15"/>
    <x v="3"/>
    <x v="1"/>
    <x v="1"/>
    <x v="9"/>
    <x v="0"/>
  </r>
  <r>
    <n v="10"/>
    <n v="49"/>
    <n v="85"/>
    <n v="36"/>
    <n v="39"/>
    <n v="11"/>
    <n v="187"/>
    <n v="10"/>
    <n v="20"/>
    <n v="30"/>
    <n v="50"/>
    <n v="435"/>
    <n v="12"/>
    <x v="2"/>
    <x v="15"/>
    <x v="3"/>
    <x v="1"/>
    <x v="1"/>
    <x v="10"/>
    <x v="0"/>
  </r>
  <r>
    <n v="-4"/>
    <n v="42"/>
    <n v="75"/>
    <n v="33"/>
    <n v="46"/>
    <n v="12"/>
    <n v="162"/>
    <n v="10"/>
    <n v="20"/>
    <n v="30"/>
    <n v="50"/>
    <n v="435"/>
    <n v="13"/>
    <x v="2"/>
    <x v="15"/>
    <x v="3"/>
    <x v="1"/>
    <x v="1"/>
    <x v="3"/>
    <x v="0"/>
  </r>
  <r>
    <n v="45"/>
    <n v="89"/>
    <n v="163"/>
    <n v="74"/>
    <n v="44"/>
    <n v="22"/>
    <n v="949"/>
    <n v="70"/>
    <n v="90"/>
    <n v="110"/>
    <n v="200"/>
    <n v="435"/>
    <n v="1"/>
    <x v="2"/>
    <x v="15"/>
    <x v="3"/>
    <x v="1"/>
    <x v="0"/>
    <x v="0"/>
    <x v="0"/>
  </r>
  <r>
    <n v="26"/>
    <n v="71"/>
    <n v="124"/>
    <n v="53"/>
    <n v="45"/>
    <n v="17"/>
    <n v="299"/>
    <n v="60"/>
    <n v="60"/>
    <n v="90"/>
    <n v="150"/>
    <n v="801"/>
    <n v="2"/>
    <x v="2"/>
    <x v="15"/>
    <x v="3"/>
    <x v="1"/>
    <x v="0"/>
    <x v="1"/>
    <x v="0"/>
  </r>
  <r>
    <n v="149"/>
    <n v="239"/>
    <n v="478"/>
    <n v="259"/>
    <n v="90"/>
    <n v="66"/>
    <n v="1417"/>
    <n v="150"/>
    <n v="211"/>
    <n v="230"/>
    <n v="450"/>
    <n v="760"/>
    <n v="4"/>
    <x v="2"/>
    <x v="16"/>
    <x v="3"/>
    <x v="0"/>
    <x v="2"/>
    <x v="12"/>
    <x v="0"/>
  </r>
  <r>
    <n v="27"/>
    <n v="173"/>
    <n v="298"/>
    <n v="113"/>
    <n v="146"/>
    <n v="113"/>
    <n v="700"/>
    <n v="30"/>
    <n v="156"/>
    <n v="160"/>
    <n v="280"/>
    <n v="323"/>
    <n v="5"/>
    <x v="2"/>
    <x v="16"/>
    <x v="3"/>
    <x v="0"/>
    <x v="2"/>
    <x v="4"/>
    <x v="0"/>
  </r>
  <r>
    <n v="211"/>
    <n v="324"/>
    <n v="567"/>
    <n v="267"/>
    <n v="113"/>
    <n v="80"/>
    <n v="1260"/>
    <n v="210"/>
    <n v="283"/>
    <n v="310"/>
    <n v="540"/>
    <n v="916"/>
    <n v="6"/>
    <x v="2"/>
    <x v="16"/>
    <x v="3"/>
    <x v="0"/>
    <x v="2"/>
    <x v="5"/>
    <x v="1"/>
  </r>
  <r>
    <n v="-121"/>
    <n v="-27"/>
    <n v="127"/>
    <n v="165"/>
    <n v="94"/>
    <n v="50"/>
    <n v="1288"/>
    <n v="-120"/>
    <n v="231"/>
    <n v="-40"/>
    <n v="150"/>
    <n v="650"/>
    <n v="3"/>
    <x v="2"/>
    <x v="16"/>
    <x v="3"/>
    <x v="0"/>
    <x v="0"/>
    <x v="2"/>
    <x v="1"/>
  </r>
  <r>
    <n v="101"/>
    <n v="139"/>
    <n v="234"/>
    <n v="95"/>
    <n v="38"/>
    <n v="26"/>
    <n v="799"/>
    <n v="100"/>
    <n v="80"/>
    <n v="120"/>
    <n v="200"/>
    <n v="562"/>
    <n v="8"/>
    <x v="2"/>
    <x v="16"/>
    <x v="3"/>
    <x v="0"/>
    <x v="3"/>
    <x v="6"/>
    <x v="1"/>
  </r>
  <r>
    <n v="165"/>
    <n v="253"/>
    <n v="467"/>
    <n v="148"/>
    <n v="88"/>
    <n v="66"/>
    <n v="923"/>
    <n v="170"/>
    <n v="167"/>
    <n v="230"/>
    <n v="410"/>
    <n v="213"/>
    <n v="9"/>
    <x v="2"/>
    <x v="16"/>
    <x v="3"/>
    <x v="0"/>
    <x v="3"/>
    <x v="7"/>
    <x v="1"/>
  </r>
  <r>
    <n v="69"/>
    <n v="109"/>
    <n v="193"/>
    <n v="84"/>
    <n v="40"/>
    <n v="27"/>
    <n v="603"/>
    <n v="60"/>
    <n v="70"/>
    <n v="90"/>
    <n v="160"/>
    <n v="562"/>
    <n v="10"/>
    <x v="2"/>
    <x v="16"/>
    <x v="3"/>
    <x v="0"/>
    <x v="3"/>
    <x v="8"/>
    <x v="1"/>
  </r>
  <r>
    <n v="91"/>
    <n v="126"/>
    <n v="213"/>
    <n v="87"/>
    <n v="35"/>
    <n v="24"/>
    <n v="756"/>
    <n v="80"/>
    <n v="50"/>
    <n v="90"/>
    <n v="140"/>
    <n v="415"/>
    <n v="11"/>
    <x v="2"/>
    <x v="16"/>
    <x v="3"/>
    <x v="0"/>
    <x v="1"/>
    <x v="9"/>
    <x v="0"/>
  </r>
  <r>
    <n v="84"/>
    <n v="117"/>
    <n v="198"/>
    <n v="81"/>
    <n v="33"/>
    <n v="22"/>
    <n v="441"/>
    <n v="70"/>
    <n v="50"/>
    <n v="80"/>
    <n v="130"/>
    <n v="951"/>
    <n v="12"/>
    <x v="2"/>
    <x v="16"/>
    <x v="3"/>
    <x v="0"/>
    <x v="1"/>
    <x v="10"/>
    <x v="0"/>
  </r>
  <r>
    <n v="54"/>
    <n v="108"/>
    <n v="180"/>
    <n v="72"/>
    <n v="54"/>
    <n v="23"/>
    <n v="541"/>
    <n v="50"/>
    <n v="40"/>
    <n v="80"/>
    <n v="120"/>
    <n v="415"/>
    <n v="13"/>
    <x v="2"/>
    <x v="16"/>
    <x v="3"/>
    <x v="0"/>
    <x v="1"/>
    <x v="3"/>
    <x v="0"/>
  </r>
  <r>
    <n v="-41"/>
    <n v="16"/>
    <n v="125"/>
    <n v="135"/>
    <n v="57"/>
    <n v="34"/>
    <n v="796"/>
    <n v="-30"/>
    <n v="78"/>
    <n v="20"/>
    <n v="150"/>
    <n v="925"/>
    <n v="1"/>
    <x v="2"/>
    <x v="16"/>
    <x v="3"/>
    <x v="0"/>
    <x v="0"/>
    <x v="0"/>
    <x v="0"/>
  </r>
  <r>
    <n v="259"/>
    <n v="405"/>
    <n v="675"/>
    <n v="203"/>
    <n v="146"/>
    <n v="94"/>
    <n v="2041"/>
    <n v="370"/>
    <n v="369"/>
    <n v="500"/>
    <n v="840"/>
    <n v="707"/>
    <n v="2"/>
    <x v="2"/>
    <x v="16"/>
    <x v="3"/>
    <x v="0"/>
    <x v="0"/>
    <x v="1"/>
    <x v="0"/>
  </r>
  <r>
    <n v="31"/>
    <n v="43"/>
    <n v="43"/>
    <n v="0"/>
    <n v="12"/>
    <n v="0"/>
    <n v="731"/>
    <n v="30"/>
    <n v="0"/>
    <n v="40"/>
    <n v="40"/>
    <n v="775"/>
    <n v="4"/>
    <x v="2"/>
    <x v="17"/>
    <x v="3"/>
    <x v="1"/>
    <x v="2"/>
    <x v="12"/>
    <x v="0"/>
  </r>
  <r>
    <n v="10"/>
    <n v="27"/>
    <n v="45"/>
    <n v="18"/>
    <n v="17"/>
    <n v="5"/>
    <n v="816"/>
    <n v="20"/>
    <n v="10"/>
    <n v="30"/>
    <n v="40"/>
    <n v="775"/>
    <n v="5"/>
    <x v="2"/>
    <x v="17"/>
    <x v="3"/>
    <x v="1"/>
    <x v="2"/>
    <x v="4"/>
    <x v="0"/>
  </r>
  <r>
    <n v="10"/>
    <n v="25"/>
    <n v="41"/>
    <n v="16"/>
    <n v="15"/>
    <n v="4"/>
    <n v="772"/>
    <n v="10"/>
    <n v="10"/>
    <n v="20"/>
    <n v="30"/>
    <n v="775"/>
    <n v="6"/>
    <x v="2"/>
    <x v="17"/>
    <x v="3"/>
    <x v="1"/>
    <x v="2"/>
    <x v="5"/>
    <x v="1"/>
  </r>
  <r>
    <n v="6"/>
    <n v="35"/>
    <n v="63"/>
    <n v="28"/>
    <n v="29"/>
    <n v="8"/>
    <n v="958"/>
    <n v="20"/>
    <n v="30"/>
    <n v="40"/>
    <n v="70"/>
    <n v="702"/>
    <n v="3"/>
    <x v="2"/>
    <x v="17"/>
    <x v="3"/>
    <x v="1"/>
    <x v="0"/>
    <x v="2"/>
    <x v="1"/>
  </r>
  <r>
    <n v="27"/>
    <n v="173"/>
    <n v="298"/>
    <n v="99"/>
    <n v="146"/>
    <n v="113"/>
    <n v="700"/>
    <n v="50"/>
    <n v="87"/>
    <n v="160"/>
    <n v="260"/>
    <n v="775"/>
    <n v="8"/>
    <x v="2"/>
    <x v="17"/>
    <x v="3"/>
    <x v="1"/>
    <x v="3"/>
    <x v="6"/>
    <x v="1"/>
  </r>
  <r>
    <n v="119"/>
    <n v="213"/>
    <n v="367"/>
    <n v="179"/>
    <n v="94"/>
    <n v="50"/>
    <n v="829"/>
    <n v="120"/>
    <n v="126"/>
    <n v="190"/>
    <n v="320"/>
    <n v="702"/>
    <n v="9"/>
    <x v="2"/>
    <x v="17"/>
    <x v="3"/>
    <x v="1"/>
    <x v="3"/>
    <x v="7"/>
    <x v="1"/>
  </r>
  <r>
    <n v="102"/>
    <n v="158"/>
    <n v="267"/>
    <n v="92"/>
    <n v="56"/>
    <n v="34"/>
    <n v="585"/>
    <n v="110"/>
    <n v="90"/>
    <n v="140"/>
    <n v="230"/>
    <n v="702"/>
    <n v="10"/>
    <x v="2"/>
    <x v="17"/>
    <x v="3"/>
    <x v="1"/>
    <x v="3"/>
    <x v="8"/>
    <x v="1"/>
  </r>
  <r>
    <n v="212"/>
    <n v="324"/>
    <n v="567"/>
    <n v="223"/>
    <n v="112"/>
    <n v="80"/>
    <n v="1260"/>
    <n v="150"/>
    <n v="123"/>
    <n v="220"/>
    <n v="380"/>
    <n v="702"/>
    <n v="11"/>
    <x v="2"/>
    <x v="17"/>
    <x v="3"/>
    <x v="1"/>
    <x v="1"/>
    <x v="9"/>
    <x v="0"/>
  </r>
  <r>
    <n v="148"/>
    <n v="239"/>
    <n v="478"/>
    <n v="276"/>
    <n v="91"/>
    <n v="66"/>
    <n v="1417"/>
    <n v="110"/>
    <n v="59"/>
    <n v="170"/>
    <n v="320"/>
    <n v="702"/>
    <n v="12"/>
    <x v="2"/>
    <x v="17"/>
    <x v="3"/>
    <x v="1"/>
    <x v="1"/>
    <x v="10"/>
    <x v="0"/>
  </r>
  <r>
    <n v="-340"/>
    <n v="-245"/>
    <n v="32"/>
    <n v="227"/>
    <n v="127"/>
    <n v="93"/>
    <n v="2449"/>
    <n v="-240"/>
    <n v="148"/>
    <n v="-160"/>
    <n v="0"/>
    <n v="775"/>
    <n v="13"/>
    <x v="2"/>
    <x v="17"/>
    <x v="3"/>
    <x v="1"/>
    <x v="1"/>
    <x v="3"/>
    <x v="0"/>
  </r>
  <r>
    <n v="-4"/>
    <n v="42"/>
    <n v="75"/>
    <n v="33"/>
    <n v="46"/>
    <n v="12"/>
    <n v="190"/>
    <n v="10"/>
    <n v="40"/>
    <n v="50"/>
    <n v="90"/>
    <n v="702"/>
    <n v="2"/>
    <x v="2"/>
    <x v="17"/>
    <x v="3"/>
    <x v="1"/>
    <x v="0"/>
    <x v="1"/>
    <x v="0"/>
  </r>
  <r>
    <n v="15"/>
    <n v="71"/>
    <n v="129"/>
    <n v="58"/>
    <n v="56"/>
    <n v="22"/>
    <n v="325"/>
    <n v="20"/>
    <n v="50"/>
    <n v="70"/>
    <n v="120"/>
    <n v="541"/>
    <n v="4"/>
    <x v="2"/>
    <x v="18"/>
    <x v="3"/>
    <x v="1"/>
    <x v="2"/>
    <x v="12"/>
    <x v="0"/>
  </r>
  <r>
    <n v="32"/>
    <n v="77"/>
    <n v="134"/>
    <n v="57"/>
    <n v="45"/>
    <n v="18"/>
    <n v="323"/>
    <n v="40"/>
    <n v="50"/>
    <n v="70"/>
    <n v="120"/>
    <n v="971"/>
    <n v="5"/>
    <x v="2"/>
    <x v="18"/>
    <x v="3"/>
    <x v="1"/>
    <x v="2"/>
    <x v="4"/>
    <x v="0"/>
  </r>
  <r>
    <n v="94"/>
    <n v="163"/>
    <n v="325"/>
    <n v="137"/>
    <n v="69"/>
    <n v="45"/>
    <n v="1059"/>
    <n v="100"/>
    <n v="139"/>
    <n v="160"/>
    <n v="310"/>
    <n v="971"/>
    <n v="6"/>
    <x v="2"/>
    <x v="18"/>
    <x v="3"/>
    <x v="1"/>
    <x v="2"/>
    <x v="5"/>
    <x v="1"/>
  </r>
  <r>
    <n v="34"/>
    <n v="72"/>
    <n v="121"/>
    <n v="49"/>
    <n v="38"/>
    <n v="15"/>
    <n v="351"/>
    <n v="60"/>
    <n v="60"/>
    <n v="90"/>
    <n v="150"/>
    <n v="503"/>
    <n v="3"/>
    <x v="2"/>
    <x v="18"/>
    <x v="3"/>
    <x v="1"/>
    <x v="0"/>
    <x v="2"/>
    <x v="1"/>
  </r>
  <r>
    <n v="33"/>
    <n v="55"/>
    <n v="92"/>
    <n v="37"/>
    <n v="22"/>
    <n v="10"/>
    <n v="768"/>
    <n v="50"/>
    <n v="30"/>
    <n v="50"/>
    <n v="80"/>
    <n v="541"/>
    <n v="8"/>
    <x v="2"/>
    <x v="18"/>
    <x v="3"/>
    <x v="1"/>
    <x v="3"/>
    <x v="6"/>
    <x v="1"/>
  </r>
  <r>
    <n v="29"/>
    <n v="55"/>
    <n v="98"/>
    <n v="43"/>
    <n v="26"/>
    <n v="14"/>
    <n v="613"/>
    <n v="30"/>
    <n v="30"/>
    <n v="50"/>
    <n v="80"/>
    <n v="971"/>
    <n v="9"/>
    <x v="2"/>
    <x v="18"/>
    <x v="3"/>
    <x v="1"/>
    <x v="3"/>
    <x v="7"/>
    <x v="1"/>
  </r>
  <r>
    <n v="16"/>
    <n v="32"/>
    <n v="53"/>
    <n v="21"/>
    <n v="16"/>
    <n v="5"/>
    <n v="449"/>
    <n v="20"/>
    <n v="10"/>
    <n v="20"/>
    <n v="30"/>
    <n v="971"/>
    <n v="11"/>
    <x v="2"/>
    <x v="18"/>
    <x v="3"/>
    <x v="1"/>
    <x v="1"/>
    <x v="9"/>
    <x v="0"/>
  </r>
  <r>
    <n v="68"/>
    <n v="126"/>
    <n v="210"/>
    <n v="84"/>
    <n v="58"/>
    <n v="27"/>
    <n v="632"/>
    <n v="60"/>
    <n v="50"/>
    <n v="90"/>
    <n v="140"/>
    <n v="503"/>
    <n v="12"/>
    <x v="2"/>
    <x v="18"/>
    <x v="3"/>
    <x v="1"/>
    <x v="1"/>
    <x v="10"/>
    <x v="0"/>
  </r>
  <r>
    <n v="74"/>
    <n v="125"/>
    <n v="214"/>
    <n v="89"/>
    <n v="51"/>
    <n v="27"/>
    <n v="481"/>
    <n v="60"/>
    <n v="50"/>
    <n v="90"/>
    <n v="140"/>
    <n v="541"/>
    <n v="13"/>
    <x v="2"/>
    <x v="18"/>
    <x v="3"/>
    <x v="1"/>
    <x v="1"/>
    <x v="3"/>
    <x v="0"/>
  </r>
  <r>
    <n v="-3"/>
    <n v="73"/>
    <n v="125"/>
    <n v="52"/>
    <n v="76"/>
    <n v="47"/>
    <n v="421"/>
    <n v="30"/>
    <n v="60"/>
    <n v="90"/>
    <n v="150"/>
    <n v="503"/>
    <n v="1"/>
    <x v="2"/>
    <x v="18"/>
    <x v="3"/>
    <x v="1"/>
    <x v="0"/>
    <x v="0"/>
    <x v="0"/>
  </r>
  <r>
    <n v="24"/>
    <n v="87"/>
    <n v="149"/>
    <n v="62"/>
    <n v="63"/>
    <n v="20"/>
    <n v="385"/>
    <n v="60"/>
    <n v="70"/>
    <n v="110"/>
    <n v="180"/>
    <n v="503"/>
    <n v="2"/>
    <x v="2"/>
    <x v="18"/>
    <x v="3"/>
    <x v="1"/>
    <x v="0"/>
    <x v="1"/>
    <x v="0"/>
  </r>
  <r>
    <n v="35"/>
    <n v="63"/>
    <n v="112"/>
    <n v="49"/>
    <n v="28"/>
    <n v="16"/>
    <n v="611"/>
    <n v="40"/>
    <n v="40"/>
    <n v="60"/>
    <n v="100"/>
    <n v="253"/>
    <n v="4"/>
    <x v="2"/>
    <x v="19"/>
    <x v="3"/>
    <x v="1"/>
    <x v="2"/>
    <x v="12"/>
    <x v="0"/>
  </r>
  <r>
    <n v="12"/>
    <n v="66"/>
    <n v="120"/>
    <n v="54"/>
    <n v="54"/>
    <n v="20"/>
    <n v="301"/>
    <n v="20"/>
    <n v="50"/>
    <n v="60"/>
    <n v="110"/>
    <n v="253"/>
    <n v="5"/>
    <x v="2"/>
    <x v="19"/>
    <x v="3"/>
    <x v="1"/>
    <x v="2"/>
    <x v="4"/>
    <x v="0"/>
  </r>
  <r>
    <n v="40"/>
    <n v="84"/>
    <n v="155"/>
    <n v="71"/>
    <n v="44"/>
    <n v="22"/>
    <n v="950"/>
    <n v="50"/>
    <n v="60"/>
    <n v="80"/>
    <n v="140"/>
    <n v="425"/>
    <n v="6"/>
    <x v="2"/>
    <x v="19"/>
    <x v="3"/>
    <x v="1"/>
    <x v="2"/>
    <x v="5"/>
    <x v="1"/>
  </r>
  <r>
    <n v="16"/>
    <n v="132"/>
    <n v="227"/>
    <n v="95"/>
    <n v="116"/>
    <n v="86"/>
    <n v="532"/>
    <n v="70"/>
    <n v="60"/>
    <n v="170"/>
    <n v="280"/>
    <n v="206"/>
    <n v="3"/>
    <x v="2"/>
    <x v="19"/>
    <x v="3"/>
    <x v="1"/>
    <x v="0"/>
    <x v="2"/>
    <x v="1"/>
  </r>
  <r>
    <n v="115"/>
    <n v="186"/>
    <n v="309"/>
    <n v="190"/>
    <n v="71"/>
    <n v="40"/>
    <n v="932"/>
    <n v="120"/>
    <n v="90"/>
    <n v="170"/>
    <n v="270"/>
    <n v="206"/>
    <n v="8"/>
    <x v="2"/>
    <x v="19"/>
    <x v="3"/>
    <x v="1"/>
    <x v="3"/>
    <x v="6"/>
    <x v="1"/>
  </r>
  <r>
    <n v="29"/>
    <n v="49"/>
    <n v="82"/>
    <n v="33"/>
    <n v="20"/>
    <n v="9"/>
    <n v="768"/>
    <n v="50"/>
    <n v="20"/>
    <n v="50"/>
    <n v="70"/>
    <n v="360"/>
    <n v="9"/>
    <x v="2"/>
    <x v="19"/>
    <x v="3"/>
    <x v="1"/>
    <x v="3"/>
    <x v="7"/>
    <x v="1"/>
  </r>
  <r>
    <n v="62"/>
    <n v="105"/>
    <n v="167"/>
    <n v="62"/>
    <n v="43"/>
    <n v="19"/>
    <n v="346"/>
    <n v="40"/>
    <n v="40"/>
    <n v="70"/>
    <n v="110"/>
    <n v="206"/>
    <n v="11"/>
    <x v="2"/>
    <x v="19"/>
    <x v="3"/>
    <x v="1"/>
    <x v="1"/>
    <x v="9"/>
    <x v="0"/>
  </r>
  <r>
    <n v="38"/>
    <n v="77"/>
    <n v="129"/>
    <n v="52"/>
    <n v="39"/>
    <n v="16"/>
    <n v="376"/>
    <n v="30"/>
    <n v="30"/>
    <n v="50"/>
    <n v="80"/>
    <n v="253"/>
    <n v="12"/>
    <x v="2"/>
    <x v="19"/>
    <x v="3"/>
    <x v="1"/>
    <x v="1"/>
    <x v="10"/>
    <x v="0"/>
  </r>
  <r>
    <n v="0"/>
    <n v="87"/>
    <n v="150"/>
    <n v="63"/>
    <n v="87"/>
    <n v="57"/>
    <n v="506"/>
    <n v="10"/>
    <n v="40"/>
    <n v="60"/>
    <n v="100"/>
    <n v="206"/>
    <n v="13"/>
    <x v="2"/>
    <x v="19"/>
    <x v="3"/>
    <x v="1"/>
    <x v="1"/>
    <x v="3"/>
    <x v="0"/>
  </r>
  <r>
    <n v="48"/>
    <n v="89"/>
    <n v="150"/>
    <n v="61"/>
    <n v="41"/>
    <n v="19"/>
    <n v="325"/>
    <n v="80"/>
    <n v="70"/>
    <n v="110"/>
    <n v="180"/>
    <n v="206"/>
    <n v="2"/>
    <x v="2"/>
    <x v="19"/>
    <x v="3"/>
    <x v="1"/>
    <x v="0"/>
    <x v="1"/>
    <x v="0"/>
  </r>
  <r>
    <n v="96"/>
    <n v="132"/>
    <n v="223"/>
    <n v="91"/>
    <n v="36"/>
    <n v="25"/>
    <n v="777"/>
    <n v="110"/>
    <n v="90"/>
    <n v="140"/>
    <n v="230"/>
    <n v="720"/>
    <n v="1"/>
    <x v="3"/>
    <x v="0"/>
    <x v="0"/>
    <x v="0"/>
    <x v="0"/>
    <x v="0"/>
    <x v="0"/>
  </r>
  <r>
    <n v="63"/>
    <n v="100"/>
    <n v="178"/>
    <n v="78"/>
    <n v="37"/>
    <n v="25"/>
    <n v="593"/>
    <n v="70"/>
    <n v="80"/>
    <n v="100"/>
    <n v="180"/>
    <n v="970"/>
    <n v="2"/>
    <x v="3"/>
    <x v="0"/>
    <x v="0"/>
    <x v="0"/>
    <x v="0"/>
    <x v="1"/>
    <x v="0"/>
  </r>
  <r>
    <n v="13"/>
    <n v="67"/>
    <n v="121"/>
    <n v="54"/>
    <n v="54"/>
    <n v="20"/>
    <n v="337"/>
    <n v="20"/>
    <n v="40"/>
    <n v="60"/>
    <n v="100"/>
    <n v="303"/>
    <n v="11"/>
    <x v="3"/>
    <x v="0"/>
    <x v="0"/>
    <x v="0"/>
    <x v="1"/>
    <x v="9"/>
    <x v="0"/>
  </r>
  <r>
    <n v="34"/>
    <n v="75"/>
    <n v="138"/>
    <n v="63"/>
    <n v="41"/>
    <n v="19"/>
    <n v="965"/>
    <n v="40"/>
    <n v="50"/>
    <n v="70"/>
    <n v="120"/>
    <n v="719"/>
    <n v="12"/>
    <x v="3"/>
    <x v="0"/>
    <x v="0"/>
    <x v="0"/>
    <x v="1"/>
    <x v="10"/>
    <x v="0"/>
  </r>
  <r>
    <n v="32"/>
    <n v="60"/>
    <n v="106"/>
    <n v="46"/>
    <n v="28"/>
    <n v="15"/>
    <n v="608"/>
    <n v="40"/>
    <n v="30"/>
    <n v="60"/>
    <n v="90"/>
    <n v="303"/>
    <n v="13"/>
    <x v="3"/>
    <x v="0"/>
    <x v="0"/>
    <x v="0"/>
    <x v="1"/>
    <x v="3"/>
    <x v="0"/>
  </r>
  <r>
    <n v="84"/>
    <n v="117"/>
    <n v="198"/>
    <n v="81"/>
    <n v="33"/>
    <n v="22"/>
    <n v="460"/>
    <n v="110"/>
    <n v="90"/>
    <n v="140"/>
    <n v="230"/>
    <n v="720"/>
    <n v="5"/>
    <x v="3"/>
    <x v="0"/>
    <x v="0"/>
    <x v="0"/>
    <x v="2"/>
    <x v="4"/>
    <x v="0"/>
  </r>
  <r>
    <n v="48"/>
    <n v="102"/>
    <n v="170"/>
    <n v="68"/>
    <n v="54"/>
    <n v="22"/>
    <n v="559"/>
    <n v="80"/>
    <n v="70"/>
    <n v="130"/>
    <n v="200"/>
    <n v="719"/>
    <n v="6"/>
    <x v="3"/>
    <x v="0"/>
    <x v="0"/>
    <x v="0"/>
    <x v="2"/>
    <x v="5"/>
    <x v="1"/>
  </r>
  <r>
    <n v="105"/>
    <n v="145"/>
    <n v="245"/>
    <n v="71"/>
    <n v="40"/>
    <n v="28"/>
    <n v="822"/>
    <n v="120"/>
    <n v="85"/>
    <n v="150"/>
    <n v="250"/>
    <n v="303"/>
    <n v="3"/>
    <x v="3"/>
    <x v="0"/>
    <x v="0"/>
    <x v="0"/>
    <x v="0"/>
    <x v="2"/>
    <x v="1"/>
  </r>
  <r>
    <n v="94"/>
    <n v="163"/>
    <n v="325"/>
    <n v="185"/>
    <n v="69"/>
    <n v="45"/>
    <n v="1091"/>
    <n v="100"/>
    <n v="88"/>
    <n v="150"/>
    <n v="280"/>
    <n v="303"/>
    <n v="8"/>
    <x v="3"/>
    <x v="0"/>
    <x v="0"/>
    <x v="0"/>
    <x v="3"/>
    <x v="6"/>
    <x v="1"/>
  </r>
  <r>
    <n v="-4"/>
    <n v="73"/>
    <n v="125"/>
    <n v="52"/>
    <n v="77"/>
    <n v="47"/>
    <n v="433"/>
    <n v="20"/>
    <n v="40"/>
    <n v="70"/>
    <n v="110"/>
    <n v="719"/>
    <n v="9"/>
    <x v="3"/>
    <x v="0"/>
    <x v="0"/>
    <x v="0"/>
    <x v="3"/>
    <x v="7"/>
    <x v="1"/>
  </r>
  <r>
    <n v="29"/>
    <n v="74"/>
    <n v="129"/>
    <n v="55"/>
    <n v="45"/>
    <n v="18"/>
    <n v="336"/>
    <n v="40"/>
    <n v="40"/>
    <n v="70"/>
    <n v="110"/>
    <n v="719"/>
    <n v="10"/>
    <x v="3"/>
    <x v="0"/>
    <x v="0"/>
    <x v="0"/>
    <x v="3"/>
    <x v="8"/>
    <x v="1"/>
  </r>
  <r>
    <n v="156"/>
    <n v="265"/>
    <n v="456"/>
    <n v="246"/>
    <n v="109"/>
    <n v="63"/>
    <n v="865"/>
    <n v="170"/>
    <n v="175"/>
    <n v="270"/>
    <n v="470"/>
    <n v="217"/>
    <n v="2"/>
    <x v="3"/>
    <x v="1"/>
    <x v="0"/>
    <x v="0"/>
    <x v="0"/>
    <x v="1"/>
    <x v="0"/>
  </r>
  <r>
    <n v="83"/>
    <n v="117"/>
    <n v="198"/>
    <n v="81"/>
    <n v="34"/>
    <n v="22"/>
    <n v="460"/>
    <n v="80"/>
    <n v="60"/>
    <n v="110"/>
    <n v="170"/>
    <n v="815"/>
    <n v="11"/>
    <x v="3"/>
    <x v="1"/>
    <x v="0"/>
    <x v="0"/>
    <x v="1"/>
    <x v="9"/>
    <x v="0"/>
  </r>
  <r>
    <n v="49"/>
    <n v="102"/>
    <n v="170"/>
    <n v="68"/>
    <n v="53"/>
    <n v="22"/>
    <n v="559"/>
    <n v="40"/>
    <n v="50"/>
    <n v="90"/>
    <n v="140"/>
    <n v="630"/>
    <n v="12"/>
    <x v="3"/>
    <x v="1"/>
    <x v="0"/>
    <x v="0"/>
    <x v="1"/>
    <x v="10"/>
    <x v="0"/>
  </r>
  <r>
    <n v="220"/>
    <n v="335"/>
    <n v="587"/>
    <n v="214"/>
    <n v="115"/>
    <n v="83"/>
    <n v="1316"/>
    <n v="280"/>
    <n v="241"/>
    <n v="400"/>
    <n v="690"/>
    <n v="217"/>
    <n v="5"/>
    <x v="3"/>
    <x v="1"/>
    <x v="0"/>
    <x v="0"/>
    <x v="2"/>
    <x v="4"/>
    <x v="0"/>
  </r>
  <r>
    <n v="149"/>
    <n v="239"/>
    <n v="478"/>
    <n v="209"/>
    <n v="90"/>
    <n v="66"/>
    <n v="1464"/>
    <n v="200"/>
    <n v="196"/>
    <n v="290"/>
    <n v="560"/>
    <n v="217"/>
    <n v="6"/>
    <x v="3"/>
    <x v="1"/>
    <x v="0"/>
    <x v="0"/>
    <x v="2"/>
    <x v="5"/>
    <x v="1"/>
  </r>
  <r>
    <n v="116"/>
    <n v="178"/>
    <n v="301"/>
    <n v="70"/>
    <n v="62"/>
    <n v="39"/>
    <n v="611"/>
    <n v="130"/>
    <n v="158"/>
    <n v="180"/>
    <n v="310"/>
    <n v="309"/>
    <n v="3"/>
    <x v="3"/>
    <x v="1"/>
    <x v="0"/>
    <x v="0"/>
    <x v="0"/>
    <x v="2"/>
    <x v="1"/>
  </r>
  <r>
    <n v="95"/>
    <n v="132"/>
    <n v="223"/>
    <n v="91"/>
    <n v="37"/>
    <n v="25"/>
    <n v="777"/>
    <n v="100"/>
    <n v="70"/>
    <n v="120"/>
    <n v="190"/>
    <n v="224"/>
    <n v="8"/>
    <x v="3"/>
    <x v="1"/>
    <x v="0"/>
    <x v="0"/>
    <x v="3"/>
    <x v="6"/>
    <x v="1"/>
  </r>
  <r>
    <n v="62"/>
    <n v="100"/>
    <n v="178"/>
    <n v="78"/>
    <n v="38"/>
    <n v="25"/>
    <n v="593"/>
    <n v="60"/>
    <n v="60"/>
    <n v="90"/>
    <n v="150"/>
    <n v="224"/>
    <n v="9"/>
    <x v="3"/>
    <x v="1"/>
    <x v="0"/>
    <x v="0"/>
    <x v="3"/>
    <x v="7"/>
    <x v="1"/>
  </r>
  <r>
    <n v="106"/>
    <n v="145"/>
    <n v="245"/>
    <n v="146"/>
    <n v="39"/>
    <n v="28"/>
    <n v="822"/>
    <n v="110"/>
    <n v="80"/>
    <n v="130"/>
    <n v="210"/>
    <n v="618"/>
    <n v="10"/>
    <x v="3"/>
    <x v="1"/>
    <x v="0"/>
    <x v="0"/>
    <x v="3"/>
    <x v="8"/>
    <x v="1"/>
  </r>
  <r>
    <n v="11"/>
    <n v="28"/>
    <n v="47"/>
    <n v="19"/>
    <n v="17"/>
    <n v="5"/>
    <n v="820"/>
    <n v="10"/>
    <n v="20"/>
    <n v="20"/>
    <n v="40"/>
    <n v="515"/>
    <n v="1"/>
    <x v="3"/>
    <x v="2"/>
    <x v="0"/>
    <x v="1"/>
    <x v="0"/>
    <x v="0"/>
    <x v="0"/>
  </r>
  <r>
    <n v="148"/>
    <n v="239"/>
    <n v="478"/>
    <n v="344"/>
    <n v="91"/>
    <n v="66"/>
    <n v="1464"/>
    <n v="140"/>
    <n v="151"/>
    <n v="220"/>
    <n v="420"/>
    <n v="319"/>
    <n v="11"/>
    <x v="3"/>
    <x v="2"/>
    <x v="0"/>
    <x v="1"/>
    <x v="1"/>
    <x v="9"/>
    <x v="0"/>
  </r>
  <r>
    <n v="186"/>
    <n v="318"/>
    <n v="578"/>
    <n v="267"/>
    <n v="132"/>
    <n v="98"/>
    <n v="1423"/>
    <n v="160"/>
    <n v="242"/>
    <n v="280"/>
    <n v="500"/>
    <n v="515"/>
    <n v="12"/>
    <x v="3"/>
    <x v="2"/>
    <x v="0"/>
    <x v="1"/>
    <x v="1"/>
    <x v="10"/>
    <x v="0"/>
  </r>
  <r>
    <n v="10"/>
    <n v="26"/>
    <n v="43"/>
    <n v="17"/>
    <n v="16"/>
    <n v="4"/>
    <n v="776"/>
    <n v="30"/>
    <n v="10"/>
    <n v="40"/>
    <n v="50"/>
    <n v="563"/>
    <n v="5"/>
    <x v="3"/>
    <x v="2"/>
    <x v="0"/>
    <x v="1"/>
    <x v="2"/>
    <x v="4"/>
    <x v="0"/>
  </r>
  <r>
    <n v="32"/>
    <n v="43"/>
    <n v="43"/>
    <n v="0"/>
    <n v="11"/>
    <n v="0"/>
    <n v="688"/>
    <n v="40"/>
    <n v="0"/>
    <n v="50"/>
    <n v="50"/>
    <n v="712"/>
    <n v="6"/>
    <x v="3"/>
    <x v="2"/>
    <x v="0"/>
    <x v="1"/>
    <x v="2"/>
    <x v="5"/>
    <x v="1"/>
  </r>
  <r>
    <n v="3"/>
    <n v="33"/>
    <n v="61"/>
    <n v="28"/>
    <n v="30"/>
    <n v="8"/>
    <n v="964"/>
    <n v="20"/>
    <n v="20"/>
    <n v="40"/>
    <n v="60"/>
    <n v="515"/>
    <n v="2"/>
    <x v="3"/>
    <x v="2"/>
    <x v="0"/>
    <x v="1"/>
    <x v="0"/>
    <x v="1"/>
    <x v="0"/>
  </r>
  <r>
    <n v="9"/>
    <n v="28"/>
    <n v="49"/>
    <n v="21"/>
    <n v="19"/>
    <n v="6"/>
    <n v="614"/>
    <n v="20"/>
    <n v="20"/>
    <n v="30"/>
    <n v="50"/>
    <n v="319"/>
    <n v="3"/>
    <x v="3"/>
    <x v="2"/>
    <x v="0"/>
    <x v="1"/>
    <x v="0"/>
    <x v="2"/>
    <x v="1"/>
  </r>
  <r>
    <n v="220"/>
    <n v="335"/>
    <n v="587"/>
    <n v="266"/>
    <n v="115"/>
    <n v="83"/>
    <n v="1316"/>
    <n v="210"/>
    <n v="226"/>
    <n v="300"/>
    <n v="510"/>
    <n v="563"/>
    <n v="8"/>
    <x v="3"/>
    <x v="2"/>
    <x v="0"/>
    <x v="1"/>
    <x v="3"/>
    <x v="6"/>
    <x v="1"/>
  </r>
  <r>
    <n v="115"/>
    <n v="178"/>
    <n v="301"/>
    <n v="73"/>
    <n v="63"/>
    <n v="39"/>
    <n v="611"/>
    <n v="120"/>
    <n v="70"/>
    <n v="160"/>
    <n v="260"/>
    <n v="319"/>
    <n v="9"/>
    <x v="3"/>
    <x v="2"/>
    <x v="0"/>
    <x v="1"/>
    <x v="3"/>
    <x v="7"/>
    <x v="1"/>
  </r>
  <r>
    <n v="11"/>
    <n v="51"/>
    <n v="88"/>
    <n v="37"/>
    <n v="40"/>
    <n v="12"/>
    <n v="195"/>
    <n v="10"/>
    <n v="30"/>
    <n v="40"/>
    <n v="70"/>
    <n v="636"/>
    <n v="11"/>
    <x v="3"/>
    <x v="3"/>
    <x v="0"/>
    <x v="1"/>
    <x v="1"/>
    <x v="9"/>
    <x v="0"/>
  </r>
  <r>
    <n v="-9"/>
    <n v="36"/>
    <n v="65"/>
    <n v="29"/>
    <n v="45"/>
    <n v="11"/>
    <n v="169"/>
    <n v="-10"/>
    <n v="20"/>
    <n v="30"/>
    <n v="50"/>
    <n v="314"/>
    <n v="12"/>
    <x v="3"/>
    <x v="3"/>
    <x v="0"/>
    <x v="1"/>
    <x v="1"/>
    <x v="10"/>
    <x v="0"/>
  </r>
  <r>
    <n v="-2"/>
    <n v="44"/>
    <n v="79"/>
    <n v="35"/>
    <n v="46"/>
    <n v="13"/>
    <n v="197"/>
    <n v="-10"/>
    <n v="30"/>
    <n v="30"/>
    <n v="60"/>
    <n v="573"/>
    <n v="13"/>
    <x v="3"/>
    <x v="3"/>
    <x v="0"/>
    <x v="1"/>
    <x v="1"/>
    <x v="3"/>
    <x v="0"/>
  </r>
  <r>
    <n v="43"/>
    <n v="68"/>
    <n v="115"/>
    <n v="47"/>
    <n v="25"/>
    <n v="13"/>
    <n v="821"/>
    <n v="60"/>
    <n v="50"/>
    <n v="80"/>
    <n v="130"/>
    <n v="660"/>
    <n v="5"/>
    <x v="3"/>
    <x v="3"/>
    <x v="0"/>
    <x v="1"/>
    <x v="2"/>
    <x v="4"/>
    <x v="0"/>
  </r>
  <r>
    <n v="44"/>
    <n v="67"/>
    <n v="112"/>
    <n v="45"/>
    <n v="23"/>
    <n v="12"/>
    <n v="777"/>
    <n v="60"/>
    <n v="50"/>
    <n v="80"/>
    <n v="130"/>
    <n v="573"/>
    <n v="6"/>
    <x v="3"/>
    <x v="3"/>
    <x v="0"/>
    <x v="1"/>
    <x v="2"/>
    <x v="5"/>
    <x v="1"/>
  </r>
  <r>
    <n v="35"/>
    <n v="98"/>
    <n v="178"/>
    <n v="80"/>
    <n v="63"/>
    <n v="30"/>
    <n v="494"/>
    <n v="50"/>
    <n v="80"/>
    <n v="100"/>
    <n v="180"/>
    <n v="573"/>
    <n v="2"/>
    <x v="3"/>
    <x v="3"/>
    <x v="0"/>
    <x v="1"/>
    <x v="0"/>
    <x v="1"/>
    <x v="0"/>
  </r>
  <r>
    <n v="47"/>
    <n v="91"/>
    <n v="167"/>
    <n v="76"/>
    <n v="44"/>
    <n v="23"/>
    <n v="965"/>
    <n v="50"/>
    <n v="80"/>
    <n v="90"/>
    <n v="170"/>
    <n v="660"/>
    <n v="3"/>
    <x v="3"/>
    <x v="3"/>
    <x v="0"/>
    <x v="1"/>
    <x v="0"/>
    <x v="2"/>
    <x v="1"/>
  </r>
  <r>
    <n v="-6"/>
    <n v="63"/>
    <n v="107"/>
    <n v="44"/>
    <n v="69"/>
    <n v="40"/>
    <n v="261"/>
    <n v="10"/>
    <n v="30"/>
    <n v="60"/>
    <n v="90"/>
    <n v="314"/>
    <n v="8"/>
    <x v="3"/>
    <x v="3"/>
    <x v="0"/>
    <x v="1"/>
    <x v="3"/>
    <x v="6"/>
    <x v="1"/>
  </r>
  <r>
    <n v="-12"/>
    <n v="40"/>
    <n v="133"/>
    <n v="93"/>
    <n v="52"/>
    <n v="28"/>
    <n v="840"/>
    <n v="10"/>
    <n v="70"/>
    <n v="40"/>
    <n v="110"/>
    <n v="660"/>
    <n v="9"/>
    <x v="3"/>
    <x v="3"/>
    <x v="0"/>
    <x v="1"/>
    <x v="3"/>
    <x v="7"/>
    <x v="1"/>
  </r>
  <r>
    <n v="73"/>
    <n v="134"/>
    <n v="222"/>
    <n v="88"/>
    <n v="61"/>
    <n v="29"/>
    <n v="653"/>
    <n v="70"/>
    <n v="70"/>
    <n v="120"/>
    <n v="190"/>
    <n v="740"/>
    <n v="11"/>
    <x v="3"/>
    <x v="4"/>
    <x v="0"/>
    <x v="0"/>
    <x v="1"/>
    <x v="9"/>
    <x v="0"/>
  </r>
  <r>
    <n v="97"/>
    <n v="155"/>
    <n v="267"/>
    <n v="94"/>
    <n v="58"/>
    <n v="34"/>
    <n v="502"/>
    <n v="90"/>
    <n v="90"/>
    <n v="140"/>
    <n v="230"/>
    <n v="937"/>
    <n v="12"/>
    <x v="3"/>
    <x v="4"/>
    <x v="0"/>
    <x v="0"/>
    <x v="1"/>
    <x v="10"/>
    <x v="0"/>
  </r>
  <r>
    <n v="93"/>
    <n v="163"/>
    <n v="325"/>
    <n v="135"/>
    <n v="70"/>
    <n v="45"/>
    <n v="1091"/>
    <n v="130"/>
    <n v="226"/>
    <n v="200"/>
    <n v="380"/>
    <n v="567"/>
    <n v="5"/>
    <x v="3"/>
    <x v="4"/>
    <x v="0"/>
    <x v="0"/>
    <x v="2"/>
    <x v="4"/>
    <x v="0"/>
  </r>
  <r>
    <n v="13"/>
    <n v="67"/>
    <n v="121"/>
    <n v="54"/>
    <n v="54"/>
    <n v="20"/>
    <n v="337"/>
    <n v="30"/>
    <n v="60"/>
    <n v="80"/>
    <n v="140"/>
    <n v="419"/>
    <n v="6"/>
    <x v="3"/>
    <x v="4"/>
    <x v="0"/>
    <x v="0"/>
    <x v="2"/>
    <x v="5"/>
    <x v="1"/>
  </r>
  <r>
    <n v="28"/>
    <n v="74"/>
    <n v="129"/>
    <n v="55"/>
    <n v="46"/>
    <n v="18"/>
    <n v="336"/>
    <n v="50"/>
    <n v="50"/>
    <n v="80"/>
    <n v="130"/>
    <n v="740"/>
    <n v="1"/>
    <x v="3"/>
    <x v="4"/>
    <x v="0"/>
    <x v="0"/>
    <x v="0"/>
    <x v="0"/>
    <x v="0"/>
  </r>
  <r>
    <n v="27"/>
    <n v="64"/>
    <n v="107"/>
    <n v="43"/>
    <n v="37"/>
    <n v="13"/>
    <n v="363"/>
    <n v="40"/>
    <n v="40"/>
    <n v="70"/>
    <n v="110"/>
    <n v="513"/>
    <n v="2"/>
    <x v="3"/>
    <x v="4"/>
    <x v="0"/>
    <x v="0"/>
    <x v="0"/>
    <x v="1"/>
    <x v="0"/>
  </r>
  <r>
    <n v="-3"/>
    <n v="73"/>
    <n v="125"/>
    <n v="52"/>
    <n v="76"/>
    <n v="47"/>
    <n v="433"/>
    <n v="20"/>
    <n v="50"/>
    <n v="80"/>
    <n v="130"/>
    <n v="513"/>
    <n v="3"/>
    <x v="3"/>
    <x v="4"/>
    <x v="0"/>
    <x v="0"/>
    <x v="0"/>
    <x v="2"/>
    <x v="1"/>
  </r>
  <r>
    <n v="16"/>
    <n v="32"/>
    <n v="53"/>
    <n v="21"/>
    <n v="16"/>
    <n v="5"/>
    <n v="454"/>
    <n v="30"/>
    <n v="10"/>
    <n v="30"/>
    <n v="40"/>
    <n v="216"/>
    <n v="8"/>
    <x v="3"/>
    <x v="4"/>
    <x v="0"/>
    <x v="0"/>
    <x v="3"/>
    <x v="6"/>
    <x v="1"/>
  </r>
  <r>
    <n v="26"/>
    <n v="45"/>
    <n v="75"/>
    <n v="30"/>
    <n v="19"/>
    <n v="8"/>
    <n v="820"/>
    <n v="40"/>
    <n v="20"/>
    <n v="40"/>
    <n v="60"/>
    <n v="614"/>
    <n v="9"/>
    <x v="3"/>
    <x v="4"/>
    <x v="0"/>
    <x v="0"/>
    <x v="3"/>
    <x v="7"/>
    <x v="1"/>
  </r>
  <r>
    <n v="31"/>
    <n v="68"/>
    <n v="114"/>
    <n v="46"/>
    <n v="37"/>
    <n v="14"/>
    <n v="388"/>
    <n v="40"/>
    <n v="30"/>
    <n v="70"/>
    <n v="100"/>
    <n v="262"/>
    <n v="11"/>
    <x v="3"/>
    <x v="5"/>
    <x v="0"/>
    <x v="1"/>
    <x v="1"/>
    <x v="9"/>
    <x v="0"/>
  </r>
  <r>
    <n v="1"/>
    <n v="87"/>
    <n v="150"/>
    <n v="63"/>
    <n v="86"/>
    <n v="57"/>
    <n v="521"/>
    <n v="10"/>
    <n v="50"/>
    <n v="80"/>
    <n v="130"/>
    <n v="414"/>
    <n v="12"/>
    <x v="3"/>
    <x v="5"/>
    <x v="0"/>
    <x v="1"/>
    <x v="1"/>
    <x v="10"/>
    <x v="0"/>
  </r>
  <r>
    <n v="39"/>
    <n v="82"/>
    <n v="151"/>
    <n v="69"/>
    <n v="43"/>
    <n v="21"/>
    <n v="965"/>
    <n v="50"/>
    <n v="80"/>
    <n v="90"/>
    <n v="170"/>
    <n v="715"/>
    <n v="5"/>
    <x v="3"/>
    <x v="5"/>
    <x v="0"/>
    <x v="1"/>
    <x v="2"/>
    <x v="4"/>
    <x v="0"/>
  </r>
  <r>
    <n v="32"/>
    <n v="58"/>
    <n v="103"/>
    <n v="45"/>
    <n v="26"/>
    <n v="14"/>
    <n v="605"/>
    <n v="50"/>
    <n v="50"/>
    <n v="70"/>
    <n v="120"/>
    <n v="715"/>
    <n v="6"/>
    <x v="3"/>
    <x v="5"/>
    <x v="0"/>
    <x v="1"/>
    <x v="2"/>
    <x v="5"/>
    <x v="1"/>
  </r>
  <r>
    <n v="16"/>
    <n v="70"/>
    <n v="127"/>
    <n v="57"/>
    <n v="54"/>
    <n v="21"/>
    <n v="313"/>
    <n v="20"/>
    <n v="60"/>
    <n v="70"/>
    <n v="130"/>
    <n v="920"/>
    <n v="1"/>
    <x v="3"/>
    <x v="5"/>
    <x v="0"/>
    <x v="1"/>
    <x v="0"/>
    <x v="0"/>
    <x v="0"/>
  </r>
  <r>
    <n v="17"/>
    <n v="132"/>
    <n v="227"/>
    <n v="95"/>
    <n v="115"/>
    <n v="86"/>
    <n v="554"/>
    <n v="30"/>
    <n v="98"/>
    <n v="130"/>
    <n v="230"/>
    <n v="715"/>
    <n v="2"/>
    <x v="3"/>
    <x v="5"/>
    <x v="0"/>
    <x v="1"/>
    <x v="0"/>
    <x v="1"/>
    <x v="0"/>
  </r>
  <r>
    <n v="58"/>
    <n v="112"/>
    <n v="195"/>
    <n v="83"/>
    <n v="54"/>
    <n v="27"/>
    <n v="433"/>
    <n v="80"/>
    <n v="80"/>
    <n v="120"/>
    <n v="200"/>
    <n v="414"/>
    <n v="3"/>
    <x v="3"/>
    <x v="5"/>
    <x v="0"/>
    <x v="1"/>
    <x v="0"/>
    <x v="2"/>
    <x v="1"/>
  </r>
  <r>
    <n v="46"/>
    <n v="84"/>
    <n v="133"/>
    <n v="49"/>
    <n v="38"/>
    <n v="15"/>
    <n v="342"/>
    <n v="50"/>
    <n v="40"/>
    <n v="70"/>
    <n v="110"/>
    <n v="262"/>
    <n v="8"/>
    <x v="3"/>
    <x v="5"/>
    <x v="0"/>
    <x v="1"/>
    <x v="3"/>
    <x v="6"/>
    <x v="1"/>
  </r>
  <r>
    <n v="47"/>
    <n v="72"/>
    <n v="121"/>
    <n v="49"/>
    <n v="25"/>
    <n v="13"/>
    <n v="779"/>
    <n v="50"/>
    <n v="40"/>
    <n v="60"/>
    <n v="100"/>
    <n v="608"/>
    <n v="9"/>
    <x v="3"/>
    <x v="5"/>
    <x v="0"/>
    <x v="1"/>
    <x v="3"/>
    <x v="7"/>
    <x v="1"/>
  </r>
  <r>
    <n v="43"/>
    <n v="68"/>
    <n v="115"/>
    <n v="47"/>
    <n v="25"/>
    <n v="13"/>
    <n v="821"/>
    <n v="60"/>
    <n v="40"/>
    <n v="80"/>
    <n v="120"/>
    <n v="203"/>
    <n v="11"/>
    <x v="3"/>
    <x v="6"/>
    <x v="1"/>
    <x v="1"/>
    <x v="1"/>
    <x v="9"/>
    <x v="0"/>
  </r>
  <r>
    <n v="18"/>
    <n v="37"/>
    <n v="62"/>
    <n v="25"/>
    <n v="19"/>
    <n v="7"/>
    <n v="775"/>
    <n v="30"/>
    <n v="20"/>
    <n v="40"/>
    <n v="60"/>
    <n v="475"/>
    <n v="13"/>
    <x v="3"/>
    <x v="6"/>
    <x v="1"/>
    <x v="1"/>
    <x v="1"/>
    <x v="3"/>
    <x v="0"/>
  </r>
  <r>
    <n v="0"/>
    <n v="87"/>
    <n v="150"/>
    <n v="63"/>
    <n v="87"/>
    <n v="57"/>
    <n v="521"/>
    <n v="10"/>
    <n v="60"/>
    <n v="80"/>
    <n v="140"/>
    <n v="860"/>
    <n v="5"/>
    <x v="3"/>
    <x v="6"/>
    <x v="1"/>
    <x v="1"/>
    <x v="2"/>
    <x v="4"/>
    <x v="0"/>
  </r>
  <r>
    <n v="24"/>
    <n v="68"/>
    <n v="119"/>
    <n v="51"/>
    <n v="44"/>
    <n v="16"/>
    <n v="311"/>
    <n v="40"/>
    <n v="40"/>
    <n v="70"/>
    <n v="110"/>
    <n v="475"/>
    <n v="6"/>
    <x v="3"/>
    <x v="6"/>
    <x v="1"/>
    <x v="1"/>
    <x v="2"/>
    <x v="5"/>
    <x v="1"/>
  </r>
  <r>
    <n v="107"/>
    <n v="176"/>
    <n v="292"/>
    <n v="204"/>
    <n v="69"/>
    <n v="38"/>
    <n v="962"/>
    <n v="110"/>
    <n v="95"/>
    <n v="160"/>
    <n v="270"/>
    <n v="203"/>
    <n v="2"/>
    <x v="3"/>
    <x v="6"/>
    <x v="1"/>
    <x v="1"/>
    <x v="0"/>
    <x v="1"/>
    <x v="0"/>
  </r>
  <r>
    <n v="34"/>
    <n v="98"/>
    <n v="178"/>
    <n v="80"/>
    <n v="64"/>
    <n v="30"/>
    <n v="494"/>
    <n v="30"/>
    <n v="60"/>
    <n v="70"/>
    <n v="130"/>
    <n v="959"/>
    <n v="9"/>
    <x v="3"/>
    <x v="6"/>
    <x v="1"/>
    <x v="1"/>
    <x v="3"/>
    <x v="7"/>
    <x v="1"/>
  </r>
  <r>
    <n v="46"/>
    <n v="91"/>
    <n v="167"/>
    <n v="76"/>
    <n v="45"/>
    <n v="23"/>
    <n v="965"/>
    <n v="60"/>
    <n v="50"/>
    <n v="80"/>
    <n v="130"/>
    <n v="860"/>
    <n v="10"/>
    <x v="3"/>
    <x v="6"/>
    <x v="1"/>
    <x v="1"/>
    <x v="3"/>
    <x v="8"/>
    <x v="1"/>
  </r>
  <r>
    <n v="30"/>
    <n v="51"/>
    <n v="85"/>
    <n v="34"/>
    <n v="21"/>
    <n v="9"/>
    <n v="821"/>
    <n v="50"/>
    <n v="30"/>
    <n v="60"/>
    <n v="90"/>
    <n v="904"/>
    <n v="11"/>
    <x v="3"/>
    <x v="7"/>
    <x v="1"/>
    <x v="0"/>
    <x v="1"/>
    <x v="9"/>
    <x v="0"/>
  </r>
  <r>
    <n v="47"/>
    <n v="72"/>
    <n v="121"/>
    <n v="49"/>
    <n v="25"/>
    <n v="13"/>
    <n v="779"/>
    <n v="60"/>
    <n v="50"/>
    <n v="80"/>
    <n v="130"/>
    <n v="754"/>
    <n v="13"/>
    <x v="3"/>
    <x v="7"/>
    <x v="1"/>
    <x v="0"/>
    <x v="1"/>
    <x v="3"/>
    <x v="0"/>
  </r>
  <r>
    <n v="17"/>
    <n v="132"/>
    <n v="227"/>
    <n v="95"/>
    <n v="115"/>
    <n v="86"/>
    <n v="554"/>
    <n v="30"/>
    <n v="90"/>
    <n v="130"/>
    <n v="220"/>
    <n v="786"/>
    <n v="5"/>
    <x v="3"/>
    <x v="7"/>
    <x v="1"/>
    <x v="0"/>
    <x v="2"/>
    <x v="4"/>
    <x v="0"/>
  </r>
  <r>
    <n v="58"/>
    <n v="112"/>
    <n v="195"/>
    <n v="83"/>
    <n v="54"/>
    <n v="27"/>
    <n v="433"/>
    <n v="80"/>
    <n v="70"/>
    <n v="120"/>
    <n v="190"/>
    <n v="904"/>
    <n v="6"/>
    <x v="3"/>
    <x v="7"/>
    <x v="1"/>
    <x v="0"/>
    <x v="2"/>
    <x v="5"/>
    <x v="1"/>
  </r>
  <r>
    <n v="73"/>
    <n v="134"/>
    <n v="222"/>
    <n v="88"/>
    <n v="61"/>
    <n v="29"/>
    <n v="653"/>
    <n v="90"/>
    <n v="80"/>
    <n v="130"/>
    <n v="210"/>
    <n v="305"/>
    <n v="2"/>
    <x v="3"/>
    <x v="7"/>
    <x v="1"/>
    <x v="0"/>
    <x v="0"/>
    <x v="1"/>
    <x v="0"/>
  </r>
  <r>
    <n v="98"/>
    <n v="155"/>
    <n v="267"/>
    <n v="93"/>
    <n v="57"/>
    <n v="34"/>
    <n v="502"/>
    <n v="100"/>
    <n v="162"/>
    <n v="150"/>
    <n v="250"/>
    <n v="561"/>
    <n v="3"/>
    <x v="3"/>
    <x v="7"/>
    <x v="1"/>
    <x v="0"/>
    <x v="0"/>
    <x v="2"/>
    <x v="1"/>
  </r>
  <r>
    <n v="31"/>
    <n v="58"/>
    <n v="103"/>
    <n v="45"/>
    <n v="27"/>
    <n v="14"/>
    <n v="605"/>
    <n v="30"/>
    <n v="30"/>
    <n v="50"/>
    <n v="80"/>
    <n v="305"/>
    <n v="8"/>
    <x v="3"/>
    <x v="7"/>
    <x v="1"/>
    <x v="0"/>
    <x v="3"/>
    <x v="6"/>
    <x v="1"/>
  </r>
  <r>
    <n v="15"/>
    <n v="70"/>
    <n v="127"/>
    <n v="57"/>
    <n v="55"/>
    <n v="21"/>
    <n v="313"/>
    <n v="20"/>
    <n v="40"/>
    <n v="50"/>
    <n v="90"/>
    <n v="305"/>
    <n v="9"/>
    <x v="3"/>
    <x v="7"/>
    <x v="1"/>
    <x v="0"/>
    <x v="3"/>
    <x v="7"/>
    <x v="1"/>
  </r>
  <r>
    <n v="39"/>
    <n v="82"/>
    <n v="151"/>
    <n v="69"/>
    <n v="43"/>
    <n v="21"/>
    <n v="965"/>
    <n v="40"/>
    <n v="50"/>
    <n v="60"/>
    <n v="110"/>
    <n v="754"/>
    <n v="10"/>
    <x v="3"/>
    <x v="7"/>
    <x v="1"/>
    <x v="0"/>
    <x v="3"/>
    <x v="8"/>
    <x v="1"/>
  </r>
  <r>
    <n v="26"/>
    <n v="45"/>
    <n v="75"/>
    <n v="30"/>
    <n v="19"/>
    <n v="8"/>
    <n v="820"/>
    <n v="40"/>
    <n v="30"/>
    <n v="50"/>
    <n v="80"/>
    <n v="781"/>
    <n v="11"/>
    <x v="3"/>
    <x v="8"/>
    <x v="1"/>
    <x v="0"/>
    <x v="1"/>
    <x v="9"/>
    <x v="0"/>
  </r>
  <r>
    <n v="16"/>
    <n v="32"/>
    <n v="53"/>
    <n v="21"/>
    <n v="16"/>
    <n v="5"/>
    <n v="454"/>
    <n v="20"/>
    <n v="20"/>
    <n v="30"/>
    <n v="50"/>
    <n v="781"/>
    <n v="13"/>
    <x v="3"/>
    <x v="8"/>
    <x v="1"/>
    <x v="0"/>
    <x v="1"/>
    <x v="3"/>
    <x v="0"/>
  </r>
  <r>
    <n v="-12"/>
    <n v="65"/>
    <n v="117"/>
    <n v="52"/>
    <n v="77"/>
    <n v="47"/>
    <n v="458"/>
    <n v="10"/>
    <n v="40"/>
    <n v="70"/>
    <n v="110"/>
    <n v="617"/>
    <n v="5"/>
    <x v="3"/>
    <x v="8"/>
    <x v="1"/>
    <x v="0"/>
    <x v="2"/>
    <x v="4"/>
    <x v="0"/>
  </r>
  <r>
    <n v="94"/>
    <n v="163"/>
    <n v="325"/>
    <n v="161"/>
    <n v="69"/>
    <n v="45"/>
    <n v="1091"/>
    <n v="100"/>
    <n v="188"/>
    <n v="160"/>
    <n v="310"/>
    <n v="351"/>
    <n v="7"/>
    <x v="3"/>
    <x v="8"/>
    <x v="1"/>
    <x v="0"/>
    <x v="2"/>
    <x v="11"/>
    <x v="0"/>
  </r>
  <r>
    <n v="397"/>
    <n v="451"/>
    <n v="519"/>
    <n v="68"/>
    <n v="54"/>
    <n v="22"/>
    <n v="-348"/>
    <n v="400"/>
    <n v="60"/>
    <n v="430"/>
    <n v="490"/>
    <n v="774"/>
    <n v="2"/>
    <x v="3"/>
    <x v="8"/>
    <x v="1"/>
    <x v="0"/>
    <x v="0"/>
    <x v="1"/>
    <x v="0"/>
  </r>
  <r>
    <n v="13"/>
    <n v="67"/>
    <n v="121"/>
    <n v="54"/>
    <n v="54"/>
    <n v="20"/>
    <n v="337"/>
    <n v="20"/>
    <n v="40"/>
    <n v="50"/>
    <n v="90"/>
    <n v="508"/>
    <n v="9"/>
    <x v="3"/>
    <x v="8"/>
    <x v="1"/>
    <x v="0"/>
    <x v="3"/>
    <x v="7"/>
    <x v="1"/>
  </r>
  <r>
    <n v="12"/>
    <n v="28"/>
    <n v="47"/>
    <n v="19"/>
    <n v="16"/>
    <n v="5"/>
    <n v="820"/>
    <n v="20"/>
    <n v="20"/>
    <n v="30"/>
    <n v="50"/>
    <n v="603"/>
    <n v="11"/>
    <x v="3"/>
    <x v="9"/>
    <x v="1"/>
    <x v="1"/>
    <x v="1"/>
    <x v="9"/>
    <x v="0"/>
  </r>
  <r>
    <n v="32"/>
    <n v="43"/>
    <n v="43"/>
    <n v="0"/>
    <n v="11"/>
    <n v="0"/>
    <n v="688"/>
    <n v="30"/>
    <n v="0"/>
    <n v="40"/>
    <n v="40"/>
    <n v="603"/>
    <n v="13"/>
    <x v="3"/>
    <x v="9"/>
    <x v="1"/>
    <x v="1"/>
    <x v="1"/>
    <x v="3"/>
    <x v="0"/>
  </r>
  <r>
    <n v="-6"/>
    <n v="63"/>
    <n v="107"/>
    <n v="44"/>
    <n v="69"/>
    <n v="40"/>
    <n v="261"/>
    <n v="10"/>
    <n v="40"/>
    <n v="60"/>
    <n v="100"/>
    <n v="603"/>
    <n v="5"/>
    <x v="3"/>
    <x v="9"/>
    <x v="1"/>
    <x v="1"/>
    <x v="2"/>
    <x v="4"/>
    <x v="0"/>
  </r>
  <r>
    <n v="-9"/>
    <n v="36"/>
    <n v="65"/>
    <n v="29"/>
    <n v="45"/>
    <n v="11"/>
    <n v="169"/>
    <n v="0"/>
    <n v="20"/>
    <n v="40"/>
    <n v="60"/>
    <n v="603"/>
    <n v="7"/>
    <x v="3"/>
    <x v="9"/>
    <x v="1"/>
    <x v="1"/>
    <x v="2"/>
    <x v="11"/>
    <x v="0"/>
  </r>
  <r>
    <n v="33"/>
    <n v="72"/>
    <n v="121"/>
    <n v="49"/>
    <n v="39"/>
    <n v="15"/>
    <n v="241"/>
    <n v="40"/>
    <n v="40"/>
    <n v="70"/>
    <n v="110"/>
    <n v="603"/>
    <n v="1"/>
    <x v="3"/>
    <x v="9"/>
    <x v="1"/>
    <x v="1"/>
    <x v="0"/>
    <x v="0"/>
    <x v="0"/>
  </r>
  <r>
    <n v="27"/>
    <n v="75"/>
    <n v="125"/>
    <n v="50"/>
    <n v="48"/>
    <n v="16"/>
    <n v="372"/>
    <n v="40"/>
    <n v="40"/>
    <n v="70"/>
    <n v="110"/>
    <n v="603"/>
    <n v="2"/>
    <x v="3"/>
    <x v="9"/>
    <x v="1"/>
    <x v="1"/>
    <x v="0"/>
    <x v="1"/>
    <x v="0"/>
  </r>
  <r>
    <n v="-3"/>
    <n v="44"/>
    <n v="79"/>
    <n v="35"/>
    <n v="47"/>
    <n v="13"/>
    <n v="197"/>
    <n v="10"/>
    <n v="20"/>
    <n v="40"/>
    <n v="60"/>
    <n v="603"/>
    <n v="9"/>
    <x v="3"/>
    <x v="9"/>
    <x v="1"/>
    <x v="1"/>
    <x v="3"/>
    <x v="7"/>
    <x v="1"/>
  </r>
  <r>
    <n v="105"/>
    <n v="145"/>
    <n v="245"/>
    <n v="88"/>
    <n v="40"/>
    <n v="28"/>
    <n v="822"/>
    <n v="130"/>
    <n v="92"/>
    <n v="160"/>
    <n v="260"/>
    <n v="585"/>
    <n v="11"/>
    <x v="3"/>
    <x v="10"/>
    <x v="1"/>
    <x v="0"/>
    <x v="1"/>
    <x v="9"/>
    <x v="0"/>
  </r>
  <r>
    <n v="95"/>
    <n v="132"/>
    <n v="223"/>
    <n v="91"/>
    <n v="37"/>
    <n v="25"/>
    <n v="777"/>
    <n v="120"/>
    <n v="90"/>
    <n v="150"/>
    <n v="240"/>
    <n v="631"/>
    <n v="12"/>
    <x v="3"/>
    <x v="10"/>
    <x v="1"/>
    <x v="0"/>
    <x v="1"/>
    <x v="10"/>
    <x v="0"/>
  </r>
  <r>
    <n v="83"/>
    <n v="117"/>
    <n v="198"/>
    <n v="81"/>
    <n v="34"/>
    <n v="22"/>
    <n v="460"/>
    <n v="100"/>
    <n v="80"/>
    <n v="130"/>
    <n v="210"/>
    <n v="212"/>
    <n v="13"/>
    <x v="3"/>
    <x v="10"/>
    <x v="1"/>
    <x v="0"/>
    <x v="1"/>
    <x v="3"/>
    <x v="0"/>
  </r>
  <r>
    <n v="-205"/>
    <n v="-59"/>
    <n v="66"/>
    <n v="89"/>
    <n v="146"/>
    <n v="113"/>
    <n v="1382"/>
    <n v="-190"/>
    <n v="149"/>
    <n v="-60"/>
    <n v="60"/>
    <n v="914"/>
    <n v="5"/>
    <x v="3"/>
    <x v="10"/>
    <x v="1"/>
    <x v="0"/>
    <x v="2"/>
    <x v="4"/>
    <x v="0"/>
  </r>
  <r>
    <n v="235"/>
    <n v="325"/>
    <n v="564"/>
    <n v="263"/>
    <n v="90"/>
    <n v="66"/>
    <n v="1262"/>
    <n v="250"/>
    <n v="177"/>
    <n v="330"/>
    <n v="550"/>
    <n v="516"/>
    <n v="7"/>
    <x v="3"/>
    <x v="10"/>
    <x v="1"/>
    <x v="0"/>
    <x v="2"/>
    <x v="11"/>
    <x v="0"/>
  </r>
  <r>
    <n v="276"/>
    <n v="428"/>
    <n v="712"/>
    <n v="335"/>
    <n v="152"/>
    <n v="99"/>
    <n v="2108"/>
    <n v="280"/>
    <n v="314"/>
    <n v="400"/>
    <n v="670"/>
    <n v="631"/>
    <n v="2"/>
    <x v="3"/>
    <x v="10"/>
    <x v="1"/>
    <x v="0"/>
    <x v="0"/>
    <x v="1"/>
    <x v="0"/>
  </r>
  <r>
    <n v="247"/>
    <n v="378"/>
    <n v="638"/>
    <n v="208"/>
    <n v="131"/>
    <n v="98"/>
    <n v="1558"/>
    <n v="200"/>
    <n v="161"/>
    <n v="300"/>
    <n v="490"/>
    <n v="631"/>
    <n v="9"/>
    <x v="3"/>
    <x v="10"/>
    <x v="1"/>
    <x v="0"/>
    <x v="3"/>
    <x v="7"/>
    <x v="1"/>
  </r>
  <r>
    <n v="-105"/>
    <n v="-20"/>
    <n v="189"/>
    <n v="238"/>
    <n v="85"/>
    <n v="64"/>
    <n v="1811"/>
    <n v="-70"/>
    <n v="150"/>
    <n v="-10"/>
    <n v="140"/>
    <n v="718"/>
    <n v="10"/>
    <x v="3"/>
    <x v="10"/>
    <x v="1"/>
    <x v="0"/>
    <x v="3"/>
    <x v="8"/>
    <x v="1"/>
  </r>
  <r>
    <n v="1"/>
    <n v="87"/>
    <n v="150"/>
    <n v="63"/>
    <n v="86"/>
    <n v="57"/>
    <n v="37"/>
    <n v="0"/>
    <n v="50"/>
    <n v="70"/>
    <n v="120"/>
    <n v="985"/>
    <n v="4"/>
    <x v="3"/>
    <x v="11"/>
    <x v="2"/>
    <x v="1"/>
    <x v="2"/>
    <x v="12"/>
    <x v="0"/>
  </r>
  <r>
    <n v="45"/>
    <n v="84"/>
    <n v="133"/>
    <n v="49"/>
    <n v="39"/>
    <n v="15"/>
    <n v="342"/>
    <n v="50"/>
    <n v="40"/>
    <n v="70"/>
    <n v="110"/>
    <n v="225"/>
    <n v="5"/>
    <x v="3"/>
    <x v="11"/>
    <x v="2"/>
    <x v="1"/>
    <x v="2"/>
    <x v="4"/>
    <x v="0"/>
  </r>
  <r>
    <n v="31"/>
    <n v="68"/>
    <n v="114"/>
    <n v="46"/>
    <n v="37"/>
    <n v="14"/>
    <n v="388"/>
    <n v="40"/>
    <n v="30"/>
    <n v="60"/>
    <n v="90"/>
    <n v="225"/>
    <n v="6"/>
    <x v="3"/>
    <x v="11"/>
    <x v="2"/>
    <x v="1"/>
    <x v="2"/>
    <x v="5"/>
    <x v="1"/>
  </r>
  <r>
    <n v="38"/>
    <n v="67"/>
    <n v="119"/>
    <n v="52"/>
    <n v="29"/>
    <n v="17"/>
    <n v="605"/>
    <n v="50"/>
    <n v="40"/>
    <n v="70"/>
    <n v="110"/>
    <n v="985"/>
    <n v="8"/>
    <x v="3"/>
    <x v="11"/>
    <x v="2"/>
    <x v="1"/>
    <x v="3"/>
    <x v="6"/>
    <x v="1"/>
  </r>
  <r>
    <n v="35"/>
    <n v="98"/>
    <n v="178"/>
    <n v="80"/>
    <n v="63"/>
    <n v="30"/>
    <n v="494"/>
    <n v="50"/>
    <n v="70"/>
    <n v="100"/>
    <n v="170"/>
    <n v="337"/>
    <n v="9"/>
    <x v="3"/>
    <x v="11"/>
    <x v="2"/>
    <x v="1"/>
    <x v="3"/>
    <x v="7"/>
    <x v="1"/>
  </r>
  <r>
    <n v="30"/>
    <n v="51"/>
    <n v="86"/>
    <n v="35"/>
    <n v="21"/>
    <n v="9"/>
    <n v="776"/>
    <n v="50"/>
    <n v="40"/>
    <n v="60"/>
    <n v="100"/>
    <n v="504"/>
    <n v="2"/>
    <x v="3"/>
    <x v="11"/>
    <x v="2"/>
    <x v="1"/>
    <x v="0"/>
    <x v="1"/>
    <x v="0"/>
  </r>
  <r>
    <n v="48"/>
    <n v="72"/>
    <n v="121"/>
    <n v="49"/>
    <n v="24"/>
    <n v="13"/>
    <n v="779"/>
    <n v="70"/>
    <n v="60"/>
    <n v="90"/>
    <n v="150"/>
    <n v="318"/>
    <n v="3"/>
    <x v="3"/>
    <x v="11"/>
    <x v="2"/>
    <x v="1"/>
    <x v="0"/>
    <x v="2"/>
    <x v="1"/>
  </r>
  <r>
    <n v="-9"/>
    <n v="36"/>
    <n v="65"/>
    <n v="29"/>
    <n v="45"/>
    <n v="11"/>
    <n v="-39"/>
    <n v="0"/>
    <n v="20"/>
    <n v="30"/>
    <n v="50"/>
    <n v="505"/>
    <n v="4"/>
    <x v="3"/>
    <x v="12"/>
    <x v="2"/>
    <x v="1"/>
    <x v="2"/>
    <x v="12"/>
    <x v="0"/>
  </r>
  <r>
    <n v="-6"/>
    <n v="63"/>
    <n v="107"/>
    <n v="44"/>
    <n v="69"/>
    <n v="40"/>
    <n v="261"/>
    <n v="10"/>
    <n v="30"/>
    <n v="60"/>
    <n v="90"/>
    <n v="505"/>
    <n v="5"/>
    <x v="3"/>
    <x v="12"/>
    <x v="2"/>
    <x v="1"/>
    <x v="2"/>
    <x v="4"/>
    <x v="0"/>
  </r>
  <r>
    <n v="12"/>
    <n v="51"/>
    <n v="88"/>
    <n v="37"/>
    <n v="39"/>
    <n v="12"/>
    <n v="195"/>
    <n v="10"/>
    <n v="30"/>
    <n v="40"/>
    <n v="70"/>
    <n v="505"/>
    <n v="6"/>
    <x v="3"/>
    <x v="12"/>
    <x v="2"/>
    <x v="1"/>
    <x v="2"/>
    <x v="5"/>
    <x v="1"/>
  </r>
  <r>
    <n v="12"/>
    <n v="28"/>
    <n v="47"/>
    <n v="19"/>
    <n v="16"/>
    <n v="5"/>
    <n v="820"/>
    <n v="20"/>
    <n v="10"/>
    <n v="30"/>
    <n v="40"/>
    <n v="505"/>
    <n v="8"/>
    <x v="3"/>
    <x v="12"/>
    <x v="2"/>
    <x v="1"/>
    <x v="3"/>
    <x v="6"/>
    <x v="1"/>
  </r>
  <r>
    <n v="3"/>
    <n v="33"/>
    <n v="61"/>
    <n v="28"/>
    <n v="30"/>
    <n v="8"/>
    <n v="964"/>
    <n v="10"/>
    <n v="20"/>
    <n v="30"/>
    <n v="50"/>
    <n v="505"/>
    <n v="9"/>
    <x v="3"/>
    <x v="12"/>
    <x v="2"/>
    <x v="1"/>
    <x v="3"/>
    <x v="7"/>
    <x v="1"/>
  </r>
  <r>
    <n v="27"/>
    <n v="75"/>
    <n v="125"/>
    <n v="50"/>
    <n v="48"/>
    <n v="16"/>
    <n v="372"/>
    <n v="50"/>
    <n v="60"/>
    <n v="90"/>
    <n v="150"/>
    <n v="505"/>
    <n v="2"/>
    <x v="3"/>
    <x v="12"/>
    <x v="2"/>
    <x v="1"/>
    <x v="0"/>
    <x v="1"/>
    <x v="0"/>
  </r>
  <r>
    <n v="-11"/>
    <n v="40"/>
    <n v="133"/>
    <n v="93"/>
    <n v="51"/>
    <n v="28"/>
    <n v="840"/>
    <n v="10"/>
    <n v="84"/>
    <n v="50"/>
    <n v="160"/>
    <n v="505"/>
    <n v="3"/>
    <x v="3"/>
    <x v="12"/>
    <x v="2"/>
    <x v="1"/>
    <x v="0"/>
    <x v="2"/>
    <x v="1"/>
  </r>
  <r>
    <n v="74"/>
    <n v="134"/>
    <n v="222"/>
    <n v="88"/>
    <n v="60"/>
    <n v="29"/>
    <n v="653"/>
    <n v="80"/>
    <n v="70"/>
    <n v="120"/>
    <n v="190"/>
    <n v="580"/>
    <n v="6"/>
    <x v="3"/>
    <x v="13"/>
    <x v="2"/>
    <x v="1"/>
    <x v="2"/>
    <x v="5"/>
    <x v="1"/>
  </r>
  <r>
    <n v="98"/>
    <n v="155"/>
    <n v="267"/>
    <n v="58"/>
    <n v="57"/>
    <n v="34"/>
    <n v="-120"/>
    <n v="90"/>
    <n v="90"/>
    <n v="130"/>
    <n v="220"/>
    <n v="918"/>
    <n v="4"/>
    <x v="3"/>
    <x v="13"/>
    <x v="2"/>
    <x v="1"/>
    <x v="2"/>
    <x v="12"/>
    <x v="0"/>
  </r>
  <r>
    <n v="16"/>
    <n v="32"/>
    <n v="53"/>
    <n v="21"/>
    <n v="16"/>
    <n v="5"/>
    <n v="454"/>
    <n v="30"/>
    <n v="10"/>
    <n v="30"/>
    <n v="40"/>
    <n v="580"/>
    <n v="5"/>
    <x v="3"/>
    <x v="13"/>
    <x v="2"/>
    <x v="1"/>
    <x v="2"/>
    <x v="4"/>
    <x v="0"/>
  </r>
  <r>
    <n v="15"/>
    <n v="70"/>
    <n v="127"/>
    <n v="57"/>
    <n v="55"/>
    <n v="21"/>
    <n v="313"/>
    <n v="30"/>
    <n v="50"/>
    <n v="70"/>
    <n v="120"/>
    <n v="580"/>
    <n v="8"/>
    <x v="3"/>
    <x v="13"/>
    <x v="2"/>
    <x v="1"/>
    <x v="3"/>
    <x v="6"/>
    <x v="1"/>
  </r>
  <r>
    <n v="16"/>
    <n v="132"/>
    <n v="227"/>
    <n v="95"/>
    <n v="116"/>
    <n v="86"/>
    <n v="554"/>
    <n v="30"/>
    <n v="90"/>
    <n v="130"/>
    <n v="220"/>
    <n v="405"/>
    <n v="9"/>
    <x v="3"/>
    <x v="13"/>
    <x v="2"/>
    <x v="1"/>
    <x v="3"/>
    <x v="7"/>
    <x v="1"/>
  </r>
  <r>
    <n v="33"/>
    <n v="60"/>
    <n v="106"/>
    <n v="46"/>
    <n v="27"/>
    <n v="15"/>
    <n v="608"/>
    <n v="60"/>
    <n v="50"/>
    <n v="80"/>
    <n v="130"/>
    <n v="405"/>
    <n v="2"/>
    <x v="3"/>
    <x v="13"/>
    <x v="2"/>
    <x v="1"/>
    <x v="0"/>
    <x v="1"/>
    <x v="0"/>
  </r>
  <r>
    <n v="25"/>
    <n v="45"/>
    <n v="75"/>
    <n v="30"/>
    <n v="20"/>
    <n v="8"/>
    <n v="820"/>
    <n v="50"/>
    <n v="30"/>
    <n v="60"/>
    <n v="90"/>
    <n v="405"/>
    <n v="3"/>
    <x v="3"/>
    <x v="13"/>
    <x v="2"/>
    <x v="1"/>
    <x v="0"/>
    <x v="2"/>
    <x v="1"/>
  </r>
  <r>
    <n v="84"/>
    <n v="117"/>
    <n v="198"/>
    <n v="81"/>
    <n v="33"/>
    <n v="22"/>
    <n v="460"/>
    <n v="90"/>
    <n v="60"/>
    <n v="110"/>
    <n v="170"/>
    <n v="956"/>
    <n v="6"/>
    <x v="3"/>
    <x v="14"/>
    <x v="2"/>
    <x v="0"/>
    <x v="2"/>
    <x v="5"/>
    <x v="1"/>
  </r>
  <r>
    <n v="48"/>
    <n v="102"/>
    <n v="170"/>
    <n v="68"/>
    <n v="54"/>
    <n v="22"/>
    <n v="9"/>
    <n v="50"/>
    <n v="50"/>
    <n v="90"/>
    <n v="140"/>
    <n v="832"/>
    <n v="4"/>
    <x v="3"/>
    <x v="14"/>
    <x v="2"/>
    <x v="0"/>
    <x v="2"/>
    <x v="12"/>
    <x v="0"/>
  </r>
  <r>
    <n v="96"/>
    <n v="132"/>
    <n v="223"/>
    <n v="91"/>
    <n v="36"/>
    <n v="25"/>
    <n v="777"/>
    <n v="100"/>
    <n v="70"/>
    <n v="120"/>
    <n v="190"/>
    <n v="325"/>
    <n v="5"/>
    <x v="3"/>
    <x v="14"/>
    <x v="2"/>
    <x v="0"/>
    <x v="2"/>
    <x v="4"/>
    <x v="0"/>
  </r>
  <r>
    <n v="28"/>
    <n v="74"/>
    <n v="129"/>
    <n v="55"/>
    <n v="46"/>
    <n v="18"/>
    <n v="336"/>
    <n v="40"/>
    <n v="50"/>
    <n v="70"/>
    <n v="120"/>
    <n v="817"/>
    <n v="8"/>
    <x v="3"/>
    <x v="14"/>
    <x v="2"/>
    <x v="0"/>
    <x v="3"/>
    <x v="6"/>
    <x v="1"/>
  </r>
  <r>
    <n v="27"/>
    <n v="64"/>
    <n v="107"/>
    <n v="43"/>
    <n v="37"/>
    <n v="13"/>
    <n v="363"/>
    <n v="30"/>
    <n v="40"/>
    <n v="60"/>
    <n v="100"/>
    <n v="325"/>
    <n v="9"/>
    <x v="3"/>
    <x v="14"/>
    <x v="2"/>
    <x v="0"/>
    <x v="3"/>
    <x v="7"/>
    <x v="1"/>
  </r>
  <r>
    <n v="161"/>
    <n v="247"/>
    <n v="456"/>
    <n v="216"/>
    <n v="86"/>
    <n v="64"/>
    <n v="969"/>
    <n v="230"/>
    <n v="298"/>
    <n v="310"/>
    <n v="570"/>
    <n v="832"/>
    <n v="2"/>
    <x v="3"/>
    <x v="14"/>
    <x v="2"/>
    <x v="0"/>
    <x v="0"/>
    <x v="1"/>
    <x v="0"/>
  </r>
  <r>
    <n v="63"/>
    <n v="100"/>
    <n v="178"/>
    <n v="78"/>
    <n v="37"/>
    <n v="25"/>
    <n v="593"/>
    <n v="100"/>
    <n v="90"/>
    <n v="130"/>
    <n v="220"/>
    <n v="903"/>
    <n v="3"/>
    <x v="3"/>
    <x v="14"/>
    <x v="2"/>
    <x v="0"/>
    <x v="0"/>
    <x v="2"/>
    <x v="1"/>
  </r>
  <r>
    <n v="37"/>
    <n v="67"/>
    <n v="119"/>
    <n v="52"/>
    <n v="30"/>
    <n v="17"/>
    <n v="605"/>
    <n v="50"/>
    <n v="40"/>
    <n v="70"/>
    <n v="110"/>
    <n v="801"/>
    <n v="5"/>
    <x v="3"/>
    <x v="15"/>
    <x v="3"/>
    <x v="1"/>
    <x v="2"/>
    <x v="4"/>
    <x v="0"/>
  </r>
  <r>
    <n v="43"/>
    <n v="68"/>
    <n v="115"/>
    <n v="47"/>
    <n v="25"/>
    <n v="13"/>
    <n v="821"/>
    <n v="50"/>
    <n v="40"/>
    <n v="70"/>
    <n v="110"/>
    <n v="435"/>
    <n v="6"/>
    <x v="3"/>
    <x v="15"/>
    <x v="3"/>
    <x v="1"/>
    <x v="2"/>
    <x v="5"/>
    <x v="1"/>
  </r>
  <r>
    <n v="43"/>
    <n v="67"/>
    <n v="112"/>
    <n v="45"/>
    <n v="24"/>
    <n v="12"/>
    <n v="777"/>
    <n v="40"/>
    <n v="40"/>
    <n v="60"/>
    <n v="100"/>
    <n v="435"/>
    <n v="4"/>
    <x v="3"/>
    <x v="15"/>
    <x v="3"/>
    <x v="1"/>
    <x v="2"/>
    <x v="12"/>
    <x v="0"/>
  </r>
  <r>
    <n v="47"/>
    <n v="91"/>
    <n v="167"/>
    <n v="76"/>
    <n v="44"/>
    <n v="23"/>
    <n v="965"/>
    <n v="70"/>
    <n v="90"/>
    <n v="110"/>
    <n v="200"/>
    <n v="435"/>
    <n v="1"/>
    <x v="3"/>
    <x v="15"/>
    <x v="3"/>
    <x v="1"/>
    <x v="0"/>
    <x v="0"/>
    <x v="0"/>
  </r>
  <r>
    <n v="25"/>
    <n v="68"/>
    <n v="119"/>
    <n v="51"/>
    <n v="43"/>
    <n v="16"/>
    <n v="311"/>
    <n v="50"/>
    <n v="60"/>
    <n v="80"/>
    <n v="140"/>
    <n v="435"/>
    <n v="2"/>
    <x v="3"/>
    <x v="15"/>
    <x v="3"/>
    <x v="1"/>
    <x v="0"/>
    <x v="1"/>
    <x v="0"/>
  </r>
  <r>
    <n v="34"/>
    <n v="98"/>
    <n v="178"/>
    <n v="80"/>
    <n v="64"/>
    <n v="30"/>
    <n v="494"/>
    <n v="70"/>
    <n v="80"/>
    <n v="120"/>
    <n v="220"/>
    <n v="435"/>
    <n v="3"/>
    <x v="3"/>
    <x v="15"/>
    <x v="3"/>
    <x v="1"/>
    <x v="0"/>
    <x v="2"/>
    <x v="1"/>
  </r>
  <r>
    <n v="34"/>
    <n v="72"/>
    <n v="121"/>
    <n v="49"/>
    <n v="38"/>
    <n v="15"/>
    <n v="241"/>
    <n v="30"/>
    <n v="40"/>
    <n v="60"/>
    <n v="100"/>
    <n v="435"/>
    <n v="8"/>
    <x v="3"/>
    <x v="15"/>
    <x v="3"/>
    <x v="1"/>
    <x v="3"/>
    <x v="6"/>
    <x v="1"/>
  </r>
  <r>
    <n v="28"/>
    <n v="75"/>
    <n v="125"/>
    <n v="50"/>
    <n v="47"/>
    <n v="16"/>
    <n v="372"/>
    <n v="40"/>
    <n v="40"/>
    <n v="70"/>
    <n v="110"/>
    <n v="435"/>
    <n v="9"/>
    <x v="3"/>
    <x v="15"/>
    <x v="3"/>
    <x v="1"/>
    <x v="3"/>
    <x v="7"/>
    <x v="1"/>
  </r>
  <r>
    <n v="-11"/>
    <n v="40"/>
    <n v="133"/>
    <n v="93"/>
    <n v="51"/>
    <n v="28"/>
    <n v="840"/>
    <n v="0"/>
    <n v="70"/>
    <n v="40"/>
    <n v="110"/>
    <n v="435"/>
    <n v="10"/>
    <x v="3"/>
    <x v="15"/>
    <x v="3"/>
    <x v="1"/>
    <x v="3"/>
    <x v="8"/>
    <x v="1"/>
  </r>
  <r>
    <n v="-6"/>
    <n v="63"/>
    <n v="107"/>
    <n v="44"/>
    <n v="69"/>
    <n v="40"/>
    <n v="261"/>
    <n v="10"/>
    <n v="20"/>
    <n v="50"/>
    <n v="70"/>
    <n v="435"/>
    <n v="11"/>
    <x v="3"/>
    <x v="15"/>
    <x v="3"/>
    <x v="1"/>
    <x v="1"/>
    <x v="9"/>
    <x v="0"/>
  </r>
  <r>
    <n v="11"/>
    <n v="51"/>
    <n v="88"/>
    <n v="37"/>
    <n v="40"/>
    <n v="12"/>
    <n v="195"/>
    <n v="10"/>
    <n v="20"/>
    <n v="30"/>
    <n v="50"/>
    <n v="435"/>
    <n v="12"/>
    <x v="3"/>
    <x v="15"/>
    <x v="3"/>
    <x v="1"/>
    <x v="1"/>
    <x v="10"/>
    <x v="0"/>
  </r>
  <r>
    <n v="-8"/>
    <n v="36"/>
    <n v="65"/>
    <n v="29"/>
    <n v="44"/>
    <n v="11"/>
    <n v="169"/>
    <n v="10"/>
    <n v="10"/>
    <n v="30"/>
    <n v="40"/>
    <n v="435"/>
    <n v="13"/>
    <x v="3"/>
    <x v="15"/>
    <x v="3"/>
    <x v="1"/>
    <x v="1"/>
    <x v="3"/>
    <x v="0"/>
  </r>
  <r>
    <n v="148"/>
    <n v="239"/>
    <n v="478"/>
    <n v="225"/>
    <n v="91"/>
    <n v="66"/>
    <n v="1464"/>
    <n v="150"/>
    <n v="162"/>
    <n v="230"/>
    <n v="450"/>
    <n v="925"/>
    <n v="4"/>
    <x v="3"/>
    <x v="16"/>
    <x v="3"/>
    <x v="0"/>
    <x v="2"/>
    <x v="12"/>
    <x v="0"/>
  </r>
  <r>
    <n v="26"/>
    <n v="173"/>
    <n v="298"/>
    <n v="166"/>
    <n v="147"/>
    <n v="113"/>
    <n v="729"/>
    <n v="30"/>
    <n v="148"/>
    <n v="160"/>
    <n v="280"/>
    <n v="805"/>
    <n v="5"/>
    <x v="3"/>
    <x v="16"/>
    <x v="3"/>
    <x v="0"/>
    <x v="2"/>
    <x v="4"/>
    <x v="0"/>
  </r>
  <r>
    <n v="220"/>
    <n v="335"/>
    <n v="587"/>
    <n v="241"/>
    <n v="115"/>
    <n v="83"/>
    <n v="1316"/>
    <n v="220"/>
    <n v="245"/>
    <n v="320"/>
    <n v="560"/>
    <n v="831"/>
    <n v="6"/>
    <x v="3"/>
    <x v="16"/>
    <x v="3"/>
    <x v="0"/>
    <x v="2"/>
    <x v="5"/>
    <x v="1"/>
  </r>
  <r>
    <n v="-76"/>
    <n v="-13"/>
    <n v="110"/>
    <n v="58"/>
    <n v="63"/>
    <n v="39"/>
    <n v="964"/>
    <n v="-70"/>
    <n v="146"/>
    <n v="-20"/>
    <n v="130"/>
    <n v="818"/>
    <n v="1"/>
    <x v="3"/>
    <x v="16"/>
    <x v="3"/>
    <x v="0"/>
    <x v="0"/>
    <x v="0"/>
    <x v="0"/>
  </r>
  <r>
    <n v="276"/>
    <n v="428"/>
    <n v="712"/>
    <n v="319"/>
    <n v="152"/>
    <n v="99"/>
    <n v="2108"/>
    <n v="400"/>
    <n v="292"/>
    <n v="540"/>
    <n v="890"/>
    <n v="209"/>
    <n v="2"/>
    <x v="3"/>
    <x v="16"/>
    <x v="3"/>
    <x v="0"/>
    <x v="0"/>
    <x v="1"/>
    <x v="0"/>
  </r>
  <r>
    <n v="-141"/>
    <n v="-32"/>
    <n v="159"/>
    <n v="241"/>
    <n v="109"/>
    <n v="63"/>
    <n v="1564"/>
    <n v="-150"/>
    <n v="247"/>
    <n v="-50"/>
    <n v="190"/>
    <n v="916"/>
    <n v="3"/>
    <x v="3"/>
    <x v="16"/>
    <x v="3"/>
    <x v="0"/>
    <x v="0"/>
    <x v="2"/>
    <x v="1"/>
  </r>
  <r>
    <n v="106"/>
    <n v="145"/>
    <n v="245"/>
    <n v="97"/>
    <n v="39"/>
    <n v="28"/>
    <n v="822"/>
    <n v="110"/>
    <n v="80"/>
    <n v="130"/>
    <n v="210"/>
    <n v="408"/>
    <n v="8"/>
    <x v="3"/>
    <x v="16"/>
    <x v="3"/>
    <x v="0"/>
    <x v="3"/>
    <x v="6"/>
    <x v="1"/>
  </r>
  <r>
    <n v="162"/>
    <n v="247"/>
    <n v="456"/>
    <n v="170"/>
    <n v="85"/>
    <n v="64"/>
    <n v="969"/>
    <n v="170"/>
    <n v="176"/>
    <n v="230"/>
    <n v="400"/>
    <n v="707"/>
    <n v="9"/>
    <x v="3"/>
    <x v="16"/>
    <x v="3"/>
    <x v="0"/>
    <x v="3"/>
    <x v="7"/>
    <x v="1"/>
  </r>
  <r>
    <n v="62"/>
    <n v="100"/>
    <n v="178"/>
    <n v="78"/>
    <n v="38"/>
    <n v="25"/>
    <n v="593"/>
    <n v="60"/>
    <n v="60"/>
    <n v="90"/>
    <n v="150"/>
    <n v="805"/>
    <n v="10"/>
    <x v="3"/>
    <x v="16"/>
    <x v="3"/>
    <x v="0"/>
    <x v="3"/>
    <x v="8"/>
    <x v="1"/>
  </r>
  <r>
    <n v="96"/>
    <n v="132"/>
    <n v="223"/>
    <n v="91"/>
    <n v="36"/>
    <n v="25"/>
    <n v="777"/>
    <n v="80"/>
    <n v="60"/>
    <n v="90"/>
    <n v="150"/>
    <n v="805"/>
    <n v="11"/>
    <x v="3"/>
    <x v="16"/>
    <x v="3"/>
    <x v="0"/>
    <x v="1"/>
    <x v="9"/>
    <x v="0"/>
  </r>
  <r>
    <n v="83"/>
    <n v="117"/>
    <n v="198"/>
    <n v="81"/>
    <n v="34"/>
    <n v="22"/>
    <n v="460"/>
    <n v="70"/>
    <n v="50"/>
    <n v="80"/>
    <n v="130"/>
    <n v="530"/>
    <n v="12"/>
    <x v="3"/>
    <x v="16"/>
    <x v="3"/>
    <x v="0"/>
    <x v="1"/>
    <x v="10"/>
    <x v="0"/>
  </r>
  <r>
    <n v="48"/>
    <n v="102"/>
    <n v="170"/>
    <n v="68"/>
    <n v="54"/>
    <n v="22"/>
    <n v="559"/>
    <n v="40"/>
    <n v="40"/>
    <n v="70"/>
    <n v="110"/>
    <n v="415"/>
    <n v="13"/>
    <x v="3"/>
    <x v="16"/>
    <x v="3"/>
    <x v="0"/>
    <x v="1"/>
    <x v="3"/>
    <x v="0"/>
  </r>
  <r>
    <n v="32"/>
    <n v="43"/>
    <n v="43"/>
    <n v="0"/>
    <n v="11"/>
    <n v="0"/>
    <n v="688"/>
    <n v="30"/>
    <n v="0"/>
    <n v="40"/>
    <n v="40"/>
    <n v="775"/>
    <n v="4"/>
    <x v="3"/>
    <x v="17"/>
    <x v="3"/>
    <x v="1"/>
    <x v="2"/>
    <x v="12"/>
    <x v="0"/>
  </r>
  <r>
    <n v="11"/>
    <n v="28"/>
    <n v="47"/>
    <n v="19"/>
    <n v="17"/>
    <n v="5"/>
    <n v="820"/>
    <n v="20"/>
    <n v="10"/>
    <n v="30"/>
    <n v="40"/>
    <n v="702"/>
    <n v="5"/>
    <x v="3"/>
    <x v="17"/>
    <x v="3"/>
    <x v="1"/>
    <x v="2"/>
    <x v="4"/>
    <x v="0"/>
  </r>
  <r>
    <n v="10"/>
    <n v="26"/>
    <n v="43"/>
    <n v="17"/>
    <n v="16"/>
    <n v="4"/>
    <n v="776"/>
    <n v="20"/>
    <n v="10"/>
    <n v="30"/>
    <n v="40"/>
    <n v="775"/>
    <n v="6"/>
    <x v="3"/>
    <x v="17"/>
    <x v="3"/>
    <x v="1"/>
    <x v="2"/>
    <x v="5"/>
    <x v="1"/>
  </r>
  <r>
    <n v="-2"/>
    <n v="44"/>
    <n v="79"/>
    <n v="35"/>
    <n v="46"/>
    <n v="13"/>
    <n v="197"/>
    <n v="10"/>
    <n v="40"/>
    <n v="50"/>
    <n v="90"/>
    <n v="775"/>
    <n v="2"/>
    <x v="3"/>
    <x v="17"/>
    <x v="3"/>
    <x v="1"/>
    <x v="0"/>
    <x v="1"/>
    <x v="0"/>
  </r>
  <r>
    <n v="4"/>
    <n v="33"/>
    <n v="61"/>
    <n v="28"/>
    <n v="29"/>
    <n v="8"/>
    <n v="964"/>
    <n v="20"/>
    <n v="30"/>
    <n v="40"/>
    <n v="70"/>
    <n v="775"/>
    <n v="3"/>
    <x v="3"/>
    <x v="17"/>
    <x v="3"/>
    <x v="1"/>
    <x v="0"/>
    <x v="2"/>
    <x v="1"/>
  </r>
  <r>
    <n v="27"/>
    <n v="173"/>
    <n v="298"/>
    <n v="131"/>
    <n v="146"/>
    <n v="113"/>
    <n v="729"/>
    <n v="50"/>
    <n v="95"/>
    <n v="160"/>
    <n v="260"/>
    <n v="775"/>
    <n v="8"/>
    <x v="3"/>
    <x v="17"/>
    <x v="3"/>
    <x v="1"/>
    <x v="3"/>
    <x v="6"/>
    <x v="1"/>
  </r>
  <r>
    <n v="156"/>
    <n v="265"/>
    <n v="456"/>
    <n v="214"/>
    <n v="109"/>
    <n v="63"/>
    <n v="865"/>
    <n v="160"/>
    <n v="107"/>
    <n v="240"/>
    <n v="400"/>
    <n v="775"/>
    <n v="9"/>
    <x v="3"/>
    <x v="17"/>
    <x v="3"/>
    <x v="1"/>
    <x v="3"/>
    <x v="7"/>
    <x v="1"/>
  </r>
  <r>
    <n v="115"/>
    <n v="178"/>
    <n v="301"/>
    <n v="153"/>
    <n v="63"/>
    <n v="39"/>
    <n v="611"/>
    <n v="110"/>
    <n v="83"/>
    <n v="160"/>
    <n v="260"/>
    <n v="702"/>
    <n v="10"/>
    <x v="3"/>
    <x v="17"/>
    <x v="3"/>
    <x v="1"/>
    <x v="3"/>
    <x v="8"/>
    <x v="1"/>
  </r>
  <r>
    <n v="219"/>
    <n v="335"/>
    <n v="587"/>
    <n v="189"/>
    <n v="116"/>
    <n v="83"/>
    <n v="1316"/>
    <n v="160"/>
    <n v="143"/>
    <n v="230"/>
    <n v="390"/>
    <n v="702"/>
    <n v="11"/>
    <x v="3"/>
    <x v="17"/>
    <x v="3"/>
    <x v="1"/>
    <x v="1"/>
    <x v="9"/>
    <x v="0"/>
  </r>
  <r>
    <n v="149"/>
    <n v="239"/>
    <n v="478"/>
    <n v="305"/>
    <n v="90"/>
    <n v="66"/>
    <n v="1464"/>
    <n v="110"/>
    <n v="177"/>
    <n v="170"/>
    <n v="320"/>
    <n v="775"/>
    <n v="12"/>
    <x v="3"/>
    <x v="17"/>
    <x v="3"/>
    <x v="1"/>
    <x v="1"/>
    <x v="10"/>
    <x v="0"/>
  </r>
  <r>
    <n v="-365"/>
    <n v="-260"/>
    <n v="26"/>
    <n v="182"/>
    <n v="131"/>
    <n v="98"/>
    <n v="3049"/>
    <n v="-250"/>
    <n v="125"/>
    <n v="-170"/>
    <n v="0"/>
    <n v="702"/>
    <n v="13"/>
    <x v="3"/>
    <x v="17"/>
    <x v="3"/>
    <x v="1"/>
    <x v="1"/>
    <x v="3"/>
    <x v="0"/>
  </r>
  <r>
    <n v="13"/>
    <n v="67"/>
    <n v="121"/>
    <n v="54"/>
    <n v="54"/>
    <n v="20"/>
    <n v="337"/>
    <n v="20"/>
    <n v="50"/>
    <n v="60"/>
    <n v="110"/>
    <n v="541"/>
    <n v="4"/>
    <x v="3"/>
    <x v="18"/>
    <x v="3"/>
    <x v="1"/>
    <x v="2"/>
    <x v="12"/>
    <x v="0"/>
  </r>
  <r>
    <n v="28"/>
    <n v="74"/>
    <n v="129"/>
    <n v="55"/>
    <n v="46"/>
    <n v="18"/>
    <n v="336"/>
    <n v="40"/>
    <n v="50"/>
    <n v="70"/>
    <n v="120"/>
    <n v="971"/>
    <n v="5"/>
    <x v="3"/>
    <x v="18"/>
    <x v="3"/>
    <x v="1"/>
    <x v="2"/>
    <x v="4"/>
    <x v="0"/>
  </r>
  <r>
    <n v="93"/>
    <n v="163"/>
    <n v="325"/>
    <n v="137"/>
    <n v="70"/>
    <n v="45"/>
    <n v="1091"/>
    <n v="100"/>
    <n v="63"/>
    <n v="160"/>
    <n v="310"/>
    <n v="503"/>
    <n v="6"/>
    <x v="3"/>
    <x v="18"/>
    <x v="3"/>
    <x v="1"/>
    <x v="2"/>
    <x v="5"/>
    <x v="1"/>
  </r>
  <r>
    <n v="-3"/>
    <n v="73"/>
    <n v="125"/>
    <n v="52"/>
    <n v="76"/>
    <n v="47"/>
    <n v="433"/>
    <n v="30"/>
    <n v="60"/>
    <n v="90"/>
    <n v="150"/>
    <n v="971"/>
    <n v="1"/>
    <x v="3"/>
    <x v="18"/>
    <x v="3"/>
    <x v="1"/>
    <x v="0"/>
    <x v="0"/>
    <x v="0"/>
  </r>
  <r>
    <n v="8"/>
    <n v="70"/>
    <n v="119"/>
    <n v="49"/>
    <n v="62"/>
    <n v="16"/>
    <n v="399"/>
    <n v="30"/>
    <n v="60"/>
    <n v="80"/>
    <n v="140"/>
    <n v="503"/>
    <n v="2"/>
    <x v="3"/>
    <x v="18"/>
    <x v="3"/>
    <x v="1"/>
    <x v="0"/>
    <x v="1"/>
    <x v="0"/>
  </r>
  <r>
    <n v="31"/>
    <n v="52"/>
    <n v="87"/>
    <n v="35"/>
    <n v="21"/>
    <n v="9"/>
    <n v="777"/>
    <n v="40"/>
    <n v="30"/>
    <n v="40"/>
    <n v="70"/>
    <n v="971"/>
    <n v="8"/>
    <x v="3"/>
    <x v="18"/>
    <x v="3"/>
    <x v="1"/>
    <x v="3"/>
    <x v="6"/>
    <x v="1"/>
  </r>
  <r>
    <n v="32"/>
    <n v="60"/>
    <n v="106"/>
    <n v="46"/>
    <n v="28"/>
    <n v="15"/>
    <n v="608"/>
    <n v="40"/>
    <n v="30"/>
    <n v="60"/>
    <n v="90"/>
    <n v="971"/>
    <n v="9"/>
    <x v="3"/>
    <x v="18"/>
    <x v="3"/>
    <x v="1"/>
    <x v="3"/>
    <x v="7"/>
    <x v="1"/>
  </r>
  <r>
    <n v="15"/>
    <n v="32"/>
    <n v="53"/>
    <n v="21"/>
    <n v="17"/>
    <n v="5"/>
    <n v="454"/>
    <n v="20"/>
    <n v="10"/>
    <n v="20"/>
    <n v="30"/>
    <n v="503"/>
    <n v="11"/>
    <x v="3"/>
    <x v="18"/>
    <x v="3"/>
    <x v="1"/>
    <x v="1"/>
    <x v="9"/>
    <x v="0"/>
  </r>
  <r>
    <n v="73"/>
    <n v="134"/>
    <n v="222"/>
    <n v="88"/>
    <n v="61"/>
    <n v="29"/>
    <n v="653"/>
    <n v="70"/>
    <n v="50"/>
    <n v="100"/>
    <n v="150"/>
    <n v="541"/>
    <n v="12"/>
    <x v="3"/>
    <x v="18"/>
    <x v="3"/>
    <x v="1"/>
    <x v="1"/>
    <x v="10"/>
    <x v="0"/>
  </r>
  <r>
    <n v="98"/>
    <n v="155"/>
    <n v="267"/>
    <n v="96"/>
    <n v="57"/>
    <n v="34"/>
    <n v="502"/>
    <n v="70"/>
    <n v="70"/>
    <n v="110"/>
    <n v="180"/>
    <n v="971"/>
    <n v="13"/>
    <x v="3"/>
    <x v="18"/>
    <x v="3"/>
    <x v="1"/>
    <x v="1"/>
    <x v="3"/>
    <x v="0"/>
  </r>
  <r>
    <n v="28"/>
    <n v="64"/>
    <n v="107"/>
    <n v="43"/>
    <n v="36"/>
    <n v="13"/>
    <n v="363"/>
    <n v="50"/>
    <n v="50"/>
    <n v="80"/>
    <n v="130"/>
    <n v="503"/>
    <n v="3"/>
    <x v="3"/>
    <x v="18"/>
    <x v="3"/>
    <x v="1"/>
    <x v="0"/>
    <x v="2"/>
    <x v="1"/>
  </r>
  <r>
    <n v="32"/>
    <n v="58"/>
    <n v="103"/>
    <n v="45"/>
    <n v="26"/>
    <n v="14"/>
    <n v="605"/>
    <n v="30"/>
    <n v="40"/>
    <n v="50"/>
    <n v="90"/>
    <n v="206"/>
    <n v="4"/>
    <x v="3"/>
    <x v="19"/>
    <x v="3"/>
    <x v="1"/>
    <x v="2"/>
    <x v="12"/>
    <x v="0"/>
  </r>
  <r>
    <n v="15"/>
    <n v="70"/>
    <n v="127"/>
    <n v="57"/>
    <n v="55"/>
    <n v="21"/>
    <n v="313"/>
    <n v="30"/>
    <n v="50"/>
    <n v="70"/>
    <n v="120"/>
    <n v="253"/>
    <n v="5"/>
    <x v="3"/>
    <x v="19"/>
    <x v="3"/>
    <x v="1"/>
    <x v="2"/>
    <x v="4"/>
    <x v="0"/>
  </r>
  <r>
    <n v="39"/>
    <n v="82"/>
    <n v="151"/>
    <n v="69"/>
    <n v="43"/>
    <n v="21"/>
    <n v="965"/>
    <n v="60"/>
    <n v="60"/>
    <n v="80"/>
    <n v="140"/>
    <n v="206"/>
    <n v="6"/>
    <x v="3"/>
    <x v="19"/>
    <x v="3"/>
    <x v="1"/>
    <x v="2"/>
    <x v="5"/>
    <x v="1"/>
  </r>
  <r>
    <n v="54"/>
    <n v="100"/>
    <n v="169"/>
    <n v="69"/>
    <n v="46"/>
    <n v="22"/>
    <n v="340"/>
    <n v="90"/>
    <n v="80"/>
    <n v="130"/>
    <n v="210"/>
    <n v="509"/>
    <n v="2"/>
    <x v="3"/>
    <x v="19"/>
    <x v="3"/>
    <x v="1"/>
    <x v="0"/>
    <x v="1"/>
    <x v="0"/>
  </r>
  <r>
    <n v="106"/>
    <n v="176"/>
    <n v="292"/>
    <n v="127"/>
    <n v="70"/>
    <n v="38"/>
    <n v="962"/>
    <n v="110"/>
    <n v="90"/>
    <n v="160"/>
    <n v="250"/>
    <n v="253"/>
    <n v="8"/>
    <x v="3"/>
    <x v="19"/>
    <x v="3"/>
    <x v="1"/>
    <x v="3"/>
    <x v="6"/>
    <x v="1"/>
  </r>
  <r>
    <n v="30"/>
    <n v="51"/>
    <n v="86"/>
    <n v="35"/>
    <n v="21"/>
    <n v="9"/>
    <n v="776"/>
    <n v="40"/>
    <n v="30"/>
    <n v="40"/>
    <n v="70"/>
    <n v="509"/>
    <n v="9"/>
    <x v="3"/>
    <x v="19"/>
    <x v="3"/>
    <x v="1"/>
    <x v="3"/>
    <x v="7"/>
    <x v="1"/>
  </r>
  <r>
    <n v="45"/>
    <n v="84"/>
    <n v="133"/>
    <n v="49"/>
    <n v="39"/>
    <n v="15"/>
    <n v="342"/>
    <n v="40"/>
    <n v="30"/>
    <n v="60"/>
    <n v="90"/>
    <n v="253"/>
    <n v="11"/>
    <x v="3"/>
    <x v="19"/>
    <x v="3"/>
    <x v="1"/>
    <x v="1"/>
    <x v="9"/>
    <x v="0"/>
  </r>
  <r>
    <n v="30"/>
    <n v="68"/>
    <n v="114"/>
    <n v="46"/>
    <n v="38"/>
    <n v="14"/>
    <n v="388"/>
    <n v="20"/>
    <n v="30"/>
    <n v="40"/>
    <n v="70"/>
    <n v="253"/>
    <n v="12"/>
    <x v="3"/>
    <x v="19"/>
    <x v="3"/>
    <x v="1"/>
    <x v="1"/>
    <x v="10"/>
    <x v="0"/>
  </r>
  <r>
    <n v="0"/>
    <n v="87"/>
    <n v="150"/>
    <n v="63"/>
    <n v="87"/>
    <n v="57"/>
    <n v="521"/>
    <n v="10"/>
    <n v="40"/>
    <n v="60"/>
    <n v="100"/>
    <n v="253"/>
    <n v="13"/>
    <x v="3"/>
    <x v="19"/>
    <x v="3"/>
    <x v="1"/>
    <x v="1"/>
    <x v="3"/>
    <x v="0"/>
  </r>
  <r>
    <n v="17"/>
    <n v="132"/>
    <n v="227"/>
    <n v="95"/>
    <n v="115"/>
    <n v="86"/>
    <n v="554"/>
    <n v="70"/>
    <n v="176"/>
    <n v="170"/>
    <n v="280"/>
    <n v="206"/>
    <n v="3"/>
    <x v="3"/>
    <x v="19"/>
    <x v="3"/>
    <x v="1"/>
    <x v="0"/>
    <x v="2"/>
    <x v="1"/>
  </r>
  <r>
    <n v="111"/>
    <n v="152"/>
    <n v="256"/>
    <n v="85"/>
    <n v="41"/>
    <n v="29"/>
    <n v="821"/>
    <n v="120"/>
    <n v="96"/>
    <n v="150"/>
    <n v="260"/>
    <n v="720"/>
    <n v="1"/>
    <x v="4"/>
    <x v="0"/>
    <x v="0"/>
    <x v="0"/>
    <x v="0"/>
    <x v="0"/>
    <x v="0"/>
  </r>
  <r>
    <n v="68"/>
    <n v="107"/>
    <n v="190"/>
    <n v="83"/>
    <n v="39"/>
    <n v="27"/>
    <n v="584"/>
    <n v="80"/>
    <n v="80"/>
    <n v="110"/>
    <n v="190"/>
    <n v="303"/>
    <n v="2"/>
    <x v="4"/>
    <x v="0"/>
    <x v="0"/>
    <x v="0"/>
    <x v="0"/>
    <x v="1"/>
    <x v="0"/>
  </r>
  <r>
    <n v="12"/>
    <n v="65"/>
    <n v="118"/>
    <n v="53"/>
    <n v="53"/>
    <n v="20"/>
    <n v="361"/>
    <n v="20"/>
    <n v="40"/>
    <n v="60"/>
    <n v="100"/>
    <n v="720"/>
    <n v="11"/>
    <x v="4"/>
    <x v="0"/>
    <x v="0"/>
    <x v="0"/>
    <x v="1"/>
    <x v="9"/>
    <x v="0"/>
  </r>
  <r>
    <n v="27"/>
    <n v="66"/>
    <n v="122"/>
    <n v="56"/>
    <n v="39"/>
    <n v="17"/>
    <n v="992"/>
    <n v="30"/>
    <n v="40"/>
    <n v="60"/>
    <n v="100"/>
    <n v="303"/>
    <n v="12"/>
    <x v="4"/>
    <x v="0"/>
    <x v="0"/>
    <x v="0"/>
    <x v="1"/>
    <x v="10"/>
    <x v="0"/>
  </r>
  <r>
    <n v="30"/>
    <n v="56"/>
    <n v="99"/>
    <n v="43"/>
    <n v="26"/>
    <n v="14"/>
    <n v="602"/>
    <n v="30"/>
    <n v="30"/>
    <n v="50"/>
    <n v="80"/>
    <n v="719"/>
    <n v="13"/>
    <x v="4"/>
    <x v="0"/>
    <x v="0"/>
    <x v="0"/>
    <x v="1"/>
    <x v="3"/>
    <x v="0"/>
  </r>
  <r>
    <n v="88"/>
    <n v="124"/>
    <n v="210"/>
    <n v="86"/>
    <n v="36"/>
    <n v="24"/>
    <n v="499"/>
    <n v="120"/>
    <n v="90"/>
    <n v="150"/>
    <n v="240"/>
    <n v="303"/>
    <n v="5"/>
    <x v="4"/>
    <x v="0"/>
    <x v="0"/>
    <x v="0"/>
    <x v="2"/>
    <x v="4"/>
    <x v="0"/>
  </r>
  <r>
    <n v="44"/>
    <n v="96"/>
    <n v="160"/>
    <n v="64"/>
    <n v="52"/>
    <n v="21"/>
    <n v="593"/>
    <n v="60"/>
    <n v="70"/>
    <n v="110"/>
    <n v="180"/>
    <n v="303"/>
    <n v="6"/>
    <x v="4"/>
    <x v="0"/>
    <x v="0"/>
    <x v="0"/>
    <x v="2"/>
    <x v="5"/>
    <x v="1"/>
  </r>
  <r>
    <n v="112"/>
    <n v="152"/>
    <n v="256"/>
    <n v="84"/>
    <n v="40"/>
    <n v="29"/>
    <n v="871"/>
    <n v="120"/>
    <n v="94"/>
    <n v="150"/>
    <n v="260"/>
    <n v="720"/>
    <n v="3"/>
    <x v="4"/>
    <x v="0"/>
    <x v="0"/>
    <x v="0"/>
    <x v="0"/>
    <x v="2"/>
    <x v="1"/>
  </r>
  <r>
    <n v="83"/>
    <n v="149"/>
    <n v="298"/>
    <n v="192"/>
    <n v="66"/>
    <n v="41"/>
    <n v="1156"/>
    <n v="90"/>
    <n v="75"/>
    <n v="140"/>
    <n v="260"/>
    <n v="970"/>
    <n v="8"/>
    <x v="4"/>
    <x v="0"/>
    <x v="0"/>
    <x v="0"/>
    <x v="3"/>
    <x v="6"/>
    <x v="1"/>
  </r>
  <r>
    <n v="-3"/>
    <n v="75"/>
    <n v="128"/>
    <n v="53"/>
    <n v="78"/>
    <n v="48"/>
    <n v="458"/>
    <n v="10"/>
    <n v="40"/>
    <n v="70"/>
    <n v="110"/>
    <n v="720"/>
    <n v="9"/>
    <x v="4"/>
    <x v="0"/>
    <x v="0"/>
    <x v="0"/>
    <x v="3"/>
    <x v="7"/>
    <x v="1"/>
  </r>
  <r>
    <n v="26"/>
    <n v="71"/>
    <n v="123"/>
    <n v="52"/>
    <n v="45"/>
    <n v="17"/>
    <n v="361"/>
    <n v="30"/>
    <n v="40"/>
    <n v="60"/>
    <n v="100"/>
    <n v="719"/>
    <n v="10"/>
    <x v="4"/>
    <x v="0"/>
    <x v="0"/>
    <x v="0"/>
    <x v="3"/>
    <x v="8"/>
    <x v="1"/>
  </r>
  <r>
    <n v="161"/>
    <n v="270"/>
    <n v="465"/>
    <n v="223"/>
    <n v="109"/>
    <n v="64"/>
    <n v="956"/>
    <n v="180"/>
    <n v="258"/>
    <n v="280"/>
    <n v="480"/>
    <n v="630"/>
    <n v="2"/>
    <x v="4"/>
    <x v="1"/>
    <x v="0"/>
    <x v="0"/>
    <x v="0"/>
    <x v="1"/>
    <x v="0"/>
  </r>
  <r>
    <n v="88"/>
    <n v="124"/>
    <n v="210"/>
    <n v="86"/>
    <n v="36"/>
    <n v="24"/>
    <n v="499"/>
    <n v="80"/>
    <n v="70"/>
    <n v="110"/>
    <n v="180"/>
    <n v="847"/>
    <n v="11"/>
    <x v="4"/>
    <x v="1"/>
    <x v="0"/>
    <x v="0"/>
    <x v="1"/>
    <x v="9"/>
    <x v="0"/>
  </r>
  <r>
    <n v="44"/>
    <n v="96"/>
    <n v="160"/>
    <n v="64"/>
    <n v="52"/>
    <n v="21"/>
    <n v="593"/>
    <n v="50"/>
    <n v="50"/>
    <n v="90"/>
    <n v="140"/>
    <n v="815"/>
    <n v="12"/>
    <x v="4"/>
    <x v="1"/>
    <x v="0"/>
    <x v="0"/>
    <x v="1"/>
    <x v="10"/>
    <x v="0"/>
  </r>
  <r>
    <n v="230"/>
    <n v="349"/>
    <n v="612"/>
    <n v="332"/>
    <n v="119"/>
    <n v="86"/>
    <n v="1433"/>
    <n v="300"/>
    <n v="286"/>
    <n v="420"/>
    <n v="720"/>
    <n v="773"/>
    <n v="5"/>
    <x v="4"/>
    <x v="1"/>
    <x v="0"/>
    <x v="0"/>
    <x v="2"/>
    <x v="4"/>
    <x v="0"/>
  </r>
  <r>
    <n v="165"/>
    <n v="261"/>
    <n v="521"/>
    <n v="210"/>
    <n v="96"/>
    <n v="72"/>
    <n v="1559"/>
    <n v="210"/>
    <n v="279"/>
    <n v="310"/>
    <n v="610"/>
    <n v="630"/>
    <n v="6"/>
    <x v="4"/>
    <x v="1"/>
    <x v="0"/>
    <x v="0"/>
    <x v="2"/>
    <x v="5"/>
    <x v="1"/>
  </r>
  <r>
    <n v="122"/>
    <n v="185"/>
    <n v="312"/>
    <n v="102"/>
    <n v="63"/>
    <n v="40"/>
    <n v="671"/>
    <n v="140"/>
    <n v="219"/>
    <n v="190"/>
    <n v="320"/>
    <n v="618"/>
    <n v="3"/>
    <x v="4"/>
    <x v="1"/>
    <x v="0"/>
    <x v="0"/>
    <x v="0"/>
    <x v="2"/>
    <x v="1"/>
  </r>
  <r>
    <n v="112"/>
    <n v="152"/>
    <n v="256"/>
    <n v="95"/>
    <n v="40"/>
    <n v="29"/>
    <n v="821"/>
    <n v="120"/>
    <n v="80"/>
    <n v="140"/>
    <n v="220"/>
    <n v="773"/>
    <n v="8"/>
    <x v="4"/>
    <x v="1"/>
    <x v="0"/>
    <x v="0"/>
    <x v="3"/>
    <x v="6"/>
    <x v="1"/>
  </r>
  <r>
    <n v="68"/>
    <n v="107"/>
    <n v="190"/>
    <n v="83"/>
    <n v="39"/>
    <n v="27"/>
    <n v="584"/>
    <n v="60"/>
    <n v="70"/>
    <n v="90"/>
    <n v="160"/>
    <n v="217"/>
    <n v="9"/>
    <x v="4"/>
    <x v="1"/>
    <x v="0"/>
    <x v="0"/>
    <x v="3"/>
    <x v="7"/>
    <x v="1"/>
  </r>
  <r>
    <n v="112"/>
    <n v="152"/>
    <n v="256"/>
    <n v="104"/>
    <n v="40"/>
    <n v="29"/>
    <n v="871"/>
    <n v="120"/>
    <n v="80"/>
    <n v="140"/>
    <n v="220"/>
    <n v="773"/>
    <n v="10"/>
    <x v="4"/>
    <x v="1"/>
    <x v="0"/>
    <x v="0"/>
    <x v="3"/>
    <x v="8"/>
    <x v="1"/>
  </r>
  <r>
    <n v="12"/>
    <n v="29"/>
    <n v="49"/>
    <n v="20"/>
    <n v="17"/>
    <n v="5"/>
    <n v="829"/>
    <n v="20"/>
    <n v="20"/>
    <n v="30"/>
    <n v="50"/>
    <n v="712"/>
    <n v="1"/>
    <x v="4"/>
    <x v="2"/>
    <x v="0"/>
    <x v="1"/>
    <x v="0"/>
    <x v="0"/>
    <x v="0"/>
  </r>
  <r>
    <n v="165"/>
    <n v="261"/>
    <n v="521"/>
    <n v="228"/>
    <n v="96"/>
    <n v="72"/>
    <n v="1559"/>
    <n v="150"/>
    <n v="289"/>
    <n v="230"/>
    <n v="450"/>
    <n v="712"/>
    <n v="11"/>
    <x v="4"/>
    <x v="2"/>
    <x v="0"/>
    <x v="1"/>
    <x v="1"/>
    <x v="9"/>
    <x v="0"/>
  </r>
  <r>
    <n v="190"/>
    <n v="324"/>
    <n v="589"/>
    <n v="275"/>
    <n v="134"/>
    <n v="100"/>
    <n v="1538"/>
    <n v="170"/>
    <n v="224"/>
    <n v="290"/>
    <n v="510"/>
    <n v="563"/>
    <n v="12"/>
    <x v="4"/>
    <x v="2"/>
    <x v="0"/>
    <x v="1"/>
    <x v="1"/>
    <x v="10"/>
    <x v="0"/>
  </r>
  <r>
    <n v="12"/>
    <n v="29"/>
    <n v="49"/>
    <n v="20"/>
    <n v="17"/>
    <n v="5"/>
    <n v="784"/>
    <n v="20"/>
    <n v="20"/>
    <n v="30"/>
    <n v="50"/>
    <n v="319"/>
    <n v="5"/>
    <x v="4"/>
    <x v="2"/>
    <x v="0"/>
    <x v="1"/>
    <x v="2"/>
    <x v="4"/>
    <x v="0"/>
  </r>
  <r>
    <n v="31"/>
    <n v="43"/>
    <n v="43"/>
    <n v="0"/>
    <n v="12"/>
    <n v="0"/>
    <n v="645"/>
    <n v="40"/>
    <n v="0"/>
    <n v="50"/>
    <n v="50"/>
    <n v="515"/>
    <n v="6"/>
    <x v="4"/>
    <x v="2"/>
    <x v="0"/>
    <x v="1"/>
    <x v="2"/>
    <x v="5"/>
    <x v="1"/>
  </r>
  <r>
    <n v="7"/>
    <n v="37"/>
    <n v="68"/>
    <n v="31"/>
    <n v="30"/>
    <n v="9"/>
    <n v="976"/>
    <n v="20"/>
    <n v="30"/>
    <n v="40"/>
    <n v="70"/>
    <n v="515"/>
    <n v="2"/>
    <x v="4"/>
    <x v="2"/>
    <x v="0"/>
    <x v="1"/>
    <x v="0"/>
    <x v="1"/>
    <x v="0"/>
  </r>
  <r>
    <n v="11"/>
    <n v="30"/>
    <n v="52"/>
    <n v="22"/>
    <n v="19"/>
    <n v="7"/>
    <n v="611"/>
    <n v="20"/>
    <n v="20"/>
    <n v="30"/>
    <n v="50"/>
    <n v="515"/>
    <n v="3"/>
    <x v="4"/>
    <x v="2"/>
    <x v="0"/>
    <x v="1"/>
    <x v="0"/>
    <x v="2"/>
    <x v="1"/>
  </r>
  <r>
    <n v="231"/>
    <n v="349"/>
    <n v="612"/>
    <n v="217"/>
    <n v="118"/>
    <n v="86"/>
    <n v="1433"/>
    <n v="220"/>
    <n v="244"/>
    <n v="310"/>
    <n v="530"/>
    <n v="563"/>
    <n v="8"/>
    <x v="4"/>
    <x v="2"/>
    <x v="0"/>
    <x v="1"/>
    <x v="3"/>
    <x v="6"/>
    <x v="1"/>
  </r>
  <r>
    <n v="122"/>
    <n v="185"/>
    <n v="312"/>
    <n v="163"/>
    <n v="63"/>
    <n v="40"/>
    <n v="671"/>
    <n v="130"/>
    <n v="99"/>
    <n v="170"/>
    <n v="270"/>
    <n v="515"/>
    <n v="9"/>
    <x v="4"/>
    <x v="2"/>
    <x v="0"/>
    <x v="1"/>
    <x v="3"/>
    <x v="7"/>
    <x v="1"/>
  </r>
  <r>
    <n v="14"/>
    <n v="53"/>
    <n v="92"/>
    <n v="39"/>
    <n v="39"/>
    <n v="12"/>
    <n v="212"/>
    <n v="20"/>
    <n v="30"/>
    <n v="50"/>
    <n v="80"/>
    <n v="314"/>
    <n v="11"/>
    <x v="4"/>
    <x v="3"/>
    <x v="0"/>
    <x v="1"/>
    <x v="1"/>
    <x v="9"/>
    <x v="0"/>
  </r>
  <r>
    <n v="-4"/>
    <n v="42"/>
    <n v="76"/>
    <n v="34"/>
    <n v="46"/>
    <n v="12"/>
    <n v="182"/>
    <n v="0"/>
    <n v="20"/>
    <n v="40"/>
    <n v="60"/>
    <n v="314"/>
    <n v="12"/>
    <x v="4"/>
    <x v="3"/>
    <x v="0"/>
    <x v="1"/>
    <x v="1"/>
    <x v="10"/>
    <x v="0"/>
  </r>
  <r>
    <n v="-2"/>
    <n v="45"/>
    <n v="81"/>
    <n v="36"/>
    <n v="47"/>
    <n v="13"/>
    <n v="212"/>
    <n v="0"/>
    <n v="30"/>
    <n v="40"/>
    <n v="70"/>
    <n v="573"/>
    <n v="13"/>
    <x v="4"/>
    <x v="3"/>
    <x v="0"/>
    <x v="1"/>
    <x v="1"/>
    <x v="3"/>
    <x v="0"/>
  </r>
  <r>
    <n v="41"/>
    <n v="65"/>
    <n v="109"/>
    <n v="44"/>
    <n v="24"/>
    <n v="12"/>
    <n v="844"/>
    <n v="50"/>
    <n v="50"/>
    <n v="70"/>
    <n v="120"/>
    <n v="636"/>
    <n v="5"/>
    <x v="4"/>
    <x v="3"/>
    <x v="0"/>
    <x v="1"/>
    <x v="2"/>
    <x v="4"/>
    <x v="0"/>
  </r>
  <r>
    <n v="36"/>
    <n v="58"/>
    <n v="97"/>
    <n v="39"/>
    <n v="22"/>
    <n v="10"/>
    <n v="799"/>
    <n v="50"/>
    <n v="40"/>
    <n v="70"/>
    <n v="110"/>
    <n v="816"/>
    <n v="6"/>
    <x v="4"/>
    <x v="3"/>
    <x v="0"/>
    <x v="1"/>
    <x v="2"/>
    <x v="5"/>
    <x v="1"/>
  </r>
  <r>
    <n v="33"/>
    <n v="96"/>
    <n v="173"/>
    <n v="77"/>
    <n v="63"/>
    <n v="29"/>
    <n v="529"/>
    <n v="50"/>
    <n v="80"/>
    <n v="100"/>
    <n v="180"/>
    <n v="573"/>
    <n v="2"/>
    <x v="4"/>
    <x v="3"/>
    <x v="0"/>
    <x v="1"/>
    <x v="0"/>
    <x v="1"/>
    <x v="0"/>
  </r>
  <r>
    <n v="38"/>
    <n v="80"/>
    <n v="148"/>
    <n v="68"/>
    <n v="42"/>
    <n v="21"/>
    <n v="998"/>
    <n v="40"/>
    <n v="70"/>
    <n v="80"/>
    <n v="150"/>
    <n v="660"/>
    <n v="3"/>
    <x v="4"/>
    <x v="3"/>
    <x v="0"/>
    <x v="1"/>
    <x v="0"/>
    <x v="2"/>
    <x v="1"/>
  </r>
  <r>
    <n v="-8"/>
    <n v="61"/>
    <n v="104"/>
    <n v="43"/>
    <n v="69"/>
    <n v="39"/>
    <n v="282"/>
    <n v="10"/>
    <n v="30"/>
    <n v="60"/>
    <n v="90"/>
    <n v="417"/>
    <n v="8"/>
    <x v="4"/>
    <x v="3"/>
    <x v="0"/>
    <x v="1"/>
    <x v="3"/>
    <x v="6"/>
    <x v="1"/>
  </r>
  <r>
    <n v="-15"/>
    <n v="38"/>
    <n v="136"/>
    <n v="98"/>
    <n v="53"/>
    <n v="30"/>
    <n v="973"/>
    <n v="0"/>
    <n v="80"/>
    <n v="30"/>
    <n v="110"/>
    <n v="660"/>
    <n v="9"/>
    <x v="4"/>
    <x v="3"/>
    <x v="0"/>
    <x v="1"/>
    <x v="3"/>
    <x v="7"/>
    <x v="1"/>
  </r>
  <r>
    <n v="79"/>
    <n v="141"/>
    <n v="235"/>
    <n v="94"/>
    <n v="62"/>
    <n v="31"/>
    <n v="697"/>
    <n v="70"/>
    <n v="80"/>
    <n v="120"/>
    <n v="200"/>
    <n v="234"/>
    <n v="11"/>
    <x v="4"/>
    <x v="4"/>
    <x v="0"/>
    <x v="0"/>
    <x v="1"/>
    <x v="9"/>
    <x v="0"/>
  </r>
  <r>
    <n v="101"/>
    <n v="159"/>
    <n v="273"/>
    <n v="139"/>
    <n v="58"/>
    <n v="35"/>
    <n v="555"/>
    <n v="100"/>
    <n v="90"/>
    <n v="150"/>
    <n v="240"/>
    <n v="513"/>
    <n v="12"/>
    <x v="4"/>
    <x v="4"/>
    <x v="0"/>
    <x v="0"/>
    <x v="1"/>
    <x v="10"/>
    <x v="0"/>
  </r>
  <r>
    <n v="84"/>
    <n v="149"/>
    <n v="298"/>
    <n v="161"/>
    <n v="65"/>
    <n v="41"/>
    <n v="1156"/>
    <n v="120"/>
    <n v="183"/>
    <n v="180"/>
    <n v="350"/>
    <n v="740"/>
    <n v="5"/>
    <x v="4"/>
    <x v="4"/>
    <x v="0"/>
    <x v="0"/>
    <x v="2"/>
    <x v="4"/>
    <x v="0"/>
  </r>
  <r>
    <n v="11"/>
    <n v="65"/>
    <n v="118"/>
    <n v="53"/>
    <n v="54"/>
    <n v="20"/>
    <n v="361"/>
    <n v="20"/>
    <n v="60"/>
    <n v="70"/>
    <n v="130"/>
    <n v="740"/>
    <n v="6"/>
    <x v="4"/>
    <x v="4"/>
    <x v="0"/>
    <x v="0"/>
    <x v="2"/>
    <x v="5"/>
    <x v="1"/>
  </r>
  <r>
    <n v="27"/>
    <n v="71"/>
    <n v="123"/>
    <n v="52"/>
    <n v="44"/>
    <n v="17"/>
    <n v="361"/>
    <n v="40"/>
    <n v="50"/>
    <n v="70"/>
    <n v="120"/>
    <n v="330"/>
    <n v="1"/>
    <x v="4"/>
    <x v="4"/>
    <x v="0"/>
    <x v="0"/>
    <x v="0"/>
    <x v="0"/>
    <x v="0"/>
  </r>
  <r>
    <n v="24"/>
    <n v="61"/>
    <n v="103"/>
    <n v="42"/>
    <n v="37"/>
    <n v="13"/>
    <n v="384"/>
    <n v="30"/>
    <n v="40"/>
    <n v="60"/>
    <n v="100"/>
    <n v="513"/>
    <n v="2"/>
    <x v="4"/>
    <x v="4"/>
    <x v="0"/>
    <x v="0"/>
    <x v="0"/>
    <x v="1"/>
    <x v="0"/>
  </r>
  <r>
    <n v="-2"/>
    <n v="75"/>
    <n v="128"/>
    <n v="53"/>
    <n v="77"/>
    <n v="48"/>
    <n v="458"/>
    <n v="20"/>
    <n v="50"/>
    <n v="80"/>
    <n v="130"/>
    <n v="440"/>
    <n v="3"/>
    <x v="4"/>
    <x v="4"/>
    <x v="0"/>
    <x v="0"/>
    <x v="0"/>
    <x v="2"/>
    <x v="1"/>
  </r>
  <r>
    <n v="12"/>
    <n v="29"/>
    <n v="49"/>
    <n v="20"/>
    <n v="17"/>
    <n v="5"/>
    <n v="464"/>
    <n v="30"/>
    <n v="10"/>
    <n v="30"/>
    <n v="40"/>
    <n v="419"/>
    <n v="8"/>
    <x v="4"/>
    <x v="4"/>
    <x v="0"/>
    <x v="0"/>
    <x v="3"/>
    <x v="6"/>
    <x v="1"/>
  </r>
  <r>
    <n v="23"/>
    <n v="42"/>
    <n v="71"/>
    <n v="29"/>
    <n v="19"/>
    <n v="8"/>
    <n v="835"/>
    <n v="40"/>
    <n v="20"/>
    <n v="40"/>
    <n v="60"/>
    <n v="567"/>
    <n v="9"/>
    <x v="4"/>
    <x v="4"/>
    <x v="0"/>
    <x v="0"/>
    <x v="3"/>
    <x v="7"/>
    <x v="1"/>
  </r>
  <r>
    <n v="27"/>
    <n v="65"/>
    <n v="110"/>
    <n v="45"/>
    <n v="38"/>
    <n v="14"/>
    <n v="410"/>
    <n v="30"/>
    <n v="30"/>
    <n v="60"/>
    <n v="90"/>
    <n v="920"/>
    <n v="11"/>
    <x v="4"/>
    <x v="5"/>
    <x v="0"/>
    <x v="1"/>
    <x v="1"/>
    <x v="9"/>
    <x v="0"/>
  </r>
  <r>
    <n v="2"/>
    <n v="90"/>
    <n v="154"/>
    <n v="64"/>
    <n v="88"/>
    <n v="58"/>
    <n v="551"/>
    <n v="10"/>
    <n v="50"/>
    <n v="80"/>
    <n v="130"/>
    <n v="262"/>
    <n v="12"/>
    <x v="4"/>
    <x v="5"/>
    <x v="0"/>
    <x v="1"/>
    <x v="1"/>
    <x v="10"/>
    <x v="0"/>
  </r>
  <r>
    <n v="47"/>
    <n v="92"/>
    <n v="170"/>
    <n v="78"/>
    <n v="45"/>
    <n v="24"/>
    <n v="995"/>
    <n v="70"/>
    <n v="90"/>
    <n v="110"/>
    <n v="200"/>
    <n v="608"/>
    <n v="5"/>
    <x v="4"/>
    <x v="5"/>
    <x v="0"/>
    <x v="1"/>
    <x v="2"/>
    <x v="4"/>
    <x v="0"/>
  </r>
  <r>
    <n v="35"/>
    <n v="62"/>
    <n v="110"/>
    <n v="48"/>
    <n v="27"/>
    <n v="15"/>
    <n v="599"/>
    <n v="50"/>
    <n v="50"/>
    <n v="70"/>
    <n v="120"/>
    <n v="262"/>
    <n v="6"/>
    <x v="4"/>
    <x v="5"/>
    <x v="0"/>
    <x v="1"/>
    <x v="2"/>
    <x v="5"/>
    <x v="1"/>
  </r>
  <r>
    <n v="17"/>
    <n v="72"/>
    <n v="130"/>
    <n v="58"/>
    <n v="55"/>
    <n v="22"/>
    <n v="338"/>
    <n v="20"/>
    <n v="60"/>
    <n v="70"/>
    <n v="130"/>
    <n v="262"/>
    <n v="1"/>
    <x v="4"/>
    <x v="5"/>
    <x v="0"/>
    <x v="1"/>
    <x v="0"/>
    <x v="0"/>
    <x v="0"/>
  </r>
  <r>
    <n v="17"/>
    <n v="129"/>
    <n v="221"/>
    <n v="92"/>
    <n v="112"/>
    <n v="83"/>
    <n v="599"/>
    <n v="40"/>
    <n v="90"/>
    <n v="140"/>
    <n v="230"/>
    <n v="262"/>
    <n v="2"/>
    <x v="4"/>
    <x v="5"/>
    <x v="0"/>
    <x v="1"/>
    <x v="0"/>
    <x v="1"/>
    <x v="0"/>
  </r>
  <r>
    <n v="62"/>
    <n v="117"/>
    <n v="204"/>
    <n v="87"/>
    <n v="55"/>
    <n v="28"/>
    <n v="472"/>
    <n v="80"/>
    <n v="90"/>
    <n v="120"/>
    <n v="210"/>
    <n v="715"/>
    <n v="3"/>
    <x v="4"/>
    <x v="5"/>
    <x v="0"/>
    <x v="1"/>
    <x v="0"/>
    <x v="2"/>
    <x v="1"/>
  </r>
  <r>
    <n v="45"/>
    <n v="82"/>
    <n v="130"/>
    <n v="48"/>
    <n v="37"/>
    <n v="14"/>
    <n v="351"/>
    <n v="50"/>
    <n v="40"/>
    <n v="70"/>
    <n v="110"/>
    <n v="715"/>
    <n v="8"/>
    <x v="4"/>
    <x v="5"/>
    <x v="0"/>
    <x v="1"/>
    <x v="3"/>
    <x v="6"/>
    <x v="1"/>
  </r>
  <r>
    <n v="51"/>
    <n v="77"/>
    <n v="130"/>
    <n v="53"/>
    <n v="26"/>
    <n v="14"/>
    <n v="803"/>
    <n v="60"/>
    <n v="40"/>
    <n v="70"/>
    <n v="110"/>
    <n v="262"/>
    <n v="9"/>
    <x v="4"/>
    <x v="5"/>
    <x v="0"/>
    <x v="1"/>
    <x v="3"/>
    <x v="7"/>
    <x v="1"/>
  </r>
  <r>
    <n v="42"/>
    <n v="65"/>
    <n v="109"/>
    <n v="44"/>
    <n v="23"/>
    <n v="12"/>
    <n v="844"/>
    <n v="50"/>
    <n v="40"/>
    <n v="70"/>
    <n v="110"/>
    <n v="860"/>
    <n v="11"/>
    <x v="4"/>
    <x v="6"/>
    <x v="1"/>
    <x v="1"/>
    <x v="1"/>
    <x v="9"/>
    <x v="0"/>
  </r>
  <r>
    <n v="17"/>
    <n v="34"/>
    <n v="57"/>
    <n v="23"/>
    <n v="17"/>
    <n v="6"/>
    <n v="787"/>
    <n v="30"/>
    <n v="20"/>
    <n v="40"/>
    <n v="60"/>
    <n v="475"/>
    <n v="13"/>
    <x v="4"/>
    <x v="6"/>
    <x v="1"/>
    <x v="1"/>
    <x v="1"/>
    <x v="3"/>
    <x v="0"/>
  </r>
  <r>
    <n v="3"/>
    <n v="90"/>
    <n v="154"/>
    <n v="64"/>
    <n v="87"/>
    <n v="58"/>
    <n v="551"/>
    <n v="20"/>
    <n v="60"/>
    <n v="90"/>
    <n v="150"/>
    <n v="475"/>
    <n v="5"/>
    <x v="4"/>
    <x v="6"/>
    <x v="1"/>
    <x v="1"/>
    <x v="2"/>
    <x v="4"/>
    <x v="0"/>
  </r>
  <r>
    <n v="22"/>
    <n v="65"/>
    <n v="113"/>
    <n v="48"/>
    <n v="43"/>
    <n v="15"/>
    <n v="334"/>
    <n v="40"/>
    <n v="40"/>
    <n v="70"/>
    <n v="110"/>
    <n v="203"/>
    <n v="6"/>
    <x v="4"/>
    <x v="6"/>
    <x v="1"/>
    <x v="1"/>
    <x v="2"/>
    <x v="5"/>
    <x v="1"/>
  </r>
  <r>
    <n v="98"/>
    <n v="165"/>
    <n v="275"/>
    <n v="120"/>
    <n v="67"/>
    <n v="36"/>
    <n v="1020"/>
    <n v="110"/>
    <n v="96"/>
    <n v="160"/>
    <n v="260"/>
    <n v="959"/>
    <n v="2"/>
    <x v="4"/>
    <x v="6"/>
    <x v="1"/>
    <x v="1"/>
    <x v="0"/>
    <x v="1"/>
    <x v="0"/>
  </r>
  <r>
    <n v="33"/>
    <n v="96"/>
    <n v="173"/>
    <n v="77"/>
    <n v="63"/>
    <n v="29"/>
    <n v="529"/>
    <n v="40"/>
    <n v="50"/>
    <n v="80"/>
    <n v="130"/>
    <n v="860"/>
    <n v="9"/>
    <x v="4"/>
    <x v="6"/>
    <x v="1"/>
    <x v="1"/>
    <x v="3"/>
    <x v="7"/>
    <x v="1"/>
  </r>
  <r>
    <n v="38"/>
    <n v="80"/>
    <n v="148"/>
    <n v="68"/>
    <n v="42"/>
    <n v="21"/>
    <n v="998"/>
    <n v="40"/>
    <n v="50"/>
    <n v="60"/>
    <n v="110"/>
    <n v="475"/>
    <n v="10"/>
    <x v="4"/>
    <x v="6"/>
    <x v="1"/>
    <x v="1"/>
    <x v="3"/>
    <x v="8"/>
    <x v="1"/>
  </r>
  <r>
    <n v="32"/>
    <n v="53"/>
    <n v="89"/>
    <n v="36"/>
    <n v="21"/>
    <n v="10"/>
    <n v="838"/>
    <n v="40"/>
    <n v="30"/>
    <n v="60"/>
    <n v="90"/>
    <n v="352"/>
    <n v="11"/>
    <x v="4"/>
    <x v="7"/>
    <x v="1"/>
    <x v="0"/>
    <x v="1"/>
    <x v="9"/>
    <x v="0"/>
  </r>
  <r>
    <n v="52"/>
    <n v="77"/>
    <n v="130"/>
    <n v="53"/>
    <n v="25"/>
    <n v="14"/>
    <n v="803"/>
    <n v="70"/>
    <n v="50"/>
    <n v="90"/>
    <n v="140"/>
    <n v="239"/>
    <n v="13"/>
    <x v="4"/>
    <x v="7"/>
    <x v="1"/>
    <x v="0"/>
    <x v="1"/>
    <x v="3"/>
    <x v="0"/>
  </r>
  <r>
    <n v="17"/>
    <n v="129"/>
    <n v="221"/>
    <n v="92"/>
    <n v="112"/>
    <n v="83"/>
    <n v="599"/>
    <n v="40"/>
    <n v="80"/>
    <n v="130"/>
    <n v="210"/>
    <n v="786"/>
    <n v="5"/>
    <x v="4"/>
    <x v="7"/>
    <x v="1"/>
    <x v="0"/>
    <x v="2"/>
    <x v="4"/>
    <x v="0"/>
  </r>
  <r>
    <n v="62"/>
    <n v="117"/>
    <n v="204"/>
    <n v="87"/>
    <n v="55"/>
    <n v="28"/>
    <n v="472"/>
    <n v="70"/>
    <n v="80"/>
    <n v="110"/>
    <n v="190"/>
    <n v="863"/>
    <n v="6"/>
    <x v="4"/>
    <x v="7"/>
    <x v="1"/>
    <x v="0"/>
    <x v="2"/>
    <x v="5"/>
    <x v="1"/>
  </r>
  <r>
    <n v="78"/>
    <n v="141"/>
    <n v="235"/>
    <n v="94"/>
    <n v="63"/>
    <n v="31"/>
    <n v="697"/>
    <n v="90"/>
    <n v="90"/>
    <n v="130"/>
    <n v="220"/>
    <n v="904"/>
    <n v="2"/>
    <x v="4"/>
    <x v="7"/>
    <x v="1"/>
    <x v="0"/>
    <x v="0"/>
    <x v="1"/>
    <x v="0"/>
  </r>
  <r>
    <n v="100"/>
    <n v="159"/>
    <n v="273"/>
    <n v="99"/>
    <n v="59"/>
    <n v="35"/>
    <n v="555"/>
    <n v="100"/>
    <n v="97"/>
    <n v="150"/>
    <n v="250"/>
    <n v="321"/>
    <n v="3"/>
    <x v="4"/>
    <x v="7"/>
    <x v="1"/>
    <x v="0"/>
    <x v="0"/>
    <x v="2"/>
    <x v="1"/>
  </r>
  <r>
    <n v="35"/>
    <n v="62"/>
    <n v="110"/>
    <n v="48"/>
    <n v="27"/>
    <n v="15"/>
    <n v="599"/>
    <n v="30"/>
    <n v="30"/>
    <n v="50"/>
    <n v="80"/>
    <n v="941"/>
    <n v="8"/>
    <x v="4"/>
    <x v="7"/>
    <x v="1"/>
    <x v="0"/>
    <x v="3"/>
    <x v="6"/>
    <x v="1"/>
  </r>
  <r>
    <n v="17"/>
    <n v="72"/>
    <n v="130"/>
    <n v="58"/>
    <n v="55"/>
    <n v="22"/>
    <n v="338"/>
    <n v="30"/>
    <n v="40"/>
    <n v="60"/>
    <n v="100"/>
    <n v="305"/>
    <n v="9"/>
    <x v="4"/>
    <x v="7"/>
    <x v="1"/>
    <x v="0"/>
    <x v="3"/>
    <x v="7"/>
    <x v="1"/>
  </r>
  <r>
    <n v="47"/>
    <n v="92"/>
    <n v="170"/>
    <n v="78"/>
    <n v="45"/>
    <n v="24"/>
    <n v="995"/>
    <n v="50"/>
    <n v="50"/>
    <n v="80"/>
    <n v="130"/>
    <n v="239"/>
    <n v="10"/>
    <x v="4"/>
    <x v="7"/>
    <x v="1"/>
    <x v="0"/>
    <x v="3"/>
    <x v="8"/>
    <x v="1"/>
  </r>
  <r>
    <n v="22"/>
    <n v="42"/>
    <n v="71"/>
    <n v="29"/>
    <n v="20"/>
    <n v="8"/>
    <n v="835"/>
    <n v="30"/>
    <n v="30"/>
    <n v="40"/>
    <n v="70"/>
    <n v="857"/>
    <n v="11"/>
    <x v="4"/>
    <x v="8"/>
    <x v="1"/>
    <x v="0"/>
    <x v="1"/>
    <x v="9"/>
    <x v="0"/>
  </r>
  <r>
    <n v="12"/>
    <n v="29"/>
    <n v="49"/>
    <n v="20"/>
    <n v="17"/>
    <n v="5"/>
    <n v="464"/>
    <n v="20"/>
    <n v="20"/>
    <n v="30"/>
    <n v="50"/>
    <n v="413"/>
    <n v="13"/>
    <x v="4"/>
    <x v="8"/>
    <x v="1"/>
    <x v="0"/>
    <x v="1"/>
    <x v="3"/>
    <x v="0"/>
  </r>
  <r>
    <n v="-16"/>
    <n v="61"/>
    <n v="114"/>
    <n v="53"/>
    <n v="77"/>
    <n v="48"/>
    <n v="491"/>
    <n v="0"/>
    <n v="50"/>
    <n v="60"/>
    <n v="110"/>
    <n v="413"/>
    <n v="5"/>
    <x v="4"/>
    <x v="8"/>
    <x v="1"/>
    <x v="0"/>
    <x v="2"/>
    <x v="4"/>
    <x v="0"/>
  </r>
  <r>
    <n v="84"/>
    <n v="149"/>
    <n v="298"/>
    <n v="141"/>
    <n v="65"/>
    <n v="41"/>
    <n v="1156"/>
    <n v="100"/>
    <n v="105"/>
    <n v="150"/>
    <n v="290"/>
    <n v="339"/>
    <n v="7"/>
    <x v="4"/>
    <x v="8"/>
    <x v="1"/>
    <x v="0"/>
    <x v="2"/>
    <x v="11"/>
    <x v="0"/>
  </r>
  <r>
    <n v="434"/>
    <n v="487"/>
    <n v="551"/>
    <n v="64"/>
    <n v="53"/>
    <n v="21"/>
    <n v="-663"/>
    <n v="430"/>
    <n v="60"/>
    <n v="460"/>
    <n v="520"/>
    <n v="978"/>
    <n v="2"/>
    <x v="4"/>
    <x v="8"/>
    <x v="1"/>
    <x v="0"/>
    <x v="0"/>
    <x v="1"/>
    <x v="0"/>
  </r>
  <r>
    <n v="12"/>
    <n v="65"/>
    <n v="118"/>
    <n v="53"/>
    <n v="53"/>
    <n v="20"/>
    <n v="361"/>
    <n v="20"/>
    <n v="40"/>
    <n v="50"/>
    <n v="90"/>
    <n v="857"/>
    <n v="9"/>
    <x v="4"/>
    <x v="8"/>
    <x v="1"/>
    <x v="0"/>
    <x v="3"/>
    <x v="7"/>
    <x v="1"/>
  </r>
  <r>
    <n v="12"/>
    <n v="29"/>
    <n v="49"/>
    <n v="20"/>
    <n v="17"/>
    <n v="5"/>
    <n v="829"/>
    <n v="20"/>
    <n v="20"/>
    <n v="30"/>
    <n v="50"/>
    <n v="603"/>
    <n v="11"/>
    <x v="4"/>
    <x v="9"/>
    <x v="1"/>
    <x v="1"/>
    <x v="1"/>
    <x v="9"/>
    <x v="0"/>
  </r>
  <r>
    <n v="32"/>
    <n v="43"/>
    <n v="43"/>
    <n v="0"/>
    <n v="11"/>
    <n v="0"/>
    <n v="645"/>
    <n v="30"/>
    <n v="0"/>
    <n v="40"/>
    <n v="40"/>
    <n v="603"/>
    <n v="13"/>
    <x v="4"/>
    <x v="9"/>
    <x v="1"/>
    <x v="1"/>
    <x v="1"/>
    <x v="3"/>
    <x v="0"/>
  </r>
  <r>
    <n v="-7"/>
    <n v="61"/>
    <n v="104"/>
    <n v="43"/>
    <n v="68"/>
    <n v="39"/>
    <n v="282"/>
    <n v="10"/>
    <n v="40"/>
    <n v="60"/>
    <n v="100"/>
    <n v="603"/>
    <n v="5"/>
    <x v="4"/>
    <x v="9"/>
    <x v="1"/>
    <x v="1"/>
    <x v="2"/>
    <x v="4"/>
    <x v="0"/>
  </r>
  <r>
    <n v="-3"/>
    <n v="42"/>
    <n v="76"/>
    <n v="34"/>
    <n v="45"/>
    <n v="12"/>
    <n v="182"/>
    <n v="0"/>
    <n v="30"/>
    <n v="40"/>
    <n v="70"/>
    <n v="603"/>
    <n v="7"/>
    <x v="4"/>
    <x v="9"/>
    <x v="1"/>
    <x v="1"/>
    <x v="2"/>
    <x v="11"/>
    <x v="0"/>
  </r>
  <r>
    <n v="35"/>
    <n v="74"/>
    <n v="125"/>
    <n v="51"/>
    <n v="39"/>
    <n v="16"/>
    <n v="265"/>
    <n v="40"/>
    <n v="40"/>
    <n v="70"/>
    <n v="110"/>
    <n v="603"/>
    <n v="1"/>
    <x v="4"/>
    <x v="9"/>
    <x v="1"/>
    <x v="1"/>
    <x v="0"/>
    <x v="0"/>
    <x v="0"/>
  </r>
  <r>
    <n v="31"/>
    <n v="80"/>
    <n v="132"/>
    <n v="52"/>
    <n v="49"/>
    <n v="17"/>
    <n v="397"/>
    <n v="50"/>
    <n v="40"/>
    <n v="80"/>
    <n v="120"/>
    <n v="603"/>
    <n v="2"/>
    <x v="4"/>
    <x v="9"/>
    <x v="1"/>
    <x v="1"/>
    <x v="0"/>
    <x v="1"/>
    <x v="0"/>
  </r>
  <r>
    <n v="-1"/>
    <n v="45"/>
    <n v="81"/>
    <n v="36"/>
    <n v="46"/>
    <n v="13"/>
    <n v="212"/>
    <n v="10"/>
    <n v="20"/>
    <n v="40"/>
    <n v="60"/>
    <n v="603"/>
    <n v="9"/>
    <x v="4"/>
    <x v="9"/>
    <x v="1"/>
    <x v="1"/>
    <x v="3"/>
    <x v="7"/>
    <x v="1"/>
  </r>
  <r>
    <n v="112"/>
    <n v="152"/>
    <n v="256"/>
    <n v="185"/>
    <n v="40"/>
    <n v="29"/>
    <n v="871"/>
    <n v="120"/>
    <n v="108"/>
    <n v="160"/>
    <n v="270"/>
    <n v="518"/>
    <n v="11"/>
    <x v="4"/>
    <x v="10"/>
    <x v="1"/>
    <x v="0"/>
    <x v="1"/>
    <x v="9"/>
    <x v="0"/>
  </r>
  <r>
    <n v="111"/>
    <n v="152"/>
    <n v="256"/>
    <n v="97"/>
    <n v="41"/>
    <n v="29"/>
    <n v="821"/>
    <n v="120"/>
    <n v="77"/>
    <n v="160"/>
    <n v="270"/>
    <n v="716"/>
    <n v="12"/>
    <x v="4"/>
    <x v="10"/>
    <x v="1"/>
    <x v="0"/>
    <x v="1"/>
    <x v="10"/>
    <x v="0"/>
  </r>
  <r>
    <n v="89"/>
    <n v="124"/>
    <n v="210"/>
    <n v="86"/>
    <n v="35"/>
    <n v="24"/>
    <n v="499"/>
    <n v="100"/>
    <n v="90"/>
    <n v="130"/>
    <n v="220"/>
    <n v="516"/>
    <n v="13"/>
    <x v="4"/>
    <x v="10"/>
    <x v="1"/>
    <x v="0"/>
    <x v="1"/>
    <x v="3"/>
    <x v="0"/>
  </r>
  <r>
    <n v="-195"/>
    <n v="-52"/>
    <n v="69"/>
    <n v="92"/>
    <n v="143"/>
    <n v="109"/>
    <n v="1673"/>
    <n v="-180"/>
    <n v="97"/>
    <n v="-50"/>
    <n v="60"/>
    <n v="646"/>
    <n v="5"/>
    <x v="4"/>
    <x v="10"/>
    <x v="1"/>
    <x v="0"/>
    <x v="2"/>
    <x v="4"/>
    <x v="0"/>
  </r>
  <r>
    <n v="187"/>
    <n v="283"/>
    <n v="543"/>
    <n v="306"/>
    <n v="96"/>
    <n v="72"/>
    <n v="1271"/>
    <n v="210"/>
    <n v="242"/>
    <n v="290"/>
    <n v="530"/>
    <n v="212"/>
    <n v="7"/>
    <x v="4"/>
    <x v="10"/>
    <x v="1"/>
    <x v="0"/>
    <x v="2"/>
    <x v="11"/>
    <x v="0"/>
  </r>
  <r>
    <n v="295"/>
    <n v="454"/>
    <n v="756"/>
    <n v="225"/>
    <n v="159"/>
    <n v="105"/>
    <n v="2250"/>
    <n v="300"/>
    <n v="329"/>
    <n v="430"/>
    <n v="710"/>
    <n v="585"/>
    <n v="2"/>
    <x v="4"/>
    <x v="10"/>
    <x v="1"/>
    <x v="0"/>
    <x v="0"/>
    <x v="1"/>
    <x v="0"/>
  </r>
  <r>
    <n v="252"/>
    <n v="386"/>
    <n v="651"/>
    <n v="244"/>
    <n v="134"/>
    <n v="100"/>
    <n v="1613"/>
    <n v="200"/>
    <n v="241"/>
    <n v="300"/>
    <n v="500"/>
    <n v="315"/>
    <n v="9"/>
    <x v="4"/>
    <x v="10"/>
    <x v="1"/>
    <x v="0"/>
    <x v="3"/>
    <x v="7"/>
    <x v="1"/>
  </r>
  <r>
    <n v="-131"/>
    <n v="-37"/>
    <n v="198"/>
    <n v="233"/>
    <n v="94"/>
    <n v="72"/>
    <n v="2169"/>
    <n v="-90"/>
    <n v="266"/>
    <n v="-20"/>
    <n v="150"/>
    <n v="315"/>
    <n v="10"/>
    <x v="4"/>
    <x v="10"/>
    <x v="1"/>
    <x v="0"/>
    <x v="3"/>
    <x v="8"/>
    <x v="1"/>
  </r>
  <r>
    <n v="28"/>
    <n v="65"/>
    <n v="110"/>
    <n v="45"/>
    <n v="37"/>
    <n v="14"/>
    <n v="410"/>
    <n v="40"/>
    <n v="30"/>
    <n v="60"/>
    <n v="90"/>
    <n v="318"/>
    <n v="6"/>
    <x v="4"/>
    <x v="11"/>
    <x v="2"/>
    <x v="1"/>
    <x v="2"/>
    <x v="5"/>
    <x v="1"/>
  </r>
  <r>
    <n v="3"/>
    <n v="90"/>
    <n v="154"/>
    <n v="64"/>
    <n v="87"/>
    <n v="58"/>
    <n v="-113"/>
    <n v="10"/>
    <n v="50"/>
    <n v="80"/>
    <n v="130"/>
    <n v="985"/>
    <n v="4"/>
    <x v="4"/>
    <x v="11"/>
    <x v="2"/>
    <x v="1"/>
    <x v="2"/>
    <x v="12"/>
    <x v="0"/>
  </r>
  <r>
    <n v="44"/>
    <n v="82"/>
    <n v="130"/>
    <n v="48"/>
    <n v="38"/>
    <n v="14"/>
    <n v="351"/>
    <n v="50"/>
    <n v="40"/>
    <n v="70"/>
    <n v="110"/>
    <n v="225"/>
    <n v="5"/>
    <x v="4"/>
    <x v="11"/>
    <x v="2"/>
    <x v="1"/>
    <x v="2"/>
    <x v="4"/>
    <x v="0"/>
  </r>
  <r>
    <n v="35"/>
    <n v="63"/>
    <n v="111"/>
    <n v="48"/>
    <n v="28"/>
    <n v="15"/>
    <n v="599"/>
    <n v="40"/>
    <n v="40"/>
    <n v="60"/>
    <n v="100"/>
    <n v="985"/>
    <n v="8"/>
    <x v="4"/>
    <x v="11"/>
    <x v="2"/>
    <x v="1"/>
    <x v="3"/>
    <x v="6"/>
    <x v="1"/>
  </r>
  <r>
    <n v="33"/>
    <n v="96"/>
    <n v="173"/>
    <n v="77"/>
    <n v="63"/>
    <n v="29"/>
    <n v="529"/>
    <n v="40"/>
    <n v="70"/>
    <n v="90"/>
    <n v="160"/>
    <n v="337"/>
    <n v="9"/>
    <x v="4"/>
    <x v="11"/>
    <x v="2"/>
    <x v="1"/>
    <x v="3"/>
    <x v="7"/>
    <x v="1"/>
  </r>
  <r>
    <n v="36"/>
    <n v="59"/>
    <n v="99"/>
    <n v="40"/>
    <n v="23"/>
    <n v="11"/>
    <n v="793"/>
    <n v="50"/>
    <n v="50"/>
    <n v="70"/>
    <n v="120"/>
    <n v="318"/>
    <n v="2"/>
    <x v="4"/>
    <x v="11"/>
    <x v="2"/>
    <x v="1"/>
    <x v="0"/>
    <x v="1"/>
    <x v="0"/>
  </r>
  <r>
    <n v="52"/>
    <n v="77"/>
    <n v="130"/>
    <n v="53"/>
    <n v="25"/>
    <n v="14"/>
    <n v="803"/>
    <n v="80"/>
    <n v="60"/>
    <n v="100"/>
    <n v="160"/>
    <n v="318"/>
    <n v="3"/>
    <x v="4"/>
    <x v="11"/>
    <x v="2"/>
    <x v="1"/>
    <x v="0"/>
    <x v="2"/>
    <x v="1"/>
  </r>
  <r>
    <n v="14"/>
    <n v="53"/>
    <n v="92"/>
    <n v="39"/>
    <n v="39"/>
    <n v="12"/>
    <n v="212"/>
    <n v="10"/>
    <n v="30"/>
    <n v="40"/>
    <n v="70"/>
    <n v="505"/>
    <n v="6"/>
    <x v="4"/>
    <x v="12"/>
    <x v="2"/>
    <x v="1"/>
    <x v="2"/>
    <x v="5"/>
    <x v="1"/>
  </r>
  <r>
    <n v="-4"/>
    <n v="42"/>
    <n v="76"/>
    <n v="34"/>
    <n v="46"/>
    <n v="12"/>
    <n v="-104"/>
    <n v="10"/>
    <n v="20"/>
    <n v="40"/>
    <n v="60"/>
    <n v="505"/>
    <n v="4"/>
    <x v="4"/>
    <x v="12"/>
    <x v="2"/>
    <x v="1"/>
    <x v="2"/>
    <x v="12"/>
    <x v="0"/>
  </r>
  <r>
    <n v="-7"/>
    <n v="61"/>
    <n v="104"/>
    <n v="43"/>
    <n v="68"/>
    <n v="39"/>
    <n v="282"/>
    <n v="0"/>
    <n v="30"/>
    <n v="50"/>
    <n v="80"/>
    <n v="505"/>
    <n v="5"/>
    <x v="4"/>
    <x v="12"/>
    <x v="2"/>
    <x v="1"/>
    <x v="2"/>
    <x v="4"/>
    <x v="0"/>
  </r>
  <r>
    <n v="12"/>
    <n v="29"/>
    <n v="49"/>
    <n v="20"/>
    <n v="17"/>
    <n v="5"/>
    <n v="829"/>
    <n v="20"/>
    <n v="10"/>
    <n v="30"/>
    <n v="40"/>
    <n v="505"/>
    <n v="8"/>
    <x v="4"/>
    <x v="12"/>
    <x v="2"/>
    <x v="1"/>
    <x v="3"/>
    <x v="6"/>
    <x v="1"/>
  </r>
  <r>
    <n v="7"/>
    <n v="37"/>
    <n v="68"/>
    <n v="31"/>
    <n v="30"/>
    <n v="9"/>
    <n v="976"/>
    <n v="20"/>
    <n v="20"/>
    <n v="40"/>
    <n v="60"/>
    <n v="505"/>
    <n v="9"/>
    <x v="4"/>
    <x v="12"/>
    <x v="2"/>
    <x v="1"/>
    <x v="3"/>
    <x v="7"/>
    <x v="1"/>
  </r>
  <r>
    <n v="31"/>
    <n v="80"/>
    <n v="132"/>
    <n v="52"/>
    <n v="49"/>
    <n v="17"/>
    <n v="397"/>
    <n v="60"/>
    <n v="60"/>
    <n v="100"/>
    <n v="160"/>
    <n v="505"/>
    <n v="2"/>
    <x v="4"/>
    <x v="12"/>
    <x v="2"/>
    <x v="1"/>
    <x v="0"/>
    <x v="1"/>
    <x v="0"/>
  </r>
  <r>
    <n v="-15"/>
    <n v="38"/>
    <n v="136"/>
    <n v="98"/>
    <n v="53"/>
    <n v="30"/>
    <n v="973"/>
    <n v="10"/>
    <n v="91"/>
    <n v="50"/>
    <n v="170"/>
    <n v="505"/>
    <n v="3"/>
    <x v="4"/>
    <x v="12"/>
    <x v="2"/>
    <x v="1"/>
    <x v="0"/>
    <x v="2"/>
    <x v="1"/>
  </r>
  <r>
    <n v="79"/>
    <n v="141"/>
    <n v="235"/>
    <n v="94"/>
    <n v="62"/>
    <n v="31"/>
    <n v="697"/>
    <n v="80"/>
    <n v="80"/>
    <n v="120"/>
    <n v="200"/>
    <n v="405"/>
    <n v="6"/>
    <x v="4"/>
    <x v="13"/>
    <x v="2"/>
    <x v="1"/>
    <x v="2"/>
    <x v="5"/>
    <x v="1"/>
  </r>
  <r>
    <n v="101"/>
    <n v="159"/>
    <n v="273"/>
    <n v="96"/>
    <n v="58"/>
    <n v="35"/>
    <n v="-387"/>
    <n v="100"/>
    <n v="90"/>
    <n v="140"/>
    <n v="230"/>
    <n v="918"/>
    <n v="4"/>
    <x v="4"/>
    <x v="13"/>
    <x v="2"/>
    <x v="1"/>
    <x v="2"/>
    <x v="12"/>
    <x v="0"/>
  </r>
  <r>
    <n v="13"/>
    <n v="29"/>
    <n v="49"/>
    <n v="20"/>
    <n v="16"/>
    <n v="5"/>
    <n v="464"/>
    <n v="30"/>
    <n v="10"/>
    <n v="30"/>
    <n v="40"/>
    <n v="405"/>
    <n v="5"/>
    <x v="4"/>
    <x v="13"/>
    <x v="2"/>
    <x v="1"/>
    <x v="2"/>
    <x v="4"/>
    <x v="0"/>
  </r>
  <r>
    <n v="17"/>
    <n v="72"/>
    <n v="130"/>
    <n v="58"/>
    <n v="55"/>
    <n v="22"/>
    <n v="338"/>
    <n v="20"/>
    <n v="50"/>
    <n v="70"/>
    <n v="120"/>
    <n v="918"/>
    <n v="8"/>
    <x v="4"/>
    <x v="13"/>
    <x v="2"/>
    <x v="1"/>
    <x v="3"/>
    <x v="6"/>
    <x v="1"/>
  </r>
  <r>
    <n v="17"/>
    <n v="129"/>
    <n v="221"/>
    <n v="92"/>
    <n v="112"/>
    <n v="83"/>
    <n v="599"/>
    <n v="40"/>
    <n v="80"/>
    <n v="130"/>
    <n v="210"/>
    <n v="918"/>
    <n v="9"/>
    <x v="4"/>
    <x v="13"/>
    <x v="2"/>
    <x v="1"/>
    <x v="3"/>
    <x v="7"/>
    <x v="1"/>
  </r>
  <r>
    <n v="30"/>
    <n v="56"/>
    <n v="99"/>
    <n v="43"/>
    <n v="26"/>
    <n v="14"/>
    <n v="602"/>
    <n v="50"/>
    <n v="50"/>
    <n v="70"/>
    <n v="120"/>
    <n v="580"/>
    <n v="2"/>
    <x v="4"/>
    <x v="13"/>
    <x v="2"/>
    <x v="1"/>
    <x v="0"/>
    <x v="1"/>
    <x v="0"/>
  </r>
  <r>
    <n v="22"/>
    <n v="42"/>
    <n v="71"/>
    <n v="29"/>
    <n v="20"/>
    <n v="8"/>
    <n v="835"/>
    <n v="40"/>
    <n v="30"/>
    <n v="50"/>
    <n v="80"/>
    <n v="405"/>
    <n v="3"/>
    <x v="4"/>
    <x v="13"/>
    <x v="2"/>
    <x v="1"/>
    <x v="0"/>
    <x v="2"/>
    <x v="1"/>
  </r>
  <r>
    <n v="88"/>
    <n v="124"/>
    <n v="210"/>
    <n v="86"/>
    <n v="36"/>
    <n v="24"/>
    <n v="499"/>
    <n v="90"/>
    <n v="70"/>
    <n v="110"/>
    <n v="180"/>
    <n v="430"/>
    <n v="6"/>
    <x v="4"/>
    <x v="14"/>
    <x v="2"/>
    <x v="0"/>
    <x v="2"/>
    <x v="5"/>
    <x v="1"/>
  </r>
  <r>
    <n v="44"/>
    <n v="96"/>
    <n v="160"/>
    <n v="64"/>
    <n v="52"/>
    <n v="21"/>
    <n v="-161"/>
    <n v="50"/>
    <n v="50"/>
    <n v="80"/>
    <n v="130"/>
    <n v="254"/>
    <n v="4"/>
    <x v="4"/>
    <x v="14"/>
    <x v="2"/>
    <x v="0"/>
    <x v="2"/>
    <x v="12"/>
    <x v="0"/>
  </r>
  <r>
    <n v="112"/>
    <n v="152"/>
    <n v="256"/>
    <n v="81"/>
    <n v="40"/>
    <n v="29"/>
    <n v="821"/>
    <n v="120"/>
    <n v="80"/>
    <n v="140"/>
    <n v="220"/>
    <n v="254"/>
    <n v="5"/>
    <x v="4"/>
    <x v="14"/>
    <x v="2"/>
    <x v="0"/>
    <x v="2"/>
    <x v="4"/>
    <x v="0"/>
  </r>
  <r>
    <n v="27"/>
    <n v="71"/>
    <n v="123"/>
    <n v="52"/>
    <n v="44"/>
    <n v="17"/>
    <n v="361"/>
    <n v="50"/>
    <n v="40"/>
    <n v="80"/>
    <n v="120"/>
    <n v="915"/>
    <n v="8"/>
    <x v="4"/>
    <x v="14"/>
    <x v="2"/>
    <x v="0"/>
    <x v="3"/>
    <x v="6"/>
    <x v="1"/>
  </r>
  <r>
    <n v="25"/>
    <n v="61"/>
    <n v="103"/>
    <n v="42"/>
    <n v="36"/>
    <n v="13"/>
    <n v="384"/>
    <n v="30"/>
    <n v="40"/>
    <n v="60"/>
    <n v="100"/>
    <n v="512"/>
    <n v="9"/>
    <x v="4"/>
    <x v="14"/>
    <x v="2"/>
    <x v="0"/>
    <x v="3"/>
    <x v="7"/>
    <x v="1"/>
  </r>
  <r>
    <n v="183"/>
    <n v="277"/>
    <n v="512"/>
    <n v="177"/>
    <n v="94"/>
    <n v="72"/>
    <n v="1060"/>
    <n v="270"/>
    <n v="279"/>
    <n v="350"/>
    <n v="640"/>
    <n v="430"/>
    <n v="2"/>
    <x v="4"/>
    <x v="14"/>
    <x v="2"/>
    <x v="0"/>
    <x v="0"/>
    <x v="1"/>
    <x v="0"/>
  </r>
  <r>
    <n v="68"/>
    <n v="107"/>
    <n v="190"/>
    <n v="83"/>
    <n v="39"/>
    <n v="27"/>
    <n v="584"/>
    <n v="100"/>
    <n v="81"/>
    <n v="130"/>
    <n v="230"/>
    <n v="956"/>
    <n v="3"/>
    <x v="4"/>
    <x v="14"/>
    <x v="2"/>
    <x v="0"/>
    <x v="0"/>
    <x v="2"/>
    <x v="1"/>
  </r>
  <r>
    <n v="36"/>
    <n v="58"/>
    <n v="97"/>
    <n v="39"/>
    <n v="22"/>
    <n v="10"/>
    <n v="799"/>
    <n v="50"/>
    <n v="30"/>
    <n v="60"/>
    <n v="90"/>
    <n v="435"/>
    <n v="4"/>
    <x v="4"/>
    <x v="15"/>
    <x v="3"/>
    <x v="1"/>
    <x v="2"/>
    <x v="12"/>
    <x v="0"/>
  </r>
  <r>
    <n v="36"/>
    <n v="63"/>
    <n v="111"/>
    <n v="48"/>
    <n v="27"/>
    <n v="15"/>
    <n v="599"/>
    <n v="40"/>
    <n v="40"/>
    <n v="60"/>
    <n v="100"/>
    <n v="435"/>
    <n v="5"/>
    <x v="4"/>
    <x v="15"/>
    <x v="3"/>
    <x v="1"/>
    <x v="2"/>
    <x v="4"/>
    <x v="0"/>
  </r>
  <r>
    <n v="42"/>
    <n v="65"/>
    <n v="109"/>
    <n v="44"/>
    <n v="23"/>
    <n v="12"/>
    <n v="844"/>
    <n v="40"/>
    <n v="40"/>
    <n v="60"/>
    <n v="100"/>
    <n v="435"/>
    <n v="6"/>
    <x v="4"/>
    <x v="15"/>
    <x v="3"/>
    <x v="1"/>
    <x v="2"/>
    <x v="5"/>
    <x v="1"/>
  </r>
  <r>
    <n v="38"/>
    <n v="80"/>
    <n v="148"/>
    <n v="68"/>
    <n v="42"/>
    <n v="21"/>
    <n v="998"/>
    <n v="60"/>
    <n v="80"/>
    <n v="100"/>
    <n v="180"/>
    <n v="435"/>
    <n v="1"/>
    <x v="4"/>
    <x v="15"/>
    <x v="3"/>
    <x v="1"/>
    <x v="0"/>
    <x v="0"/>
    <x v="0"/>
  </r>
  <r>
    <n v="22"/>
    <n v="65"/>
    <n v="113"/>
    <n v="48"/>
    <n v="43"/>
    <n v="15"/>
    <n v="334"/>
    <n v="50"/>
    <n v="60"/>
    <n v="80"/>
    <n v="140"/>
    <n v="435"/>
    <n v="2"/>
    <x v="4"/>
    <x v="15"/>
    <x v="3"/>
    <x v="1"/>
    <x v="0"/>
    <x v="1"/>
    <x v="0"/>
  </r>
  <r>
    <n v="34"/>
    <n v="96"/>
    <n v="173"/>
    <n v="77"/>
    <n v="62"/>
    <n v="29"/>
    <n v="529"/>
    <n v="70"/>
    <n v="90"/>
    <n v="120"/>
    <n v="210"/>
    <n v="435"/>
    <n v="3"/>
    <x v="4"/>
    <x v="15"/>
    <x v="3"/>
    <x v="1"/>
    <x v="0"/>
    <x v="2"/>
    <x v="1"/>
  </r>
  <r>
    <n v="34"/>
    <n v="74"/>
    <n v="125"/>
    <n v="51"/>
    <n v="40"/>
    <n v="16"/>
    <n v="265"/>
    <n v="40"/>
    <n v="40"/>
    <n v="70"/>
    <n v="110"/>
    <n v="435"/>
    <n v="8"/>
    <x v="4"/>
    <x v="15"/>
    <x v="3"/>
    <x v="1"/>
    <x v="3"/>
    <x v="6"/>
    <x v="1"/>
  </r>
  <r>
    <n v="32"/>
    <n v="80"/>
    <n v="132"/>
    <n v="52"/>
    <n v="48"/>
    <n v="17"/>
    <n v="397"/>
    <n v="40"/>
    <n v="40"/>
    <n v="70"/>
    <n v="110"/>
    <n v="435"/>
    <n v="9"/>
    <x v="4"/>
    <x v="15"/>
    <x v="3"/>
    <x v="1"/>
    <x v="3"/>
    <x v="7"/>
    <x v="1"/>
  </r>
  <r>
    <n v="-15"/>
    <n v="38"/>
    <n v="136"/>
    <n v="98"/>
    <n v="53"/>
    <n v="30"/>
    <n v="973"/>
    <n v="-10"/>
    <n v="80"/>
    <n v="30"/>
    <n v="110"/>
    <n v="435"/>
    <n v="10"/>
    <x v="4"/>
    <x v="15"/>
    <x v="3"/>
    <x v="1"/>
    <x v="3"/>
    <x v="8"/>
    <x v="1"/>
  </r>
  <r>
    <n v="-8"/>
    <n v="61"/>
    <n v="104"/>
    <n v="43"/>
    <n v="69"/>
    <n v="39"/>
    <n v="282"/>
    <n v="10"/>
    <n v="20"/>
    <n v="50"/>
    <n v="70"/>
    <n v="435"/>
    <n v="11"/>
    <x v="4"/>
    <x v="15"/>
    <x v="3"/>
    <x v="1"/>
    <x v="1"/>
    <x v="9"/>
    <x v="0"/>
  </r>
  <r>
    <n v="14"/>
    <n v="53"/>
    <n v="92"/>
    <n v="39"/>
    <n v="39"/>
    <n v="12"/>
    <n v="212"/>
    <n v="20"/>
    <n v="20"/>
    <n v="40"/>
    <n v="60"/>
    <n v="435"/>
    <n v="12"/>
    <x v="4"/>
    <x v="15"/>
    <x v="3"/>
    <x v="1"/>
    <x v="1"/>
    <x v="10"/>
    <x v="0"/>
  </r>
  <r>
    <n v="-3"/>
    <n v="42"/>
    <n v="76"/>
    <n v="34"/>
    <n v="45"/>
    <n v="12"/>
    <n v="182"/>
    <n v="10"/>
    <n v="20"/>
    <n v="30"/>
    <n v="50"/>
    <n v="801"/>
    <n v="13"/>
    <x v="4"/>
    <x v="15"/>
    <x v="3"/>
    <x v="1"/>
    <x v="1"/>
    <x v="3"/>
    <x v="0"/>
  </r>
  <r>
    <n v="165"/>
    <n v="261"/>
    <n v="521"/>
    <n v="261"/>
    <n v="96"/>
    <n v="72"/>
    <n v="1559"/>
    <n v="180"/>
    <n v="250"/>
    <n v="260"/>
    <n v="500"/>
    <n v="415"/>
    <n v="4"/>
    <x v="4"/>
    <x v="16"/>
    <x v="3"/>
    <x v="0"/>
    <x v="2"/>
    <x v="12"/>
    <x v="0"/>
  </r>
  <r>
    <n v="25"/>
    <n v="168"/>
    <n v="289"/>
    <n v="98"/>
    <n v="143"/>
    <n v="109"/>
    <n v="788"/>
    <n v="30"/>
    <n v="95"/>
    <n v="160"/>
    <n v="270"/>
    <n v="209"/>
    <n v="5"/>
    <x v="4"/>
    <x v="16"/>
    <x v="3"/>
    <x v="0"/>
    <x v="2"/>
    <x v="4"/>
    <x v="0"/>
  </r>
  <r>
    <n v="230"/>
    <n v="349"/>
    <n v="612"/>
    <n v="310"/>
    <n v="119"/>
    <n v="86"/>
    <n v="1433"/>
    <n v="220"/>
    <n v="301"/>
    <n v="330"/>
    <n v="580"/>
    <n v="626"/>
    <n v="6"/>
    <x v="4"/>
    <x v="16"/>
    <x v="3"/>
    <x v="0"/>
    <x v="2"/>
    <x v="5"/>
    <x v="1"/>
  </r>
  <r>
    <n v="-84"/>
    <n v="-21"/>
    <n v="106"/>
    <n v="103"/>
    <n v="63"/>
    <n v="40"/>
    <n v="1215"/>
    <n v="-80"/>
    <n v="184"/>
    <n v="-30"/>
    <n v="130"/>
    <n v="209"/>
    <n v="1"/>
    <x v="4"/>
    <x v="16"/>
    <x v="3"/>
    <x v="0"/>
    <x v="0"/>
    <x v="0"/>
    <x v="0"/>
  </r>
  <r>
    <n v="295"/>
    <n v="454"/>
    <n v="756"/>
    <n v="342"/>
    <n v="159"/>
    <n v="105"/>
    <n v="2250"/>
    <n v="410"/>
    <n v="323"/>
    <n v="560"/>
    <n v="940"/>
    <n v="650"/>
    <n v="2"/>
    <x v="4"/>
    <x v="16"/>
    <x v="3"/>
    <x v="0"/>
    <x v="0"/>
    <x v="1"/>
    <x v="0"/>
  </r>
  <r>
    <n v="-142"/>
    <n v="-32"/>
    <n v="163"/>
    <n v="184"/>
    <n v="110"/>
    <n v="64"/>
    <n v="1952"/>
    <n v="-140"/>
    <n v="265"/>
    <n v="-40"/>
    <n v="200"/>
    <n v="714"/>
    <n v="3"/>
    <x v="4"/>
    <x v="16"/>
    <x v="3"/>
    <x v="0"/>
    <x v="0"/>
    <x v="2"/>
    <x v="1"/>
  </r>
  <r>
    <n v="111"/>
    <n v="152"/>
    <n v="256"/>
    <n v="74"/>
    <n v="41"/>
    <n v="29"/>
    <n v="871"/>
    <n v="120"/>
    <n v="80"/>
    <n v="140"/>
    <n v="220"/>
    <n v="760"/>
    <n v="8"/>
    <x v="4"/>
    <x v="16"/>
    <x v="3"/>
    <x v="0"/>
    <x v="3"/>
    <x v="6"/>
    <x v="1"/>
  </r>
  <r>
    <n v="183"/>
    <n v="277"/>
    <n v="512"/>
    <n v="237"/>
    <n v="94"/>
    <n v="72"/>
    <n v="1060"/>
    <n v="180"/>
    <n v="182"/>
    <n v="250"/>
    <n v="450"/>
    <n v="805"/>
    <n v="9"/>
    <x v="4"/>
    <x v="16"/>
    <x v="3"/>
    <x v="0"/>
    <x v="3"/>
    <x v="7"/>
    <x v="1"/>
  </r>
  <r>
    <n v="67"/>
    <n v="107"/>
    <n v="190"/>
    <n v="83"/>
    <n v="40"/>
    <n v="27"/>
    <n v="584"/>
    <n v="60"/>
    <n v="70"/>
    <n v="90"/>
    <n v="160"/>
    <n v="805"/>
    <n v="10"/>
    <x v="4"/>
    <x v="16"/>
    <x v="3"/>
    <x v="0"/>
    <x v="3"/>
    <x v="8"/>
    <x v="1"/>
  </r>
  <r>
    <n v="111"/>
    <n v="152"/>
    <n v="256"/>
    <n v="168"/>
    <n v="41"/>
    <n v="29"/>
    <n v="821"/>
    <n v="100"/>
    <n v="60"/>
    <n v="110"/>
    <n v="170"/>
    <n v="310"/>
    <n v="11"/>
    <x v="4"/>
    <x v="16"/>
    <x v="3"/>
    <x v="0"/>
    <x v="1"/>
    <x v="9"/>
    <x v="0"/>
  </r>
  <r>
    <n v="89"/>
    <n v="124"/>
    <n v="210"/>
    <n v="86"/>
    <n v="35"/>
    <n v="24"/>
    <n v="499"/>
    <n v="80"/>
    <n v="50"/>
    <n v="90"/>
    <n v="140"/>
    <n v="530"/>
    <n v="12"/>
    <x v="4"/>
    <x v="16"/>
    <x v="3"/>
    <x v="0"/>
    <x v="1"/>
    <x v="10"/>
    <x v="0"/>
  </r>
  <r>
    <n v="43"/>
    <n v="96"/>
    <n v="160"/>
    <n v="64"/>
    <n v="53"/>
    <n v="21"/>
    <n v="593"/>
    <n v="30"/>
    <n v="40"/>
    <n v="60"/>
    <n v="100"/>
    <n v="714"/>
    <n v="13"/>
    <x v="4"/>
    <x v="16"/>
    <x v="3"/>
    <x v="0"/>
    <x v="1"/>
    <x v="3"/>
    <x v="0"/>
  </r>
  <r>
    <n v="31"/>
    <n v="43"/>
    <n v="43"/>
    <n v="0"/>
    <n v="12"/>
    <n v="0"/>
    <n v="645"/>
    <n v="30"/>
    <n v="0"/>
    <n v="40"/>
    <n v="40"/>
    <n v="775"/>
    <n v="4"/>
    <x v="4"/>
    <x v="17"/>
    <x v="3"/>
    <x v="1"/>
    <x v="2"/>
    <x v="12"/>
    <x v="0"/>
  </r>
  <r>
    <n v="13"/>
    <n v="29"/>
    <n v="49"/>
    <n v="20"/>
    <n v="16"/>
    <n v="5"/>
    <n v="829"/>
    <n v="20"/>
    <n v="10"/>
    <n v="30"/>
    <n v="40"/>
    <n v="775"/>
    <n v="5"/>
    <x v="4"/>
    <x v="17"/>
    <x v="3"/>
    <x v="1"/>
    <x v="2"/>
    <x v="4"/>
    <x v="0"/>
  </r>
  <r>
    <n v="13"/>
    <n v="29"/>
    <n v="49"/>
    <n v="20"/>
    <n v="16"/>
    <n v="5"/>
    <n v="784"/>
    <n v="20"/>
    <n v="10"/>
    <n v="30"/>
    <n v="40"/>
    <n v="775"/>
    <n v="6"/>
    <x v="4"/>
    <x v="17"/>
    <x v="3"/>
    <x v="1"/>
    <x v="2"/>
    <x v="5"/>
    <x v="1"/>
  </r>
  <r>
    <n v="-1"/>
    <n v="45"/>
    <n v="81"/>
    <n v="36"/>
    <n v="46"/>
    <n v="13"/>
    <n v="212"/>
    <n v="20"/>
    <n v="40"/>
    <n v="60"/>
    <n v="100"/>
    <n v="702"/>
    <n v="2"/>
    <x v="4"/>
    <x v="17"/>
    <x v="3"/>
    <x v="1"/>
    <x v="0"/>
    <x v="1"/>
    <x v="0"/>
  </r>
  <r>
    <n v="25"/>
    <n v="168"/>
    <n v="289"/>
    <n v="209"/>
    <n v="143"/>
    <n v="109"/>
    <n v="788"/>
    <n v="40"/>
    <n v="80"/>
    <n v="150"/>
    <n v="250"/>
    <n v="775"/>
    <n v="8"/>
    <x v="4"/>
    <x v="17"/>
    <x v="3"/>
    <x v="1"/>
    <x v="3"/>
    <x v="6"/>
    <x v="1"/>
  </r>
  <r>
    <n v="160"/>
    <n v="270"/>
    <n v="465"/>
    <n v="109"/>
    <n v="110"/>
    <n v="64"/>
    <n v="956"/>
    <n v="160"/>
    <n v="146"/>
    <n v="240"/>
    <n v="400"/>
    <n v="775"/>
    <n v="9"/>
    <x v="4"/>
    <x v="17"/>
    <x v="3"/>
    <x v="1"/>
    <x v="3"/>
    <x v="7"/>
    <x v="1"/>
  </r>
  <r>
    <n v="121"/>
    <n v="185"/>
    <n v="312"/>
    <n v="82"/>
    <n v="64"/>
    <n v="40"/>
    <n v="671"/>
    <n v="120"/>
    <n v="130"/>
    <n v="170"/>
    <n v="270"/>
    <n v="775"/>
    <n v="10"/>
    <x v="4"/>
    <x v="17"/>
    <x v="3"/>
    <x v="1"/>
    <x v="3"/>
    <x v="8"/>
    <x v="1"/>
  </r>
  <r>
    <n v="231"/>
    <n v="349"/>
    <n v="612"/>
    <n v="291"/>
    <n v="118"/>
    <n v="86"/>
    <n v="1433"/>
    <n v="170"/>
    <n v="85"/>
    <n v="240"/>
    <n v="410"/>
    <n v="702"/>
    <n v="11"/>
    <x v="4"/>
    <x v="17"/>
    <x v="3"/>
    <x v="1"/>
    <x v="1"/>
    <x v="9"/>
    <x v="0"/>
  </r>
  <r>
    <n v="164"/>
    <n v="261"/>
    <n v="521"/>
    <n v="248"/>
    <n v="97"/>
    <n v="72"/>
    <n v="1559"/>
    <n v="120"/>
    <n v="150"/>
    <n v="180"/>
    <n v="350"/>
    <n v="775"/>
    <n v="12"/>
    <x v="4"/>
    <x v="17"/>
    <x v="3"/>
    <x v="1"/>
    <x v="1"/>
    <x v="10"/>
    <x v="0"/>
  </r>
  <r>
    <n v="-380"/>
    <n v="-265"/>
    <n v="18"/>
    <n v="258"/>
    <n v="133"/>
    <n v="100"/>
    <n v="3742"/>
    <n v="-250"/>
    <n v="210"/>
    <n v="-170"/>
    <n v="0"/>
    <n v="702"/>
    <n v="13"/>
    <x v="4"/>
    <x v="17"/>
    <x v="3"/>
    <x v="1"/>
    <x v="1"/>
    <x v="3"/>
    <x v="0"/>
  </r>
  <r>
    <n v="6"/>
    <n v="37"/>
    <n v="68"/>
    <n v="31"/>
    <n v="31"/>
    <n v="9"/>
    <n v="976"/>
    <n v="30"/>
    <n v="30"/>
    <n v="50"/>
    <n v="80"/>
    <n v="775"/>
    <n v="3"/>
    <x v="4"/>
    <x v="17"/>
    <x v="3"/>
    <x v="1"/>
    <x v="0"/>
    <x v="2"/>
    <x v="1"/>
  </r>
  <r>
    <n v="11"/>
    <n v="65"/>
    <n v="118"/>
    <n v="53"/>
    <n v="54"/>
    <n v="20"/>
    <n v="361"/>
    <n v="20"/>
    <n v="50"/>
    <n v="60"/>
    <n v="110"/>
    <n v="541"/>
    <n v="4"/>
    <x v="4"/>
    <x v="18"/>
    <x v="3"/>
    <x v="1"/>
    <x v="2"/>
    <x v="12"/>
    <x v="0"/>
  </r>
  <r>
    <n v="27"/>
    <n v="71"/>
    <n v="123"/>
    <n v="52"/>
    <n v="44"/>
    <n v="17"/>
    <n v="361"/>
    <n v="40"/>
    <n v="40"/>
    <n v="70"/>
    <n v="110"/>
    <n v="541"/>
    <n v="5"/>
    <x v="4"/>
    <x v="18"/>
    <x v="3"/>
    <x v="1"/>
    <x v="2"/>
    <x v="4"/>
    <x v="0"/>
  </r>
  <r>
    <n v="83"/>
    <n v="149"/>
    <n v="298"/>
    <n v="209"/>
    <n v="66"/>
    <n v="41"/>
    <n v="1156"/>
    <n v="90"/>
    <n v="127"/>
    <n v="140"/>
    <n v="280"/>
    <n v="541"/>
    <n v="6"/>
    <x v="4"/>
    <x v="18"/>
    <x v="3"/>
    <x v="1"/>
    <x v="2"/>
    <x v="5"/>
    <x v="1"/>
  </r>
  <r>
    <n v="-2"/>
    <n v="75"/>
    <n v="128"/>
    <n v="53"/>
    <n v="77"/>
    <n v="48"/>
    <n v="458"/>
    <n v="40"/>
    <n v="60"/>
    <n v="100"/>
    <n v="160"/>
    <n v="503"/>
    <n v="1"/>
    <x v="4"/>
    <x v="18"/>
    <x v="3"/>
    <x v="1"/>
    <x v="0"/>
    <x v="0"/>
    <x v="0"/>
  </r>
  <r>
    <n v="8"/>
    <n v="68"/>
    <n v="116"/>
    <n v="48"/>
    <n v="60"/>
    <n v="15"/>
    <n v="422"/>
    <n v="30"/>
    <n v="60"/>
    <n v="80"/>
    <n v="140"/>
    <n v="971"/>
    <n v="2"/>
    <x v="4"/>
    <x v="18"/>
    <x v="3"/>
    <x v="1"/>
    <x v="0"/>
    <x v="1"/>
    <x v="0"/>
  </r>
  <r>
    <n v="26"/>
    <n v="45"/>
    <n v="75"/>
    <n v="30"/>
    <n v="19"/>
    <n v="8"/>
    <n v="794"/>
    <n v="40"/>
    <n v="20"/>
    <n v="40"/>
    <n v="60"/>
    <n v="503"/>
    <n v="8"/>
    <x v="4"/>
    <x v="18"/>
    <x v="3"/>
    <x v="1"/>
    <x v="3"/>
    <x v="6"/>
    <x v="1"/>
  </r>
  <r>
    <n v="30"/>
    <n v="56"/>
    <n v="99"/>
    <n v="43"/>
    <n v="26"/>
    <n v="14"/>
    <n v="602"/>
    <n v="30"/>
    <n v="30"/>
    <n v="50"/>
    <n v="80"/>
    <n v="971"/>
    <n v="9"/>
    <x v="4"/>
    <x v="18"/>
    <x v="3"/>
    <x v="1"/>
    <x v="3"/>
    <x v="7"/>
    <x v="1"/>
  </r>
  <r>
    <n v="12"/>
    <n v="29"/>
    <n v="49"/>
    <n v="20"/>
    <n v="17"/>
    <n v="5"/>
    <n v="464"/>
    <n v="20"/>
    <n v="10"/>
    <n v="20"/>
    <n v="30"/>
    <n v="503"/>
    <n v="11"/>
    <x v="4"/>
    <x v="18"/>
    <x v="3"/>
    <x v="1"/>
    <x v="1"/>
    <x v="9"/>
    <x v="0"/>
  </r>
  <r>
    <n v="79"/>
    <n v="141"/>
    <n v="235"/>
    <n v="94"/>
    <n v="62"/>
    <n v="31"/>
    <n v="697"/>
    <n v="50"/>
    <n v="60"/>
    <n v="90"/>
    <n v="150"/>
    <n v="503"/>
    <n v="12"/>
    <x v="4"/>
    <x v="18"/>
    <x v="3"/>
    <x v="1"/>
    <x v="1"/>
    <x v="10"/>
    <x v="0"/>
  </r>
  <r>
    <n v="101"/>
    <n v="159"/>
    <n v="273"/>
    <n v="95"/>
    <n v="58"/>
    <n v="35"/>
    <n v="555"/>
    <n v="70"/>
    <n v="70"/>
    <n v="110"/>
    <n v="180"/>
    <n v="971"/>
    <n v="13"/>
    <x v="4"/>
    <x v="18"/>
    <x v="3"/>
    <x v="1"/>
    <x v="1"/>
    <x v="3"/>
    <x v="0"/>
  </r>
  <r>
    <n v="25"/>
    <n v="61"/>
    <n v="103"/>
    <n v="42"/>
    <n v="36"/>
    <n v="13"/>
    <n v="384"/>
    <n v="40"/>
    <n v="50"/>
    <n v="70"/>
    <n v="120"/>
    <n v="971"/>
    <n v="3"/>
    <x v="4"/>
    <x v="18"/>
    <x v="3"/>
    <x v="1"/>
    <x v="0"/>
    <x v="2"/>
    <x v="1"/>
  </r>
  <r>
    <n v="34"/>
    <n v="62"/>
    <n v="110"/>
    <n v="48"/>
    <n v="28"/>
    <n v="15"/>
    <n v="599"/>
    <n v="40"/>
    <n v="40"/>
    <n v="60"/>
    <n v="100"/>
    <n v="206"/>
    <n v="4"/>
    <x v="4"/>
    <x v="19"/>
    <x v="3"/>
    <x v="1"/>
    <x v="2"/>
    <x v="12"/>
    <x v="0"/>
  </r>
  <r>
    <n v="16"/>
    <n v="72"/>
    <n v="130"/>
    <n v="58"/>
    <n v="56"/>
    <n v="22"/>
    <n v="338"/>
    <n v="20"/>
    <n v="50"/>
    <n v="70"/>
    <n v="120"/>
    <n v="206"/>
    <n v="5"/>
    <x v="4"/>
    <x v="19"/>
    <x v="3"/>
    <x v="1"/>
    <x v="2"/>
    <x v="4"/>
    <x v="0"/>
  </r>
  <r>
    <n v="47"/>
    <n v="92"/>
    <n v="170"/>
    <n v="78"/>
    <n v="45"/>
    <n v="24"/>
    <n v="995"/>
    <n v="60"/>
    <n v="70"/>
    <n v="90"/>
    <n v="160"/>
    <n v="206"/>
    <n v="6"/>
    <x v="4"/>
    <x v="19"/>
    <x v="3"/>
    <x v="1"/>
    <x v="2"/>
    <x v="5"/>
    <x v="1"/>
  </r>
  <r>
    <n v="58"/>
    <n v="104"/>
    <n v="175"/>
    <n v="71"/>
    <n v="46"/>
    <n v="22"/>
    <n v="373"/>
    <n v="90"/>
    <n v="80"/>
    <n v="130"/>
    <n v="210"/>
    <n v="253"/>
    <n v="2"/>
    <x v="4"/>
    <x v="19"/>
    <x v="3"/>
    <x v="1"/>
    <x v="0"/>
    <x v="1"/>
    <x v="0"/>
  </r>
  <r>
    <n v="98"/>
    <n v="165"/>
    <n v="275"/>
    <n v="82"/>
    <n v="67"/>
    <n v="36"/>
    <n v="1020"/>
    <n v="100"/>
    <n v="90"/>
    <n v="150"/>
    <n v="240"/>
    <n v="206"/>
    <n v="8"/>
    <x v="4"/>
    <x v="19"/>
    <x v="3"/>
    <x v="1"/>
    <x v="3"/>
    <x v="6"/>
    <x v="1"/>
  </r>
  <r>
    <n v="36"/>
    <n v="59"/>
    <n v="99"/>
    <n v="40"/>
    <n v="23"/>
    <n v="11"/>
    <n v="793"/>
    <n v="50"/>
    <n v="30"/>
    <n v="50"/>
    <n v="80"/>
    <n v="206"/>
    <n v="9"/>
    <x v="4"/>
    <x v="19"/>
    <x v="3"/>
    <x v="1"/>
    <x v="3"/>
    <x v="7"/>
    <x v="1"/>
  </r>
  <r>
    <n v="44"/>
    <n v="82"/>
    <n v="130"/>
    <n v="48"/>
    <n v="38"/>
    <n v="14"/>
    <n v="351"/>
    <n v="30"/>
    <n v="30"/>
    <n v="50"/>
    <n v="80"/>
    <n v="509"/>
    <n v="11"/>
    <x v="4"/>
    <x v="19"/>
    <x v="3"/>
    <x v="1"/>
    <x v="1"/>
    <x v="9"/>
    <x v="0"/>
  </r>
  <r>
    <n v="27"/>
    <n v="65"/>
    <n v="110"/>
    <n v="45"/>
    <n v="38"/>
    <n v="14"/>
    <n v="410"/>
    <n v="30"/>
    <n v="20"/>
    <n v="50"/>
    <n v="70"/>
    <n v="360"/>
    <n v="12"/>
    <x v="4"/>
    <x v="19"/>
    <x v="3"/>
    <x v="1"/>
    <x v="1"/>
    <x v="10"/>
    <x v="0"/>
  </r>
  <r>
    <n v="2"/>
    <n v="90"/>
    <n v="154"/>
    <n v="64"/>
    <n v="88"/>
    <n v="58"/>
    <n v="551"/>
    <n v="10"/>
    <n v="40"/>
    <n v="60"/>
    <n v="100"/>
    <n v="425"/>
    <n v="13"/>
    <x v="4"/>
    <x v="19"/>
    <x v="3"/>
    <x v="1"/>
    <x v="1"/>
    <x v="3"/>
    <x v="0"/>
  </r>
  <r>
    <n v="16"/>
    <n v="129"/>
    <n v="221"/>
    <n v="92"/>
    <n v="113"/>
    <n v="83"/>
    <n v="599"/>
    <n v="60"/>
    <n v="66"/>
    <n v="160"/>
    <n v="270"/>
    <n v="253"/>
    <n v="3"/>
    <x v="4"/>
    <x v="19"/>
    <x v="3"/>
    <x v="1"/>
    <x v="0"/>
    <x v="2"/>
    <x v="1"/>
  </r>
  <r>
    <n v="11"/>
    <n v="64"/>
    <n v="115"/>
    <n v="51"/>
    <n v="53"/>
    <n v="19"/>
    <n v="396"/>
    <n v="20"/>
    <n v="40"/>
    <n v="60"/>
    <n v="100"/>
    <n v="719"/>
    <n v="11"/>
    <x v="5"/>
    <x v="0"/>
    <x v="0"/>
    <x v="0"/>
    <x v="1"/>
    <x v="9"/>
    <x v="0"/>
  </r>
  <r>
    <n v="27"/>
    <n v="64"/>
    <n v="117"/>
    <n v="53"/>
    <n v="37"/>
    <n v="16"/>
    <n v="1028"/>
    <n v="30"/>
    <n v="40"/>
    <n v="60"/>
    <n v="100"/>
    <n v="970"/>
    <n v="12"/>
    <x v="5"/>
    <x v="0"/>
    <x v="0"/>
    <x v="0"/>
    <x v="1"/>
    <x v="10"/>
    <x v="0"/>
  </r>
  <r>
    <n v="29"/>
    <n v="56"/>
    <n v="99"/>
    <n v="43"/>
    <n v="27"/>
    <n v="14"/>
    <n v="597"/>
    <n v="30"/>
    <n v="30"/>
    <n v="50"/>
    <n v="80"/>
    <n v="720"/>
    <n v="13"/>
    <x v="5"/>
    <x v="0"/>
    <x v="0"/>
    <x v="0"/>
    <x v="1"/>
    <x v="3"/>
    <x v="0"/>
  </r>
  <r>
    <n v="99"/>
    <n v="136"/>
    <n v="230"/>
    <n v="94"/>
    <n v="37"/>
    <n v="26"/>
    <n v="562"/>
    <n v="140"/>
    <n v="93"/>
    <n v="170"/>
    <n v="270"/>
    <n v="719"/>
    <n v="5"/>
    <x v="5"/>
    <x v="0"/>
    <x v="0"/>
    <x v="0"/>
    <x v="2"/>
    <x v="4"/>
    <x v="0"/>
  </r>
  <r>
    <n v="33"/>
    <n v="81"/>
    <n v="135"/>
    <n v="54"/>
    <n v="48"/>
    <n v="17"/>
    <n v="641"/>
    <n v="50"/>
    <n v="60"/>
    <n v="90"/>
    <n v="150"/>
    <n v="303"/>
    <n v="6"/>
    <x v="5"/>
    <x v="0"/>
    <x v="0"/>
    <x v="0"/>
    <x v="2"/>
    <x v="5"/>
    <x v="1"/>
  </r>
  <r>
    <n v="121"/>
    <n v="163"/>
    <n v="276"/>
    <n v="89"/>
    <n v="42"/>
    <n v="31"/>
    <n v="897"/>
    <n v="130"/>
    <n v="88"/>
    <n v="170"/>
    <n v="280"/>
    <n v="719"/>
    <n v="1"/>
    <x v="5"/>
    <x v="0"/>
    <x v="0"/>
    <x v="0"/>
    <x v="0"/>
    <x v="0"/>
    <x v="0"/>
  </r>
  <r>
    <n v="68"/>
    <n v="107"/>
    <n v="190"/>
    <n v="83"/>
    <n v="39"/>
    <n v="27"/>
    <n v="574"/>
    <n v="80"/>
    <n v="80"/>
    <n v="110"/>
    <n v="190"/>
    <n v="970"/>
    <n v="2"/>
    <x v="5"/>
    <x v="0"/>
    <x v="0"/>
    <x v="0"/>
    <x v="0"/>
    <x v="1"/>
    <x v="0"/>
  </r>
  <r>
    <n v="132"/>
    <n v="178"/>
    <n v="301"/>
    <n v="229"/>
    <n v="46"/>
    <n v="34"/>
    <n v="947"/>
    <n v="140"/>
    <n v="152"/>
    <n v="180"/>
    <n v="310"/>
    <n v="719"/>
    <n v="3"/>
    <x v="5"/>
    <x v="0"/>
    <x v="0"/>
    <x v="0"/>
    <x v="0"/>
    <x v="2"/>
    <x v="1"/>
  </r>
  <r>
    <n v="83"/>
    <n v="149"/>
    <n v="298"/>
    <n v="108"/>
    <n v="66"/>
    <n v="41"/>
    <n v="1245"/>
    <n v="90"/>
    <n v="98"/>
    <n v="140"/>
    <n v="260"/>
    <n v="720"/>
    <n v="8"/>
    <x v="5"/>
    <x v="0"/>
    <x v="0"/>
    <x v="0"/>
    <x v="3"/>
    <x v="6"/>
    <x v="1"/>
  </r>
  <r>
    <n v="-7"/>
    <n v="63"/>
    <n v="107"/>
    <n v="44"/>
    <n v="70"/>
    <n v="40"/>
    <n v="496"/>
    <n v="10"/>
    <n v="30"/>
    <n v="60"/>
    <n v="90"/>
    <n v="720"/>
    <n v="9"/>
    <x v="5"/>
    <x v="0"/>
    <x v="0"/>
    <x v="0"/>
    <x v="3"/>
    <x v="7"/>
    <x v="1"/>
  </r>
  <r>
    <n v="24"/>
    <n v="68"/>
    <n v="118"/>
    <n v="50"/>
    <n v="44"/>
    <n v="16"/>
    <n v="397"/>
    <n v="30"/>
    <n v="40"/>
    <n v="60"/>
    <n v="100"/>
    <n v="719"/>
    <n v="10"/>
    <x v="5"/>
    <x v="0"/>
    <x v="0"/>
    <x v="0"/>
    <x v="3"/>
    <x v="8"/>
    <x v="1"/>
  </r>
  <r>
    <n v="99"/>
    <n v="136"/>
    <n v="230"/>
    <n v="94"/>
    <n v="37"/>
    <n v="26"/>
    <n v="562"/>
    <n v="90"/>
    <n v="80"/>
    <n v="120"/>
    <n v="200"/>
    <n v="312"/>
    <n v="11"/>
    <x v="5"/>
    <x v="1"/>
    <x v="0"/>
    <x v="0"/>
    <x v="1"/>
    <x v="9"/>
    <x v="0"/>
  </r>
  <r>
    <n v="33"/>
    <n v="81"/>
    <n v="135"/>
    <n v="54"/>
    <n v="48"/>
    <n v="17"/>
    <n v="641"/>
    <n v="30"/>
    <n v="40"/>
    <n v="70"/>
    <n v="110"/>
    <n v="312"/>
    <n v="12"/>
    <x v="5"/>
    <x v="1"/>
    <x v="0"/>
    <x v="0"/>
    <x v="1"/>
    <x v="10"/>
    <x v="0"/>
  </r>
  <r>
    <n v="241"/>
    <n v="362"/>
    <n v="634"/>
    <n v="256"/>
    <n v="121"/>
    <n v="89"/>
    <n v="1616"/>
    <n v="300"/>
    <n v="239"/>
    <n v="430"/>
    <n v="740"/>
    <n v="312"/>
    <n v="5"/>
    <x v="5"/>
    <x v="1"/>
    <x v="0"/>
    <x v="0"/>
    <x v="2"/>
    <x v="4"/>
    <x v="0"/>
  </r>
  <r>
    <n v="164"/>
    <n v="261"/>
    <n v="521"/>
    <n v="245"/>
    <n v="97"/>
    <n v="72"/>
    <n v="1715"/>
    <n v="210"/>
    <n v="313"/>
    <n v="310"/>
    <n v="610"/>
    <n v="312"/>
    <n v="6"/>
    <x v="5"/>
    <x v="1"/>
    <x v="0"/>
    <x v="0"/>
    <x v="2"/>
    <x v="5"/>
    <x v="1"/>
  </r>
  <r>
    <n v="167"/>
    <n v="278"/>
    <n v="478"/>
    <n v="152"/>
    <n v="111"/>
    <n v="66"/>
    <n v="1095"/>
    <n v="190"/>
    <n v="232"/>
    <n v="290"/>
    <n v="500"/>
    <n v="815"/>
    <n v="2"/>
    <x v="5"/>
    <x v="1"/>
    <x v="0"/>
    <x v="0"/>
    <x v="0"/>
    <x v="1"/>
    <x v="0"/>
  </r>
  <r>
    <n v="135"/>
    <n v="204"/>
    <n v="345"/>
    <n v="104"/>
    <n v="69"/>
    <n v="45"/>
    <n v="764"/>
    <n v="160"/>
    <n v="88"/>
    <n v="220"/>
    <n v="360"/>
    <n v="630"/>
    <n v="3"/>
    <x v="5"/>
    <x v="1"/>
    <x v="0"/>
    <x v="0"/>
    <x v="0"/>
    <x v="2"/>
    <x v="1"/>
  </r>
  <r>
    <n v="121"/>
    <n v="163"/>
    <n v="276"/>
    <n v="139"/>
    <n v="42"/>
    <n v="31"/>
    <n v="897"/>
    <n v="130"/>
    <n v="90"/>
    <n v="150"/>
    <n v="240"/>
    <n v="630"/>
    <n v="8"/>
    <x v="5"/>
    <x v="1"/>
    <x v="0"/>
    <x v="0"/>
    <x v="3"/>
    <x v="6"/>
    <x v="1"/>
  </r>
  <r>
    <n v="67"/>
    <n v="107"/>
    <n v="190"/>
    <n v="83"/>
    <n v="40"/>
    <n v="27"/>
    <n v="574"/>
    <n v="60"/>
    <n v="70"/>
    <n v="90"/>
    <n v="160"/>
    <n v="630"/>
    <n v="9"/>
    <x v="5"/>
    <x v="1"/>
    <x v="0"/>
    <x v="0"/>
    <x v="3"/>
    <x v="7"/>
    <x v="1"/>
  </r>
  <r>
    <n v="133"/>
    <n v="178"/>
    <n v="301"/>
    <n v="123"/>
    <n v="45"/>
    <n v="34"/>
    <n v="947"/>
    <n v="140"/>
    <n v="76"/>
    <n v="160"/>
    <n v="260"/>
    <n v="309"/>
    <n v="10"/>
    <x v="5"/>
    <x v="1"/>
    <x v="0"/>
    <x v="0"/>
    <x v="3"/>
    <x v="8"/>
    <x v="1"/>
  </r>
  <r>
    <n v="164"/>
    <n v="261"/>
    <n v="521"/>
    <n v="278"/>
    <n v="97"/>
    <n v="72"/>
    <n v="1715"/>
    <n v="150"/>
    <n v="253"/>
    <n v="230"/>
    <n v="450"/>
    <n v="641"/>
    <n v="11"/>
    <x v="5"/>
    <x v="2"/>
    <x v="0"/>
    <x v="1"/>
    <x v="1"/>
    <x v="9"/>
    <x v="0"/>
  </r>
  <r>
    <n v="197"/>
    <n v="332"/>
    <n v="603"/>
    <n v="238"/>
    <n v="135"/>
    <n v="102"/>
    <n v="1714"/>
    <n v="180"/>
    <n v="171"/>
    <n v="300"/>
    <n v="530"/>
    <n v="563"/>
    <n v="12"/>
    <x v="5"/>
    <x v="2"/>
    <x v="0"/>
    <x v="1"/>
    <x v="1"/>
    <x v="10"/>
    <x v="0"/>
  </r>
  <r>
    <n v="15"/>
    <n v="32"/>
    <n v="53"/>
    <n v="21"/>
    <n v="17"/>
    <n v="5"/>
    <n v="798"/>
    <n v="30"/>
    <n v="20"/>
    <n v="40"/>
    <n v="60"/>
    <n v="515"/>
    <n v="5"/>
    <x v="5"/>
    <x v="2"/>
    <x v="0"/>
    <x v="1"/>
    <x v="2"/>
    <x v="4"/>
    <x v="0"/>
  </r>
  <r>
    <n v="31"/>
    <n v="43"/>
    <n v="43"/>
    <n v="0"/>
    <n v="12"/>
    <n v="0"/>
    <n v="602"/>
    <n v="40"/>
    <n v="0"/>
    <n v="50"/>
    <n v="50"/>
    <n v="319"/>
    <n v="6"/>
    <x v="5"/>
    <x v="2"/>
    <x v="0"/>
    <x v="1"/>
    <x v="2"/>
    <x v="5"/>
    <x v="1"/>
  </r>
  <r>
    <n v="18"/>
    <n v="35"/>
    <n v="58"/>
    <n v="23"/>
    <n v="17"/>
    <n v="6"/>
    <n v="843"/>
    <n v="30"/>
    <n v="20"/>
    <n v="40"/>
    <n v="60"/>
    <n v="641"/>
    <n v="1"/>
    <x v="5"/>
    <x v="2"/>
    <x v="0"/>
    <x v="1"/>
    <x v="0"/>
    <x v="0"/>
    <x v="0"/>
  </r>
  <r>
    <n v="8"/>
    <n v="38"/>
    <n v="70"/>
    <n v="32"/>
    <n v="30"/>
    <n v="9"/>
    <n v="996"/>
    <n v="20"/>
    <n v="30"/>
    <n v="40"/>
    <n v="70"/>
    <n v="563"/>
    <n v="2"/>
    <x v="5"/>
    <x v="2"/>
    <x v="0"/>
    <x v="1"/>
    <x v="0"/>
    <x v="1"/>
    <x v="0"/>
  </r>
  <r>
    <n v="11"/>
    <n v="30"/>
    <n v="52"/>
    <n v="22"/>
    <n v="19"/>
    <n v="7"/>
    <n v="608"/>
    <n v="20"/>
    <n v="20"/>
    <n v="30"/>
    <n v="50"/>
    <n v="712"/>
    <n v="3"/>
    <x v="5"/>
    <x v="2"/>
    <x v="0"/>
    <x v="1"/>
    <x v="0"/>
    <x v="2"/>
    <x v="1"/>
  </r>
  <r>
    <n v="241"/>
    <n v="362"/>
    <n v="634"/>
    <n v="248"/>
    <n v="121"/>
    <n v="89"/>
    <n v="1616"/>
    <n v="230"/>
    <n v="240"/>
    <n v="320"/>
    <n v="550"/>
    <n v="641"/>
    <n v="8"/>
    <x v="5"/>
    <x v="2"/>
    <x v="0"/>
    <x v="1"/>
    <x v="3"/>
    <x v="6"/>
    <x v="1"/>
  </r>
  <r>
    <n v="136"/>
    <n v="204"/>
    <n v="345"/>
    <n v="94"/>
    <n v="68"/>
    <n v="45"/>
    <n v="764"/>
    <n v="140"/>
    <n v="75"/>
    <n v="180"/>
    <n v="300"/>
    <n v="319"/>
    <n v="9"/>
    <x v="5"/>
    <x v="2"/>
    <x v="0"/>
    <x v="1"/>
    <x v="3"/>
    <x v="7"/>
    <x v="1"/>
  </r>
  <r>
    <n v="14"/>
    <n v="55"/>
    <n v="96"/>
    <n v="41"/>
    <n v="41"/>
    <n v="13"/>
    <n v="239"/>
    <n v="20"/>
    <n v="30"/>
    <n v="50"/>
    <n v="80"/>
    <n v="636"/>
    <n v="11"/>
    <x v="5"/>
    <x v="3"/>
    <x v="0"/>
    <x v="1"/>
    <x v="1"/>
    <x v="9"/>
    <x v="0"/>
  </r>
  <r>
    <n v="-3"/>
    <n v="43"/>
    <n v="78"/>
    <n v="35"/>
    <n v="46"/>
    <n v="13"/>
    <n v="204"/>
    <n v="-10"/>
    <n v="30"/>
    <n v="30"/>
    <n v="60"/>
    <n v="573"/>
    <n v="12"/>
    <x v="5"/>
    <x v="3"/>
    <x v="0"/>
    <x v="1"/>
    <x v="1"/>
    <x v="10"/>
    <x v="0"/>
  </r>
  <r>
    <n v="0"/>
    <n v="46"/>
    <n v="82"/>
    <n v="36"/>
    <n v="46"/>
    <n v="13"/>
    <n v="236"/>
    <n v="0"/>
    <n v="30"/>
    <n v="40"/>
    <n v="70"/>
    <n v="573"/>
    <n v="13"/>
    <x v="5"/>
    <x v="3"/>
    <x v="0"/>
    <x v="1"/>
    <x v="1"/>
    <x v="3"/>
    <x v="0"/>
  </r>
  <r>
    <n v="33"/>
    <n v="55"/>
    <n v="92"/>
    <n v="37"/>
    <n v="22"/>
    <n v="10"/>
    <n v="876"/>
    <n v="40"/>
    <n v="40"/>
    <n v="60"/>
    <n v="100"/>
    <n v="660"/>
    <n v="5"/>
    <x v="5"/>
    <x v="3"/>
    <x v="0"/>
    <x v="1"/>
    <x v="2"/>
    <x v="4"/>
    <x v="0"/>
  </r>
  <r>
    <n v="31"/>
    <n v="53"/>
    <n v="89"/>
    <n v="36"/>
    <n v="22"/>
    <n v="10"/>
    <n v="828"/>
    <n v="40"/>
    <n v="40"/>
    <n v="60"/>
    <n v="100"/>
    <n v="573"/>
    <n v="6"/>
    <x v="5"/>
    <x v="3"/>
    <x v="0"/>
    <x v="1"/>
    <x v="2"/>
    <x v="5"/>
    <x v="1"/>
  </r>
  <r>
    <n v="31"/>
    <n v="93"/>
    <n v="169"/>
    <n v="76"/>
    <n v="62"/>
    <n v="28"/>
    <n v="580"/>
    <n v="40"/>
    <n v="80"/>
    <n v="90"/>
    <n v="170"/>
    <n v="573"/>
    <n v="2"/>
    <x v="5"/>
    <x v="3"/>
    <x v="0"/>
    <x v="1"/>
    <x v="0"/>
    <x v="1"/>
    <x v="0"/>
  </r>
  <r>
    <n v="35"/>
    <n v="77"/>
    <n v="142"/>
    <n v="65"/>
    <n v="42"/>
    <n v="20"/>
    <n v="1042"/>
    <n v="50"/>
    <n v="60"/>
    <n v="80"/>
    <n v="140"/>
    <n v="314"/>
    <n v="3"/>
    <x v="5"/>
    <x v="3"/>
    <x v="0"/>
    <x v="1"/>
    <x v="0"/>
    <x v="2"/>
    <x v="1"/>
  </r>
  <r>
    <n v="-4"/>
    <n v="73"/>
    <n v="125"/>
    <n v="52"/>
    <n v="77"/>
    <n v="47"/>
    <n v="313"/>
    <n v="20"/>
    <n v="40"/>
    <n v="70"/>
    <n v="110"/>
    <n v="660"/>
    <n v="8"/>
    <x v="5"/>
    <x v="3"/>
    <x v="0"/>
    <x v="1"/>
    <x v="3"/>
    <x v="6"/>
    <x v="1"/>
  </r>
  <r>
    <n v="-33"/>
    <n v="25"/>
    <n v="141"/>
    <n v="83"/>
    <n v="58"/>
    <n v="35"/>
    <n v="1142"/>
    <n v="0"/>
    <n v="90"/>
    <n v="30"/>
    <n v="120"/>
    <n v="636"/>
    <n v="9"/>
    <x v="5"/>
    <x v="3"/>
    <x v="0"/>
    <x v="1"/>
    <x v="3"/>
    <x v="7"/>
    <x v="1"/>
  </r>
  <r>
    <n v="99"/>
    <n v="167"/>
    <n v="278"/>
    <n v="86"/>
    <n v="68"/>
    <n v="36"/>
    <n v="767"/>
    <n v="90"/>
    <n v="90"/>
    <n v="150"/>
    <n v="240"/>
    <n v="513"/>
    <n v="11"/>
    <x v="5"/>
    <x v="4"/>
    <x v="0"/>
    <x v="0"/>
    <x v="1"/>
    <x v="9"/>
    <x v="0"/>
  </r>
  <r>
    <n v="105"/>
    <n v="164"/>
    <n v="282"/>
    <n v="91"/>
    <n v="59"/>
    <n v="36"/>
    <n v="636"/>
    <n v="90"/>
    <n v="80"/>
    <n v="140"/>
    <n v="240"/>
    <n v="937"/>
    <n v="12"/>
    <x v="5"/>
    <x v="4"/>
    <x v="0"/>
    <x v="0"/>
    <x v="1"/>
    <x v="10"/>
    <x v="0"/>
  </r>
  <r>
    <n v="83"/>
    <n v="149"/>
    <n v="298"/>
    <n v="96"/>
    <n v="66"/>
    <n v="41"/>
    <n v="1245"/>
    <n v="120"/>
    <n v="145"/>
    <n v="180"/>
    <n v="350"/>
    <n v="419"/>
    <n v="5"/>
    <x v="5"/>
    <x v="4"/>
    <x v="0"/>
    <x v="0"/>
    <x v="2"/>
    <x v="4"/>
    <x v="0"/>
  </r>
  <r>
    <n v="12"/>
    <n v="64"/>
    <n v="115"/>
    <n v="51"/>
    <n v="52"/>
    <n v="19"/>
    <n v="396"/>
    <n v="30"/>
    <n v="50"/>
    <n v="80"/>
    <n v="130"/>
    <n v="419"/>
    <n v="6"/>
    <x v="5"/>
    <x v="4"/>
    <x v="0"/>
    <x v="0"/>
    <x v="2"/>
    <x v="5"/>
    <x v="1"/>
  </r>
  <r>
    <n v="24"/>
    <n v="68"/>
    <n v="118"/>
    <n v="50"/>
    <n v="44"/>
    <n v="16"/>
    <n v="397"/>
    <n v="40"/>
    <n v="50"/>
    <n v="70"/>
    <n v="120"/>
    <n v="513"/>
    <n v="1"/>
    <x v="5"/>
    <x v="4"/>
    <x v="0"/>
    <x v="0"/>
    <x v="0"/>
    <x v="0"/>
    <x v="0"/>
  </r>
  <r>
    <n v="19"/>
    <n v="55"/>
    <n v="93"/>
    <n v="38"/>
    <n v="36"/>
    <n v="12"/>
    <n v="414"/>
    <n v="20"/>
    <n v="40"/>
    <n v="50"/>
    <n v="90"/>
    <n v="614"/>
    <n v="2"/>
    <x v="5"/>
    <x v="4"/>
    <x v="0"/>
    <x v="0"/>
    <x v="0"/>
    <x v="1"/>
    <x v="0"/>
  </r>
  <r>
    <n v="-6"/>
    <n v="63"/>
    <n v="107"/>
    <n v="44"/>
    <n v="69"/>
    <n v="40"/>
    <n v="496"/>
    <n v="20"/>
    <n v="40"/>
    <n v="70"/>
    <n v="110"/>
    <n v="937"/>
    <n v="3"/>
    <x v="5"/>
    <x v="4"/>
    <x v="0"/>
    <x v="0"/>
    <x v="0"/>
    <x v="2"/>
    <x v="1"/>
  </r>
  <r>
    <n v="9"/>
    <n v="26"/>
    <n v="44"/>
    <n v="18"/>
    <n v="17"/>
    <n v="5"/>
    <n v="478"/>
    <n v="20"/>
    <n v="10"/>
    <n v="20"/>
    <n v="30"/>
    <n v="614"/>
    <n v="8"/>
    <x v="5"/>
    <x v="4"/>
    <x v="0"/>
    <x v="0"/>
    <x v="3"/>
    <x v="6"/>
    <x v="1"/>
  </r>
  <r>
    <n v="18"/>
    <n v="36"/>
    <n v="60"/>
    <n v="24"/>
    <n v="18"/>
    <n v="6"/>
    <n v="856"/>
    <n v="30"/>
    <n v="20"/>
    <n v="30"/>
    <n v="50"/>
    <n v="513"/>
    <n v="9"/>
    <x v="5"/>
    <x v="4"/>
    <x v="0"/>
    <x v="0"/>
    <x v="3"/>
    <x v="7"/>
    <x v="1"/>
  </r>
  <r>
    <n v="24"/>
    <n v="59"/>
    <n v="99"/>
    <n v="40"/>
    <n v="35"/>
    <n v="12"/>
    <n v="443"/>
    <n v="20"/>
    <n v="30"/>
    <n v="50"/>
    <n v="80"/>
    <n v="920"/>
    <n v="11"/>
    <x v="5"/>
    <x v="5"/>
    <x v="0"/>
    <x v="1"/>
    <x v="1"/>
    <x v="9"/>
    <x v="0"/>
  </r>
  <r>
    <n v="-2"/>
    <n v="75"/>
    <n v="128"/>
    <n v="53"/>
    <n v="77"/>
    <n v="48"/>
    <n v="597"/>
    <n v="10"/>
    <n v="40"/>
    <n v="70"/>
    <n v="110"/>
    <n v="715"/>
    <n v="12"/>
    <x v="5"/>
    <x v="5"/>
    <x v="0"/>
    <x v="1"/>
    <x v="1"/>
    <x v="10"/>
    <x v="0"/>
  </r>
  <r>
    <n v="50"/>
    <n v="96"/>
    <n v="177"/>
    <n v="81"/>
    <n v="46"/>
    <n v="25"/>
    <n v="1046"/>
    <n v="70"/>
    <n v="90"/>
    <n v="110"/>
    <n v="200"/>
    <n v="262"/>
    <n v="5"/>
    <x v="5"/>
    <x v="5"/>
    <x v="0"/>
    <x v="1"/>
    <x v="2"/>
    <x v="4"/>
    <x v="0"/>
  </r>
  <r>
    <n v="34"/>
    <n v="62"/>
    <n v="110"/>
    <n v="48"/>
    <n v="28"/>
    <n v="15"/>
    <n v="593"/>
    <n v="50"/>
    <n v="50"/>
    <n v="70"/>
    <n v="120"/>
    <n v="262"/>
    <n v="6"/>
    <x v="5"/>
    <x v="5"/>
    <x v="0"/>
    <x v="1"/>
    <x v="2"/>
    <x v="5"/>
    <x v="1"/>
  </r>
  <r>
    <n v="19"/>
    <n v="74"/>
    <n v="133"/>
    <n v="59"/>
    <n v="55"/>
    <n v="22"/>
    <n v="377"/>
    <n v="20"/>
    <n v="60"/>
    <n v="70"/>
    <n v="130"/>
    <n v="715"/>
    <n v="1"/>
    <x v="5"/>
    <x v="5"/>
    <x v="0"/>
    <x v="1"/>
    <x v="0"/>
    <x v="0"/>
    <x v="0"/>
  </r>
  <r>
    <n v="24"/>
    <n v="154"/>
    <n v="264"/>
    <n v="96"/>
    <n v="130"/>
    <n v="100"/>
    <n v="665"/>
    <n v="50"/>
    <n v="146"/>
    <n v="160"/>
    <n v="270"/>
    <n v="608"/>
    <n v="2"/>
    <x v="5"/>
    <x v="5"/>
    <x v="0"/>
    <x v="1"/>
    <x v="0"/>
    <x v="1"/>
    <x v="0"/>
  </r>
  <r>
    <n v="63"/>
    <n v="121"/>
    <n v="212"/>
    <n v="91"/>
    <n v="58"/>
    <n v="30"/>
    <n v="533"/>
    <n v="90"/>
    <n v="90"/>
    <n v="130"/>
    <n v="220"/>
    <n v="920"/>
    <n v="3"/>
    <x v="5"/>
    <x v="5"/>
    <x v="0"/>
    <x v="1"/>
    <x v="0"/>
    <x v="2"/>
    <x v="1"/>
  </r>
  <r>
    <n v="40"/>
    <n v="78"/>
    <n v="125"/>
    <n v="47"/>
    <n v="38"/>
    <n v="14"/>
    <n v="371"/>
    <n v="50"/>
    <n v="40"/>
    <n v="70"/>
    <n v="110"/>
    <n v="715"/>
    <n v="8"/>
    <x v="5"/>
    <x v="5"/>
    <x v="0"/>
    <x v="1"/>
    <x v="3"/>
    <x v="6"/>
    <x v="1"/>
  </r>
  <r>
    <n v="58"/>
    <n v="85"/>
    <n v="144"/>
    <n v="59"/>
    <n v="27"/>
    <n v="16"/>
    <n v="842"/>
    <n v="60"/>
    <n v="50"/>
    <n v="70"/>
    <n v="120"/>
    <n v="920"/>
    <n v="9"/>
    <x v="5"/>
    <x v="5"/>
    <x v="0"/>
    <x v="1"/>
    <x v="3"/>
    <x v="7"/>
    <x v="1"/>
  </r>
  <r>
    <n v="33"/>
    <n v="55"/>
    <n v="92"/>
    <n v="37"/>
    <n v="22"/>
    <n v="10"/>
    <n v="876"/>
    <n v="40"/>
    <n v="30"/>
    <n v="60"/>
    <n v="90"/>
    <n v="959"/>
    <n v="11"/>
    <x v="5"/>
    <x v="6"/>
    <x v="1"/>
    <x v="1"/>
    <x v="1"/>
    <x v="9"/>
    <x v="0"/>
  </r>
  <r>
    <n v="15"/>
    <n v="31"/>
    <n v="51"/>
    <n v="20"/>
    <n v="16"/>
    <n v="5"/>
    <n v="804"/>
    <n v="20"/>
    <n v="20"/>
    <n v="30"/>
    <n v="50"/>
    <n v="203"/>
    <n v="13"/>
    <x v="5"/>
    <x v="6"/>
    <x v="1"/>
    <x v="1"/>
    <x v="1"/>
    <x v="3"/>
    <x v="0"/>
  </r>
  <r>
    <n v="-2"/>
    <n v="75"/>
    <n v="128"/>
    <n v="53"/>
    <n v="77"/>
    <n v="48"/>
    <n v="597"/>
    <n v="10"/>
    <n v="50"/>
    <n v="70"/>
    <n v="120"/>
    <n v="203"/>
    <n v="5"/>
    <x v="5"/>
    <x v="6"/>
    <x v="1"/>
    <x v="1"/>
    <x v="2"/>
    <x v="4"/>
    <x v="0"/>
  </r>
  <r>
    <n v="19"/>
    <n v="62"/>
    <n v="108"/>
    <n v="46"/>
    <n v="43"/>
    <n v="15"/>
    <n v="367"/>
    <n v="30"/>
    <n v="40"/>
    <n v="60"/>
    <n v="100"/>
    <n v="475"/>
    <n v="6"/>
    <x v="5"/>
    <x v="6"/>
    <x v="1"/>
    <x v="1"/>
    <x v="2"/>
    <x v="5"/>
    <x v="1"/>
  </r>
  <r>
    <n v="79"/>
    <n v="140"/>
    <n v="232"/>
    <n v="92"/>
    <n v="61"/>
    <n v="30"/>
    <n v="1102"/>
    <n v="100"/>
    <n v="80"/>
    <n v="140"/>
    <n v="220"/>
    <n v="475"/>
    <n v="2"/>
    <x v="5"/>
    <x v="6"/>
    <x v="1"/>
    <x v="1"/>
    <x v="0"/>
    <x v="1"/>
    <x v="0"/>
  </r>
  <r>
    <n v="32"/>
    <n v="93"/>
    <n v="169"/>
    <n v="76"/>
    <n v="61"/>
    <n v="28"/>
    <n v="580"/>
    <n v="40"/>
    <n v="50"/>
    <n v="80"/>
    <n v="130"/>
    <n v="203"/>
    <n v="9"/>
    <x v="5"/>
    <x v="6"/>
    <x v="1"/>
    <x v="1"/>
    <x v="3"/>
    <x v="7"/>
    <x v="1"/>
  </r>
  <r>
    <n v="36"/>
    <n v="77"/>
    <n v="142"/>
    <n v="65"/>
    <n v="41"/>
    <n v="20"/>
    <n v="1042"/>
    <n v="50"/>
    <n v="40"/>
    <n v="70"/>
    <n v="110"/>
    <n v="475"/>
    <n v="10"/>
    <x v="5"/>
    <x v="6"/>
    <x v="1"/>
    <x v="1"/>
    <x v="3"/>
    <x v="8"/>
    <x v="1"/>
  </r>
  <r>
    <n v="38"/>
    <n v="62"/>
    <n v="105"/>
    <n v="43"/>
    <n v="24"/>
    <n v="12"/>
    <n v="864"/>
    <n v="50"/>
    <n v="40"/>
    <n v="70"/>
    <n v="110"/>
    <n v="386"/>
    <n v="11"/>
    <x v="5"/>
    <x v="7"/>
    <x v="1"/>
    <x v="0"/>
    <x v="1"/>
    <x v="9"/>
    <x v="0"/>
  </r>
  <r>
    <n v="58"/>
    <n v="85"/>
    <n v="144"/>
    <n v="59"/>
    <n v="27"/>
    <n v="16"/>
    <n v="842"/>
    <n v="70"/>
    <n v="60"/>
    <n v="90"/>
    <n v="150"/>
    <n v="407"/>
    <n v="13"/>
    <x v="5"/>
    <x v="7"/>
    <x v="1"/>
    <x v="0"/>
    <x v="1"/>
    <x v="3"/>
    <x v="0"/>
  </r>
  <r>
    <n v="25"/>
    <n v="154"/>
    <n v="264"/>
    <n v="93"/>
    <n v="129"/>
    <n v="100"/>
    <n v="665"/>
    <n v="40"/>
    <n v="66"/>
    <n v="150"/>
    <n v="250"/>
    <n v="786"/>
    <n v="5"/>
    <x v="5"/>
    <x v="7"/>
    <x v="1"/>
    <x v="0"/>
    <x v="2"/>
    <x v="4"/>
    <x v="0"/>
  </r>
  <r>
    <n v="63"/>
    <n v="121"/>
    <n v="212"/>
    <n v="91"/>
    <n v="58"/>
    <n v="30"/>
    <n v="533"/>
    <n v="80"/>
    <n v="80"/>
    <n v="120"/>
    <n v="200"/>
    <n v="321"/>
    <n v="6"/>
    <x v="5"/>
    <x v="7"/>
    <x v="1"/>
    <x v="0"/>
    <x v="2"/>
    <x v="5"/>
    <x v="1"/>
  </r>
  <r>
    <n v="99"/>
    <n v="167"/>
    <n v="278"/>
    <n v="53"/>
    <n v="68"/>
    <n v="36"/>
    <n v="767"/>
    <n v="110"/>
    <n v="80"/>
    <n v="160"/>
    <n v="260"/>
    <n v="904"/>
    <n v="2"/>
    <x v="5"/>
    <x v="7"/>
    <x v="1"/>
    <x v="0"/>
    <x v="0"/>
    <x v="1"/>
    <x v="0"/>
  </r>
  <r>
    <n v="105"/>
    <n v="164"/>
    <n v="282"/>
    <n v="162"/>
    <n v="59"/>
    <n v="36"/>
    <n v="636"/>
    <n v="100"/>
    <n v="96"/>
    <n v="150"/>
    <n v="260"/>
    <n v="850"/>
    <n v="3"/>
    <x v="5"/>
    <x v="7"/>
    <x v="1"/>
    <x v="0"/>
    <x v="0"/>
    <x v="2"/>
    <x v="1"/>
  </r>
  <r>
    <n v="35"/>
    <n v="62"/>
    <n v="110"/>
    <n v="48"/>
    <n v="27"/>
    <n v="15"/>
    <n v="593"/>
    <n v="30"/>
    <n v="30"/>
    <n v="50"/>
    <n v="80"/>
    <n v="941"/>
    <n v="8"/>
    <x v="5"/>
    <x v="7"/>
    <x v="1"/>
    <x v="0"/>
    <x v="3"/>
    <x v="6"/>
    <x v="1"/>
  </r>
  <r>
    <n v="19"/>
    <n v="74"/>
    <n v="133"/>
    <n v="59"/>
    <n v="55"/>
    <n v="22"/>
    <n v="377"/>
    <n v="30"/>
    <n v="40"/>
    <n v="60"/>
    <n v="100"/>
    <n v="754"/>
    <n v="9"/>
    <x v="5"/>
    <x v="7"/>
    <x v="1"/>
    <x v="0"/>
    <x v="3"/>
    <x v="7"/>
    <x v="1"/>
  </r>
  <r>
    <n v="49"/>
    <n v="96"/>
    <n v="177"/>
    <n v="81"/>
    <n v="47"/>
    <n v="25"/>
    <n v="1046"/>
    <n v="40"/>
    <n v="60"/>
    <n v="70"/>
    <n v="130"/>
    <n v="305"/>
    <n v="10"/>
    <x v="5"/>
    <x v="7"/>
    <x v="1"/>
    <x v="0"/>
    <x v="3"/>
    <x v="8"/>
    <x v="1"/>
  </r>
  <r>
    <n v="19"/>
    <n v="36"/>
    <n v="60"/>
    <n v="24"/>
    <n v="17"/>
    <n v="6"/>
    <n v="856"/>
    <n v="30"/>
    <n v="20"/>
    <n v="40"/>
    <n v="60"/>
    <n v="781"/>
    <n v="11"/>
    <x v="5"/>
    <x v="8"/>
    <x v="1"/>
    <x v="0"/>
    <x v="1"/>
    <x v="9"/>
    <x v="0"/>
  </r>
  <r>
    <n v="10"/>
    <n v="26"/>
    <n v="44"/>
    <n v="18"/>
    <n v="16"/>
    <n v="5"/>
    <n v="478"/>
    <n v="20"/>
    <n v="10"/>
    <n v="30"/>
    <n v="40"/>
    <n v="413"/>
    <n v="13"/>
    <x v="5"/>
    <x v="8"/>
    <x v="1"/>
    <x v="0"/>
    <x v="1"/>
    <x v="3"/>
    <x v="0"/>
  </r>
  <r>
    <n v="-3"/>
    <n v="67"/>
    <n v="111"/>
    <n v="44"/>
    <n v="70"/>
    <n v="40"/>
    <n v="543"/>
    <n v="10"/>
    <n v="40"/>
    <n v="60"/>
    <n v="100"/>
    <n v="351"/>
    <n v="5"/>
    <x v="5"/>
    <x v="8"/>
    <x v="1"/>
    <x v="0"/>
    <x v="2"/>
    <x v="4"/>
    <x v="0"/>
  </r>
  <r>
    <n v="83"/>
    <n v="149"/>
    <n v="298"/>
    <n v="152"/>
    <n v="66"/>
    <n v="41"/>
    <n v="1245"/>
    <n v="100"/>
    <n v="99"/>
    <n v="150"/>
    <n v="290"/>
    <n v="339"/>
    <n v="7"/>
    <x v="5"/>
    <x v="8"/>
    <x v="1"/>
    <x v="0"/>
    <x v="2"/>
    <x v="11"/>
    <x v="0"/>
  </r>
  <r>
    <n v="547"/>
    <n v="595"/>
    <n v="649"/>
    <n v="54"/>
    <n v="48"/>
    <n v="17"/>
    <n v="-1006"/>
    <n v="530"/>
    <n v="50"/>
    <n v="560"/>
    <n v="610"/>
    <n v="617"/>
    <n v="2"/>
    <x v="5"/>
    <x v="8"/>
    <x v="1"/>
    <x v="0"/>
    <x v="0"/>
    <x v="1"/>
    <x v="0"/>
  </r>
  <r>
    <n v="12"/>
    <n v="64"/>
    <n v="115"/>
    <n v="51"/>
    <n v="52"/>
    <n v="19"/>
    <n v="396"/>
    <n v="20"/>
    <n v="30"/>
    <n v="50"/>
    <n v="80"/>
    <n v="781"/>
    <n v="9"/>
    <x v="5"/>
    <x v="8"/>
    <x v="1"/>
    <x v="0"/>
    <x v="3"/>
    <x v="7"/>
    <x v="1"/>
  </r>
  <r>
    <n v="17"/>
    <n v="35"/>
    <n v="58"/>
    <n v="23"/>
    <n v="18"/>
    <n v="6"/>
    <n v="843"/>
    <n v="30"/>
    <n v="20"/>
    <n v="40"/>
    <n v="60"/>
    <n v="603"/>
    <n v="11"/>
    <x v="5"/>
    <x v="9"/>
    <x v="1"/>
    <x v="1"/>
    <x v="1"/>
    <x v="9"/>
    <x v="0"/>
  </r>
  <r>
    <n v="32"/>
    <n v="43"/>
    <n v="43"/>
    <n v="0"/>
    <n v="11"/>
    <n v="0"/>
    <n v="602"/>
    <n v="30"/>
    <n v="0"/>
    <n v="40"/>
    <n v="40"/>
    <n v="603"/>
    <n v="13"/>
    <x v="5"/>
    <x v="9"/>
    <x v="1"/>
    <x v="1"/>
    <x v="1"/>
    <x v="3"/>
    <x v="0"/>
  </r>
  <r>
    <n v="-4"/>
    <n v="73"/>
    <n v="125"/>
    <n v="52"/>
    <n v="77"/>
    <n v="47"/>
    <n v="313"/>
    <n v="20"/>
    <n v="40"/>
    <n v="80"/>
    <n v="120"/>
    <n v="603"/>
    <n v="5"/>
    <x v="5"/>
    <x v="9"/>
    <x v="1"/>
    <x v="1"/>
    <x v="2"/>
    <x v="4"/>
    <x v="0"/>
  </r>
  <r>
    <n v="-3"/>
    <n v="43"/>
    <n v="78"/>
    <n v="35"/>
    <n v="46"/>
    <n v="13"/>
    <n v="204"/>
    <n v="0"/>
    <n v="30"/>
    <n v="40"/>
    <n v="70"/>
    <n v="603"/>
    <n v="7"/>
    <x v="5"/>
    <x v="9"/>
    <x v="1"/>
    <x v="1"/>
    <x v="2"/>
    <x v="11"/>
    <x v="0"/>
  </r>
  <r>
    <n v="41"/>
    <n v="82"/>
    <n v="138"/>
    <n v="56"/>
    <n v="41"/>
    <n v="17"/>
    <n v="302"/>
    <n v="50"/>
    <n v="50"/>
    <n v="80"/>
    <n v="130"/>
    <n v="603"/>
    <n v="1"/>
    <x v="5"/>
    <x v="9"/>
    <x v="1"/>
    <x v="1"/>
    <x v="0"/>
    <x v="0"/>
    <x v="0"/>
  </r>
  <r>
    <n v="42"/>
    <n v="94"/>
    <n v="156"/>
    <n v="62"/>
    <n v="52"/>
    <n v="20"/>
    <n v="436"/>
    <n v="60"/>
    <n v="50"/>
    <n v="90"/>
    <n v="140"/>
    <n v="603"/>
    <n v="2"/>
    <x v="5"/>
    <x v="9"/>
    <x v="1"/>
    <x v="1"/>
    <x v="0"/>
    <x v="1"/>
    <x v="0"/>
  </r>
  <r>
    <n v="0"/>
    <n v="46"/>
    <n v="82"/>
    <n v="36"/>
    <n v="46"/>
    <n v="13"/>
    <n v="236"/>
    <n v="10"/>
    <n v="20"/>
    <n v="40"/>
    <n v="60"/>
    <n v="603"/>
    <n v="9"/>
    <x v="5"/>
    <x v="9"/>
    <x v="1"/>
    <x v="1"/>
    <x v="3"/>
    <x v="7"/>
    <x v="1"/>
  </r>
  <r>
    <n v="133"/>
    <n v="178"/>
    <n v="301"/>
    <n v="186"/>
    <n v="45"/>
    <n v="34"/>
    <n v="947"/>
    <n v="150"/>
    <n v="200"/>
    <n v="190"/>
    <n v="320"/>
    <n v="516"/>
    <n v="11"/>
    <x v="5"/>
    <x v="10"/>
    <x v="1"/>
    <x v="0"/>
    <x v="1"/>
    <x v="9"/>
    <x v="0"/>
  </r>
  <r>
    <n v="121"/>
    <n v="163"/>
    <n v="276"/>
    <n v="93"/>
    <n v="42"/>
    <n v="31"/>
    <n v="897"/>
    <n v="140"/>
    <n v="170"/>
    <n v="180"/>
    <n v="290"/>
    <n v="845"/>
    <n v="12"/>
    <x v="5"/>
    <x v="10"/>
    <x v="1"/>
    <x v="0"/>
    <x v="1"/>
    <x v="10"/>
    <x v="0"/>
  </r>
  <r>
    <n v="99"/>
    <n v="136"/>
    <n v="230"/>
    <n v="94"/>
    <n v="37"/>
    <n v="26"/>
    <n v="562"/>
    <n v="120"/>
    <n v="90"/>
    <n v="150"/>
    <n v="240"/>
    <n v="718"/>
    <n v="13"/>
    <x v="5"/>
    <x v="10"/>
    <x v="1"/>
    <x v="0"/>
    <x v="1"/>
    <x v="3"/>
    <x v="0"/>
  </r>
  <r>
    <n v="-236"/>
    <n v="-72"/>
    <n v="72"/>
    <n v="104"/>
    <n v="164"/>
    <n v="131"/>
    <n v="1979"/>
    <n v="-210"/>
    <n v="88"/>
    <n v="-60"/>
    <n v="70"/>
    <n v="914"/>
    <n v="5"/>
    <x v="5"/>
    <x v="10"/>
    <x v="1"/>
    <x v="0"/>
    <x v="2"/>
    <x v="4"/>
    <x v="0"/>
  </r>
  <r>
    <n v="318"/>
    <n v="415"/>
    <n v="675"/>
    <n v="249"/>
    <n v="97"/>
    <n v="72"/>
    <n v="1405"/>
    <n v="340"/>
    <n v="212"/>
    <n v="420"/>
    <n v="660"/>
    <n v="631"/>
    <n v="7"/>
    <x v="5"/>
    <x v="10"/>
    <x v="1"/>
    <x v="0"/>
    <x v="2"/>
    <x v="11"/>
    <x v="0"/>
  </r>
  <r>
    <n v="357"/>
    <n v="534"/>
    <n v="890"/>
    <n v="400"/>
    <n v="177"/>
    <n v="124"/>
    <n v="2476"/>
    <n v="350"/>
    <n v="340"/>
    <n v="500"/>
    <n v="840"/>
    <n v="646"/>
    <n v="2"/>
    <x v="5"/>
    <x v="10"/>
    <x v="1"/>
    <x v="0"/>
    <x v="0"/>
    <x v="1"/>
    <x v="0"/>
  </r>
  <r>
    <n v="263"/>
    <n v="398"/>
    <n v="669"/>
    <n v="274"/>
    <n v="135"/>
    <n v="102"/>
    <n v="1727"/>
    <n v="220"/>
    <n v="170"/>
    <n v="320"/>
    <n v="520"/>
    <n v="607"/>
    <n v="9"/>
    <x v="5"/>
    <x v="10"/>
    <x v="1"/>
    <x v="0"/>
    <x v="3"/>
    <x v="7"/>
    <x v="1"/>
  </r>
  <r>
    <n v="-143"/>
    <n v="-46"/>
    <n v="198"/>
    <n v="279"/>
    <n v="97"/>
    <n v="75"/>
    <n v="2636"/>
    <n v="-100"/>
    <n v="219"/>
    <n v="-30"/>
    <n v="150"/>
    <n v="716"/>
    <n v="10"/>
    <x v="5"/>
    <x v="10"/>
    <x v="1"/>
    <x v="0"/>
    <x v="3"/>
    <x v="8"/>
    <x v="1"/>
  </r>
  <r>
    <n v="23"/>
    <n v="59"/>
    <n v="99"/>
    <n v="40"/>
    <n v="36"/>
    <n v="12"/>
    <n v="443"/>
    <n v="30"/>
    <n v="30"/>
    <n v="50"/>
    <n v="80"/>
    <n v="318"/>
    <n v="6"/>
    <x v="5"/>
    <x v="11"/>
    <x v="2"/>
    <x v="1"/>
    <x v="2"/>
    <x v="5"/>
    <x v="1"/>
  </r>
  <r>
    <n v="-3"/>
    <n v="75"/>
    <n v="128"/>
    <n v="53"/>
    <n v="78"/>
    <n v="48"/>
    <n v="-267"/>
    <n v="10"/>
    <n v="40"/>
    <n v="70"/>
    <n v="110"/>
    <n v="318"/>
    <n v="4"/>
    <x v="5"/>
    <x v="11"/>
    <x v="2"/>
    <x v="1"/>
    <x v="2"/>
    <x v="12"/>
    <x v="0"/>
  </r>
  <r>
    <n v="41"/>
    <n v="78"/>
    <n v="125"/>
    <n v="47"/>
    <n v="37"/>
    <n v="14"/>
    <n v="371"/>
    <n v="40"/>
    <n v="40"/>
    <n v="60"/>
    <n v="100"/>
    <n v="225"/>
    <n v="5"/>
    <x v="5"/>
    <x v="11"/>
    <x v="2"/>
    <x v="1"/>
    <x v="2"/>
    <x v="4"/>
    <x v="0"/>
  </r>
  <r>
    <n v="36"/>
    <n v="63"/>
    <n v="111"/>
    <n v="48"/>
    <n v="27"/>
    <n v="15"/>
    <n v="593"/>
    <n v="40"/>
    <n v="40"/>
    <n v="60"/>
    <n v="100"/>
    <n v="225"/>
    <n v="8"/>
    <x v="5"/>
    <x v="11"/>
    <x v="2"/>
    <x v="1"/>
    <x v="3"/>
    <x v="6"/>
    <x v="1"/>
  </r>
  <r>
    <n v="32"/>
    <n v="93"/>
    <n v="169"/>
    <n v="76"/>
    <n v="61"/>
    <n v="28"/>
    <n v="580"/>
    <n v="40"/>
    <n v="70"/>
    <n v="90"/>
    <n v="160"/>
    <n v="318"/>
    <n v="9"/>
    <x v="5"/>
    <x v="11"/>
    <x v="2"/>
    <x v="1"/>
    <x v="3"/>
    <x v="7"/>
    <x v="1"/>
  </r>
  <r>
    <n v="40"/>
    <n v="64"/>
    <n v="107"/>
    <n v="43"/>
    <n v="24"/>
    <n v="12"/>
    <n v="822"/>
    <n v="60"/>
    <n v="50"/>
    <n v="80"/>
    <n v="130"/>
    <n v="337"/>
    <n v="2"/>
    <x v="5"/>
    <x v="11"/>
    <x v="2"/>
    <x v="1"/>
    <x v="0"/>
    <x v="1"/>
    <x v="0"/>
  </r>
  <r>
    <n v="58"/>
    <n v="85"/>
    <n v="144"/>
    <n v="59"/>
    <n v="27"/>
    <n v="16"/>
    <n v="842"/>
    <n v="90"/>
    <n v="70"/>
    <n v="110"/>
    <n v="180"/>
    <n v="318"/>
    <n v="3"/>
    <x v="5"/>
    <x v="11"/>
    <x v="2"/>
    <x v="1"/>
    <x v="0"/>
    <x v="2"/>
    <x v="1"/>
  </r>
  <r>
    <n v="14"/>
    <n v="55"/>
    <n v="96"/>
    <n v="41"/>
    <n v="41"/>
    <n v="13"/>
    <n v="239"/>
    <n v="20"/>
    <n v="30"/>
    <n v="50"/>
    <n v="80"/>
    <n v="505"/>
    <n v="6"/>
    <x v="5"/>
    <x v="12"/>
    <x v="2"/>
    <x v="1"/>
    <x v="2"/>
    <x v="5"/>
    <x v="1"/>
  </r>
  <r>
    <n v="-3"/>
    <n v="43"/>
    <n v="78"/>
    <n v="35"/>
    <n v="46"/>
    <n v="13"/>
    <n v="-180"/>
    <n v="0"/>
    <n v="30"/>
    <n v="30"/>
    <n v="60"/>
    <n v="505"/>
    <n v="4"/>
    <x v="5"/>
    <x v="12"/>
    <x v="2"/>
    <x v="1"/>
    <x v="2"/>
    <x v="12"/>
    <x v="0"/>
  </r>
  <r>
    <n v="-3"/>
    <n v="73"/>
    <n v="125"/>
    <n v="52"/>
    <n v="76"/>
    <n v="47"/>
    <n v="313"/>
    <n v="0"/>
    <n v="40"/>
    <n v="60"/>
    <n v="100"/>
    <n v="505"/>
    <n v="5"/>
    <x v="5"/>
    <x v="12"/>
    <x v="2"/>
    <x v="1"/>
    <x v="2"/>
    <x v="4"/>
    <x v="0"/>
  </r>
  <r>
    <n v="18"/>
    <n v="35"/>
    <n v="58"/>
    <n v="23"/>
    <n v="17"/>
    <n v="6"/>
    <n v="843"/>
    <n v="20"/>
    <n v="20"/>
    <n v="30"/>
    <n v="50"/>
    <n v="505"/>
    <n v="8"/>
    <x v="5"/>
    <x v="12"/>
    <x v="2"/>
    <x v="1"/>
    <x v="3"/>
    <x v="6"/>
    <x v="1"/>
  </r>
  <r>
    <n v="8"/>
    <n v="38"/>
    <n v="70"/>
    <n v="32"/>
    <n v="30"/>
    <n v="9"/>
    <n v="996"/>
    <n v="10"/>
    <n v="30"/>
    <n v="30"/>
    <n v="60"/>
    <n v="505"/>
    <n v="9"/>
    <x v="5"/>
    <x v="12"/>
    <x v="2"/>
    <x v="1"/>
    <x v="3"/>
    <x v="7"/>
    <x v="1"/>
  </r>
  <r>
    <n v="43"/>
    <n v="94"/>
    <n v="156"/>
    <n v="62"/>
    <n v="51"/>
    <n v="20"/>
    <n v="436"/>
    <n v="80"/>
    <n v="70"/>
    <n v="120"/>
    <n v="190"/>
    <n v="505"/>
    <n v="2"/>
    <x v="5"/>
    <x v="12"/>
    <x v="2"/>
    <x v="1"/>
    <x v="0"/>
    <x v="1"/>
    <x v="0"/>
  </r>
  <r>
    <n v="-34"/>
    <n v="25"/>
    <n v="141"/>
    <n v="93"/>
    <n v="59"/>
    <n v="35"/>
    <n v="1142"/>
    <n v="-20"/>
    <n v="143"/>
    <n v="30"/>
    <n v="170"/>
    <n v="505"/>
    <n v="3"/>
    <x v="5"/>
    <x v="12"/>
    <x v="2"/>
    <x v="1"/>
    <x v="0"/>
    <x v="2"/>
    <x v="1"/>
  </r>
  <r>
    <n v="99"/>
    <n v="167"/>
    <n v="278"/>
    <n v="97"/>
    <n v="68"/>
    <n v="36"/>
    <n v="767"/>
    <n v="90"/>
    <n v="90"/>
    <n v="140"/>
    <n v="230"/>
    <n v="918"/>
    <n v="6"/>
    <x v="5"/>
    <x v="13"/>
    <x v="2"/>
    <x v="1"/>
    <x v="2"/>
    <x v="5"/>
    <x v="1"/>
  </r>
  <r>
    <n v="105"/>
    <n v="164"/>
    <n v="282"/>
    <n v="133"/>
    <n v="59"/>
    <n v="36"/>
    <n v="-660"/>
    <n v="100"/>
    <n v="96"/>
    <n v="140"/>
    <n v="240"/>
    <n v="918"/>
    <n v="4"/>
    <x v="5"/>
    <x v="13"/>
    <x v="2"/>
    <x v="1"/>
    <x v="2"/>
    <x v="12"/>
    <x v="0"/>
  </r>
  <r>
    <n v="10"/>
    <n v="26"/>
    <n v="44"/>
    <n v="18"/>
    <n v="16"/>
    <n v="5"/>
    <n v="478"/>
    <n v="20"/>
    <n v="10"/>
    <n v="20"/>
    <n v="30"/>
    <n v="918"/>
    <n v="5"/>
    <x v="5"/>
    <x v="13"/>
    <x v="2"/>
    <x v="1"/>
    <x v="2"/>
    <x v="4"/>
    <x v="0"/>
  </r>
  <r>
    <n v="19"/>
    <n v="74"/>
    <n v="133"/>
    <n v="59"/>
    <n v="55"/>
    <n v="22"/>
    <n v="377"/>
    <n v="30"/>
    <n v="50"/>
    <n v="80"/>
    <n v="130"/>
    <n v="918"/>
    <n v="8"/>
    <x v="5"/>
    <x v="13"/>
    <x v="2"/>
    <x v="1"/>
    <x v="3"/>
    <x v="6"/>
    <x v="1"/>
  </r>
  <r>
    <n v="25"/>
    <n v="154"/>
    <n v="264"/>
    <n v="95"/>
    <n v="129"/>
    <n v="100"/>
    <n v="665"/>
    <n v="40"/>
    <n v="73"/>
    <n v="150"/>
    <n v="250"/>
    <n v="580"/>
    <n v="9"/>
    <x v="5"/>
    <x v="13"/>
    <x v="2"/>
    <x v="1"/>
    <x v="3"/>
    <x v="7"/>
    <x v="1"/>
  </r>
  <r>
    <n v="29"/>
    <n v="56"/>
    <n v="99"/>
    <n v="43"/>
    <n v="27"/>
    <n v="14"/>
    <n v="597"/>
    <n v="50"/>
    <n v="50"/>
    <n v="70"/>
    <n v="120"/>
    <n v="918"/>
    <n v="2"/>
    <x v="5"/>
    <x v="13"/>
    <x v="2"/>
    <x v="1"/>
    <x v="0"/>
    <x v="1"/>
    <x v="0"/>
  </r>
  <r>
    <n v="19"/>
    <n v="36"/>
    <n v="60"/>
    <n v="24"/>
    <n v="17"/>
    <n v="6"/>
    <n v="856"/>
    <n v="30"/>
    <n v="30"/>
    <n v="40"/>
    <n v="70"/>
    <n v="405"/>
    <n v="3"/>
    <x v="5"/>
    <x v="13"/>
    <x v="2"/>
    <x v="1"/>
    <x v="0"/>
    <x v="2"/>
    <x v="1"/>
  </r>
  <r>
    <n v="99"/>
    <n v="136"/>
    <n v="230"/>
    <n v="94"/>
    <n v="37"/>
    <n v="26"/>
    <n v="562"/>
    <n v="90"/>
    <n v="80"/>
    <n v="110"/>
    <n v="190"/>
    <n v="469"/>
    <n v="6"/>
    <x v="5"/>
    <x v="14"/>
    <x v="2"/>
    <x v="0"/>
    <x v="2"/>
    <x v="5"/>
    <x v="1"/>
  </r>
  <r>
    <n v="33"/>
    <n v="81"/>
    <n v="135"/>
    <n v="54"/>
    <n v="48"/>
    <n v="17"/>
    <n v="-321"/>
    <n v="40"/>
    <n v="40"/>
    <n v="70"/>
    <n v="110"/>
    <n v="936"/>
    <n v="4"/>
    <x v="5"/>
    <x v="14"/>
    <x v="2"/>
    <x v="0"/>
    <x v="2"/>
    <x v="12"/>
    <x v="0"/>
  </r>
  <r>
    <n v="120"/>
    <n v="163"/>
    <n v="276"/>
    <n v="126"/>
    <n v="43"/>
    <n v="31"/>
    <n v="897"/>
    <n v="120"/>
    <n v="90"/>
    <n v="140"/>
    <n v="230"/>
    <n v="281"/>
    <n v="5"/>
    <x v="5"/>
    <x v="14"/>
    <x v="2"/>
    <x v="0"/>
    <x v="2"/>
    <x v="4"/>
    <x v="0"/>
  </r>
  <r>
    <n v="24"/>
    <n v="68"/>
    <n v="118"/>
    <n v="50"/>
    <n v="44"/>
    <n v="16"/>
    <n v="397"/>
    <n v="40"/>
    <n v="40"/>
    <n v="70"/>
    <n v="110"/>
    <n v="832"/>
    <n v="8"/>
    <x v="5"/>
    <x v="14"/>
    <x v="2"/>
    <x v="0"/>
    <x v="3"/>
    <x v="6"/>
    <x v="1"/>
  </r>
  <r>
    <n v="20"/>
    <n v="55"/>
    <n v="93"/>
    <n v="38"/>
    <n v="35"/>
    <n v="12"/>
    <n v="414"/>
    <n v="30"/>
    <n v="30"/>
    <n v="60"/>
    <n v="90"/>
    <n v="409"/>
    <n v="9"/>
    <x v="5"/>
    <x v="14"/>
    <x v="2"/>
    <x v="0"/>
    <x v="3"/>
    <x v="7"/>
    <x v="1"/>
  </r>
  <r>
    <n v="192"/>
    <n v="288"/>
    <n v="532"/>
    <n v="183"/>
    <n v="96"/>
    <n v="75"/>
    <n v="1213"/>
    <n v="270"/>
    <n v="278"/>
    <n v="360"/>
    <n v="660"/>
    <n v="210"/>
    <n v="2"/>
    <x v="5"/>
    <x v="14"/>
    <x v="2"/>
    <x v="0"/>
    <x v="0"/>
    <x v="1"/>
    <x v="0"/>
  </r>
  <r>
    <n v="68"/>
    <n v="107"/>
    <n v="190"/>
    <n v="83"/>
    <n v="39"/>
    <n v="27"/>
    <n v="574"/>
    <n v="100"/>
    <n v="83"/>
    <n v="130"/>
    <n v="230"/>
    <n v="806"/>
    <n v="3"/>
    <x v="5"/>
    <x v="14"/>
    <x v="2"/>
    <x v="0"/>
    <x v="0"/>
    <x v="2"/>
    <x v="1"/>
  </r>
  <r>
    <n v="31"/>
    <n v="53"/>
    <n v="89"/>
    <n v="36"/>
    <n v="22"/>
    <n v="10"/>
    <n v="828"/>
    <n v="40"/>
    <n v="30"/>
    <n v="50"/>
    <n v="80"/>
    <n v="435"/>
    <n v="4"/>
    <x v="5"/>
    <x v="15"/>
    <x v="3"/>
    <x v="1"/>
    <x v="2"/>
    <x v="12"/>
    <x v="0"/>
  </r>
  <r>
    <n v="35"/>
    <n v="63"/>
    <n v="111"/>
    <n v="48"/>
    <n v="28"/>
    <n v="15"/>
    <n v="593"/>
    <n v="40"/>
    <n v="40"/>
    <n v="60"/>
    <n v="100"/>
    <n v="435"/>
    <n v="5"/>
    <x v="5"/>
    <x v="15"/>
    <x v="3"/>
    <x v="1"/>
    <x v="2"/>
    <x v="4"/>
    <x v="0"/>
  </r>
  <r>
    <n v="34"/>
    <n v="55"/>
    <n v="92"/>
    <n v="37"/>
    <n v="21"/>
    <n v="10"/>
    <n v="876"/>
    <n v="40"/>
    <n v="30"/>
    <n v="50"/>
    <n v="80"/>
    <n v="435"/>
    <n v="6"/>
    <x v="5"/>
    <x v="15"/>
    <x v="3"/>
    <x v="1"/>
    <x v="2"/>
    <x v="5"/>
    <x v="1"/>
  </r>
  <r>
    <n v="36"/>
    <n v="77"/>
    <n v="142"/>
    <n v="65"/>
    <n v="41"/>
    <n v="20"/>
    <n v="1042"/>
    <n v="60"/>
    <n v="80"/>
    <n v="90"/>
    <n v="170"/>
    <n v="435"/>
    <n v="1"/>
    <x v="5"/>
    <x v="15"/>
    <x v="3"/>
    <x v="1"/>
    <x v="0"/>
    <x v="0"/>
    <x v="0"/>
  </r>
  <r>
    <n v="19"/>
    <n v="62"/>
    <n v="108"/>
    <n v="46"/>
    <n v="43"/>
    <n v="15"/>
    <n v="367"/>
    <n v="50"/>
    <n v="50"/>
    <n v="80"/>
    <n v="130"/>
    <n v="801"/>
    <n v="2"/>
    <x v="5"/>
    <x v="15"/>
    <x v="3"/>
    <x v="1"/>
    <x v="0"/>
    <x v="1"/>
    <x v="0"/>
  </r>
  <r>
    <n v="42"/>
    <n v="82"/>
    <n v="138"/>
    <n v="56"/>
    <n v="40"/>
    <n v="17"/>
    <n v="302"/>
    <n v="50"/>
    <n v="40"/>
    <n v="80"/>
    <n v="120"/>
    <n v="435"/>
    <n v="8"/>
    <x v="5"/>
    <x v="15"/>
    <x v="3"/>
    <x v="1"/>
    <x v="3"/>
    <x v="6"/>
    <x v="1"/>
  </r>
  <r>
    <n v="42"/>
    <n v="94"/>
    <n v="156"/>
    <n v="62"/>
    <n v="52"/>
    <n v="20"/>
    <n v="436"/>
    <n v="50"/>
    <n v="50"/>
    <n v="80"/>
    <n v="130"/>
    <n v="435"/>
    <n v="9"/>
    <x v="5"/>
    <x v="15"/>
    <x v="3"/>
    <x v="1"/>
    <x v="3"/>
    <x v="7"/>
    <x v="1"/>
  </r>
  <r>
    <n v="-33"/>
    <n v="25"/>
    <n v="141"/>
    <n v="78"/>
    <n v="58"/>
    <n v="35"/>
    <n v="1142"/>
    <n v="-10"/>
    <n v="90"/>
    <n v="30"/>
    <n v="120"/>
    <n v="435"/>
    <n v="10"/>
    <x v="5"/>
    <x v="15"/>
    <x v="3"/>
    <x v="1"/>
    <x v="3"/>
    <x v="8"/>
    <x v="1"/>
  </r>
  <r>
    <n v="-3"/>
    <n v="73"/>
    <n v="125"/>
    <n v="52"/>
    <n v="76"/>
    <n v="47"/>
    <n v="313"/>
    <n v="0"/>
    <n v="30"/>
    <n v="50"/>
    <n v="80"/>
    <n v="801"/>
    <n v="11"/>
    <x v="5"/>
    <x v="15"/>
    <x v="3"/>
    <x v="1"/>
    <x v="1"/>
    <x v="9"/>
    <x v="0"/>
  </r>
  <r>
    <n v="14"/>
    <n v="55"/>
    <n v="96"/>
    <n v="41"/>
    <n v="41"/>
    <n v="13"/>
    <n v="239"/>
    <n v="20"/>
    <n v="20"/>
    <n v="40"/>
    <n v="60"/>
    <n v="801"/>
    <n v="12"/>
    <x v="5"/>
    <x v="15"/>
    <x v="3"/>
    <x v="1"/>
    <x v="1"/>
    <x v="10"/>
    <x v="0"/>
  </r>
  <r>
    <n v="-3"/>
    <n v="43"/>
    <n v="78"/>
    <n v="35"/>
    <n v="46"/>
    <n v="13"/>
    <n v="204"/>
    <n v="10"/>
    <n v="20"/>
    <n v="30"/>
    <n v="50"/>
    <n v="435"/>
    <n v="13"/>
    <x v="5"/>
    <x v="15"/>
    <x v="3"/>
    <x v="1"/>
    <x v="1"/>
    <x v="3"/>
    <x v="0"/>
  </r>
  <r>
    <n v="32"/>
    <n v="93"/>
    <n v="169"/>
    <n v="76"/>
    <n v="61"/>
    <n v="28"/>
    <n v="580"/>
    <n v="70"/>
    <n v="90"/>
    <n v="120"/>
    <n v="210"/>
    <n v="435"/>
    <n v="3"/>
    <x v="5"/>
    <x v="15"/>
    <x v="3"/>
    <x v="1"/>
    <x v="0"/>
    <x v="2"/>
    <x v="1"/>
  </r>
  <r>
    <n v="165"/>
    <n v="261"/>
    <n v="521"/>
    <n v="230"/>
    <n v="96"/>
    <n v="72"/>
    <n v="1715"/>
    <n v="180"/>
    <n v="262"/>
    <n v="260"/>
    <n v="500"/>
    <n v="707"/>
    <n v="4"/>
    <x v="5"/>
    <x v="16"/>
    <x v="3"/>
    <x v="0"/>
    <x v="2"/>
    <x v="12"/>
    <x v="0"/>
  </r>
  <r>
    <n v="36"/>
    <n v="201"/>
    <n v="345"/>
    <n v="131"/>
    <n v="165"/>
    <n v="131"/>
    <n v="874"/>
    <n v="50"/>
    <n v="205"/>
    <n v="200"/>
    <n v="330"/>
    <n v="714"/>
    <n v="5"/>
    <x v="5"/>
    <x v="16"/>
    <x v="3"/>
    <x v="0"/>
    <x v="2"/>
    <x v="4"/>
    <x v="0"/>
  </r>
  <r>
    <n v="240"/>
    <n v="362"/>
    <n v="634"/>
    <n v="244"/>
    <n v="122"/>
    <n v="89"/>
    <n v="1616"/>
    <n v="230"/>
    <n v="200"/>
    <n v="340"/>
    <n v="600"/>
    <n v="562"/>
    <n v="6"/>
    <x v="5"/>
    <x v="16"/>
    <x v="3"/>
    <x v="0"/>
    <x v="2"/>
    <x v="5"/>
    <x v="1"/>
  </r>
  <r>
    <n v="-113"/>
    <n v="-45"/>
    <n v="96"/>
    <n v="165"/>
    <n v="68"/>
    <n v="45"/>
    <n v="1514"/>
    <n v="-110"/>
    <n v="184"/>
    <n v="-50"/>
    <n v="120"/>
    <n v="707"/>
    <n v="1"/>
    <x v="5"/>
    <x v="16"/>
    <x v="3"/>
    <x v="0"/>
    <x v="0"/>
    <x v="0"/>
    <x v="0"/>
  </r>
  <r>
    <n v="357"/>
    <n v="534"/>
    <n v="890"/>
    <n v="363"/>
    <n v="177"/>
    <n v="124"/>
    <n v="2476"/>
    <n v="500"/>
    <n v="373"/>
    <n v="670"/>
    <n v="1110"/>
    <n v="805"/>
    <n v="2"/>
    <x v="5"/>
    <x v="16"/>
    <x v="3"/>
    <x v="0"/>
    <x v="0"/>
    <x v="1"/>
    <x v="0"/>
  </r>
  <r>
    <n v="133"/>
    <n v="178"/>
    <n v="301"/>
    <n v="107"/>
    <n v="45"/>
    <n v="34"/>
    <n v="947"/>
    <n v="140"/>
    <n v="92"/>
    <n v="160"/>
    <n v="260"/>
    <n v="661"/>
    <n v="8"/>
    <x v="5"/>
    <x v="16"/>
    <x v="3"/>
    <x v="0"/>
    <x v="3"/>
    <x v="6"/>
    <x v="1"/>
  </r>
  <r>
    <n v="192"/>
    <n v="288"/>
    <n v="532"/>
    <n v="228"/>
    <n v="96"/>
    <n v="75"/>
    <n v="1213"/>
    <n v="190"/>
    <n v="212"/>
    <n v="260"/>
    <n v="460"/>
    <n v="661"/>
    <n v="9"/>
    <x v="5"/>
    <x v="16"/>
    <x v="3"/>
    <x v="0"/>
    <x v="3"/>
    <x v="7"/>
    <x v="1"/>
  </r>
  <r>
    <n v="67"/>
    <n v="107"/>
    <n v="190"/>
    <n v="83"/>
    <n v="40"/>
    <n v="27"/>
    <n v="574"/>
    <n v="60"/>
    <n v="70"/>
    <n v="90"/>
    <n v="160"/>
    <n v="408"/>
    <n v="10"/>
    <x v="5"/>
    <x v="16"/>
    <x v="3"/>
    <x v="0"/>
    <x v="3"/>
    <x v="8"/>
    <x v="1"/>
  </r>
  <r>
    <n v="120"/>
    <n v="163"/>
    <n v="276"/>
    <n v="96"/>
    <n v="43"/>
    <n v="31"/>
    <n v="897"/>
    <n v="90"/>
    <n v="70"/>
    <n v="110"/>
    <n v="180"/>
    <n v="209"/>
    <n v="11"/>
    <x v="5"/>
    <x v="16"/>
    <x v="3"/>
    <x v="0"/>
    <x v="1"/>
    <x v="9"/>
    <x v="0"/>
  </r>
  <r>
    <n v="98"/>
    <n v="136"/>
    <n v="230"/>
    <n v="94"/>
    <n v="38"/>
    <n v="26"/>
    <n v="562"/>
    <n v="80"/>
    <n v="60"/>
    <n v="90"/>
    <n v="150"/>
    <n v="415"/>
    <n v="12"/>
    <x v="5"/>
    <x v="16"/>
    <x v="3"/>
    <x v="0"/>
    <x v="1"/>
    <x v="10"/>
    <x v="0"/>
  </r>
  <r>
    <n v="32"/>
    <n v="81"/>
    <n v="135"/>
    <n v="54"/>
    <n v="49"/>
    <n v="17"/>
    <n v="641"/>
    <n v="30"/>
    <n v="30"/>
    <n v="60"/>
    <n v="90"/>
    <n v="714"/>
    <n v="13"/>
    <x v="5"/>
    <x v="16"/>
    <x v="3"/>
    <x v="0"/>
    <x v="1"/>
    <x v="3"/>
    <x v="0"/>
  </r>
  <r>
    <n v="-142"/>
    <n v="-31"/>
    <n v="169"/>
    <n v="196"/>
    <n v="111"/>
    <n v="66"/>
    <n v="2393"/>
    <n v="-140"/>
    <n v="161"/>
    <n v="-40"/>
    <n v="210"/>
    <n v="415"/>
    <n v="3"/>
    <x v="5"/>
    <x v="16"/>
    <x v="3"/>
    <x v="0"/>
    <x v="0"/>
    <x v="2"/>
    <x v="1"/>
  </r>
  <r>
    <n v="31"/>
    <n v="43"/>
    <n v="43"/>
    <n v="0"/>
    <n v="12"/>
    <n v="0"/>
    <n v="602"/>
    <n v="30"/>
    <n v="0"/>
    <n v="40"/>
    <n v="40"/>
    <n v="775"/>
    <n v="4"/>
    <x v="5"/>
    <x v="17"/>
    <x v="3"/>
    <x v="1"/>
    <x v="2"/>
    <x v="12"/>
    <x v="0"/>
  </r>
  <r>
    <n v="18"/>
    <n v="35"/>
    <n v="58"/>
    <n v="23"/>
    <n v="17"/>
    <n v="6"/>
    <n v="843"/>
    <n v="20"/>
    <n v="20"/>
    <n v="30"/>
    <n v="50"/>
    <n v="775"/>
    <n v="5"/>
    <x v="5"/>
    <x v="17"/>
    <x v="3"/>
    <x v="1"/>
    <x v="2"/>
    <x v="4"/>
    <x v="0"/>
  </r>
  <r>
    <n v="15"/>
    <n v="32"/>
    <n v="53"/>
    <n v="21"/>
    <n v="17"/>
    <n v="5"/>
    <n v="798"/>
    <n v="20"/>
    <n v="20"/>
    <n v="30"/>
    <n v="50"/>
    <n v="702"/>
    <n v="6"/>
    <x v="5"/>
    <x v="17"/>
    <x v="3"/>
    <x v="1"/>
    <x v="2"/>
    <x v="5"/>
    <x v="1"/>
  </r>
  <r>
    <n v="0"/>
    <n v="46"/>
    <n v="82"/>
    <n v="36"/>
    <n v="46"/>
    <n v="13"/>
    <n v="236"/>
    <n v="20"/>
    <n v="40"/>
    <n v="60"/>
    <n v="100"/>
    <n v="702"/>
    <n v="2"/>
    <x v="5"/>
    <x v="17"/>
    <x v="3"/>
    <x v="1"/>
    <x v="0"/>
    <x v="1"/>
    <x v="0"/>
  </r>
  <r>
    <n v="37"/>
    <n v="201"/>
    <n v="345"/>
    <n v="93"/>
    <n v="164"/>
    <n v="131"/>
    <n v="874"/>
    <n v="50"/>
    <n v="147"/>
    <n v="180"/>
    <n v="300"/>
    <n v="775"/>
    <n v="8"/>
    <x v="5"/>
    <x v="17"/>
    <x v="3"/>
    <x v="1"/>
    <x v="3"/>
    <x v="6"/>
    <x v="1"/>
  </r>
  <r>
    <n v="166"/>
    <n v="278"/>
    <n v="478"/>
    <n v="205"/>
    <n v="112"/>
    <n v="66"/>
    <n v="1095"/>
    <n v="170"/>
    <n v="205"/>
    <n v="250"/>
    <n v="420"/>
    <n v="702"/>
    <n v="9"/>
    <x v="5"/>
    <x v="17"/>
    <x v="3"/>
    <x v="1"/>
    <x v="3"/>
    <x v="7"/>
    <x v="1"/>
  </r>
  <r>
    <n v="136"/>
    <n v="204"/>
    <n v="345"/>
    <n v="157"/>
    <n v="68"/>
    <n v="45"/>
    <n v="764"/>
    <n v="130"/>
    <n v="173"/>
    <n v="180"/>
    <n v="300"/>
    <n v="775"/>
    <n v="10"/>
    <x v="5"/>
    <x v="17"/>
    <x v="3"/>
    <x v="1"/>
    <x v="3"/>
    <x v="8"/>
    <x v="1"/>
  </r>
  <r>
    <n v="241"/>
    <n v="362"/>
    <n v="634"/>
    <n v="252"/>
    <n v="121"/>
    <n v="89"/>
    <n v="1616"/>
    <n v="190"/>
    <n v="142"/>
    <n v="260"/>
    <n v="430"/>
    <n v="775"/>
    <n v="11"/>
    <x v="5"/>
    <x v="17"/>
    <x v="3"/>
    <x v="1"/>
    <x v="1"/>
    <x v="9"/>
    <x v="0"/>
  </r>
  <r>
    <n v="165"/>
    <n v="261"/>
    <n v="521"/>
    <n v="228"/>
    <n v="96"/>
    <n v="72"/>
    <n v="1715"/>
    <n v="120"/>
    <n v="132"/>
    <n v="180"/>
    <n v="350"/>
    <n v="702"/>
    <n v="12"/>
    <x v="5"/>
    <x v="17"/>
    <x v="3"/>
    <x v="1"/>
    <x v="1"/>
    <x v="10"/>
    <x v="0"/>
  </r>
  <r>
    <n v="-369"/>
    <n v="-271"/>
    <n v="37"/>
    <n v="355"/>
    <n v="135"/>
    <n v="102"/>
    <n v="4507"/>
    <n v="-250"/>
    <n v="160"/>
    <n v="-170"/>
    <n v="0"/>
    <n v="702"/>
    <n v="13"/>
    <x v="5"/>
    <x v="17"/>
    <x v="3"/>
    <x v="1"/>
    <x v="1"/>
    <x v="3"/>
    <x v="0"/>
  </r>
  <r>
    <n v="8"/>
    <n v="38"/>
    <n v="70"/>
    <n v="32"/>
    <n v="30"/>
    <n v="9"/>
    <n v="996"/>
    <n v="20"/>
    <n v="40"/>
    <n v="40"/>
    <n v="80"/>
    <n v="775"/>
    <n v="3"/>
    <x v="5"/>
    <x v="17"/>
    <x v="3"/>
    <x v="1"/>
    <x v="0"/>
    <x v="2"/>
    <x v="1"/>
  </r>
  <r>
    <n v="11"/>
    <n v="64"/>
    <n v="115"/>
    <n v="51"/>
    <n v="53"/>
    <n v="19"/>
    <n v="396"/>
    <n v="30"/>
    <n v="40"/>
    <n v="70"/>
    <n v="110"/>
    <n v="503"/>
    <n v="4"/>
    <x v="5"/>
    <x v="18"/>
    <x v="3"/>
    <x v="1"/>
    <x v="2"/>
    <x v="12"/>
    <x v="0"/>
  </r>
  <r>
    <n v="24"/>
    <n v="68"/>
    <n v="118"/>
    <n v="50"/>
    <n v="44"/>
    <n v="16"/>
    <n v="397"/>
    <n v="40"/>
    <n v="40"/>
    <n v="70"/>
    <n v="110"/>
    <n v="503"/>
    <n v="5"/>
    <x v="5"/>
    <x v="18"/>
    <x v="3"/>
    <x v="1"/>
    <x v="2"/>
    <x v="4"/>
    <x v="0"/>
  </r>
  <r>
    <n v="83"/>
    <n v="149"/>
    <n v="298"/>
    <n v="169"/>
    <n v="66"/>
    <n v="41"/>
    <n v="1245"/>
    <n v="90"/>
    <n v="187"/>
    <n v="140"/>
    <n v="280"/>
    <n v="541"/>
    <n v="6"/>
    <x v="5"/>
    <x v="18"/>
    <x v="3"/>
    <x v="1"/>
    <x v="2"/>
    <x v="5"/>
    <x v="1"/>
  </r>
  <r>
    <n v="-6"/>
    <n v="63"/>
    <n v="107"/>
    <n v="44"/>
    <n v="69"/>
    <n v="40"/>
    <n v="496"/>
    <n v="30"/>
    <n v="50"/>
    <n v="80"/>
    <n v="130"/>
    <n v="541"/>
    <n v="1"/>
    <x v="5"/>
    <x v="18"/>
    <x v="3"/>
    <x v="1"/>
    <x v="0"/>
    <x v="0"/>
    <x v="0"/>
  </r>
  <r>
    <n v="4"/>
    <n v="65"/>
    <n v="112"/>
    <n v="47"/>
    <n v="61"/>
    <n v="15"/>
    <n v="456"/>
    <n v="40"/>
    <n v="50"/>
    <n v="90"/>
    <n v="140"/>
    <n v="971"/>
    <n v="2"/>
    <x v="5"/>
    <x v="18"/>
    <x v="3"/>
    <x v="1"/>
    <x v="0"/>
    <x v="1"/>
    <x v="0"/>
  </r>
  <r>
    <n v="22"/>
    <n v="41"/>
    <n v="69"/>
    <n v="28"/>
    <n v="19"/>
    <n v="7"/>
    <n v="816"/>
    <n v="40"/>
    <n v="20"/>
    <n v="40"/>
    <n v="60"/>
    <n v="971"/>
    <n v="8"/>
    <x v="5"/>
    <x v="18"/>
    <x v="3"/>
    <x v="1"/>
    <x v="3"/>
    <x v="6"/>
    <x v="1"/>
  </r>
  <r>
    <n v="30"/>
    <n v="56"/>
    <n v="99"/>
    <n v="43"/>
    <n v="26"/>
    <n v="14"/>
    <n v="597"/>
    <n v="30"/>
    <n v="30"/>
    <n v="50"/>
    <n v="80"/>
    <n v="503"/>
    <n v="9"/>
    <x v="5"/>
    <x v="18"/>
    <x v="3"/>
    <x v="1"/>
    <x v="3"/>
    <x v="7"/>
    <x v="1"/>
  </r>
  <r>
    <n v="9"/>
    <n v="26"/>
    <n v="44"/>
    <n v="18"/>
    <n v="17"/>
    <n v="5"/>
    <n v="478"/>
    <n v="10"/>
    <n v="10"/>
    <n v="10"/>
    <n v="20"/>
    <n v="503"/>
    <n v="11"/>
    <x v="5"/>
    <x v="18"/>
    <x v="3"/>
    <x v="1"/>
    <x v="1"/>
    <x v="9"/>
    <x v="0"/>
  </r>
  <r>
    <n v="100"/>
    <n v="167"/>
    <n v="278"/>
    <n v="64"/>
    <n v="67"/>
    <n v="36"/>
    <n v="767"/>
    <n v="70"/>
    <n v="70"/>
    <n v="110"/>
    <n v="180"/>
    <n v="503"/>
    <n v="12"/>
    <x v="5"/>
    <x v="18"/>
    <x v="3"/>
    <x v="1"/>
    <x v="1"/>
    <x v="10"/>
    <x v="0"/>
  </r>
  <r>
    <n v="105"/>
    <n v="164"/>
    <n v="282"/>
    <n v="149"/>
    <n v="59"/>
    <n v="36"/>
    <n v="636"/>
    <n v="80"/>
    <n v="70"/>
    <n v="120"/>
    <n v="190"/>
    <n v="503"/>
    <n v="13"/>
    <x v="5"/>
    <x v="18"/>
    <x v="3"/>
    <x v="1"/>
    <x v="1"/>
    <x v="3"/>
    <x v="0"/>
  </r>
  <r>
    <n v="20"/>
    <n v="55"/>
    <n v="93"/>
    <n v="38"/>
    <n v="35"/>
    <n v="12"/>
    <n v="414"/>
    <n v="40"/>
    <n v="40"/>
    <n v="70"/>
    <n v="110"/>
    <n v="541"/>
    <n v="3"/>
    <x v="5"/>
    <x v="18"/>
    <x v="3"/>
    <x v="1"/>
    <x v="0"/>
    <x v="2"/>
    <x v="1"/>
  </r>
  <r>
    <n v="34"/>
    <n v="62"/>
    <n v="110"/>
    <n v="48"/>
    <n v="28"/>
    <n v="15"/>
    <n v="593"/>
    <n v="40"/>
    <n v="40"/>
    <n v="60"/>
    <n v="100"/>
    <n v="206"/>
    <n v="4"/>
    <x v="5"/>
    <x v="19"/>
    <x v="3"/>
    <x v="1"/>
    <x v="2"/>
    <x v="12"/>
    <x v="0"/>
  </r>
  <r>
    <n v="18"/>
    <n v="74"/>
    <n v="133"/>
    <n v="59"/>
    <n v="56"/>
    <n v="22"/>
    <n v="377"/>
    <n v="20"/>
    <n v="50"/>
    <n v="70"/>
    <n v="120"/>
    <n v="425"/>
    <n v="5"/>
    <x v="5"/>
    <x v="19"/>
    <x v="3"/>
    <x v="1"/>
    <x v="2"/>
    <x v="4"/>
    <x v="0"/>
  </r>
  <r>
    <n v="49"/>
    <n v="96"/>
    <n v="177"/>
    <n v="81"/>
    <n v="47"/>
    <n v="25"/>
    <n v="1046"/>
    <n v="60"/>
    <n v="70"/>
    <n v="90"/>
    <n v="160"/>
    <n v="253"/>
    <n v="6"/>
    <x v="5"/>
    <x v="19"/>
    <x v="3"/>
    <x v="1"/>
    <x v="2"/>
    <x v="5"/>
    <x v="1"/>
  </r>
  <r>
    <n v="66"/>
    <n v="114"/>
    <n v="193"/>
    <n v="79"/>
    <n v="48"/>
    <n v="25"/>
    <n v="425"/>
    <n v="110"/>
    <n v="90"/>
    <n v="150"/>
    <n v="240"/>
    <n v="425"/>
    <n v="2"/>
    <x v="5"/>
    <x v="19"/>
    <x v="3"/>
    <x v="1"/>
    <x v="0"/>
    <x v="1"/>
    <x v="0"/>
  </r>
  <r>
    <n v="79"/>
    <n v="140"/>
    <n v="232"/>
    <n v="92"/>
    <n v="61"/>
    <n v="30"/>
    <n v="1102"/>
    <n v="90"/>
    <n v="70"/>
    <n v="130"/>
    <n v="200"/>
    <n v="206"/>
    <n v="8"/>
    <x v="5"/>
    <x v="19"/>
    <x v="3"/>
    <x v="1"/>
    <x v="3"/>
    <x v="6"/>
    <x v="1"/>
  </r>
  <r>
    <n v="40"/>
    <n v="64"/>
    <n v="107"/>
    <n v="43"/>
    <n v="24"/>
    <n v="12"/>
    <n v="822"/>
    <n v="50"/>
    <n v="30"/>
    <n v="60"/>
    <n v="90"/>
    <n v="509"/>
    <n v="9"/>
    <x v="5"/>
    <x v="19"/>
    <x v="3"/>
    <x v="1"/>
    <x v="3"/>
    <x v="7"/>
    <x v="1"/>
  </r>
  <r>
    <n v="41"/>
    <n v="78"/>
    <n v="125"/>
    <n v="47"/>
    <n v="37"/>
    <n v="14"/>
    <n v="371"/>
    <n v="30"/>
    <n v="30"/>
    <n v="50"/>
    <n v="80"/>
    <n v="360"/>
    <n v="11"/>
    <x v="5"/>
    <x v="19"/>
    <x v="3"/>
    <x v="1"/>
    <x v="1"/>
    <x v="9"/>
    <x v="0"/>
  </r>
  <r>
    <n v="24"/>
    <n v="59"/>
    <n v="99"/>
    <n v="40"/>
    <n v="35"/>
    <n v="12"/>
    <n v="443"/>
    <n v="20"/>
    <n v="20"/>
    <n v="40"/>
    <n v="60"/>
    <n v="206"/>
    <n v="12"/>
    <x v="5"/>
    <x v="19"/>
    <x v="3"/>
    <x v="1"/>
    <x v="1"/>
    <x v="10"/>
    <x v="0"/>
  </r>
  <r>
    <n v="-3"/>
    <n v="75"/>
    <n v="128"/>
    <n v="53"/>
    <n v="78"/>
    <n v="48"/>
    <n v="597"/>
    <n v="0"/>
    <n v="30"/>
    <n v="50"/>
    <n v="80"/>
    <n v="360"/>
    <n v="13"/>
    <x v="5"/>
    <x v="19"/>
    <x v="3"/>
    <x v="1"/>
    <x v="1"/>
    <x v="3"/>
    <x v="0"/>
  </r>
  <r>
    <n v="24"/>
    <n v="154"/>
    <n v="264"/>
    <n v="97"/>
    <n v="130"/>
    <n v="100"/>
    <n v="665"/>
    <n v="90"/>
    <n v="195"/>
    <n v="200"/>
    <n v="330"/>
    <n v="206"/>
    <n v="3"/>
    <x v="5"/>
    <x v="19"/>
    <x v="3"/>
    <x v="1"/>
    <x v="0"/>
    <x v="2"/>
    <x v="1"/>
  </r>
  <r>
    <n v="81"/>
    <n v="146"/>
    <n v="291"/>
    <n v="194"/>
    <n v="65"/>
    <n v="40"/>
    <n v="1304"/>
    <n v="80"/>
    <n v="84"/>
    <n v="130"/>
    <n v="250"/>
    <n v="303"/>
    <n v="8"/>
    <x v="6"/>
    <x v="0"/>
    <x v="0"/>
    <x v="0"/>
    <x v="3"/>
    <x v="6"/>
    <x v="1"/>
  </r>
  <r>
    <n v="-10"/>
    <n v="56"/>
    <n v="95"/>
    <n v="39"/>
    <n v="66"/>
    <n v="36"/>
    <n v="517"/>
    <n v="0"/>
    <n v="30"/>
    <n v="50"/>
    <n v="80"/>
    <n v="970"/>
    <n v="9"/>
    <x v="6"/>
    <x v="0"/>
    <x v="0"/>
    <x v="0"/>
    <x v="3"/>
    <x v="7"/>
    <x v="1"/>
  </r>
  <r>
    <n v="21"/>
    <n v="63"/>
    <n v="110"/>
    <n v="47"/>
    <n v="42"/>
    <n v="15"/>
    <n v="420"/>
    <n v="20"/>
    <n v="40"/>
    <n v="50"/>
    <n v="90"/>
    <n v="720"/>
    <n v="10"/>
    <x v="6"/>
    <x v="0"/>
    <x v="0"/>
    <x v="0"/>
    <x v="3"/>
    <x v="8"/>
    <x v="1"/>
  </r>
  <r>
    <n v="12"/>
    <n v="64"/>
    <n v="115"/>
    <n v="51"/>
    <n v="52"/>
    <n v="19"/>
    <n v="419"/>
    <n v="20"/>
    <n v="40"/>
    <n v="60"/>
    <n v="100"/>
    <n v="970"/>
    <n v="11"/>
    <x v="6"/>
    <x v="0"/>
    <x v="0"/>
    <x v="0"/>
    <x v="1"/>
    <x v="9"/>
    <x v="0"/>
  </r>
  <r>
    <n v="23"/>
    <n v="59"/>
    <n v="109"/>
    <n v="50"/>
    <n v="36"/>
    <n v="15"/>
    <n v="1051"/>
    <n v="20"/>
    <n v="40"/>
    <n v="50"/>
    <n v="90"/>
    <n v="720"/>
    <n v="12"/>
    <x v="6"/>
    <x v="0"/>
    <x v="0"/>
    <x v="0"/>
    <x v="1"/>
    <x v="10"/>
    <x v="0"/>
  </r>
  <r>
    <n v="27"/>
    <n v="53"/>
    <n v="94"/>
    <n v="41"/>
    <n v="26"/>
    <n v="13"/>
    <n v="592"/>
    <n v="30"/>
    <n v="30"/>
    <n v="50"/>
    <n v="80"/>
    <n v="303"/>
    <n v="13"/>
    <x v="6"/>
    <x v="0"/>
    <x v="0"/>
    <x v="0"/>
    <x v="1"/>
    <x v="3"/>
    <x v="0"/>
  </r>
  <r>
    <n v="98"/>
    <n v="136"/>
    <n v="230"/>
    <n v="94"/>
    <n v="38"/>
    <n v="26"/>
    <n v="608"/>
    <n v="140"/>
    <n v="158"/>
    <n v="170"/>
    <n v="270"/>
    <n v="303"/>
    <n v="5"/>
    <x v="6"/>
    <x v="0"/>
    <x v="0"/>
    <x v="0"/>
    <x v="2"/>
    <x v="4"/>
    <x v="0"/>
  </r>
  <r>
    <n v="31"/>
    <n v="79"/>
    <n v="131"/>
    <n v="52"/>
    <n v="48"/>
    <n v="17"/>
    <n v="668"/>
    <n v="50"/>
    <n v="60"/>
    <n v="90"/>
    <n v="150"/>
    <n v="303"/>
    <n v="6"/>
    <x v="6"/>
    <x v="0"/>
    <x v="0"/>
    <x v="0"/>
    <x v="2"/>
    <x v="5"/>
    <x v="1"/>
  </r>
  <r>
    <n v="139"/>
    <n v="185"/>
    <n v="312"/>
    <n v="200"/>
    <n v="46"/>
    <n v="35"/>
    <n v="1007"/>
    <n v="150"/>
    <n v="194"/>
    <n v="190"/>
    <n v="320"/>
    <n v="970"/>
    <n v="3"/>
    <x v="6"/>
    <x v="0"/>
    <x v="0"/>
    <x v="0"/>
    <x v="0"/>
    <x v="2"/>
    <x v="1"/>
  </r>
  <r>
    <n v="111"/>
    <n v="152"/>
    <n v="256"/>
    <n v="86"/>
    <n v="41"/>
    <n v="29"/>
    <n v="952"/>
    <n v="120"/>
    <n v="60"/>
    <n v="150"/>
    <n v="260"/>
    <n v="720"/>
    <n v="1"/>
    <x v="6"/>
    <x v="0"/>
    <x v="0"/>
    <x v="0"/>
    <x v="0"/>
    <x v="0"/>
    <x v="0"/>
  </r>
  <r>
    <n v="71"/>
    <n v="112"/>
    <n v="199"/>
    <n v="87"/>
    <n v="41"/>
    <n v="28"/>
    <n v="564"/>
    <n v="80"/>
    <n v="90"/>
    <n v="110"/>
    <n v="200"/>
    <n v="970"/>
    <n v="2"/>
    <x v="6"/>
    <x v="0"/>
    <x v="0"/>
    <x v="0"/>
    <x v="0"/>
    <x v="1"/>
    <x v="0"/>
  </r>
  <r>
    <n v="111"/>
    <n v="152"/>
    <n v="256"/>
    <n v="91"/>
    <n v="41"/>
    <n v="29"/>
    <n v="952"/>
    <n v="120"/>
    <n v="80"/>
    <n v="140"/>
    <n v="220"/>
    <n v="312"/>
    <n v="8"/>
    <x v="6"/>
    <x v="1"/>
    <x v="0"/>
    <x v="0"/>
    <x v="3"/>
    <x v="6"/>
    <x v="1"/>
  </r>
  <r>
    <n v="72"/>
    <n v="112"/>
    <n v="199"/>
    <n v="87"/>
    <n v="40"/>
    <n v="28"/>
    <n v="564"/>
    <n v="70"/>
    <n v="70"/>
    <n v="100"/>
    <n v="170"/>
    <n v="312"/>
    <n v="9"/>
    <x v="6"/>
    <x v="1"/>
    <x v="0"/>
    <x v="0"/>
    <x v="3"/>
    <x v="7"/>
    <x v="1"/>
  </r>
  <r>
    <n v="139"/>
    <n v="185"/>
    <n v="312"/>
    <n v="77"/>
    <n v="46"/>
    <n v="35"/>
    <n v="1007"/>
    <n v="150"/>
    <n v="88"/>
    <n v="170"/>
    <n v="270"/>
    <n v="815"/>
    <n v="10"/>
    <x v="6"/>
    <x v="1"/>
    <x v="0"/>
    <x v="0"/>
    <x v="3"/>
    <x v="8"/>
    <x v="1"/>
  </r>
  <r>
    <n v="99"/>
    <n v="136"/>
    <n v="230"/>
    <n v="94"/>
    <n v="37"/>
    <n v="26"/>
    <n v="608"/>
    <n v="90"/>
    <n v="80"/>
    <n v="120"/>
    <n v="200"/>
    <n v="815"/>
    <n v="11"/>
    <x v="6"/>
    <x v="1"/>
    <x v="0"/>
    <x v="0"/>
    <x v="1"/>
    <x v="9"/>
    <x v="0"/>
  </r>
  <r>
    <n v="31"/>
    <n v="79"/>
    <n v="131"/>
    <n v="52"/>
    <n v="48"/>
    <n v="17"/>
    <n v="668"/>
    <n v="30"/>
    <n v="40"/>
    <n v="70"/>
    <n v="110"/>
    <n v="815"/>
    <n v="12"/>
    <x v="6"/>
    <x v="1"/>
    <x v="0"/>
    <x v="0"/>
    <x v="1"/>
    <x v="10"/>
    <x v="0"/>
  </r>
  <r>
    <n v="259"/>
    <n v="387"/>
    <n v="678"/>
    <n v="276"/>
    <n v="128"/>
    <n v="96"/>
    <n v="1742"/>
    <n v="340"/>
    <n v="377"/>
    <n v="470"/>
    <n v="800"/>
    <n v="224"/>
    <n v="5"/>
    <x v="6"/>
    <x v="1"/>
    <x v="0"/>
    <x v="0"/>
    <x v="2"/>
    <x v="4"/>
    <x v="0"/>
  </r>
  <r>
    <n v="168"/>
    <n v="266"/>
    <n v="532"/>
    <n v="192"/>
    <n v="98"/>
    <n v="74"/>
    <n v="1819"/>
    <n v="220"/>
    <n v="283"/>
    <n v="320"/>
    <n v="620"/>
    <n v="312"/>
    <n v="6"/>
    <x v="6"/>
    <x v="1"/>
    <x v="0"/>
    <x v="0"/>
    <x v="2"/>
    <x v="5"/>
    <x v="1"/>
  </r>
  <r>
    <n v="150"/>
    <n v="222"/>
    <n v="376"/>
    <n v="202"/>
    <n v="72"/>
    <n v="49"/>
    <n v="833"/>
    <n v="170"/>
    <n v="143"/>
    <n v="230"/>
    <n v="390"/>
    <n v="217"/>
    <n v="3"/>
    <x v="6"/>
    <x v="1"/>
    <x v="0"/>
    <x v="0"/>
    <x v="0"/>
    <x v="2"/>
    <x v="1"/>
  </r>
  <r>
    <n v="208"/>
    <n v="329"/>
    <n v="567"/>
    <n v="182"/>
    <n v="121"/>
    <n v="78"/>
    <n v="1190"/>
    <n v="230"/>
    <n v="282"/>
    <n v="340"/>
    <n v="590"/>
    <n v="312"/>
    <n v="2"/>
    <x v="6"/>
    <x v="1"/>
    <x v="0"/>
    <x v="0"/>
    <x v="0"/>
    <x v="1"/>
    <x v="0"/>
  </r>
  <r>
    <n v="258"/>
    <n v="387"/>
    <n v="678"/>
    <n v="320"/>
    <n v="129"/>
    <n v="96"/>
    <n v="1742"/>
    <n v="240"/>
    <n v="237"/>
    <n v="340"/>
    <n v="590"/>
    <n v="319"/>
    <n v="8"/>
    <x v="6"/>
    <x v="2"/>
    <x v="0"/>
    <x v="1"/>
    <x v="3"/>
    <x v="6"/>
    <x v="1"/>
  </r>
  <r>
    <n v="150"/>
    <n v="222"/>
    <n v="376"/>
    <n v="174"/>
    <n v="72"/>
    <n v="49"/>
    <n v="833"/>
    <n v="150"/>
    <n v="124"/>
    <n v="200"/>
    <n v="330"/>
    <n v="319"/>
    <n v="9"/>
    <x v="6"/>
    <x v="2"/>
    <x v="0"/>
    <x v="1"/>
    <x v="3"/>
    <x v="7"/>
    <x v="1"/>
  </r>
  <r>
    <n v="167"/>
    <n v="266"/>
    <n v="532"/>
    <n v="366"/>
    <n v="99"/>
    <n v="74"/>
    <n v="1819"/>
    <n v="150"/>
    <n v="201"/>
    <n v="240"/>
    <n v="460"/>
    <n v="515"/>
    <n v="11"/>
    <x v="6"/>
    <x v="2"/>
    <x v="0"/>
    <x v="1"/>
    <x v="1"/>
    <x v="9"/>
    <x v="0"/>
  </r>
  <r>
    <n v="197"/>
    <n v="332"/>
    <n v="602"/>
    <n v="327"/>
    <n v="135"/>
    <n v="102"/>
    <n v="1834"/>
    <n v="170"/>
    <n v="260"/>
    <n v="290"/>
    <n v="520"/>
    <n v="319"/>
    <n v="12"/>
    <x v="6"/>
    <x v="2"/>
    <x v="0"/>
    <x v="1"/>
    <x v="1"/>
    <x v="10"/>
    <x v="0"/>
  </r>
  <r>
    <n v="13"/>
    <n v="29"/>
    <n v="49"/>
    <n v="20"/>
    <n v="16"/>
    <n v="5"/>
    <n v="808"/>
    <n v="20"/>
    <n v="20"/>
    <n v="30"/>
    <n v="50"/>
    <n v="641"/>
    <n v="5"/>
    <x v="6"/>
    <x v="2"/>
    <x v="0"/>
    <x v="1"/>
    <x v="2"/>
    <x v="4"/>
    <x v="0"/>
  </r>
  <r>
    <n v="31"/>
    <n v="43"/>
    <n v="43"/>
    <n v="0"/>
    <n v="12"/>
    <n v="0"/>
    <n v="559"/>
    <n v="40"/>
    <n v="0"/>
    <n v="50"/>
    <n v="50"/>
    <n v="641"/>
    <n v="6"/>
    <x v="6"/>
    <x v="2"/>
    <x v="0"/>
    <x v="1"/>
    <x v="2"/>
    <x v="5"/>
    <x v="1"/>
  </r>
  <r>
    <n v="12"/>
    <n v="31"/>
    <n v="54"/>
    <n v="23"/>
    <n v="19"/>
    <n v="7"/>
    <n v="605"/>
    <n v="20"/>
    <n v="20"/>
    <n v="30"/>
    <n v="50"/>
    <n v="712"/>
    <n v="3"/>
    <x v="6"/>
    <x v="2"/>
    <x v="0"/>
    <x v="1"/>
    <x v="0"/>
    <x v="2"/>
    <x v="1"/>
  </r>
  <r>
    <n v="17"/>
    <n v="36"/>
    <n v="61"/>
    <n v="25"/>
    <n v="19"/>
    <n v="7"/>
    <n v="854"/>
    <n v="30"/>
    <n v="20"/>
    <n v="40"/>
    <n v="60"/>
    <n v="319"/>
    <n v="1"/>
    <x v="6"/>
    <x v="2"/>
    <x v="0"/>
    <x v="1"/>
    <x v="0"/>
    <x v="0"/>
    <x v="0"/>
  </r>
  <r>
    <n v="9"/>
    <n v="41"/>
    <n v="75"/>
    <n v="34"/>
    <n v="32"/>
    <n v="10"/>
    <n v="1010"/>
    <n v="20"/>
    <n v="30"/>
    <n v="40"/>
    <n v="70"/>
    <n v="712"/>
    <n v="2"/>
    <x v="6"/>
    <x v="2"/>
    <x v="0"/>
    <x v="1"/>
    <x v="0"/>
    <x v="1"/>
    <x v="0"/>
  </r>
  <r>
    <n v="-1"/>
    <n v="82"/>
    <n v="141"/>
    <n v="59"/>
    <n v="83"/>
    <n v="53"/>
    <n v="338"/>
    <n v="10"/>
    <n v="50"/>
    <n v="70"/>
    <n v="120"/>
    <n v="816"/>
    <n v="8"/>
    <x v="6"/>
    <x v="3"/>
    <x v="0"/>
    <x v="1"/>
    <x v="3"/>
    <x v="6"/>
    <x v="1"/>
  </r>
  <r>
    <n v="-12"/>
    <n v="49"/>
    <n v="169"/>
    <n v="91"/>
    <n v="61"/>
    <n v="37"/>
    <n v="1334"/>
    <n v="0"/>
    <n v="160"/>
    <n v="40"/>
    <n v="140"/>
    <n v="417"/>
    <n v="9"/>
    <x v="6"/>
    <x v="3"/>
    <x v="0"/>
    <x v="1"/>
    <x v="3"/>
    <x v="7"/>
    <x v="1"/>
  </r>
  <r>
    <n v="17"/>
    <n v="59"/>
    <n v="103"/>
    <n v="44"/>
    <n v="42"/>
    <n v="14"/>
    <n v="258"/>
    <n v="30"/>
    <n v="30"/>
    <n v="60"/>
    <n v="90"/>
    <n v="636"/>
    <n v="11"/>
    <x v="6"/>
    <x v="3"/>
    <x v="0"/>
    <x v="1"/>
    <x v="1"/>
    <x v="9"/>
    <x v="0"/>
  </r>
  <r>
    <n v="1"/>
    <n v="49"/>
    <n v="89"/>
    <n v="40"/>
    <n v="48"/>
    <n v="15"/>
    <n v="219"/>
    <n v="0"/>
    <n v="30"/>
    <n v="40"/>
    <n v="70"/>
    <n v="816"/>
    <n v="12"/>
    <x v="6"/>
    <x v="3"/>
    <x v="0"/>
    <x v="1"/>
    <x v="1"/>
    <x v="10"/>
    <x v="0"/>
  </r>
  <r>
    <n v="0"/>
    <n v="46"/>
    <n v="82"/>
    <n v="36"/>
    <n v="46"/>
    <n v="13"/>
    <n v="252"/>
    <n v="0"/>
    <n v="30"/>
    <n v="40"/>
    <n v="70"/>
    <n v="816"/>
    <n v="13"/>
    <x v="6"/>
    <x v="3"/>
    <x v="0"/>
    <x v="1"/>
    <x v="1"/>
    <x v="3"/>
    <x v="0"/>
  </r>
  <r>
    <n v="32"/>
    <n v="52"/>
    <n v="87"/>
    <n v="35"/>
    <n v="20"/>
    <n v="9"/>
    <n v="894"/>
    <n v="40"/>
    <n v="40"/>
    <n v="60"/>
    <n v="100"/>
    <n v="573"/>
    <n v="5"/>
    <x v="6"/>
    <x v="3"/>
    <x v="0"/>
    <x v="1"/>
    <x v="2"/>
    <x v="4"/>
    <x v="0"/>
  </r>
  <r>
    <n v="35"/>
    <n v="57"/>
    <n v="96"/>
    <n v="39"/>
    <n v="22"/>
    <n v="10"/>
    <n v="845"/>
    <n v="50"/>
    <n v="40"/>
    <n v="70"/>
    <n v="110"/>
    <n v="314"/>
    <n v="6"/>
    <x v="6"/>
    <x v="3"/>
    <x v="0"/>
    <x v="1"/>
    <x v="2"/>
    <x v="5"/>
    <x v="1"/>
  </r>
  <r>
    <n v="32"/>
    <n v="72"/>
    <n v="132"/>
    <n v="60"/>
    <n v="40"/>
    <n v="18"/>
    <n v="1070"/>
    <n v="40"/>
    <n v="60"/>
    <n v="70"/>
    <n v="130"/>
    <n v="314"/>
    <n v="3"/>
    <x v="6"/>
    <x v="3"/>
    <x v="0"/>
    <x v="1"/>
    <x v="0"/>
    <x v="2"/>
    <x v="1"/>
  </r>
  <r>
    <n v="31"/>
    <n v="93"/>
    <n v="169"/>
    <n v="76"/>
    <n v="62"/>
    <n v="28"/>
    <n v="613"/>
    <n v="40"/>
    <n v="80"/>
    <n v="90"/>
    <n v="170"/>
    <n v="636"/>
    <n v="2"/>
    <x v="6"/>
    <x v="3"/>
    <x v="0"/>
    <x v="1"/>
    <x v="0"/>
    <x v="1"/>
    <x v="0"/>
  </r>
  <r>
    <n v="9"/>
    <n v="26"/>
    <n v="44"/>
    <n v="18"/>
    <n v="17"/>
    <n v="5"/>
    <n v="486"/>
    <n v="20"/>
    <n v="10"/>
    <n v="20"/>
    <n v="30"/>
    <n v="740"/>
    <n v="8"/>
    <x v="6"/>
    <x v="4"/>
    <x v="0"/>
    <x v="0"/>
    <x v="3"/>
    <x v="6"/>
    <x v="1"/>
  </r>
  <r>
    <n v="16"/>
    <n v="34"/>
    <n v="57"/>
    <n v="23"/>
    <n v="18"/>
    <n v="6"/>
    <n v="868"/>
    <n v="40"/>
    <n v="10"/>
    <n v="40"/>
    <n v="50"/>
    <n v="614"/>
    <n v="9"/>
    <x v="6"/>
    <x v="4"/>
    <x v="0"/>
    <x v="0"/>
    <x v="3"/>
    <x v="7"/>
    <x v="1"/>
  </r>
  <r>
    <n v="104"/>
    <n v="172"/>
    <n v="286"/>
    <n v="93"/>
    <n v="68"/>
    <n v="37"/>
    <n v="822"/>
    <n v="100"/>
    <n v="90"/>
    <n v="160"/>
    <n v="250"/>
    <n v="740"/>
    <n v="11"/>
    <x v="6"/>
    <x v="4"/>
    <x v="0"/>
    <x v="0"/>
    <x v="1"/>
    <x v="9"/>
    <x v="0"/>
  </r>
  <r>
    <n v="128"/>
    <n v="195"/>
    <n v="336"/>
    <n v="100"/>
    <n v="67"/>
    <n v="43"/>
    <n v="692"/>
    <n v="110"/>
    <n v="65"/>
    <n v="170"/>
    <n v="290"/>
    <n v="513"/>
    <n v="12"/>
    <x v="6"/>
    <x v="4"/>
    <x v="0"/>
    <x v="0"/>
    <x v="1"/>
    <x v="10"/>
    <x v="0"/>
  </r>
  <r>
    <n v="81"/>
    <n v="146"/>
    <n v="291"/>
    <n v="175"/>
    <n v="65"/>
    <n v="40"/>
    <n v="1304"/>
    <n v="120"/>
    <n v="156"/>
    <n v="180"/>
    <n v="340"/>
    <n v="216"/>
    <n v="5"/>
    <x v="6"/>
    <x v="4"/>
    <x v="0"/>
    <x v="0"/>
    <x v="2"/>
    <x v="4"/>
    <x v="0"/>
  </r>
  <r>
    <n v="11"/>
    <n v="64"/>
    <n v="115"/>
    <n v="51"/>
    <n v="53"/>
    <n v="19"/>
    <n v="419"/>
    <n v="30"/>
    <n v="50"/>
    <n v="80"/>
    <n v="130"/>
    <n v="513"/>
    <n v="6"/>
    <x v="6"/>
    <x v="4"/>
    <x v="0"/>
    <x v="0"/>
    <x v="2"/>
    <x v="5"/>
    <x v="1"/>
  </r>
  <r>
    <n v="20"/>
    <n v="63"/>
    <n v="110"/>
    <n v="47"/>
    <n v="43"/>
    <n v="15"/>
    <n v="420"/>
    <n v="40"/>
    <n v="40"/>
    <n v="70"/>
    <n v="110"/>
    <n v="614"/>
    <n v="1"/>
    <x v="6"/>
    <x v="4"/>
    <x v="0"/>
    <x v="0"/>
    <x v="0"/>
    <x v="0"/>
    <x v="0"/>
  </r>
  <r>
    <n v="18"/>
    <n v="51"/>
    <n v="85"/>
    <n v="34"/>
    <n v="33"/>
    <n v="10"/>
    <n v="432"/>
    <n v="30"/>
    <n v="30"/>
    <n v="50"/>
    <n v="80"/>
    <n v="513"/>
    <n v="2"/>
    <x v="6"/>
    <x v="4"/>
    <x v="0"/>
    <x v="0"/>
    <x v="0"/>
    <x v="1"/>
    <x v="0"/>
  </r>
  <r>
    <n v="-9"/>
    <n v="56"/>
    <n v="95"/>
    <n v="39"/>
    <n v="65"/>
    <n v="36"/>
    <n v="517"/>
    <n v="0"/>
    <n v="40"/>
    <n v="50"/>
    <n v="90"/>
    <n v="330"/>
    <n v="3"/>
    <x v="6"/>
    <x v="4"/>
    <x v="0"/>
    <x v="0"/>
    <x v="0"/>
    <x v="2"/>
    <x v="1"/>
  </r>
  <r>
    <n v="29"/>
    <n v="65"/>
    <n v="104"/>
    <n v="39"/>
    <n v="36"/>
    <n v="12"/>
    <n v="380"/>
    <n v="40"/>
    <n v="30"/>
    <n v="60"/>
    <n v="90"/>
    <n v="920"/>
    <n v="8"/>
    <x v="6"/>
    <x v="5"/>
    <x v="0"/>
    <x v="1"/>
    <x v="3"/>
    <x v="6"/>
    <x v="1"/>
  </r>
  <r>
    <n v="58"/>
    <n v="85"/>
    <n v="144"/>
    <n v="59"/>
    <n v="27"/>
    <n v="16"/>
    <n v="870"/>
    <n v="60"/>
    <n v="50"/>
    <n v="70"/>
    <n v="120"/>
    <n v="262"/>
    <n v="9"/>
    <x v="6"/>
    <x v="5"/>
    <x v="0"/>
    <x v="1"/>
    <x v="3"/>
    <x v="7"/>
    <x v="1"/>
  </r>
  <r>
    <n v="21"/>
    <n v="54"/>
    <n v="90"/>
    <n v="36"/>
    <n v="33"/>
    <n v="11"/>
    <n v="462"/>
    <n v="10"/>
    <n v="30"/>
    <n v="40"/>
    <n v="70"/>
    <n v="920"/>
    <n v="11"/>
    <x v="6"/>
    <x v="5"/>
    <x v="0"/>
    <x v="1"/>
    <x v="1"/>
    <x v="9"/>
    <x v="0"/>
  </r>
  <r>
    <n v="-6"/>
    <n v="66"/>
    <n v="113"/>
    <n v="47"/>
    <n v="72"/>
    <n v="42"/>
    <n v="622"/>
    <n v="0"/>
    <n v="40"/>
    <n v="50"/>
    <n v="90"/>
    <n v="608"/>
    <n v="12"/>
    <x v="6"/>
    <x v="5"/>
    <x v="0"/>
    <x v="1"/>
    <x v="1"/>
    <x v="10"/>
    <x v="0"/>
  </r>
  <r>
    <n v="56"/>
    <n v="103"/>
    <n v="189"/>
    <n v="86"/>
    <n v="47"/>
    <n v="26"/>
    <n v="1081"/>
    <n v="90"/>
    <n v="90"/>
    <n v="130"/>
    <n v="220"/>
    <n v="608"/>
    <n v="5"/>
    <x v="6"/>
    <x v="5"/>
    <x v="0"/>
    <x v="1"/>
    <x v="2"/>
    <x v="4"/>
    <x v="0"/>
  </r>
  <r>
    <n v="36"/>
    <n v="65"/>
    <n v="115"/>
    <n v="50"/>
    <n v="29"/>
    <n v="16"/>
    <n v="587"/>
    <n v="60"/>
    <n v="50"/>
    <n v="80"/>
    <n v="130"/>
    <n v="920"/>
    <n v="6"/>
    <x v="6"/>
    <x v="5"/>
    <x v="0"/>
    <x v="1"/>
    <x v="2"/>
    <x v="5"/>
    <x v="1"/>
  </r>
  <r>
    <n v="18"/>
    <n v="74"/>
    <n v="133"/>
    <n v="59"/>
    <n v="56"/>
    <n v="22"/>
    <n v="403"/>
    <n v="20"/>
    <n v="60"/>
    <n v="70"/>
    <n v="130"/>
    <n v="920"/>
    <n v="1"/>
    <x v="6"/>
    <x v="5"/>
    <x v="0"/>
    <x v="1"/>
    <x v="0"/>
    <x v="0"/>
    <x v="0"/>
  </r>
  <r>
    <n v="32"/>
    <n v="173"/>
    <n v="297"/>
    <n v="68"/>
    <n v="141"/>
    <n v="112"/>
    <n v="717"/>
    <n v="60"/>
    <n v="198"/>
    <n v="180"/>
    <n v="310"/>
    <n v="262"/>
    <n v="2"/>
    <x v="6"/>
    <x v="5"/>
    <x v="0"/>
    <x v="1"/>
    <x v="0"/>
    <x v="1"/>
    <x v="0"/>
  </r>
  <r>
    <n v="71"/>
    <n v="130"/>
    <n v="227"/>
    <n v="97"/>
    <n v="59"/>
    <n v="32"/>
    <n v="575"/>
    <n v="80"/>
    <n v="150"/>
    <n v="130"/>
    <n v="230"/>
    <n v="920"/>
    <n v="3"/>
    <x v="6"/>
    <x v="5"/>
    <x v="0"/>
    <x v="1"/>
    <x v="0"/>
    <x v="2"/>
    <x v="1"/>
  </r>
  <r>
    <n v="32"/>
    <n v="52"/>
    <n v="87"/>
    <n v="35"/>
    <n v="20"/>
    <n v="9"/>
    <n v="894"/>
    <n v="50"/>
    <n v="30"/>
    <n v="60"/>
    <n v="90"/>
    <n v="203"/>
    <n v="11"/>
    <x v="6"/>
    <x v="6"/>
    <x v="1"/>
    <x v="1"/>
    <x v="1"/>
    <x v="9"/>
    <x v="0"/>
  </r>
  <r>
    <n v="15"/>
    <n v="31"/>
    <n v="51"/>
    <n v="20"/>
    <n v="16"/>
    <n v="5"/>
    <n v="814"/>
    <n v="20"/>
    <n v="20"/>
    <n v="30"/>
    <n v="50"/>
    <n v="860"/>
    <n v="13"/>
    <x v="6"/>
    <x v="6"/>
    <x v="1"/>
    <x v="1"/>
    <x v="1"/>
    <x v="3"/>
    <x v="0"/>
  </r>
  <r>
    <n v="32"/>
    <n v="93"/>
    <n v="169"/>
    <n v="76"/>
    <n v="61"/>
    <n v="28"/>
    <n v="613"/>
    <n v="40"/>
    <n v="50"/>
    <n v="80"/>
    <n v="130"/>
    <n v="959"/>
    <n v="9"/>
    <x v="6"/>
    <x v="6"/>
    <x v="1"/>
    <x v="1"/>
    <x v="3"/>
    <x v="7"/>
    <x v="1"/>
  </r>
  <r>
    <n v="33"/>
    <n v="72"/>
    <n v="132"/>
    <n v="60"/>
    <n v="39"/>
    <n v="18"/>
    <n v="1070"/>
    <n v="40"/>
    <n v="40"/>
    <n v="60"/>
    <n v="100"/>
    <n v="959"/>
    <n v="10"/>
    <x v="6"/>
    <x v="6"/>
    <x v="1"/>
    <x v="1"/>
    <x v="3"/>
    <x v="8"/>
    <x v="1"/>
  </r>
  <r>
    <n v="-5"/>
    <n v="66"/>
    <n v="113"/>
    <n v="47"/>
    <n v="71"/>
    <n v="42"/>
    <n v="622"/>
    <n v="20"/>
    <n v="40"/>
    <n v="70"/>
    <n v="110"/>
    <n v="860"/>
    <n v="5"/>
    <x v="6"/>
    <x v="6"/>
    <x v="1"/>
    <x v="1"/>
    <x v="2"/>
    <x v="4"/>
    <x v="0"/>
  </r>
  <r>
    <n v="16"/>
    <n v="57"/>
    <n v="100"/>
    <n v="43"/>
    <n v="41"/>
    <n v="14"/>
    <n v="388"/>
    <n v="20"/>
    <n v="40"/>
    <n v="50"/>
    <n v="90"/>
    <n v="203"/>
    <n v="6"/>
    <x v="6"/>
    <x v="6"/>
    <x v="1"/>
    <x v="1"/>
    <x v="2"/>
    <x v="5"/>
    <x v="1"/>
  </r>
  <r>
    <n v="75"/>
    <n v="135"/>
    <n v="225"/>
    <n v="90"/>
    <n v="60"/>
    <n v="29"/>
    <n v="1148"/>
    <n v="90"/>
    <n v="80"/>
    <n v="130"/>
    <n v="210"/>
    <n v="203"/>
    <n v="2"/>
    <x v="6"/>
    <x v="6"/>
    <x v="1"/>
    <x v="1"/>
    <x v="0"/>
    <x v="1"/>
    <x v="0"/>
  </r>
  <r>
    <n v="41"/>
    <n v="65"/>
    <n v="110"/>
    <n v="45"/>
    <n v="24"/>
    <n v="12"/>
    <n v="885"/>
    <n v="50"/>
    <n v="40"/>
    <n v="70"/>
    <n v="110"/>
    <n v="386"/>
    <n v="11"/>
    <x v="6"/>
    <x v="7"/>
    <x v="1"/>
    <x v="0"/>
    <x v="1"/>
    <x v="9"/>
    <x v="0"/>
  </r>
  <r>
    <n v="58"/>
    <n v="85"/>
    <n v="144"/>
    <n v="59"/>
    <n v="27"/>
    <n v="16"/>
    <n v="870"/>
    <n v="70"/>
    <n v="60"/>
    <n v="90"/>
    <n v="150"/>
    <n v="954"/>
    <n v="13"/>
    <x v="6"/>
    <x v="7"/>
    <x v="1"/>
    <x v="0"/>
    <x v="1"/>
    <x v="3"/>
    <x v="0"/>
  </r>
  <r>
    <n v="36"/>
    <n v="65"/>
    <n v="115"/>
    <n v="50"/>
    <n v="29"/>
    <n v="16"/>
    <n v="587"/>
    <n v="30"/>
    <n v="30"/>
    <n v="50"/>
    <n v="80"/>
    <n v="863"/>
    <n v="8"/>
    <x v="6"/>
    <x v="7"/>
    <x v="1"/>
    <x v="0"/>
    <x v="3"/>
    <x v="6"/>
    <x v="1"/>
  </r>
  <r>
    <n v="19"/>
    <n v="74"/>
    <n v="133"/>
    <n v="59"/>
    <n v="55"/>
    <n v="22"/>
    <n v="403"/>
    <n v="30"/>
    <n v="40"/>
    <n v="60"/>
    <n v="100"/>
    <n v="904"/>
    <n v="9"/>
    <x v="6"/>
    <x v="7"/>
    <x v="1"/>
    <x v="0"/>
    <x v="3"/>
    <x v="7"/>
    <x v="1"/>
  </r>
  <r>
    <n v="55"/>
    <n v="103"/>
    <n v="189"/>
    <n v="86"/>
    <n v="48"/>
    <n v="26"/>
    <n v="1081"/>
    <n v="50"/>
    <n v="60"/>
    <n v="80"/>
    <n v="140"/>
    <n v="904"/>
    <n v="10"/>
    <x v="6"/>
    <x v="7"/>
    <x v="1"/>
    <x v="0"/>
    <x v="3"/>
    <x v="8"/>
    <x v="1"/>
  </r>
  <r>
    <n v="32"/>
    <n v="173"/>
    <n v="297"/>
    <n v="92"/>
    <n v="141"/>
    <n v="112"/>
    <n v="717"/>
    <n v="60"/>
    <n v="127"/>
    <n v="180"/>
    <n v="290"/>
    <n v="386"/>
    <n v="5"/>
    <x v="6"/>
    <x v="7"/>
    <x v="1"/>
    <x v="0"/>
    <x v="2"/>
    <x v="4"/>
    <x v="0"/>
  </r>
  <r>
    <n v="71"/>
    <n v="130"/>
    <n v="227"/>
    <n v="97"/>
    <n v="59"/>
    <n v="32"/>
    <n v="575"/>
    <n v="80"/>
    <n v="90"/>
    <n v="130"/>
    <n v="220"/>
    <n v="863"/>
    <n v="6"/>
    <x v="6"/>
    <x v="7"/>
    <x v="1"/>
    <x v="0"/>
    <x v="2"/>
    <x v="5"/>
    <x v="1"/>
  </r>
  <r>
    <n v="104"/>
    <n v="172"/>
    <n v="286"/>
    <n v="102"/>
    <n v="68"/>
    <n v="37"/>
    <n v="822"/>
    <n v="120"/>
    <n v="88"/>
    <n v="170"/>
    <n v="270"/>
    <n v="904"/>
    <n v="2"/>
    <x v="6"/>
    <x v="7"/>
    <x v="1"/>
    <x v="0"/>
    <x v="0"/>
    <x v="1"/>
    <x v="0"/>
  </r>
  <r>
    <n v="129"/>
    <n v="195"/>
    <n v="336"/>
    <n v="181"/>
    <n v="66"/>
    <n v="43"/>
    <n v="692"/>
    <n v="130"/>
    <n v="70"/>
    <n v="180"/>
    <n v="310"/>
    <n v="727"/>
    <n v="3"/>
    <x v="6"/>
    <x v="7"/>
    <x v="1"/>
    <x v="0"/>
    <x v="0"/>
    <x v="2"/>
    <x v="1"/>
  </r>
  <r>
    <n v="16"/>
    <n v="34"/>
    <n v="57"/>
    <n v="23"/>
    <n v="18"/>
    <n v="6"/>
    <n v="868"/>
    <n v="30"/>
    <n v="20"/>
    <n v="40"/>
    <n v="60"/>
    <n v="413"/>
    <n v="11"/>
    <x v="6"/>
    <x v="8"/>
    <x v="1"/>
    <x v="0"/>
    <x v="1"/>
    <x v="9"/>
    <x v="0"/>
  </r>
  <r>
    <n v="9"/>
    <n v="26"/>
    <n v="44"/>
    <n v="18"/>
    <n v="17"/>
    <n v="5"/>
    <n v="486"/>
    <n v="20"/>
    <n v="10"/>
    <n v="30"/>
    <n v="40"/>
    <n v="339"/>
    <n v="13"/>
    <x v="6"/>
    <x v="8"/>
    <x v="1"/>
    <x v="0"/>
    <x v="1"/>
    <x v="3"/>
    <x v="0"/>
  </r>
  <r>
    <n v="11"/>
    <n v="64"/>
    <n v="115"/>
    <n v="51"/>
    <n v="53"/>
    <n v="19"/>
    <n v="419"/>
    <n v="20"/>
    <n v="30"/>
    <n v="50"/>
    <n v="80"/>
    <n v="978"/>
    <n v="9"/>
    <x v="6"/>
    <x v="8"/>
    <x v="1"/>
    <x v="0"/>
    <x v="3"/>
    <x v="7"/>
    <x v="1"/>
  </r>
  <r>
    <n v="7"/>
    <n v="72"/>
    <n v="111"/>
    <n v="39"/>
    <n v="65"/>
    <n v="36"/>
    <n v="560"/>
    <n v="20"/>
    <n v="30"/>
    <n v="70"/>
    <n v="100"/>
    <n v="978"/>
    <n v="5"/>
    <x v="6"/>
    <x v="8"/>
    <x v="1"/>
    <x v="0"/>
    <x v="2"/>
    <x v="4"/>
    <x v="0"/>
  </r>
  <r>
    <n v="81"/>
    <n v="146"/>
    <n v="291"/>
    <n v="110"/>
    <n v="65"/>
    <n v="40"/>
    <n v="1304"/>
    <n v="100"/>
    <n v="91"/>
    <n v="150"/>
    <n v="280"/>
    <n v="617"/>
    <n v="7"/>
    <x v="6"/>
    <x v="8"/>
    <x v="1"/>
    <x v="0"/>
    <x v="2"/>
    <x v="11"/>
    <x v="0"/>
  </r>
  <r>
    <n v="564"/>
    <n v="613"/>
    <n v="665"/>
    <n v="52"/>
    <n v="49"/>
    <n v="17"/>
    <n v="-1493"/>
    <n v="560"/>
    <n v="40"/>
    <n v="590"/>
    <n v="630"/>
    <n v="508"/>
    <n v="2"/>
    <x v="6"/>
    <x v="8"/>
    <x v="1"/>
    <x v="0"/>
    <x v="0"/>
    <x v="1"/>
    <x v="0"/>
  </r>
  <r>
    <n v="17"/>
    <n v="36"/>
    <n v="61"/>
    <n v="25"/>
    <n v="19"/>
    <n v="7"/>
    <n v="854"/>
    <n v="30"/>
    <n v="20"/>
    <n v="40"/>
    <n v="60"/>
    <n v="603"/>
    <n v="11"/>
    <x v="6"/>
    <x v="9"/>
    <x v="1"/>
    <x v="1"/>
    <x v="1"/>
    <x v="9"/>
    <x v="0"/>
  </r>
  <r>
    <n v="31"/>
    <n v="43"/>
    <n v="43"/>
    <n v="0"/>
    <n v="12"/>
    <n v="0"/>
    <n v="559"/>
    <n v="30"/>
    <n v="0"/>
    <n v="40"/>
    <n v="40"/>
    <n v="603"/>
    <n v="13"/>
    <x v="6"/>
    <x v="9"/>
    <x v="1"/>
    <x v="1"/>
    <x v="1"/>
    <x v="3"/>
    <x v="0"/>
  </r>
  <r>
    <n v="0"/>
    <n v="46"/>
    <n v="82"/>
    <n v="36"/>
    <n v="46"/>
    <n v="13"/>
    <n v="252"/>
    <n v="10"/>
    <n v="20"/>
    <n v="40"/>
    <n v="60"/>
    <n v="603"/>
    <n v="9"/>
    <x v="6"/>
    <x v="9"/>
    <x v="1"/>
    <x v="1"/>
    <x v="3"/>
    <x v="7"/>
    <x v="1"/>
  </r>
  <r>
    <n v="-1"/>
    <n v="82"/>
    <n v="141"/>
    <n v="59"/>
    <n v="83"/>
    <n v="53"/>
    <n v="338"/>
    <n v="10"/>
    <n v="50"/>
    <n v="80"/>
    <n v="130"/>
    <n v="603"/>
    <n v="5"/>
    <x v="6"/>
    <x v="9"/>
    <x v="1"/>
    <x v="1"/>
    <x v="2"/>
    <x v="4"/>
    <x v="0"/>
  </r>
  <r>
    <n v="0"/>
    <n v="49"/>
    <n v="89"/>
    <n v="40"/>
    <n v="49"/>
    <n v="15"/>
    <n v="219"/>
    <n v="10"/>
    <n v="30"/>
    <n v="50"/>
    <n v="80"/>
    <n v="603"/>
    <n v="7"/>
    <x v="6"/>
    <x v="9"/>
    <x v="1"/>
    <x v="1"/>
    <x v="2"/>
    <x v="11"/>
    <x v="0"/>
  </r>
  <r>
    <n v="49"/>
    <n v="90"/>
    <n v="151"/>
    <n v="61"/>
    <n v="41"/>
    <n v="19"/>
    <n v="329"/>
    <n v="70"/>
    <n v="50"/>
    <n v="90"/>
    <n v="140"/>
    <n v="603"/>
    <n v="1"/>
    <x v="6"/>
    <x v="9"/>
    <x v="1"/>
    <x v="1"/>
    <x v="0"/>
    <x v="0"/>
    <x v="0"/>
  </r>
  <r>
    <n v="43"/>
    <n v="96"/>
    <n v="160"/>
    <n v="64"/>
    <n v="53"/>
    <n v="21"/>
    <n v="467"/>
    <n v="60"/>
    <n v="60"/>
    <n v="90"/>
    <n v="150"/>
    <n v="603"/>
    <n v="2"/>
    <x v="6"/>
    <x v="9"/>
    <x v="1"/>
    <x v="1"/>
    <x v="0"/>
    <x v="1"/>
    <x v="0"/>
  </r>
  <r>
    <n v="138"/>
    <n v="185"/>
    <n v="312"/>
    <n v="82"/>
    <n v="47"/>
    <n v="35"/>
    <n v="1007"/>
    <n v="160"/>
    <n v="226"/>
    <n v="200"/>
    <n v="330"/>
    <n v="212"/>
    <n v="11"/>
    <x v="6"/>
    <x v="10"/>
    <x v="1"/>
    <x v="0"/>
    <x v="1"/>
    <x v="9"/>
    <x v="0"/>
  </r>
  <r>
    <n v="111"/>
    <n v="152"/>
    <n v="256"/>
    <n v="95"/>
    <n v="41"/>
    <n v="29"/>
    <n v="952"/>
    <n v="120"/>
    <n v="91"/>
    <n v="160"/>
    <n v="270"/>
    <n v="518"/>
    <n v="12"/>
    <x v="6"/>
    <x v="10"/>
    <x v="1"/>
    <x v="0"/>
    <x v="1"/>
    <x v="10"/>
    <x v="0"/>
  </r>
  <r>
    <n v="98"/>
    <n v="136"/>
    <n v="230"/>
    <n v="94"/>
    <n v="38"/>
    <n v="26"/>
    <n v="608"/>
    <n v="120"/>
    <n v="90"/>
    <n v="150"/>
    <n v="240"/>
    <n v="315"/>
    <n v="13"/>
    <x v="6"/>
    <x v="10"/>
    <x v="1"/>
    <x v="0"/>
    <x v="1"/>
    <x v="3"/>
    <x v="0"/>
  </r>
  <r>
    <n v="388"/>
    <n v="523"/>
    <n v="793"/>
    <n v="316"/>
    <n v="135"/>
    <n v="102"/>
    <n v="1781"/>
    <n v="310"/>
    <n v="133"/>
    <n v="410"/>
    <n v="610"/>
    <n v="516"/>
    <n v="9"/>
    <x v="6"/>
    <x v="10"/>
    <x v="1"/>
    <x v="0"/>
    <x v="3"/>
    <x v="7"/>
    <x v="1"/>
  </r>
  <r>
    <n v="-164"/>
    <n v="-62"/>
    <n v="198"/>
    <n v="284"/>
    <n v="102"/>
    <n v="80"/>
    <n v="3076"/>
    <n v="-110"/>
    <n v="195"/>
    <n v="-40"/>
    <n v="150"/>
    <n v="716"/>
    <n v="10"/>
    <x v="6"/>
    <x v="10"/>
    <x v="1"/>
    <x v="0"/>
    <x v="3"/>
    <x v="8"/>
    <x v="1"/>
  </r>
  <r>
    <n v="182"/>
    <n v="280"/>
    <n v="546"/>
    <n v="272"/>
    <n v="98"/>
    <n v="74"/>
    <n v="1355"/>
    <n v="190"/>
    <n v="259"/>
    <n v="280"/>
    <n v="530"/>
    <n v="585"/>
    <n v="7"/>
    <x v="6"/>
    <x v="10"/>
    <x v="1"/>
    <x v="0"/>
    <x v="2"/>
    <x v="11"/>
    <x v="0"/>
  </r>
  <r>
    <n v="-266"/>
    <n v="-85"/>
    <n v="77"/>
    <n v="202"/>
    <n v="181"/>
    <n v="147"/>
    <n v="2321"/>
    <n v="-240"/>
    <n v="188"/>
    <n v="-80"/>
    <n v="70"/>
    <n v="347"/>
    <n v="5"/>
    <x v="6"/>
    <x v="10"/>
    <x v="1"/>
    <x v="0"/>
    <x v="2"/>
    <x v="4"/>
    <x v="0"/>
  </r>
  <r>
    <n v="370"/>
    <n v="548"/>
    <n v="912"/>
    <n v="343"/>
    <n v="178"/>
    <n v="127"/>
    <n v="2654"/>
    <n v="370"/>
    <n v="331"/>
    <n v="520"/>
    <n v="860"/>
    <n v="845"/>
    <n v="2"/>
    <x v="6"/>
    <x v="10"/>
    <x v="1"/>
    <x v="0"/>
    <x v="0"/>
    <x v="1"/>
    <x v="0"/>
  </r>
  <r>
    <n v="58"/>
    <n v="85"/>
    <n v="144"/>
    <n v="59"/>
    <n v="27"/>
    <n v="16"/>
    <n v="870"/>
    <n v="90"/>
    <n v="70"/>
    <n v="110"/>
    <n v="180"/>
    <n v="318"/>
    <n v="3"/>
    <x v="6"/>
    <x v="11"/>
    <x v="2"/>
    <x v="1"/>
    <x v="0"/>
    <x v="2"/>
    <x v="1"/>
  </r>
  <r>
    <n v="36"/>
    <n v="59"/>
    <n v="99"/>
    <n v="40"/>
    <n v="23"/>
    <n v="11"/>
    <n v="843"/>
    <n v="50"/>
    <n v="50"/>
    <n v="70"/>
    <n v="120"/>
    <n v="318"/>
    <n v="2"/>
    <x v="6"/>
    <x v="11"/>
    <x v="2"/>
    <x v="1"/>
    <x v="0"/>
    <x v="1"/>
    <x v="0"/>
  </r>
  <r>
    <n v="32"/>
    <n v="60"/>
    <n v="106"/>
    <n v="46"/>
    <n v="28"/>
    <n v="15"/>
    <n v="587"/>
    <n v="40"/>
    <n v="40"/>
    <n v="60"/>
    <n v="100"/>
    <n v="318"/>
    <n v="8"/>
    <x v="6"/>
    <x v="11"/>
    <x v="2"/>
    <x v="1"/>
    <x v="3"/>
    <x v="6"/>
    <x v="1"/>
  </r>
  <r>
    <n v="31"/>
    <n v="93"/>
    <n v="169"/>
    <n v="76"/>
    <n v="62"/>
    <n v="28"/>
    <n v="613"/>
    <n v="40"/>
    <n v="70"/>
    <n v="90"/>
    <n v="160"/>
    <n v="318"/>
    <n v="9"/>
    <x v="6"/>
    <x v="11"/>
    <x v="2"/>
    <x v="1"/>
    <x v="3"/>
    <x v="7"/>
    <x v="1"/>
  </r>
  <r>
    <n v="-6"/>
    <n v="66"/>
    <n v="113"/>
    <n v="47"/>
    <n v="72"/>
    <n v="42"/>
    <n v="-395"/>
    <n v="0"/>
    <n v="40"/>
    <n v="50"/>
    <n v="90"/>
    <n v="985"/>
    <n v="4"/>
    <x v="6"/>
    <x v="11"/>
    <x v="2"/>
    <x v="1"/>
    <x v="2"/>
    <x v="12"/>
    <x v="0"/>
  </r>
  <r>
    <n v="30"/>
    <n v="65"/>
    <n v="104"/>
    <n v="39"/>
    <n v="35"/>
    <n v="12"/>
    <n v="380"/>
    <n v="30"/>
    <n v="30"/>
    <n v="50"/>
    <n v="80"/>
    <n v="225"/>
    <n v="5"/>
    <x v="6"/>
    <x v="11"/>
    <x v="2"/>
    <x v="1"/>
    <x v="2"/>
    <x v="4"/>
    <x v="0"/>
  </r>
  <r>
    <n v="21"/>
    <n v="54"/>
    <n v="90"/>
    <n v="36"/>
    <n v="33"/>
    <n v="11"/>
    <n v="462"/>
    <n v="20"/>
    <n v="30"/>
    <n v="40"/>
    <n v="70"/>
    <n v="225"/>
    <n v="6"/>
    <x v="6"/>
    <x v="11"/>
    <x v="2"/>
    <x v="1"/>
    <x v="2"/>
    <x v="5"/>
    <x v="1"/>
  </r>
  <r>
    <n v="-11"/>
    <n v="49"/>
    <n v="169"/>
    <n v="86"/>
    <n v="60"/>
    <n v="37"/>
    <n v="1334"/>
    <n v="10"/>
    <n v="72"/>
    <n v="60"/>
    <n v="210"/>
    <n v="505"/>
    <n v="3"/>
    <x v="6"/>
    <x v="12"/>
    <x v="2"/>
    <x v="1"/>
    <x v="0"/>
    <x v="2"/>
    <x v="1"/>
  </r>
  <r>
    <n v="44"/>
    <n v="96"/>
    <n v="160"/>
    <n v="64"/>
    <n v="52"/>
    <n v="21"/>
    <n v="467"/>
    <n v="70"/>
    <n v="80"/>
    <n v="120"/>
    <n v="200"/>
    <n v="505"/>
    <n v="2"/>
    <x v="6"/>
    <x v="12"/>
    <x v="2"/>
    <x v="1"/>
    <x v="0"/>
    <x v="1"/>
    <x v="0"/>
  </r>
  <r>
    <n v="17"/>
    <n v="36"/>
    <n v="61"/>
    <n v="25"/>
    <n v="19"/>
    <n v="7"/>
    <n v="854"/>
    <n v="20"/>
    <n v="20"/>
    <n v="30"/>
    <n v="50"/>
    <n v="505"/>
    <n v="8"/>
    <x v="6"/>
    <x v="12"/>
    <x v="2"/>
    <x v="1"/>
    <x v="3"/>
    <x v="6"/>
    <x v="1"/>
  </r>
  <r>
    <n v="10"/>
    <n v="41"/>
    <n v="75"/>
    <n v="34"/>
    <n v="31"/>
    <n v="10"/>
    <n v="1010"/>
    <n v="20"/>
    <n v="30"/>
    <n v="40"/>
    <n v="70"/>
    <n v="505"/>
    <n v="9"/>
    <x v="6"/>
    <x v="12"/>
    <x v="2"/>
    <x v="1"/>
    <x v="3"/>
    <x v="7"/>
    <x v="1"/>
  </r>
  <r>
    <n v="1"/>
    <n v="49"/>
    <n v="89"/>
    <n v="40"/>
    <n v="48"/>
    <n v="15"/>
    <n v="-258"/>
    <n v="10"/>
    <n v="30"/>
    <n v="40"/>
    <n v="70"/>
    <n v="505"/>
    <n v="4"/>
    <x v="6"/>
    <x v="12"/>
    <x v="2"/>
    <x v="1"/>
    <x v="2"/>
    <x v="12"/>
    <x v="0"/>
  </r>
  <r>
    <n v="-1"/>
    <n v="82"/>
    <n v="141"/>
    <n v="59"/>
    <n v="83"/>
    <n v="53"/>
    <n v="338"/>
    <n v="0"/>
    <n v="50"/>
    <n v="70"/>
    <n v="120"/>
    <n v="505"/>
    <n v="5"/>
    <x v="6"/>
    <x v="12"/>
    <x v="2"/>
    <x v="1"/>
    <x v="2"/>
    <x v="4"/>
    <x v="0"/>
  </r>
  <r>
    <n v="18"/>
    <n v="59"/>
    <n v="103"/>
    <n v="44"/>
    <n v="41"/>
    <n v="14"/>
    <n v="258"/>
    <n v="20"/>
    <n v="30"/>
    <n v="50"/>
    <n v="80"/>
    <n v="505"/>
    <n v="6"/>
    <x v="6"/>
    <x v="12"/>
    <x v="2"/>
    <x v="1"/>
    <x v="2"/>
    <x v="5"/>
    <x v="1"/>
  </r>
  <r>
    <n v="16"/>
    <n v="34"/>
    <n v="57"/>
    <n v="23"/>
    <n v="18"/>
    <n v="6"/>
    <n v="868"/>
    <n v="40"/>
    <n v="20"/>
    <n v="50"/>
    <n v="70"/>
    <n v="405"/>
    <n v="3"/>
    <x v="6"/>
    <x v="13"/>
    <x v="2"/>
    <x v="1"/>
    <x v="0"/>
    <x v="2"/>
    <x v="1"/>
  </r>
  <r>
    <n v="28"/>
    <n v="53"/>
    <n v="94"/>
    <n v="41"/>
    <n v="25"/>
    <n v="13"/>
    <n v="592"/>
    <n v="40"/>
    <n v="50"/>
    <n v="60"/>
    <n v="110"/>
    <n v="580"/>
    <n v="2"/>
    <x v="6"/>
    <x v="13"/>
    <x v="2"/>
    <x v="1"/>
    <x v="0"/>
    <x v="1"/>
    <x v="0"/>
  </r>
  <r>
    <n v="32"/>
    <n v="173"/>
    <n v="297"/>
    <n v="80"/>
    <n v="141"/>
    <n v="112"/>
    <n v="717"/>
    <n v="60"/>
    <n v="135"/>
    <n v="180"/>
    <n v="290"/>
    <n v="405"/>
    <n v="9"/>
    <x v="6"/>
    <x v="13"/>
    <x v="2"/>
    <x v="1"/>
    <x v="3"/>
    <x v="7"/>
    <x v="1"/>
  </r>
  <r>
    <n v="19"/>
    <n v="74"/>
    <n v="133"/>
    <n v="59"/>
    <n v="55"/>
    <n v="22"/>
    <n v="403"/>
    <n v="30"/>
    <n v="50"/>
    <n v="80"/>
    <n v="130"/>
    <n v="405"/>
    <n v="8"/>
    <x v="6"/>
    <x v="13"/>
    <x v="2"/>
    <x v="1"/>
    <x v="3"/>
    <x v="6"/>
    <x v="1"/>
  </r>
  <r>
    <n v="128"/>
    <n v="195"/>
    <n v="336"/>
    <n v="69"/>
    <n v="67"/>
    <n v="43"/>
    <n v="-942"/>
    <n v="110"/>
    <n v="159"/>
    <n v="160"/>
    <n v="280"/>
    <n v="580"/>
    <n v="4"/>
    <x v="6"/>
    <x v="13"/>
    <x v="2"/>
    <x v="1"/>
    <x v="2"/>
    <x v="12"/>
    <x v="0"/>
  </r>
  <r>
    <n v="9"/>
    <n v="26"/>
    <n v="44"/>
    <n v="18"/>
    <n v="17"/>
    <n v="5"/>
    <n v="486"/>
    <n v="20"/>
    <n v="10"/>
    <n v="20"/>
    <n v="30"/>
    <n v="918"/>
    <n v="5"/>
    <x v="6"/>
    <x v="13"/>
    <x v="2"/>
    <x v="1"/>
    <x v="2"/>
    <x v="4"/>
    <x v="0"/>
  </r>
  <r>
    <n v="103"/>
    <n v="172"/>
    <n v="286"/>
    <n v="79"/>
    <n v="69"/>
    <n v="37"/>
    <n v="822"/>
    <n v="100"/>
    <n v="90"/>
    <n v="150"/>
    <n v="240"/>
    <n v="580"/>
    <n v="6"/>
    <x v="6"/>
    <x v="13"/>
    <x v="2"/>
    <x v="1"/>
    <x v="2"/>
    <x v="5"/>
    <x v="1"/>
  </r>
  <r>
    <n v="71"/>
    <n v="112"/>
    <n v="199"/>
    <n v="87"/>
    <n v="41"/>
    <n v="28"/>
    <n v="564"/>
    <n v="110"/>
    <n v="121"/>
    <n v="140"/>
    <n v="240"/>
    <n v="325"/>
    <n v="3"/>
    <x v="6"/>
    <x v="14"/>
    <x v="2"/>
    <x v="0"/>
    <x v="0"/>
    <x v="2"/>
    <x v="1"/>
  </r>
  <r>
    <n v="206"/>
    <n v="307"/>
    <n v="567"/>
    <n v="226"/>
    <n v="101"/>
    <n v="80"/>
    <n v="1319"/>
    <n v="290"/>
    <n v="305"/>
    <n v="380"/>
    <n v="700"/>
    <n v="430"/>
    <n v="2"/>
    <x v="6"/>
    <x v="14"/>
    <x v="2"/>
    <x v="0"/>
    <x v="0"/>
    <x v="1"/>
    <x v="0"/>
  </r>
  <r>
    <n v="19"/>
    <n v="51"/>
    <n v="85"/>
    <n v="34"/>
    <n v="32"/>
    <n v="10"/>
    <n v="432"/>
    <n v="30"/>
    <n v="30"/>
    <n v="50"/>
    <n v="80"/>
    <n v="281"/>
    <n v="9"/>
    <x v="6"/>
    <x v="14"/>
    <x v="2"/>
    <x v="0"/>
    <x v="3"/>
    <x v="7"/>
    <x v="1"/>
  </r>
  <r>
    <n v="20"/>
    <n v="63"/>
    <n v="110"/>
    <n v="47"/>
    <n v="43"/>
    <n v="15"/>
    <n v="420"/>
    <n v="30"/>
    <n v="40"/>
    <n v="60"/>
    <n v="100"/>
    <n v="903"/>
    <n v="8"/>
    <x v="6"/>
    <x v="14"/>
    <x v="2"/>
    <x v="0"/>
    <x v="3"/>
    <x v="6"/>
    <x v="1"/>
  </r>
  <r>
    <n v="30"/>
    <n v="79"/>
    <n v="131"/>
    <n v="52"/>
    <n v="49"/>
    <n v="17"/>
    <n v="-456"/>
    <n v="40"/>
    <n v="40"/>
    <n v="70"/>
    <n v="110"/>
    <n v="281"/>
    <n v="4"/>
    <x v="6"/>
    <x v="14"/>
    <x v="2"/>
    <x v="0"/>
    <x v="2"/>
    <x v="12"/>
    <x v="0"/>
  </r>
  <r>
    <n v="112"/>
    <n v="152"/>
    <n v="256"/>
    <n v="62"/>
    <n v="40"/>
    <n v="29"/>
    <n v="952"/>
    <n v="120"/>
    <n v="80"/>
    <n v="140"/>
    <n v="220"/>
    <n v="210"/>
    <n v="5"/>
    <x v="6"/>
    <x v="14"/>
    <x v="2"/>
    <x v="0"/>
    <x v="2"/>
    <x v="4"/>
    <x v="0"/>
  </r>
  <r>
    <n v="98"/>
    <n v="136"/>
    <n v="230"/>
    <n v="94"/>
    <n v="38"/>
    <n v="26"/>
    <n v="608"/>
    <n v="90"/>
    <n v="80"/>
    <n v="110"/>
    <n v="190"/>
    <n v="832"/>
    <n v="6"/>
    <x v="6"/>
    <x v="14"/>
    <x v="2"/>
    <x v="0"/>
    <x v="2"/>
    <x v="5"/>
    <x v="1"/>
  </r>
  <r>
    <n v="32"/>
    <n v="72"/>
    <n v="132"/>
    <n v="60"/>
    <n v="40"/>
    <n v="18"/>
    <n v="1070"/>
    <n v="60"/>
    <n v="70"/>
    <n v="90"/>
    <n v="160"/>
    <n v="435"/>
    <n v="1"/>
    <x v="6"/>
    <x v="15"/>
    <x v="3"/>
    <x v="1"/>
    <x v="0"/>
    <x v="0"/>
    <x v="0"/>
  </r>
  <r>
    <n v="16"/>
    <n v="57"/>
    <n v="100"/>
    <n v="43"/>
    <n v="41"/>
    <n v="14"/>
    <n v="388"/>
    <n v="40"/>
    <n v="50"/>
    <n v="70"/>
    <n v="120"/>
    <n v="801"/>
    <n v="2"/>
    <x v="6"/>
    <x v="15"/>
    <x v="3"/>
    <x v="1"/>
    <x v="0"/>
    <x v="1"/>
    <x v="0"/>
  </r>
  <r>
    <n v="48"/>
    <n v="90"/>
    <n v="151"/>
    <n v="61"/>
    <n v="42"/>
    <n v="19"/>
    <n v="329"/>
    <n v="60"/>
    <n v="50"/>
    <n v="80"/>
    <n v="130"/>
    <n v="435"/>
    <n v="8"/>
    <x v="6"/>
    <x v="15"/>
    <x v="3"/>
    <x v="1"/>
    <x v="3"/>
    <x v="6"/>
    <x v="1"/>
  </r>
  <r>
    <n v="44"/>
    <n v="96"/>
    <n v="160"/>
    <n v="64"/>
    <n v="52"/>
    <n v="21"/>
    <n v="467"/>
    <n v="60"/>
    <n v="50"/>
    <n v="90"/>
    <n v="140"/>
    <n v="435"/>
    <n v="9"/>
    <x v="6"/>
    <x v="15"/>
    <x v="3"/>
    <x v="1"/>
    <x v="3"/>
    <x v="7"/>
    <x v="1"/>
  </r>
  <r>
    <n v="-12"/>
    <n v="49"/>
    <n v="169"/>
    <n v="81"/>
    <n v="61"/>
    <n v="37"/>
    <n v="1334"/>
    <n v="-10"/>
    <n v="81"/>
    <n v="40"/>
    <n v="140"/>
    <n v="801"/>
    <n v="10"/>
    <x v="6"/>
    <x v="15"/>
    <x v="3"/>
    <x v="1"/>
    <x v="3"/>
    <x v="8"/>
    <x v="1"/>
  </r>
  <r>
    <n v="0"/>
    <n v="82"/>
    <n v="141"/>
    <n v="59"/>
    <n v="82"/>
    <n v="53"/>
    <n v="338"/>
    <n v="10"/>
    <n v="30"/>
    <n v="60"/>
    <n v="90"/>
    <n v="435"/>
    <n v="11"/>
    <x v="6"/>
    <x v="15"/>
    <x v="3"/>
    <x v="1"/>
    <x v="1"/>
    <x v="9"/>
    <x v="0"/>
  </r>
  <r>
    <n v="17"/>
    <n v="59"/>
    <n v="103"/>
    <n v="44"/>
    <n v="42"/>
    <n v="14"/>
    <n v="258"/>
    <n v="30"/>
    <n v="20"/>
    <n v="50"/>
    <n v="70"/>
    <n v="435"/>
    <n v="12"/>
    <x v="6"/>
    <x v="15"/>
    <x v="3"/>
    <x v="1"/>
    <x v="1"/>
    <x v="10"/>
    <x v="0"/>
  </r>
  <r>
    <n v="1"/>
    <n v="49"/>
    <n v="89"/>
    <n v="40"/>
    <n v="48"/>
    <n v="15"/>
    <n v="219"/>
    <n v="20"/>
    <n v="20"/>
    <n v="40"/>
    <n v="60"/>
    <n v="435"/>
    <n v="13"/>
    <x v="6"/>
    <x v="15"/>
    <x v="3"/>
    <x v="1"/>
    <x v="1"/>
    <x v="3"/>
    <x v="0"/>
  </r>
  <r>
    <n v="31"/>
    <n v="93"/>
    <n v="169"/>
    <n v="76"/>
    <n v="62"/>
    <n v="28"/>
    <n v="613"/>
    <n v="70"/>
    <n v="90"/>
    <n v="120"/>
    <n v="210"/>
    <n v="435"/>
    <n v="3"/>
    <x v="6"/>
    <x v="15"/>
    <x v="3"/>
    <x v="1"/>
    <x v="0"/>
    <x v="2"/>
    <x v="1"/>
  </r>
  <r>
    <n v="36"/>
    <n v="57"/>
    <n v="96"/>
    <n v="39"/>
    <n v="21"/>
    <n v="10"/>
    <n v="845"/>
    <n v="50"/>
    <n v="30"/>
    <n v="60"/>
    <n v="90"/>
    <n v="801"/>
    <n v="4"/>
    <x v="6"/>
    <x v="15"/>
    <x v="3"/>
    <x v="1"/>
    <x v="2"/>
    <x v="12"/>
    <x v="0"/>
  </r>
  <r>
    <n v="32"/>
    <n v="60"/>
    <n v="106"/>
    <n v="46"/>
    <n v="28"/>
    <n v="15"/>
    <n v="587"/>
    <n v="40"/>
    <n v="40"/>
    <n v="60"/>
    <n v="100"/>
    <n v="801"/>
    <n v="5"/>
    <x v="6"/>
    <x v="15"/>
    <x v="3"/>
    <x v="1"/>
    <x v="2"/>
    <x v="4"/>
    <x v="0"/>
  </r>
  <r>
    <n v="31"/>
    <n v="52"/>
    <n v="87"/>
    <n v="35"/>
    <n v="21"/>
    <n v="9"/>
    <n v="894"/>
    <n v="40"/>
    <n v="30"/>
    <n v="50"/>
    <n v="80"/>
    <n v="801"/>
    <n v="6"/>
    <x v="6"/>
    <x v="15"/>
    <x v="3"/>
    <x v="1"/>
    <x v="2"/>
    <x v="5"/>
    <x v="1"/>
  </r>
  <r>
    <n v="-138"/>
    <n v="-67"/>
    <n v="87"/>
    <n v="128"/>
    <n v="71"/>
    <n v="49"/>
    <n v="1832"/>
    <n v="-150"/>
    <n v="254"/>
    <n v="-90"/>
    <n v="100"/>
    <n v="209"/>
    <n v="1"/>
    <x v="6"/>
    <x v="16"/>
    <x v="3"/>
    <x v="0"/>
    <x v="0"/>
    <x v="0"/>
    <x v="0"/>
  </r>
  <r>
    <n v="370"/>
    <n v="548"/>
    <n v="912"/>
    <n v="311"/>
    <n v="178"/>
    <n v="127"/>
    <n v="2654"/>
    <n v="530"/>
    <n v="485"/>
    <n v="690"/>
    <n v="1140"/>
    <n v="707"/>
    <n v="2"/>
    <x v="6"/>
    <x v="16"/>
    <x v="3"/>
    <x v="0"/>
    <x v="0"/>
    <x v="1"/>
    <x v="0"/>
  </r>
  <r>
    <n v="139"/>
    <n v="185"/>
    <n v="312"/>
    <n v="116"/>
    <n v="46"/>
    <n v="35"/>
    <n v="1007"/>
    <n v="150"/>
    <n v="89"/>
    <n v="170"/>
    <n v="270"/>
    <n v="805"/>
    <n v="8"/>
    <x v="6"/>
    <x v="16"/>
    <x v="3"/>
    <x v="0"/>
    <x v="3"/>
    <x v="6"/>
    <x v="1"/>
  </r>
  <r>
    <n v="205"/>
    <n v="307"/>
    <n v="567"/>
    <n v="268"/>
    <n v="102"/>
    <n v="80"/>
    <n v="1319"/>
    <n v="200"/>
    <n v="266"/>
    <n v="270"/>
    <n v="490"/>
    <n v="650"/>
    <n v="9"/>
    <x v="6"/>
    <x v="16"/>
    <x v="3"/>
    <x v="0"/>
    <x v="3"/>
    <x v="7"/>
    <x v="1"/>
  </r>
  <r>
    <n v="72"/>
    <n v="112"/>
    <n v="199"/>
    <n v="87"/>
    <n v="40"/>
    <n v="28"/>
    <n v="564"/>
    <n v="70"/>
    <n v="70"/>
    <n v="100"/>
    <n v="170"/>
    <n v="831"/>
    <n v="10"/>
    <x v="6"/>
    <x v="16"/>
    <x v="3"/>
    <x v="0"/>
    <x v="3"/>
    <x v="8"/>
    <x v="1"/>
  </r>
  <r>
    <n v="112"/>
    <n v="152"/>
    <n v="256"/>
    <n v="95"/>
    <n v="40"/>
    <n v="29"/>
    <n v="952"/>
    <n v="100"/>
    <n v="60"/>
    <n v="110"/>
    <n v="170"/>
    <n v="562"/>
    <n v="11"/>
    <x v="6"/>
    <x v="16"/>
    <x v="3"/>
    <x v="0"/>
    <x v="1"/>
    <x v="9"/>
    <x v="0"/>
  </r>
  <r>
    <n v="98"/>
    <n v="136"/>
    <n v="230"/>
    <n v="94"/>
    <n v="38"/>
    <n v="26"/>
    <n v="608"/>
    <n v="80"/>
    <n v="60"/>
    <n v="90"/>
    <n v="150"/>
    <n v="831"/>
    <n v="12"/>
    <x v="6"/>
    <x v="16"/>
    <x v="3"/>
    <x v="0"/>
    <x v="1"/>
    <x v="10"/>
    <x v="0"/>
  </r>
  <r>
    <n v="30"/>
    <n v="79"/>
    <n v="131"/>
    <n v="52"/>
    <n v="49"/>
    <n v="17"/>
    <n v="668"/>
    <n v="20"/>
    <n v="30"/>
    <n v="50"/>
    <n v="80"/>
    <n v="415"/>
    <n v="13"/>
    <x v="6"/>
    <x v="16"/>
    <x v="3"/>
    <x v="0"/>
    <x v="1"/>
    <x v="3"/>
    <x v="0"/>
  </r>
  <r>
    <n v="-157"/>
    <n v="-36"/>
    <n v="202"/>
    <n v="266"/>
    <n v="121"/>
    <n v="78"/>
    <n v="2797"/>
    <n v="-150"/>
    <n v="284"/>
    <n v="-40"/>
    <n v="250"/>
    <n v="707"/>
    <n v="3"/>
    <x v="6"/>
    <x v="16"/>
    <x v="3"/>
    <x v="0"/>
    <x v="0"/>
    <x v="2"/>
    <x v="1"/>
  </r>
  <r>
    <n v="167"/>
    <n v="266"/>
    <n v="532"/>
    <n v="268"/>
    <n v="99"/>
    <n v="74"/>
    <n v="1819"/>
    <n v="170"/>
    <n v="188"/>
    <n v="260"/>
    <n v="510"/>
    <n v="818"/>
    <n v="4"/>
    <x v="6"/>
    <x v="16"/>
    <x v="3"/>
    <x v="0"/>
    <x v="2"/>
    <x v="12"/>
    <x v="0"/>
  </r>
  <r>
    <n v="45"/>
    <n v="225"/>
    <n v="387"/>
    <n v="183"/>
    <n v="180"/>
    <n v="147"/>
    <n v="943"/>
    <n v="60"/>
    <n v="188"/>
    <n v="220"/>
    <n v="370"/>
    <n v="562"/>
    <n v="5"/>
    <x v="6"/>
    <x v="16"/>
    <x v="3"/>
    <x v="0"/>
    <x v="2"/>
    <x v="4"/>
    <x v="0"/>
  </r>
  <r>
    <n v="259"/>
    <n v="387"/>
    <n v="678"/>
    <n v="311"/>
    <n v="128"/>
    <n v="96"/>
    <n v="1742"/>
    <n v="260"/>
    <n v="339"/>
    <n v="380"/>
    <n v="650"/>
    <n v="650"/>
    <n v="6"/>
    <x v="6"/>
    <x v="16"/>
    <x v="3"/>
    <x v="0"/>
    <x v="2"/>
    <x v="5"/>
    <x v="1"/>
  </r>
  <r>
    <n v="-1"/>
    <n v="46"/>
    <n v="82"/>
    <n v="36"/>
    <n v="47"/>
    <n v="13"/>
    <n v="252"/>
    <n v="20"/>
    <n v="40"/>
    <n v="60"/>
    <n v="100"/>
    <n v="775"/>
    <n v="2"/>
    <x v="6"/>
    <x v="17"/>
    <x v="3"/>
    <x v="1"/>
    <x v="0"/>
    <x v="1"/>
    <x v="0"/>
  </r>
  <r>
    <n v="45"/>
    <n v="225"/>
    <n v="387"/>
    <n v="150"/>
    <n v="180"/>
    <n v="147"/>
    <n v="943"/>
    <n v="70"/>
    <n v="78"/>
    <n v="210"/>
    <n v="340"/>
    <n v="775"/>
    <n v="8"/>
    <x v="6"/>
    <x v="17"/>
    <x v="3"/>
    <x v="1"/>
    <x v="3"/>
    <x v="6"/>
    <x v="1"/>
  </r>
  <r>
    <n v="208"/>
    <n v="329"/>
    <n v="567"/>
    <n v="293"/>
    <n v="121"/>
    <n v="78"/>
    <n v="1190"/>
    <n v="200"/>
    <n v="102"/>
    <n v="290"/>
    <n v="490"/>
    <n v="775"/>
    <n v="9"/>
    <x v="6"/>
    <x v="17"/>
    <x v="3"/>
    <x v="1"/>
    <x v="3"/>
    <x v="7"/>
    <x v="1"/>
  </r>
  <r>
    <n v="150"/>
    <n v="222"/>
    <n v="376"/>
    <n v="190"/>
    <n v="72"/>
    <n v="49"/>
    <n v="833"/>
    <n v="150"/>
    <n v="153"/>
    <n v="200"/>
    <n v="330"/>
    <n v="775"/>
    <n v="10"/>
    <x v="6"/>
    <x v="17"/>
    <x v="3"/>
    <x v="1"/>
    <x v="3"/>
    <x v="8"/>
    <x v="1"/>
  </r>
  <r>
    <n v="258"/>
    <n v="387"/>
    <n v="678"/>
    <n v="252"/>
    <n v="129"/>
    <n v="96"/>
    <n v="1742"/>
    <n v="190"/>
    <n v="182"/>
    <n v="270"/>
    <n v="460"/>
    <n v="702"/>
    <n v="11"/>
    <x v="6"/>
    <x v="17"/>
    <x v="3"/>
    <x v="1"/>
    <x v="1"/>
    <x v="9"/>
    <x v="0"/>
  </r>
  <r>
    <n v="168"/>
    <n v="266"/>
    <n v="532"/>
    <n v="233"/>
    <n v="98"/>
    <n v="74"/>
    <n v="1819"/>
    <n v="130"/>
    <n v="201"/>
    <n v="190"/>
    <n v="360"/>
    <n v="775"/>
    <n v="12"/>
    <x v="6"/>
    <x v="17"/>
    <x v="3"/>
    <x v="1"/>
    <x v="1"/>
    <x v="10"/>
    <x v="0"/>
  </r>
  <r>
    <n v="-378"/>
    <n v="-270"/>
    <n v="27"/>
    <n v="329"/>
    <n v="135"/>
    <n v="102"/>
    <n v="5230"/>
    <n v="-250"/>
    <n v="162"/>
    <n v="-170"/>
    <n v="0"/>
    <n v="702"/>
    <n v="13"/>
    <x v="6"/>
    <x v="17"/>
    <x v="3"/>
    <x v="1"/>
    <x v="1"/>
    <x v="3"/>
    <x v="0"/>
  </r>
  <r>
    <n v="9"/>
    <n v="41"/>
    <n v="75"/>
    <n v="34"/>
    <n v="32"/>
    <n v="10"/>
    <n v="1010"/>
    <n v="30"/>
    <n v="40"/>
    <n v="50"/>
    <n v="90"/>
    <n v="775"/>
    <n v="3"/>
    <x v="6"/>
    <x v="17"/>
    <x v="3"/>
    <x v="1"/>
    <x v="0"/>
    <x v="2"/>
    <x v="1"/>
  </r>
  <r>
    <n v="32"/>
    <n v="43"/>
    <n v="43"/>
    <n v="0"/>
    <n v="11"/>
    <n v="0"/>
    <n v="559"/>
    <n v="30"/>
    <n v="0"/>
    <n v="40"/>
    <n v="40"/>
    <n v="702"/>
    <n v="4"/>
    <x v="6"/>
    <x v="17"/>
    <x v="3"/>
    <x v="1"/>
    <x v="2"/>
    <x v="12"/>
    <x v="0"/>
  </r>
  <r>
    <n v="17"/>
    <n v="36"/>
    <n v="61"/>
    <n v="25"/>
    <n v="19"/>
    <n v="7"/>
    <n v="854"/>
    <n v="20"/>
    <n v="20"/>
    <n v="30"/>
    <n v="50"/>
    <n v="775"/>
    <n v="5"/>
    <x v="6"/>
    <x v="17"/>
    <x v="3"/>
    <x v="1"/>
    <x v="2"/>
    <x v="4"/>
    <x v="0"/>
  </r>
  <r>
    <n v="12"/>
    <n v="29"/>
    <n v="49"/>
    <n v="20"/>
    <n v="17"/>
    <n v="5"/>
    <n v="808"/>
    <n v="20"/>
    <n v="10"/>
    <n v="30"/>
    <n v="40"/>
    <n v="702"/>
    <n v="6"/>
    <x v="6"/>
    <x v="17"/>
    <x v="3"/>
    <x v="1"/>
    <x v="2"/>
    <x v="5"/>
    <x v="1"/>
  </r>
  <r>
    <n v="-10"/>
    <n v="56"/>
    <n v="95"/>
    <n v="39"/>
    <n v="66"/>
    <n v="36"/>
    <n v="517"/>
    <n v="20"/>
    <n v="40"/>
    <n v="70"/>
    <n v="110"/>
    <n v="971"/>
    <n v="1"/>
    <x v="6"/>
    <x v="18"/>
    <x v="3"/>
    <x v="1"/>
    <x v="0"/>
    <x v="0"/>
    <x v="0"/>
  </r>
  <r>
    <n v="0"/>
    <n v="55"/>
    <n v="94"/>
    <n v="39"/>
    <n v="55"/>
    <n v="12"/>
    <n v="478"/>
    <n v="20"/>
    <n v="40"/>
    <n v="70"/>
    <n v="110"/>
    <n v="971"/>
    <n v="2"/>
    <x v="6"/>
    <x v="18"/>
    <x v="3"/>
    <x v="1"/>
    <x v="0"/>
    <x v="1"/>
    <x v="0"/>
  </r>
  <r>
    <n v="24"/>
    <n v="44"/>
    <n v="74"/>
    <n v="30"/>
    <n v="20"/>
    <n v="8"/>
    <n v="829"/>
    <n v="40"/>
    <n v="20"/>
    <n v="40"/>
    <n v="60"/>
    <n v="503"/>
    <n v="8"/>
    <x v="6"/>
    <x v="18"/>
    <x v="3"/>
    <x v="1"/>
    <x v="3"/>
    <x v="6"/>
    <x v="1"/>
  </r>
  <r>
    <n v="27"/>
    <n v="53"/>
    <n v="94"/>
    <n v="41"/>
    <n v="26"/>
    <n v="13"/>
    <n v="592"/>
    <n v="30"/>
    <n v="30"/>
    <n v="50"/>
    <n v="80"/>
    <n v="503"/>
    <n v="9"/>
    <x v="6"/>
    <x v="18"/>
    <x v="3"/>
    <x v="1"/>
    <x v="3"/>
    <x v="7"/>
    <x v="1"/>
  </r>
  <r>
    <n v="9"/>
    <n v="26"/>
    <n v="44"/>
    <n v="18"/>
    <n v="17"/>
    <n v="5"/>
    <n v="486"/>
    <n v="10"/>
    <n v="10"/>
    <n v="10"/>
    <n v="20"/>
    <n v="541"/>
    <n v="11"/>
    <x v="6"/>
    <x v="18"/>
    <x v="3"/>
    <x v="1"/>
    <x v="1"/>
    <x v="9"/>
    <x v="0"/>
  </r>
  <r>
    <n v="104"/>
    <n v="172"/>
    <n v="286"/>
    <n v="121"/>
    <n v="68"/>
    <n v="37"/>
    <n v="822"/>
    <n v="80"/>
    <n v="70"/>
    <n v="120"/>
    <n v="190"/>
    <n v="503"/>
    <n v="12"/>
    <x v="6"/>
    <x v="18"/>
    <x v="3"/>
    <x v="1"/>
    <x v="1"/>
    <x v="10"/>
    <x v="0"/>
  </r>
  <r>
    <n v="129"/>
    <n v="195"/>
    <n v="336"/>
    <n v="133"/>
    <n v="66"/>
    <n v="43"/>
    <n v="692"/>
    <n v="90"/>
    <n v="90"/>
    <n v="130"/>
    <n v="220"/>
    <n v="503"/>
    <n v="13"/>
    <x v="6"/>
    <x v="18"/>
    <x v="3"/>
    <x v="1"/>
    <x v="1"/>
    <x v="3"/>
    <x v="0"/>
  </r>
  <r>
    <n v="18"/>
    <n v="51"/>
    <n v="85"/>
    <n v="34"/>
    <n v="33"/>
    <n v="10"/>
    <n v="432"/>
    <n v="40"/>
    <n v="40"/>
    <n v="60"/>
    <n v="100"/>
    <n v="503"/>
    <n v="3"/>
    <x v="6"/>
    <x v="18"/>
    <x v="3"/>
    <x v="1"/>
    <x v="0"/>
    <x v="2"/>
    <x v="1"/>
  </r>
  <r>
    <n v="12"/>
    <n v="64"/>
    <n v="115"/>
    <n v="51"/>
    <n v="52"/>
    <n v="19"/>
    <n v="419"/>
    <n v="30"/>
    <n v="40"/>
    <n v="70"/>
    <n v="110"/>
    <n v="971"/>
    <n v="4"/>
    <x v="6"/>
    <x v="18"/>
    <x v="3"/>
    <x v="1"/>
    <x v="2"/>
    <x v="12"/>
    <x v="0"/>
  </r>
  <r>
    <n v="20"/>
    <n v="63"/>
    <n v="110"/>
    <n v="47"/>
    <n v="43"/>
    <n v="15"/>
    <n v="420"/>
    <n v="30"/>
    <n v="40"/>
    <n v="60"/>
    <n v="100"/>
    <n v="503"/>
    <n v="5"/>
    <x v="6"/>
    <x v="18"/>
    <x v="3"/>
    <x v="1"/>
    <x v="2"/>
    <x v="4"/>
    <x v="0"/>
  </r>
  <r>
    <n v="81"/>
    <n v="146"/>
    <n v="291"/>
    <n v="159"/>
    <n v="65"/>
    <n v="40"/>
    <n v="1304"/>
    <n v="90"/>
    <n v="177"/>
    <n v="140"/>
    <n v="270"/>
    <n v="541"/>
    <n v="6"/>
    <x v="6"/>
    <x v="18"/>
    <x v="3"/>
    <x v="1"/>
    <x v="2"/>
    <x v="5"/>
    <x v="1"/>
  </r>
  <r>
    <n v="75"/>
    <n v="135"/>
    <n v="225"/>
    <n v="90"/>
    <n v="60"/>
    <n v="29"/>
    <n v="1148"/>
    <n v="80"/>
    <n v="70"/>
    <n v="120"/>
    <n v="190"/>
    <n v="425"/>
    <n v="8"/>
    <x v="6"/>
    <x v="19"/>
    <x v="3"/>
    <x v="1"/>
    <x v="3"/>
    <x v="6"/>
    <x v="1"/>
  </r>
  <r>
    <n v="37"/>
    <n v="59"/>
    <n v="99"/>
    <n v="40"/>
    <n v="22"/>
    <n v="11"/>
    <n v="843"/>
    <n v="50"/>
    <n v="30"/>
    <n v="50"/>
    <n v="80"/>
    <n v="509"/>
    <n v="9"/>
    <x v="6"/>
    <x v="19"/>
    <x v="3"/>
    <x v="1"/>
    <x v="3"/>
    <x v="7"/>
    <x v="1"/>
  </r>
  <r>
    <n v="29"/>
    <n v="65"/>
    <n v="104"/>
    <n v="39"/>
    <n v="36"/>
    <n v="12"/>
    <n v="380"/>
    <n v="30"/>
    <n v="20"/>
    <n v="50"/>
    <n v="70"/>
    <n v="509"/>
    <n v="11"/>
    <x v="6"/>
    <x v="19"/>
    <x v="3"/>
    <x v="1"/>
    <x v="1"/>
    <x v="9"/>
    <x v="0"/>
  </r>
  <r>
    <n v="20"/>
    <n v="54"/>
    <n v="90"/>
    <n v="36"/>
    <n v="34"/>
    <n v="11"/>
    <n v="462"/>
    <n v="30"/>
    <n v="20"/>
    <n v="40"/>
    <n v="60"/>
    <n v="509"/>
    <n v="12"/>
    <x v="6"/>
    <x v="19"/>
    <x v="3"/>
    <x v="1"/>
    <x v="1"/>
    <x v="10"/>
    <x v="0"/>
  </r>
  <r>
    <n v="-5"/>
    <n v="66"/>
    <n v="113"/>
    <n v="47"/>
    <n v="71"/>
    <n v="42"/>
    <n v="622"/>
    <n v="0"/>
    <n v="30"/>
    <n v="40"/>
    <n v="70"/>
    <n v="253"/>
    <n v="13"/>
    <x v="6"/>
    <x v="19"/>
    <x v="3"/>
    <x v="1"/>
    <x v="1"/>
    <x v="3"/>
    <x v="0"/>
  </r>
  <r>
    <n v="75"/>
    <n v="125"/>
    <n v="211"/>
    <n v="86"/>
    <n v="50"/>
    <n v="27"/>
    <n v="463"/>
    <n v="120"/>
    <n v="66"/>
    <n v="160"/>
    <n v="260"/>
    <n v="425"/>
    <n v="2"/>
    <x v="6"/>
    <x v="19"/>
    <x v="3"/>
    <x v="1"/>
    <x v="0"/>
    <x v="1"/>
    <x v="0"/>
  </r>
  <r>
    <n v="31"/>
    <n v="173"/>
    <n v="297"/>
    <n v="174"/>
    <n v="142"/>
    <n v="112"/>
    <n v="717"/>
    <n v="100"/>
    <n v="182"/>
    <n v="220"/>
    <n v="370"/>
    <n v="360"/>
    <n v="3"/>
    <x v="6"/>
    <x v="19"/>
    <x v="3"/>
    <x v="1"/>
    <x v="0"/>
    <x v="2"/>
    <x v="1"/>
  </r>
  <r>
    <n v="36"/>
    <n v="65"/>
    <n v="115"/>
    <n v="50"/>
    <n v="29"/>
    <n v="16"/>
    <n v="587"/>
    <n v="50"/>
    <n v="40"/>
    <n v="70"/>
    <n v="110"/>
    <n v="206"/>
    <n v="4"/>
    <x v="6"/>
    <x v="19"/>
    <x v="3"/>
    <x v="1"/>
    <x v="2"/>
    <x v="12"/>
    <x v="0"/>
  </r>
  <r>
    <n v="18"/>
    <n v="74"/>
    <n v="133"/>
    <n v="59"/>
    <n v="56"/>
    <n v="22"/>
    <n v="403"/>
    <n v="20"/>
    <n v="50"/>
    <n v="70"/>
    <n v="120"/>
    <n v="206"/>
    <n v="5"/>
    <x v="6"/>
    <x v="19"/>
    <x v="3"/>
    <x v="1"/>
    <x v="2"/>
    <x v="4"/>
    <x v="0"/>
  </r>
  <r>
    <n v="56"/>
    <n v="103"/>
    <n v="189"/>
    <n v="86"/>
    <n v="47"/>
    <n v="26"/>
    <n v="1081"/>
    <n v="70"/>
    <n v="80"/>
    <n v="100"/>
    <n v="180"/>
    <n v="253"/>
    <n v="6"/>
    <x v="6"/>
    <x v="19"/>
    <x v="3"/>
    <x v="1"/>
    <x v="2"/>
    <x v="5"/>
    <x v="1"/>
  </r>
  <r>
    <n v="82"/>
    <n v="146"/>
    <n v="291"/>
    <n v="179"/>
    <n v="64"/>
    <n v="40"/>
    <n v="1292"/>
    <n v="80"/>
    <n v="128"/>
    <n v="130"/>
    <n v="250"/>
    <n v="303"/>
    <n v="8"/>
    <x v="7"/>
    <x v="0"/>
    <x v="0"/>
    <x v="0"/>
    <x v="3"/>
    <x v="6"/>
    <x v="1"/>
  </r>
  <r>
    <n v="-10"/>
    <n v="52"/>
    <n v="89"/>
    <n v="37"/>
    <n v="62"/>
    <n v="33"/>
    <n v="513"/>
    <n v="0"/>
    <n v="30"/>
    <n v="40"/>
    <n v="70"/>
    <n v="970"/>
    <n v="9"/>
    <x v="7"/>
    <x v="0"/>
    <x v="0"/>
    <x v="0"/>
    <x v="3"/>
    <x v="7"/>
    <x v="1"/>
  </r>
  <r>
    <n v="20"/>
    <n v="62"/>
    <n v="108"/>
    <n v="46"/>
    <n v="42"/>
    <n v="15"/>
    <n v="415"/>
    <n v="30"/>
    <n v="30"/>
    <n v="60"/>
    <n v="90"/>
    <n v="303"/>
    <n v="10"/>
    <x v="7"/>
    <x v="0"/>
    <x v="0"/>
    <x v="0"/>
    <x v="3"/>
    <x v="8"/>
    <x v="1"/>
  </r>
  <r>
    <n v="9"/>
    <n v="60"/>
    <n v="109"/>
    <n v="49"/>
    <n v="51"/>
    <n v="18"/>
    <n v="414"/>
    <n v="10"/>
    <n v="40"/>
    <n v="50"/>
    <n v="90"/>
    <n v="720"/>
    <n v="11"/>
    <x v="7"/>
    <x v="0"/>
    <x v="0"/>
    <x v="0"/>
    <x v="1"/>
    <x v="9"/>
    <x v="0"/>
  </r>
  <r>
    <n v="16"/>
    <n v="50"/>
    <n v="91"/>
    <n v="41"/>
    <n v="34"/>
    <n v="12"/>
    <n v="1046"/>
    <n v="20"/>
    <n v="30"/>
    <n v="50"/>
    <n v="80"/>
    <n v="970"/>
    <n v="12"/>
    <x v="7"/>
    <x v="0"/>
    <x v="0"/>
    <x v="0"/>
    <x v="1"/>
    <x v="10"/>
    <x v="0"/>
  </r>
  <r>
    <n v="53"/>
    <n v="87"/>
    <n v="155"/>
    <n v="68"/>
    <n v="34"/>
    <n v="22"/>
    <n v="587"/>
    <n v="50"/>
    <n v="50"/>
    <n v="80"/>
    <n v="130"/>
    <n v="719"/>
    <n v="13"/>
    <x v="7"/>
    <x v="0"/>
    <x v="0"/>
    <x v="0"/>
    <x v="1"/>
    <x v="3"/>
    <x v="0"/>
  </r>
  <r>
    <n v="105"/>
    <n v="145"/>
    <n v="245"/>
    <n v="155"/>
    <n v="40"/>
    <n v="28"/>
    <n v="598"/>
    <n v="130"/>
    <n v="98"/>
    <n v="170"/>
    <n v="280"/>
    <n v="720"/>
    <n v="5"/>
    <x v="7"/>
    <x v="0"/>
    <x v="0"/>
    <x v="0"/>
    <x v="2"/>
    <x v="4"/>
    <x v="0"/>
  </r>
  <r>
    <n v="30"/>
    <n v="79"/>
    <n v="131"/>
    <n v="52"/>
    <n v="49"/>
    <n v="17"/>
    <n v="662"/>
    <n v="50"/>
    <n v="60"/>
    <n v="90"/>
    <n v="150"/>
    <n v="719"/>
    <n v="6"/>
    <x v="7"/>
    <x v="0"/>
    <x v="0"/>
    <x v="0"/>
    <x v="2"/>
    <x v="5"/>
    <x v="1"/>
  </r>
  <r>
    <n v="144"/>
    <n v="191"/>
    <n v="323"/>
    <n v="68"/>
    <n v="47"/>
    <n v="36"/>
    <n v="994"/>
    <n v="160"/>
    <n v="123"/>
    <n v="200"/>
    <n v="330"/>
    <n v="719"/>
    <n v="3"/>
    <x v="7"/>
    <x v="0"/>
    <x v="0"/>
    <x v="0"/>
    <x v="0"/>
    <x v="2"/>
    <x v="1"/>
  </r>
  <r>
    <n v="133"/>
    <n v="178"/>
    <n v="301"/>
    <n v="156"/>
    <n v="45"/>
    <n v="34"/>
    <n v="941"/>
    <n v="140"/>
    <n v="79"/>
    <n v="180"/>
    <n v="310"/>
    <n v="720"/>
    <n v="1"/>
    <x v="7"/>
    <x v="0"/>
    <x v="0"/>
    <x v="0"/>
    <x v="0"/>
    <x v="0"/>
    <x v="0"/>
  </r>
  <r>
    <n v="39"/>
    <n v="68"/>
    <n v="120"/>
    <n v="52"/>
    <n v="29"/>
    <n v="17"/>
    <n v="554"/>
    <n v="50"/>
    <n v="50"/>
    <n v="70"/>
    <n v="120"/>
    <n v="719"/>
    <n v="2"/>
    <x v="7"/>
    <x v="0"/>
    <x v="0"/>
    <x v="0"/>
    <x v="0"/>
    <x v="1"/>
    <x v="0"/>
  </r>
  <r>
    <n v="132"/>
    <n v="178"/>
    <n v="301"/>
    <n v="160"/>
    <n v="46"/>
    <n v="34"/>
    <n v="941"/>
    <n v="140"/>
    <n v="171"/>
    <n v="160"/>
    <n v="260"/>
    <n v="630"/>
    <n v="8"/>
    <x v="7"/>
    <x v="1"/>
    <x v="0"/>
    <x v="0"/>
    <x v="3"/>
    <x v="6"/>
    <x v="1"/>
  </r>
  <r>
    <n v="39"/>
    <n v="68"/>
    <n v="120"/>
    <n v="52"/>
    <n v="29"/>
    <n v="17"/>
    <n v="554"/>
    <n v="40"/>
    <n v="40"/>
    <n v="60"/>
    <n v="100"/>
    <n v="847"/>
    <n v="9"/>
    <x v="7"/>
    <x v="1"/>
    <x v="0"/>
    <x v="0"/>
    <x v="3"/>
    <x v="7"/>
    <x v="1"/>
  </r>
  <r>
    <n v="143"/>
    <n v="191"/>
    <n v="323"/>
    <n v="113"/>
    <n v="48"/>
    <n v="36"/>
    <n v="994"/>
    <n v="140"/>
    <n v="92"/>
    <n v="170"/>
    <n v="280"/>
    <n v="309"/>
    <n v="10"/>
    <x v="7"/>
    <x v="1"/>
    <x v="0"/>
    <x v="0"/>
    <x v="3"/>
    <x v="8"/>
    <x v="1"/>
  </r>
  <r>
    <n v="105"/>
    <n v="145"/>
    <n v="245"/>
    <n v="139"/>
    <n v="40"/>
    <n v="28"/>
    <n v="598"/>
    <n v="100"/>
    <n v="80"/>
    <n v="130"/>
    <n v="210"/>
    <n v="217"/>
    <n v="11"/>
    <x v="7"/>
    <x v="1"/>
    <x v="0"/>
    <x v="0"/>
    <x v="1"/>
    <x v="9"/>
    <x v="0"/>
  </r>
  <r>
    <n v="30"/>
    <n v="79"/>
    <n v="131"/>
    <n v="52"/>
    <n v="49"/>
    <n v="17"/>
    <n v="662"/>
    <n v="30"/>
    <n v="40"/>
    <n v="70"/>
    <n v="110"/>
    <n v="618"/>
    <n v="12"/>
    <x v="7"/>
    <x v="1"/>
    <x v="0"/>
    <x v="0"/>
    <x v="1"/>
    <x v="10"/>
    <x v="0"/>
  </r>
  <r>
    <n v="262"/>
    <n v="392"/>
    <n v="687"/>
    <n v="358"/>
    <n v="130"/>
    <n v="97"/>
    <n v="1714"/>
    <n v="340"/>
    <n v="345"/>
    <n v="470"/>
    <n v="810"/>
    <n v="630"/>
    <n v="5"/>
    <x v="7"/>
    <x v="1"/>
    <x v="0"/>
    <x v="0"/>
    <x v="2"/>
    <x v="4"/>
    <x v="0"/>
  </r>
  <r>
    <n v="167"/>
    <n v="266"/>
    <n v="532"/>
    <n v="292"/>
    <n v="99"/>
    <n v="74"/>
    <n v="1797"/>
    <n v="220"/>
    <n v="308"/>
    <n v="320"/>
    <n v="620"/>
    <n v="847"/>
    <n v="6"/>
    <x v="7"/>
    <x v="1"/>
    <x v="0"/>
    <x v="0"/>
    <x v="2"/>
    <x v="5"/>
    <x v="1"/>
  </r>
  <r>
    <n v="150"/>
    <n v="222"/>
    <n v="376"/>
    <n v="165"/>
    <n v="72"/>
    <n v="49"/>
    <n v="817"/>
    <n v="170"/>
    <n v="142"/>
    <n v="230"/>
    <n v="390"/>
    <n v="630"/>
    <n v="3"/>
    <x v="7"/>
    <x v="1"/>
    <x v="0"/>
    <x v="0"/>
    <x v="0"/>
    <x v="2"/>
    <x v="1"/>
  </r>
  <r>
    <n v="163"/>
    <n v="271"/>
    <n v="467"/>
    <n v="199"/>
    <n v="108"/>
    <n v="64"/>
    <n v="1167"/>
    <n v="190"/>
    <n v="248"/>
    <n v="290"/>
    <n v="490"/>
    <n v="847"/>
    <n v="2"/>
    <x v="7"/>
    <x v="1"/>
    <x v="0"/>
    <x v="0"/>
    <x v="0"/>
    <x v="1"/>
    <x v="0"/>
  </r>
  <r>
    <n v="262"/>
    <n v="392"/>
    <n v="687"/>
    <n v="277"/>
    <n v="130"/>
    <n v="97"/>
    <n v="1714"/>
    <n v="250"/>
    <n v="246"/>
    <n v="350"/>
    <n v="600"/>
    <n v="712"/>
    <n v="8"/>
    <x v="7"/>
    <x v="2"/>
    <x v="0"/>
    <x v="1"/>
    <x v="3"/>
    <x v="6"/>
    <x v="1"/>
  </r>
  <r>
    <n v="151"/>
    <n v="222"/>
    <n v="376"/>
    <n v="131"/>
    <n v="71"/>
    <n v="49"/>
    <n v="817"/>
    <n v="150"/>
    <n v="177"/>
    <n v="200"/>
    <n v="330"/>
    <n v="712"/>
    <n v="9"/>
    <x v="7"/>
    <x v="2"/>
    <x v="0"/>
    <x v="1"/>
    <x v="3"/>
    <x v="7"/>
    <x v="1"/>
  </r>
  <r>
    <n v="167"/>
    <n v="266"/>
    <n v="532"/>
    <n v="241"/>
    <n v="99"/>
    <n v="74"/>
    <n v="1797"/>
    <n v="150"/>
    <n v="229"/>
    <n v="240"/>
    <n v="460"/>
    <n v="515"/>
    <n v="11"/>
    <x v="7"/>
    <x v="2"/>
    <x v="0"/>
    <x v="1"/>
    <x v="1"/>
    <x v="9"/>
    <x v="0"/>
  </r>
  <r>
    <n v="207"/>
    <n v="348"/>
    <n v="632"/>
    <n v="305"/>
    <n v="141"/>
    <n v="107"/>
    <n v="1809"/>
    <n v="180"/>
    <n v="291"/>
    <n v="310"/>
    <n v="550"/>
    <n v="515"/>
    <n v="12"/>
    <x v="7"/>
    <x v="2"/>
    <x v="0"/>
    <x v="1"/>
    <x v="1"/>
    <x v="10"/>
    <x v="0"/>
  </r>
  <r>
    <n v="18"/>
    <n v="35"/>
    <n v="58"/>
    <n v="23"/>
    <n v="17"/>
    <n v="6"/>
    <n v="806"/>
    <n v="30"/>
    <n v="20"/>
    <n v="40"/>
    <n v="60"/>
    <n v="712"/>
    <n v="5"/>
    <x v="7"/>
    <x v="2"/>
    <x v="0"/>
    <x v="1"/>
    <x v="2"/>
    <x v="4"/>
    <x v="0"/>
  </r>
  <r>
    <n v="31"/>
    <n v="43"/>
    <n v="43"/>
    <n v="0"/>
    <n v="12"/>
    <n v="0"/>
    <n v="516"/>
    <n v="40"/>
    <n v="0"/>
    <n v="50"/>
    <n v="50"/>
    <n v="515"/>
    <n v="6"/>
    <x v="7"/>
    <x v="2"/>
    <x v="0"/>
    <x v="1"/>
    <x v="2"/>
    <x v="5"/>
    <x v="1"/>
  </r>
  <r>
    <n v="15"/>
    <n v="49"/>
    <n v="90"/>
    <n v="41"/>
    <n v="34"/>
    <n v="12"/>
    <n v="1007"/>
    <n v="20"/>
    <n v="40"/>
    <n v="50"/>
    <n v="90"/>
    <n v="563"/>
    <n v="2"/>
    <x v="7"/>
    <x v="2"/>
    <x v="0"/>
    <x v="1"/>
    <x v="0"/>
    <x v="1"/>
    <x v="0"/>
  </r>
  <r>
    <n v="1"/>
    <n v="18"/>
    <n v="32"/>
    <n v="14"/>
    <n v="17"/>
    <n v="4"/>
    <n v="602"/>
    <n v="10"/>
    <n v="10"/>
    <n v="20"/>
    <n v="30"/>
    <n v="641"/>
    <n v="3"/>
    <x v="7"/>
    <x v="2"/>
    <x v="0"/>
    <x v="1"/>
    <x v="0"/>
    <x v="2"/>
    <x v="1"/>
  </r>
  <r>
    <n v="19"/>
    <n v="38"/>
    <n v="63"/>
    <n v="25"/>
    <n v="19"/>
    <n v="7"/>
    <n v="851"/>
    <n v="30"/>
    <n v="20"/>
    <n v="40"/>
    <n v="60"/>
    <n v="641"/>
    <n v="1"/>
    <x v="7"/>
    <x v="2"/>
    <x v="0"/>
    <x v="1"/>
    <x v="0"/>
    <x v="0"/>
    <x v="0"/>
  </r>
  <r>
    <n v="2"/>
    <n v="88"/>
    <n v="151"/>
    <n v="63"/>
    <n v="86"/>
    <n v="57"/>
    <n v="332"/>
    <n v="20"/>
    <n v="50"/>
    <n v="80"/>
    <n v="130"/>
    <n v="314"/>
    <n v="8"/>
    <x v="7"/>
    <x v="3"/>
    <x v="0"/>
    <x v="1"/>
    <x v="3"/>
    <x v="6"/>
    <x v="1"/>
  </r>
  <r>
    <n v="-41"/>
    <n v="19"/>
    <n v="139"/>
    <n v="59"/>
    <n v="60"/>
    <n v="37"/>
    <n v="1439"/>
    <n v="-20"/>
    <n v="89"/>
    <n v="20"/>
    <n v="120"/>
    <n v="573"/>
    <n v="9"/>
    <x v="7"/>
    <x v="3"/>
    <x v="0"/>
    <x v="1"/>
    <x v="3"/>
    <x v="7"/>
    <x v="1"/>
  </r>
  <r>
    <n v="19"/>
    <n v="60"/>
    <n v="105"/>
    <n v="45"/>
    <n v="41"/>
    <n v="14"/>
    <n v="253"/>
    <n v="30"/>
    <n v="30"/>
    <n v="60"/>
    <n v="90"/>
    <n v="816"/>
    <n v="11"/>
    <x v="7"/>
    <x v="3"/>
    <x v="0"/>
    <x v="1"/>
    <x v="1"/>
    <x v="9"/>
    <x v="0"/>
  </r>
  <r>
    <n v="-9"/>
    <n v="36"/>
    <n v="65"/>
    <n v="29"/>
    <n v="45"/>
    <n v="11"/>
    <n v="215"/>
    <n v="-10"/>
    <n v="20"/>
    <n v="30"/>
    <n v="50"/>
    <n v="660"/>
    <n v="12"/>
    <x v="7"/>
    <x v="3"/>
    <x v="0"/>
    <x v="1"/>
    <x v="1"/>
    <x v="10"/>
    <x v="0"/>
  </r>
  <r>
    <n v="1"/>
    <n v="48"/>
    <n v="86"/>
    <n v="38"/>
    <n v="47"/>
    <n v="14"/>
    <n v="248"/>
    <n v="0"/>
    <n v="30"/>
    <n v="40"/>
    <n v="70"/>
    <n v="417"/>
    <n v="13"/>
    <x v="7"/>
    <x v="3"/>
    <x v="0"/>
    <x v="1"/>
    <x v="1"/>
    <x v="3"/>
    <x v="0"/>
  </r>
  <r>
    <n v="29"/>
    <n v="49"/>
    <n v="83"/>
    <n v="34"/>
    <n v="20"/>
    <n v="9"/>
    <n v="890"/>
    <n v="40"/>
    <n v="30"/>
    <n v="60"/>
    <n v="90"/>
    <n v="314"/>
    <n v="5"/>
    <x v="7"/>
    <x v="3"/>
    <x v="0"/>
    <x v="1"/>
    <x v="2"/>
    <x v="4"/>
    <x v="0"/>
  </r>
  <r>
    <n v="28"/>
    <n v="48"/>
    <n v="80"/>
    <n v="32"/>
    <n v="20"/>
    <n v="8"/>
    <n v="841"/>
    <n v="50"/>
    <n v="30"/>
    <n v="60"/>
    <n v="90"/>
    <n v="417"/>
    <n v="6"/>
    <x v="7"/>
    <x v="3"/>
    <x v="0"/>
    <x v="1"/>
    <x v="2"/>
    <x v="5"/>
    <x v="1"/>
  </r>
  <r>
    <n v="27"/>
    <n v="88"/>
    <n v="160"/>
    <n v="72"/>
    <n v="61"/>
    <n v="27"/>
    <n v="606"/>
    <n v="40"/>
    <n v="70"/>
    <n v="90"/>
    <n v="160"/>
    <n v="417"/>
    <n v="2"/>
    <x v="7"/>
    <x v="3"/>
    <x v="0"/>
    <x v="1"/>
    <x v="0"/>
    <x v="1"/>
    <x v="0"/>
  </r>
  <r>
    <n v="24"/>
    <n v="60"/>
    <n v="110"/>
    <n v="50"/>
    <n v="36"/>
    <n v="15"/>
    <n v="1064"/>
    <n v="30"/>
    <n v="50"/>
    <n v="60"/>
    <n v="110"/>
    <n v="816"/>
    <n v="3"/>
    <x v="7"/>
    <x v="3"/>
    <x v="0"/>
    <x v="1"/>
    <x v="0"/>
    <x v="2"/>
    <x v="1"/>
  </r>
  <r>
    <n v="9"/>
    <n v="25"/>
    <n v="41"/>
    <n v="16"/>
    <n v="16"/>
    <n v="4"/>
    <n v="484"/>
    <n v="20"/>
    <n v="10"/>
    <n v="20"/>
    <n v="30"/>
    <n v="567"/>
    <n v="8"/>
    <x v="7"/>
    <x v="4"/>
    <x v="0"/>
    <x v="0"/>
    <x v="3"/>
    <x v="6"/>
    <x v="1"/>
  </r>
  <r>
    <n v="16"/>
    <n v="33"/>
    <n v="55"/>
    <n v="22"/>
    <n v="17"/>
    <n v="6"/>
    <n v="865"/>
    <n v="30"/>
    <n v="10"/>
    <n v="30"/>
    <n v="40"/>
    <n v="330"/>
    <n v="9"/>
    <x v="7"/>
    <x v="4"/>
    <x v="0"/>
    <x v="0"/>
    <x v="3"/>
    <x v="7"/>
    <x v="1"/>
  </r>
  <r>
    <n v="103"/>
    <n v="172"/>
    <n v="286"/>
    <n v="153"/>
    <n v="69"/>
    <n v="37"/>
    <n v="810"/>
    <n v="100"/>
    <n v="90"/>
    <n v="160"/>
    <n v="250"/>
    <n v="234"/>
    <n v="11"/>
    <x v="7"/>
    <x v="4"/>
    <x v="0"/>
    <x v="0"/>
    <x v="1"/>
    <x v="9"/>
    <x v="0"/>
  </r>
  <r>
    <n v="103"/>
    <n v="161"/>
    <n v="277"/>
    <n v="85"/>
    <n v="58"/>
    <n v="35"/>
    <n v="678"/>
    <n v="100"/>
    <n v="90"/>
    <n v="150"/>
    <n v="240"/>
    <n v="330"/>
    <n v="12"/>
    <x v="7"/>
    <x v="4"/>
    <x v="0"/>
    <x v="0"/>
    <x v="1"/>
    <x v="10"/>
    <x v="0"/>
  </r>
  <r>
    <n v="81"/>
    <n v="146"/>
    <n v="291"/>
    <n v="95"/>
    <n v="65"/>
    <n v="40"/>
    <n v="1292"/>
    <n v="120"/>
    <n v="167"/>
    <n v="180"/>
    <n v="340"/>
    <n v="513"/>
    <n v="5"/>
    <x v="7"/>
    <x v="4"/>
    <x v="0"/>
    <x v="0"/>
    <x v="2"/>
    <x v="4"/>
    <x v="0"/>
  </r>
  <r>
    <n v="8"/>
    <n v="60"/>
    <n v="109"/>
    <n v="49"/>
    <n v="52"/>
    <n v="18"/>
    <n v="414"/>
    <n v="20"/>
    <n v="50"/>
    <n v="70"/>
    <n v="120"/>
    <n v="937"/>
    <n v="6"/>
    <x v="7"/>
    <x v="4"/>
    <x v="0"/>
    <x v="0"/>
    <x v="2"/>
    <x v="5"/>
    <x v="1"/>
  </r>
  <r>
    <n v="19"/>
    <n v="62"/>
    <n v="108"/>
    <n v="46"/>
    <n v="43"/>
    <n v="15"/>
    <n v="415"/>
    <n v="40"/>
    <n v="40"/>
    <n v="70"/>
    <n v="110"/>
    <n v="234"/>
    <n v="1"/>
    <x v="7"/>
    <x v="4"/>
    <x v="0"/>
    <x v="0"/>
    <x v="0"/>
    <x v="0"/>
    <x v="0"/>
  </r>
  <r>
    <n v="19"/>
    <n v="51"/>
    <n v="85"/>
    <n v="34"/>
    <n v="32"/>
    <n v="10"/>
    <n v="428"/>
    <n v="30"/>
    <n v="30"/>
    <n v="50"/>
    <n v="80"/>
    <n v="234"/>
    <n v="2"/>
    <x v="7"/>
    <x v="4"/>
    <x v="0"/>
    <x v="0"/>
    <x v="0"/>
    <x v="1"/>
    <x v="0"/>
  </r>
  <r>
    <n v="-11"/>
    <n v="52"/>
    <n v="89"/>
    <n v="37"/>
    <n v="63"/>
    <n v="33"/>
    <n v="513"/>
    <n v="10"/>
    <n v="30"/>
    <n v="60"/>
    <n v="90"/>
    <n v="614"/>
    <n v="3"/>
    <x v="7"/>
    <x v="4"/>
    <x v="0"/>
    <x v="0"/>
    <x v="0"/>
    <x v="2"/>
    <x v="1"/>
  </r>
  <r>
    <n v="41"/>
    <n v="79"/>
    <n v="126"/>
    <n v="47"/>
    <n v="38"/>
    <n v="14"/>
    <n v="366"/>
    <n v="50"/>
    <n v="40"/>
    <n v="70"/>
    <n v="110"/>
    <n v="715"/>
    <n v="8"/>
    <x v="7"/>
    <x v="5"/>
    <x v="0"/>
    <x v="1"/>
    <x v="3"/>
    <x v="6"/>
    <x v="1"/>
  </r>
  <r>
    <n v="63"/>
    <n v="91"/>
    <n v="154"/>
    <n v="63"/>
    <n v="28"/>
    <n v="17"/>
    <n v="864"/>
    <n v="70"/>
    <n v="50"/>
    <n v="80"/>
    <n v="130"/>
    <n v="262"/>
    <n v="9"/>
    <x v="7"/>
    <x v="5"/>
    <x v="0"/>
    <x v="1"/>
    <x v="3"/>
    <x v="7"/>
    <x v="1"/>
  </r>
  <r>
    <n v="20"/>
    <n v="54"/>
    <n v="90"/>
    <n v="36"/>
    <n v="34"/>
    <n v="11"/>
    <n v="458"/>
    <n v="10"/>
    <n v="30"/>
    <n v="40"/>
    <n v="70"/>
    <n v="920"/>
    <n v="11"/>
    <x v="7"/>
    <x v="5"/>
    <x v="0"/>
    <x v="1"/>
    <x v="1"/>
    <x v="9"/>
    <x v="0"/>
  </r>
  <r>
    <n v="-7"/>
    <n v="61"/>
    <n v="105"/>
    <n v="44"/>
    <n v="68"/>
    <n v="39"/>
    <n v="617"/>
    <n v="10"/>
    <n v="30"/>
    <n v="60"/>
    <n v="90"/>
    <n v="715"/>
    <n v="12"/>
    <x v="7"/>
    <x v="5"/>
    <x v="0"/>
    <x v="1"/>
    <x v="1"/>
    <x v="10"/>
    <x v="0"/>
  </r>
  <r>
    <n v="70"/>
    <n v="123"/>
    <n v="226"/>
    <n v="87"/>
    <n v="53"/>
    <n v="31"/>
    <n v="1073"/>
    <n v="100"/>
    <n v="94"/>
    <n v="150"/>
    <n v="260"/>
    <n v="920"/>
    <n v="5"/>
    <x v="7"/>
    <x v="5"/>
    <x v="0"/>
    <x v="1"/>
    <x v="2"/>
    <x v="4"/>
    <x v="0"/>
  </r>
  <r>
    <n v="18"/>
    <n v="39"/>
    <n v="69"/>
    <n v="30"/>
    <n v="21"/>
    <n v="9"/>
    <n v="581"/>
    <n v="30"/>
    <n v="30"/>
    <n v="50"/>
    <n v="80"/>
    <n v="262"/>
    <n v="6"/>
    <x v="7"/>
    <x v="5"/>
    <x v="0"/>
    <x v="1"/>
    <x v="2"/>
    <x v="5"/>
    <x v="1"/>
  </r>
  <r>
    <n v="21"/>
    <n v="77"/>
    <n v="140"/>
    <n v="63"/>
    <n v="56"/>
    <n v="23"/>
    <n v="397"/>
    <n v="30"/>
    <n v="60"/>
    <n v="80"/>
    <n v="140"/>
    <n v="715"/>
    <n v="1"/>
    <x v="7"/>
    <x v="5"/>
    <x v="0"/>
    <x v="1"/>
    <x v="0"/>
    <x v="0"/>
    <x v="0"/>
  </r>
  <r>
    <n v="35"/>
    <n v="184"/>
    <n v="317"/>
    <n v="146"/>
    <n v="149"/>
    <n v="120"/>
    <n v="705"/>
    <n v="60"/>
    <n v="99"/>
    <n v="190"/>
    <n v="330"/>
    <n v="608"/>
    <n v="2"/>
    <x v="7"/>
    <x v="5"/>
    <x v="0"/>
    <x v="1"/>
    <x v="0"/>
    <x v="1"/>
    <x v="0"/>
  </r>
  <r>
    <n v="73"/>
    <n v="132"/>
    <n v="231"/>
    <n v="99"/>
    <n v="59"/>
    <n v="32"/>
    <n v="565"/>
    <n v="90"/>
    <n v="67"/>
    <n v="140"/>
    <n v="240"/>
    <n v="414"/>
    <n v="3"/>
    <x v="7"/>
    <x v="5"/>
    <x v="0"/>
    <x v="1"/>
    <x v="0"/>
    <x v="2"/>
    <x v="1"/>
  </r>
  <r>
    <n v="28"/>
    <n v="49"/>
    <n v="83"/>
    <n v="34"/>
    <n v="21"/>
    <n v="9"/>
    <n v="890"/>
    <n v="40"/>
    <n v="30"/>
    <n v="50"/>
    <n v="80"/>
    <n v="203"/>
    <n v="11"/>
    <x v="7"/>
    <x v="6"/>
    <x v="1"/>
    <x v="1"/>
    <x v="1"/>
    <x v="9"/>
    <x v="0"/>
  </r>
  <r>
    <n v="12"/>
    <n v="28"/>
    <n v="47"/>
    <n v="19"/>
    <n v="16"/>
    <n v="5"/>
    <n v="811"/>
    <n v="20"/>
    <n v="20"/>
    <n v="30"/>
    <n v="50"/>
    <n v="959"/>
    <n v="13"/>
    <x v="7"/>
    <x v="6"/>
    <x v="1"/>
    <x v="1"/>
    <x v="1"/>
    <x v="3"/>
    <x v="0"/>
  </r>
  <r>
    <n v="28"/>
    <n v="88"/>
    <n v="160"/>
    <n v="72"/>
    <n v="60"/>
    <n v="27"/>
    <n v="606"/>
    <n v="30"/>
    <n v="50"/>
    <n v="70"/>
    <n v="120"/>
    <n v="860"/>
    <n v="9"/>
    <x v="7"/>
    <x v="6"/>
    <x v="1"/>
    <x v="1"/>
    <x v="3"/>
    <x v="7"/>
    <x v="1"/>
  </r>
  <r>
    <n v="24"/>
    <n v="60"/>
    <n v="110"/>
    <n v="50"/>
    <n v="36"/>
    <n v="15"/>
    <n v="1064"/>
    <n v="30"/>
    <n v="30"/>
    <n v="50"/>
    <n v="80"/>
    <n v="959"/>
    <n v="10"/>
    <x v="7"/>
    <x v="6"/>
    <x v="1"/>
    <x v="1"/>
    <x v="3"/>
    <x v="8"/>
    <x v="1"/>
  </r>
  <r>
    <n v="-8"/>
    <n v="61"/>
    <n v="105"/>
    <n v="44"/>
    <n v="69"/>
    <n v="39"/>
    <n v="617"/>
    <n v="10"/>
    <n v="40"/>
    <n v="60"/>
    <n v="100"/>
    <n v="860"/>
    <n v="5"/>
    <x v="7"/>
    <x v="6"/>
    <x v="1"/>
    <x v="1"/>
    <x v="2"/>
    <x v="4"/>
    <x v="0"/>
  </r>
  <r>
    <n v="16"/>
    <n v="56"/>
    <n v="98"/>
    <n v="42"/>
    <n v="40"/>
    <n v="13"/>
    <n v="384"/>
    <n v="20"/>
    <n v="40"/>
    <n v="50"/>
    <n v="90"/>
    <n v="203"/>
    <n v="6"/>
    <x v="7"/>
    <x v="6"/>
    <x v="1"/>
    <x v="1"/>
    <x v="2"/>
    <x v="5"/>
    <x v="1"/>
  </r>
  <r>
    <n v="75"/>
    <n v="135"/>
    <n v="225"/>
    <n v="90"/>
    <n v="60"/>
    <n v="29"/>
    <n v="1139"/>
    <n v="90"/>
    <n v="80"/>
    <n v="130"/>
    <n v="210"/>
    <n v="475"/>
    <n v="2"/>
    <x v="7"/>
    <x v="6"/>
    <x v="1"/>
    <x v="1"/>
    <x v="0"/>
    <x v="1"/>
    <x v="0"/>
  </r>
  <r>
    <n v="44"/>
    <n v="68"/>
    <n v="114"/>
    <n v="46"/>
    <n v="24"/>
    <n v="12"/>
    <n v="880"/>
    <n v="60"/>
    <n v="40"/>
    <n v="80"/>
    <n v="120"/>
    <n v="941"/>
    <n v="11"/>
    <x v="7"/>
    <x v="7"/>
    <x v="1"/>
    <x v="0"/>
    <x v="1"/>
    <x v="9"/>
    <x v="0"/>
  </r>
  <r>
    <n v="63"/>
    <n v="91"/>
    <n v="154"/>
    <n v="63"/>
    <n v="28"/>
    <n v="17"/>
    <n v="864"/>
    <n v="80"/>
    <n v="60"/>
    <n v="100"/>
    <n v="160"/>
    <n v="904"/>
    <n v="13"/>
    <x v="7"/>
    <x v="7"/>
    <x v="1"/>
    <x v="0"/>
    <x v="1"/>
    <x v="3"/>
    <x v="0"/>
  </r>
  <r>
    <n v="18"/>
    <n v="39"/>
    <n v="69"/>
    <n v="30"/>
    <n v="21"/>
    <n v="9"/>
    <n v="581"/>
    <n v="20"/>
    <n v="20"/>
    <n v="30"/>
    <n v="50"/>
    <n v="813"/>
    <n v="8"/>
    <x v="7"/>
    <x v="7"/>
    <x v="1"/>
    <x v="0"/>
    <x v="3"/>
    <x v="6"/>
    <x v="1"/>
  </r>
  <r>
    <n v="20"/>
    <n v="77"/>
    <n v="140"/>
    <n v="63"/>
    <n v="57"/>
    <n v="23"/>
    <n v="397"/>
    <n v="30"/>
    <n v="40"/>
    <n v="60"/>
    <n v="100"/>
    <n v="305"/>
    <n v="9"/>
    <x v="7"/>
    <x v="7"/>
    <x v="1"/>
    <x v="0"/>
    <x v="3"/>
    <x v="7"/>
    <x v="1"/>
  </r>
  <r>
    <n v="70"/>
    <n v="123"/>
    <n v="226"/>
    <n v="88"/>
    <n v="53"/>
    <n v="31"/>
    <n v="1073"/>
    <n v="70"/>
    <n v="70"/>
    <n v="100"/>
    <n v="170"/>
    <n v="305"/>
    <n v="10"/>
    <x v="7"/>
    <x v="7"/>
    <x v="1"/>
    <x v="0"/>
    <x v="3"/>
    <x v="8"/>
    <x v="1"/>
  </r>
  <r>
    <n v="35"/>
    <n v="184"/>
    <n v="317"/>
    <n v="151"/>
    <n v="149"/>
    <n v="120"/>
    <n v="705"/>
    <n v="60"/>
    <n v="140"/>
    <n v="190"/>
    <n v="310"/>
    <n v="941"/>
    <n v="5"/>
    <x v="7"/>
    <x v="7"/>
    <x v="1"/>
    <x v="0"/>
    <x v="2"/>
    <x v="4"/>
    <x v="0"/>
  </r>
  <r>
    <n v="73"/>
    <n v="132"/>
    <n v="231"/>
    <n v="99"/>
    <n v="59"/>
    <n v="32"/>
    <n v="565"/>
    <n v="80"/>
    <n v="90"/>
    <n v="130"/>
    <n v="220"/>
    <n v="850"/>
    <n v="6"/>
    <x v="7"/>
    <x v="7"/>
    <x v="1"/>
    <x v="0"/>
    <x v="2"/>
    <x v="5"/>
    <x v="1"/>
  </r>
  <r>
    <n v="104"/>
    <n v="172"/>
    <n v="286"/>
    <n v="87"/>
    <n v="68"/>
    <n v="37"/>
    <n v="810"/>
    <n v="120"/>
    <n v="99"/>
    <n v="170"/>
    <n v="270"/>
    <n v="850"/>
    <n v="2"/>
    <x v="7"/>
    <x v="7"/>
    <x v="1"/>
    <x v="0"/>
    <x v="0"/>
    <x v="1"/>
    <x v="0"/>
  </r>
  <r>
    <n v="102"/>
    <n v="161"/>
    <n v="277"/>
    <n v="57"/>
    <n v="59"/>
    <n v="35"/>
    <n v="678"/>
    <n v="100"/>
    <n v="179"/>
    <n v="150"/>
    <n v="260"/>
    <n v="321"/>
    <n v="3"/>
    <x v="7"/>
    <x v="7"/>
    <x v="1"/>
    <x v="0"/>
    <x v="0"/>
    <x v="2"/>
    <x v="1"/>
  </r>
  <r>
    <n v="16"/>
    <n v="33"/>
    <n v="55"/>
    <n v="22"/>
    <n v="17"/>
    <n v="6"/>
    <n v="865"/>
    <n v="20"/>
    <n v="20"/>
    <n v="30"/>
    <n v="50"/>
    <n v="508"/>
    <n v="11"/>
    <x v="7"/>
    <x v="8"/>
    <x v="1"/>
    <x v="0"/>
    <x v="1"/>
    <x v="9"/>
    <x v="0"/>
  </r>
  <r>
    <n v="9"/>
    <n v="25"/>
    <n v="41"/>
    <n v="16"/>
    <n v="16"/>
    <n v="4"/>
    <n v="484"/>
    <n v="20"/>
    <n v="10"/>
    <n v="30"/>
    <n v="40"/>
    <n v="508"/>
    <n v="13"/>
    <x v="7"/>
    <x v="8"/>
    <x v="1"/>
    <x v="0"/>
    <x v="1"/>
    <x v="3"/>
    <x v="0"/>
  </r>
  <r>
    <n v="9"/>
    <n v="60"/>
    <n v="109"/>
    <n v="49"/>
    <n v="51"/>
    <n v="18"/>
    <n v="414"/>
    <n v="20"/>
    <n v="30"/>
    <n v="50"/>
    <n v="80"/>
    <n v="339"/>
    <n v="9"/>
    <x v="7"/>
    <x v="8"/>
    <x v="1"/>
    <x v="0"/>
    <x v="3"/>
    <x v="7"/>
    <x v="1"/>
  </r>
  <r>
    <n v="6"/>
    <n v="68"/>
    <n v="105"/>
    <n v="37"/>
    <n v="62"/>
    <n v="33"/>
    <n v="540"/>
    <n v="20"/>
    <n v="30"/>
    <n v="70"/>
    <n v="100"/>
    <n v="339"/>
    <n v="5"/>
    <x v="7"/>
    <x v="8"/>
    <x v="1"/>
    <x v="0"/>
    <x v="2"/>
    <x v="4"/>
    <x v="0"/>
  </r>
  <r>
    <n v="82"/>
    <n v="146"/>
    <n v="291"/>
    <n v="88"/>
    <n v="64"/>
    <n v="40"/>
    <n v="1292"/>
    <n v="100"/>
    <n v="129"/>
    <n v="150"/>
    <n v="280"/>
    <n v="413"/>
    <n v="7"/>
    <x v="7"/>
    <x v="8"/>
    <x v="1"/>
    <x v="0"/>
    <x v="2"/>
    <x v="11"/>
    <x v="0"/>
  </r>
  <r>
    <n v="563"/>
    <n v="612"/>
    <n v="664"/>
    <n v="52"/>
    <n v="49"/>
    <n v="17"/>
    <n v="-2033"/>
    <n v="560"/>
    <n v="40"/>
    <n v="590"/>
    <n v="630"/>
    <n v="508"/>
    <n v="2"/>
    <x v="7"/>
    <x v="8"/>
    <x v="1"/>
    <x v="0"/>
    <x v="0"/>
    <x v="1"/>
    <x v="0"/>
  </r>
  <r>
    <n v="20"/>
    <n v="38"/>
    <n v="63"/>
    <n v="25"/>
    <n v="18"/>
    <n v="7"/>
    <n v="851"/>
    <n v="30"/>
    <n v="20"/>
    <n v="40"/>
    <n v="60"/>
    <n v="603"/>
    <n v="11"/>
    <x v="7"/>
    <x v="9"/>
    <x v="1"/>
    <x v="1"/>
    <x v="1"/>
    <x v="9"/>
    <x v="0"/>
  </r>
  <r>
    <n v="31"/>
    <n v="43"/>
    <n v="43"/>
    <n v="0"/>
    <n v="12"/>
    <n v="0"/>
    <n v="516"/>
    <n v="30"/>
    <n v="0"/>
    <n v="40"/>
    <n v="40"/>
    <n v="603"/>
    <n v="13"/>
    <x v="7"/>
    <x v="9"/>
    <x v="1"/>
    <x v="1"/>
    <x v="1"/>
    <x v="3"/>
    <x v="0"/>
  </r>
  <r>
    <n v="1"/>
    <n v="48"/>
    <n v="86"/>
    <n v="38"/>
    <n v="47"/>
    <n v="14"/>
    <n v="248"/>
    <n v="10"/>
    <n v="20"/>
    <n v="40"/>
    <n v="60"/>
    <n v="603"/>
    <n v="9"/>
    <x v="7"/>
    <x v="9"/>
    <x v="1"/>
    <x v="1"/>
    <x v="3"/>
    <x v="7"/>
    <x v="1"/>
  </r>
  <r>
    <n v="1"/>
    <n v="88"/>
    <n v="151"/>
    <n v="63"/>
    <n v="87"/>
    <n v="57"/>
    <n v="332"/>
    <n v="10"/>
    <n v="60"/>
    <n v="80"/>
    <n v="140"/>
    <n v="603"/>
    <n v="5"/>
    <x v="7"/>
    <x v="9"/>
    <x v="1"/>
    <x v="1"/>
    <x v="2"/>
    <x v="4"/>
    <x v="0"/>
  </r>
  <r>
    <n v="-9"/>
    <n v="36"/>
    <n v="65"/>
    <n v="29"/>
    <n v="45"/>
    <n v="11"/>
    <n v="215"/>
    <n v="0"/>
    <n v="20"/>
    <n v="40"/>
    <n v="60"/>
    <n v="603"/>
    <n v="7"/>
    <x v="7"/>
    <x v="9"/>
    <x v="1"/>
    <x v="1"/>
    <x v="2"/>
    <x v="11"/>
    <x v="0"/>
  </r>
  <r>
    <n v="48"/>
    <n v="90"/>
    <n v="151"/>
    <n v="61"/>
    <n v="42"/>
    <n v="19"/>
    <n v="322"/>
    <n v="70"/>
    <n v="50"/>
    <n v="90"/>
    <n v="140"/>
    <n v="603"/>
    <n v="1"/>
    <x v="7"/>
    <x v="9"/>
    <x v="1"/>
    <x v="1"/>
    <x v="0"/>
    <x v="0"/>
    <x v="0"/>
  </r>
  <r>
    <n v="44"/>
    <n v="96"/>
    <n v="160"/>
    <n v="64"/>
    <n v="52"/>
    <n v="21"/>
    <n v="460"/>
    <n v="60"/>
    <n v="60"/>
    <n v="90"/>
    <n v="150"/>
    <n v="603"/>
    <n v="2"/>
    <x v="7"/>
    <x v="9"/>
    <x v="1"/>
    <x v="1"/>
    <x v="0"/>
    <x v="1"/>
    <x v="0"/>
  </r>
  <r>
    <n v="144"/>
    <n v="191"/>
    <n v="323"/>
    <n v="174"/>
    <n v="47"/>
    <n v="36"/>
    <n v="994"/>
    <n v="170"/>
    <n v="93"/>
    <n v="210"/>
    <n v="340"/>
    <n v="631"/>
    <n v="11"/>
    <x v="7"/>
    <x v="10"/>
    <x v="1"/>
    <x v="0"/>
    <x v="1"/>
    <x v="9"/>
    <x v="0"/>
  </r>
  <r>
    <n v="133"/>
    <n v="178"/>
    <n v="301"/>
    <n v="171"/>
    <n v="45"/>
    <n v="34"/>
    <n v="941"/>
    <n v="150"/>
    <n v="99"/>
    <n v="190"/>
    <n v="320"/>
    <n v="914"/>
    <n v="12"/>
    <x v="7"/>
    <x v="10"/>
    <x v="1"/>
    <x v="0"/>
    <x v="1"/>
    <x v="10"/>
    <x v="0"/>
  </r>
  <r>
    <n v="105"/>
    <n v="145"/>
    <n v="245"/>
    <n v="84"/>
    <n v="40"/>
    <n v="28"/>
    <n v="598"/>
    <n v="130"/>
    <n v="147"/>
    <n v="160"/>
    <n v="260"/>
    <n v="646"/>
    <n v="13"/>
    <x v="7"/>
    <x v="10"/>
    <x v="1"/>
    <x v="0"/>
    <x v="1"/>
    <x v="3"/>
    <x v="0"/>
  </r>
  <r>
    <n v="229"/>
    <n v="369"/>
    <n v="653"/>
    <n v="316"/>
    <n v="140"/>
    <n v="107"/>
    <n v="1565"/>
    <n v="180"/>
    <n v="219"/>
    <n v="290"/>
    <n v="500"/>
    <n v="646"/>
    <n v="9"/>
    <x v="7"/>
    <x v="10"/>
    <x v="1"/>
    <x v="0"/>
    <x v="3"/>
    <x v="7"/>
    <x v="1"/>
  </r>
  <r>
    <n v="-304"/>
    <n v="-187"/>
    <n v="124"/>
    <n v="331"/>
    <n v="117"/>
    <n v="96"/>
    <n v="3422"/>
    <n v="-230"/>
    <n v="237"/>
    <n v="-140"/>
    <n v="90"/>
    <n v="718"/>
    <n v="10"/>
    <x v="7"/>
    <x v="10"/>
    <x v="1"/>
    <x v="0"/>
    <x v="3"/>
    <x v="8"/>
    <x v="1"/>
  </r>
  <r>
    <n v="179"/>
    <n v="277"/>
    <n v="543"/>
    <n v="258"/>
    <n v="98"/>
    <n v="74"/>
    <n v="1319"/>
    <n v="190"/>
    <n v="250"/>
    <n v="280"/>
    <n v="530"/>
    <n v="646"/>
    <n v="7"/>
    <x v="7"/>
    <x v="10"/>
    <x v="1"/>
    <x v="0"/>
    <x v="2"/>
    <x v="11"/>
    <x v="0"/>
  </r>
  <r>
    <n v="-284"/>
    <n v="-95"/>
    <n v="78"/>
    <n v="130"/>
    <n v="189"/>
    <n v="156"/>
    <n v="2615"/>
    <n v="-260"/>
    <n v="65"/>
    <n v="-90"/>
    <n v="70"/>
    <n v="518"/>
    <n v="5"/>
    <x v="7"/>
    <x v="10"/>
    <x v="1"/>
    <x v="0"/>
    <x v="2"/>
    <x v="4"/>
    <x v="0"/>
  </r>
  <r>
    <n v="368"/>
    <n v="546"/>
    <n v="910"/>
    <n v="259"/>
    <n v="178"/>
    <n v="127"/>
    <n v="2617"/>
    <n v="370"/>
    <n v="353"/>
    <n v="520"/>
    <n v="860"/>
    <n v="845"/>
    <n v="2"/>
    <x v="7"/>
    <x v="10"/>
    <x v="1"/>
    <x v="0"/>
    <x v="0"/>
    <x v="1"/>
    <x v="0"/>
  </r>
  <r>
    <n v="63"/>
    <n v="91"/>
    <n v="154"/>
    <n v="63"/>
    <n v="28"/>
    <n v="17"/>
    <n v="864"/>
    <n v="100"/>
    <n v="70"/>
    <n v="120"/>
    <n v="190"/>
    <n v="504"/>
    <n v="3"/>
    <x v="7"/>
    <x v="11"/>
    <x v="2"/>
    <x v="1"/>
    <x v="0"/>
    <x v="2"/>
    <x v="1"/>
  </r>
  <r>
    <n v="46"/>
    <n v="70"/>
    <n v="118"/>
    <n v="48"/>
    <n v="24"/>
    <n v="13"/>
    <n v="839"/>
    <n v="60"/>
    <n v="60"/>
    <n v="80"/>
    <n v="140"/>
    <n v="504"/>
    <n v="2"/>
    <x v="7"/>
    <x v="11"/>
    <x v="2"/>
    <x v="1"/>
    <x v="0"/>
    <x v="1"/>
    <x v="0"/>
  </r>
  <r>
    <n v="61"/>
    <n v="99"/>
    <n v="176"/>
    <n v="77"/>
    <n v="38"/>
    <n v="25"/>
    <n v="581"/>
    <n v="70"/>
    <n v="70"/>
    <n v="100"/>
    <n v="170"/>
    <n v="504"/>
    <n v="8"/>
    <x v="7"/>
    <x v="11"/>
    <x v="2"/>
    <x v="1"/>
    <x v="3"/>
    <x v="6"/>
    <x v="1"/>
  </r>
  <r>
    <n v="28"/>
    <n v="88"/>
    <n v="160"/>
    <n v="72"/>
    <n v="60"/>
    <n v="27"/>
    <n v="606"/>
    <n v="40"/>
    <n v="60"/>
    <n v="90"/>
    <n v="150"/>
    <n v="985"/>
    <n v="9"/>
    <x v="7"/>
    <x v="11"/>
    <x v="2"/>
    <x v="1"/>
    <x v="3"/>
    <x v="7"/>
    <x v="1"/>
  </r>
  <r>
    <n v="-7"/>
    <n v="61"/>
    <n v="105"/>
    <n v="44"/>
    <n v="68"/>
    <n v="39"/>
    <n v="-508"/>
    <n v="10"/>
    <n v="30"/>
    <n v="60"/>
    <n v="90"/>
    <n v="985"/>
    <n v="4"/>
    <x v="7"/>
    <x v="11"/>
    <x v="2"/>
    <x v="1"/>
    <x v="2"/>
    <x v="12"/>
    <x v="0"/>
  </r>
  <r>
    <n v="41"/>
    <n v="79"/>
    <n v="126"/>
    <n v="47"/>
    <n v="38"/>
    <n v="14"/>
    <n v="366"/>
    <n v="40"/>
    <n v="40"/>
    <n v="60"/>
    <n v="100"/>
    <n v="337"/>
    <n v="5"/>
    <x v="7"/>
    <x v="11"/>
    <x v="2"/>
    <x v="1"/>
    <x v="2"/>
    <x v="4"/>
    <x v="0"/>
  </r>
  <r>
    <n v="21"/>
    <n v="54"/>
    <n v="90"/>
    <n v="36"/>
    <n v="33"/>
    <n v="11"/>
    <n v="458"/>
    <n v="20"/>
    <n v="30"/>
    <n v="40"/>
    <n v="70"/>
    <n v="504"/>
    <n v="6"/>
    <x v="7"/>
    <x v="11"/>
    <x v="2"/>
    <x v="1"/>
    <x v="2"/>
    <x v="5"/>
    <x v="1"/>
  </r>
  <r>
    <n v="-42"/>
    <n v="19"/>
    <n v="139"/>
    <n v="144"/>
    <n v="61"/>
    <n v="37"/>
    <n v="1439"/>
    <n v="-30"/>
    <n v="222"/>
    <n v="20"/>
    <n v="170"/>
    <n v="505"/>
    <n v="3"/>
    <x v="7"/>
    <x v="12"/>
    <x v="2"/>
    <x v="1"/>
    <x v="0"/>
    <x v="2"/>
    <x v="1"/>
  </r>
  <r>
    <n v="44"/>
    <n v="96"/>
    <n v="160"/>
    <n v="64"/>
    <n v="52"/>
    <n v="21"/>
    <n v="460"/>
    <n v="70"/>
    <n v="80"/>
    <n v="120"/>
    <n v="200"/>
    <n v="505"/>
    <n v="2"/>
    <x v="7"/>
    <x v="12"/>
    <x v="2"/>
    <x v="1"/>
    <x v="0"/>
    <x v="1"/>
    <x v="0"/>
  </r>
  <r>
    <n v="19"/>
    <n v="38"/>
    <n v="63"/>
    <n v="25"/>
    <n v="19"/>
    <n v="7"/>
    <n v="851"/>
    <n v="30"/>
    <n v="20"/>
    <n v="40"/>
    <n v="60"/>
    <n v="505"/>
    <n v="8"/>
    <x v="7"/>
    <x v="12"/>
    <x v="2"/>
    <x v="1"/>
    <x v="3"/>
    <x v="6"/>
    <x v="1"/>
  </r>
  <r>
    <n v="15"/>
    <n v="49"/>
    <n v="90"/>
    <n v="41"/>
    <n v="34"/>
    <n v="12"/>
    <n v="1007"/>
    <n v="20"/>
    <n v="30"/>
    <n v="50"/>
    <n v="80"/>
    <n v="505"/>
    <n v="9"/>
    <x v="7"/>
    <x v="12"/>
    <x v="2"/>
    <x v="1"/>
    <x v="3"/>
    <x v="7"/>
    <x v="1"/>
  </r>
  <r>
    <n v="-8"/>
    <n v="36"/>
    <n v="65"/>
    <n v="29"/>
    <n v="44"/>
    <n v="11"/>
    <n v="-347"/>
    <n v="0"/>
    <n v="20"/>
    <n v="30"/>
    <n v="50"/>
    <n v="505"/>
    <n v="4"/>
    <x v="7"/>
    <x v="12"/>
    <x v="2"/>
    <x v="1"/>
    <x v="2"/>
    <x v="12"/>
    <x v="0"/>
  </r>
  <r>
    <n v="2"/>
    <n v="88"/>
    <n v="151"/>
    <n v="63"/>
    <n v="86"/>
    <n v="57"/>
    <n v="332"/>
    <n v="0"/>
    <n v="50"/>
    <n v="70"/>
    <n v="120"/>
    <n v="505"/>
    <n v="5"/>
    <x v="7"/>
    <x v="12"/>
    <x v="2"/>
    <x v="1"/>
    <x v="2"/>
    <x v="4"/>
    <x v="0"/>
  </r>
  <r>
    <n v="18"/>
    <n v="60"/>
    <n v="105"/>
    <n v="45"/>
    <n v="42"/>
    <n v="14"/>
    <n v="253"/>
    <n v="30"/>
    <n v="30"/>
    <n v="60"/>
    <n v="90"/>
    <n v="505"/>
    <n v="6"/>
    <x v="7"/>
    <x v="12"/>
    <x v="2"/>
    <x v="1"/>
    <x v="2"/>
    <x v="5"/>
    <x v="1"/>
  </r>
  <r>
    <n v="16"/>
    <n v="33"/>
    <n v="55"/>
    <n v="22"/>
    <n v="17"/>
    <n v="6"/>
    <n v="865"/>
    <n v="30"/>
    <n v="20"/>
    <n v="40"/>
    <n v="60"/>
    <n v="405"/>
    <n v="3"/>
    <x v="7"/>
    <x v="13"/>
    <x v="2"/>
    <x v="1"/>
    <x v="0"/>
    <x v="2"/>
    <x v="1"/>
  </r>
  <r>
    <n v="53"/>
    <n v="87"/>
    <n v="155"/>
    <n v="68"/>
    <n v="34"/>
    <n v="22"/>
    <n v="587"/>
    <n v="80"/>
    <n v="80"/>
    <n v="110"/>
    <n v="190"/>
    <n v="405"/>
    <n v="2"/>
    <x v="7"/>
    <x v="13"/>
    <x v="2"/>
    <x v="1"/>
    <x v="0"/>
    <x v="1"/>
    <x v="0"/>
  </r>
  <r>
    <n v="34"/>
    <n v="184"/>
    <n v="317"/>
    <n v="196"/>
    <n v="150"/>
    <n v="120"/>
    <n v="705"/>
    <n v="60"/>
    <n v="197"/>
    <n v="190"/>
    <n v="310"/>
    <n v="580"/>
    <n v="9"/>
    <x v="7"/>
    <x v="13"/>
    <x v="2"/>
    <x v="1"/>
    <x v="3"/>
    <x v="7"/>
    <x v="1"/>
  </r>
  <r>
    <n v="20"/>
    <n v="77"/>
    <n v="140"/>
    <n v="63"/>
    <n v="57"/>
    <n v="23"/>
    <n v="397"/>
    <n v="20"/>
    <n v="60"/>
    <n v="70"/>
    <n v="130"/>
    <n v="580"/>
    <n v="8"/>
    <x v="7"/>
    <x v="13"/>
    <x v="2"/>
    <x v="1"/>
    <x v="3"/>
    <x v="6"/>
    <x v="1"/>
  </r>
  <r>
    <n v="102"/>
    <n v="161"/>
    <n v="277"/>
    <n v="99"/>
    <n v="59"/>
    <n v="35"/>
    <n v="-1278"/>
    <n v="100"/>
    <n v="90"/>
    <n v="140"/>
    <n v="230"/>
    <n v="918"/>
    <n v="4"/>
    <x v="7"/>
    <x v="13"/>
    <x v="2"/>
    <x v="1"/>
    <x v="2"/>
    <x v="12"/>
    <x v="0"/>
  </r>
  <r>
    <n v="10"/>
    <n v="25"/>
    <n v="41"/>
    <n v="16"/>
    <n v="15"/>
    <n v="4"/>
    <n v="484"/>
    <n v="20"/>
    <n v="10"/>
    <n v="20"/>
    <n v="30"/>
    <n v="918"/>
    <n v="5"/>
    <x v="7"/>
    <x v="13"/>
    <x v="2"/>
    <x v="1"/>
    <x v="2"/>
    <x v="4"/>
    <x v="0"/>
  </r>
  <r>
    <n v="103"/>
    <n v="172"/>
    <n v="286"/>
    <n v="130"/>
    <n v="69"/>
    <n v="37"/>
    <n v="810"/>
    <n v="100"/>
    <n v="90"/>
    <n v="150"/>
    <n v="240"/>
    <n v="405"/>
    <n v="6"/>
    <x v="7"/>
    <x v="13"/>
    <x v="2"/>
    <x v="1"/>
    <x v="2"/>
    <x v="5"/>
    <x v="1"/>
  </r>
  <r>
    <n v="39"/>
    <n v="68"/>
    <n v="120"/>
    <n v="52"/>
    <n v="29"/>
    <n v="17"/>
    <n v="554"/>
    <n v="70"/>
    <n v="60"/>
    <n v="90"/>
    <n v="150"/>
    <n v="682"/>
    <n v="3"/>
    <x v="7"/>
    <x v="14"/>
    <x v="2"/>
    <x v="0"/>
    <x v="0"/>
    <x v="2"/>
    <x v="1"/>
  </r>
  <r>
    <n v="250"/>
    <n v="367"/>
    <n v="678"/>
    <n v="225"/>
    <n v="117"/>
    <n v="96"/>
    <n v="1296"/>
    <n v="340"/>
    <n v="401"/>
    <n v="450"/>
    <n v="840"/>
    <n v="979"/>
    <n v="2"/>
    <x v="7"/>
    <x v="14"/>
    <x v="2"/>
    <x v="0"/>
    <x v="0"/>
    <x v="1"/>
    <x v="0"/>
  </r>
  <r>
    <n v="19"/>
    <n v="51"/>
    <n v="85"/>
    <n v="34"/>
    <n v="32"/>
    <n v="10"/>
    <n v="428"/>
    <n v="30"/>
    <n v="30"/>
    <n v="50"/>
    <n v="80"/>
    <n v="281"/>
    <n v="9"/>
    <x v="7"/>
    <x v="14"/>
    <x v="2"/>
    <x v="0"/>
    <x v="3"/>
    <x v="7"/>
    <x v="1"/>
  </r>
  <r>
    <n v="19"/>
    <n v="62"/>
    <n v="108"/>
    <n v="46"/>
    <n v="43"/>
    <n v="15"/>
    <n v="415"/>
    <n v="30"/>
    <n v="40"/>
    <n v="60"/>
    <n v="100"/>
    <n v="430"/>
    <n v="8"/>
    <x v="7"/>
    <x v="14"/>
    <x v="2"/>
    <x v="0"/>
    <x v="3"/>
    <x v="6"/>
    <x v="1"/>
  </r>
  <r>
    <n v="30"/>
    <n v="79"/>
    <n v="131"/>
    <n v="52"/>
    <n v="49"/>
    <n v="17"/>
    <n v="-587"/>
    <n v="40"/>
    <n v="40"/>
    <n v="70"/>
    <n v="110"/>
    <n v="430"/>
    <n v="4"/>
    <x v="7"/>
    <x v="14"/>
    <x v="2"/>
    <x v="0"/>
    <x v="2"/>
    <x v="12"/>
    <x v="0"/>
  </r>
  <r>
    <n v="133"/>
    <n v="178"/>
    <n v="301"/>
    <n v="67"/>
    <n v="45"/>
    <n v="34"/>
    <n v="941"/>
    <n v="120"/>
    <n v="96"/>
    <n v="150"/>
    <n v="250"/>
    <n v="682"/>
    <n v="5"/>
    <x v="7"/>
    <x v="14"/>
    <x v="2"/>
    <x v="0"/>
    <x v="2"/>
    <x v="4"/>
    <x v="0"/>
  </r>
  <r>
    <n v="105"/>
    <n v="145"/>
    <n v="245"/>
    <n v="153"/>
    <n v="40"/>
    <n v="28"/>
    <n v="598"/>
    <n v="110"/>
    <n v="80"/>
    <n v="130"/>
    <n v="210"/>
    <n v="512"/>
    <n v="6"/>
    <x v="7"/>
    <x v="14"/>
    <x v="2"/>
    <x v="0"/>
    <x v="2"/>
    <x v="5"/>
    <x v="1"/>
  </r>
  <r>
    <n v="24"/>
    <n v="60"/>
    <n v="110"/>
    <n v="50"/>
    <n v="36"/>
    <n v="15"/>
    <n v="1064"/>
    <n v="40"/>
    <n v="60"/>
    <n v="70"/>
    <n v="130"/>
    <n v="801"/>
    <n v="1"/>
    <x v="7"/>
    <x v="15"/>
    <x v="3"/>
    <x v="1"/>
    <x v="0"/>
    <x v="0"/>
    <x v="0"/>
  </r>
  <r>
    <n v="15"/>
    <n v="56"/>
    <n v="98"/>
    <n v="42"/>
    <n v="41"/>
    <n v="13"/>
    <n v="384"/>
    <n v="40"/>
    <n v="50"/>
    <n v="70"/>
    <n v="120"/>
    <n v="435"/>
    <n v="2"/>
    <x v="7"/>
    <x v="15"/>
    <x v="3"/>
    <x v="1"/>
    <x v="0"/>
    <x v="1"/>
    <x v="0"/>
  </r>
  <r>
    <n v="49"/>
    <n v="90"/>
    <n v="151"/>
    <n v="61"/>
    <n v="41"/>
    <n v="19"/>
    <n v="322"/>
    <n v="60"/>
    <n v="50"/>
    <n v="80"/>
    <n v="130"/>
    <n v="801"/>
    <n v="8"/>
    <x v="7"/>
    <x v="15"/>
    <x v="3"/>
    <x v="1"/>
    <x v="3"/>
    <x v="6"/>
    <x v="1"/>
  </r>
  <r>
    <n v="44"/>
    <n v="96"/>
    <n v="160"/>
    <n v="64"/>
    <n v="52"/>
    <n v="21"/>
    <n v="460"/>
    <n v="60"/>
    <n v="50"/>
    <n v="90"/>
    <n v="140"/>
    <n v="435"/>
    <n v="9"/>
    <x v="7"/>
    <x v="15"/>
    <x v="3"/>
    <x v="1"/>
    <x v="3"/>
    <x v="7"/>
    <x v="1"/>
  </r>
  <r>
    <n v="-41"/>
    <n v="19"/>
    <n v="139"/>
    <n v="96"/>
    <n v="60"/>
    <n v="37"/>
    <n v="1439"/>
    <n v="-30"/>
    <n v="97"/>
    <n v="20"/>
    <n v="120"/>
    <n v="801"/>
    <n v="10"/>
    <x v="7"/>
    <x v="15"/>
    <x v="3"/>
    <x v="1"/>
    <x v="3"/>
    <x v="8"/>
    <x v="1"/>
  </r>
  <r>
    <n v="2"/>
    <n v="88"/>
    <n v="151"/>
    <n v="63"/>
    <n v="86"/>
    <n v="57"/>
    <n v="332"/>
    <n v="10"/>
    <n v="40"/>
    <n v="60"/>
    <n v="100"/>
    <n v="801"/>
    <n v="11"/>
    <x v="7"/>
    <x v="15"/>
    <x v="3"/>
    <x v="1"/>
    <x v="1"/>
    <x v="9"/>
    <x v="0"/>
  </r>
  <r>
    <n v="19"/>
    <n v="60"/>
    <n v="105"/>
    <n v="45"/>
    <n v="41"/>
    <n v="14"/>
    <n v="253"/>
    <n v="30"/>
    <n v="20"/>
    <n v="50"/>
    <n v="70"/>
    <n v="435"/>
    <n v="12"/>
    <x v="7"/>
    <x v="15"/>
    <x v="3"/>
    <x v="1"/>
    <x v="1"/>
    <x v="10"/>
    <x v="0"/>
  </r>
  <r>
    <n v="-9"/>
    <n v="36"/>
    <n v="65"/>
    <n v="29"/>
    <n v="45"/>
    <n v="11"/>
    <n v="215"/>
    <n v="10"/>
    <n v="10"/>
    <n v="30"/>
    <n v="40"/>
    <n v="435"/>
    <n v="13"/>
    <x v="7"/>
    <x v="15"/>
    <x v="3"/>
    <x v="1"/>
    <x v="1"/>
    <x v="3"/>
    <x v="0"/>
  </r>
  <r>
    <n v="27"/>
    <n v="88"/>
    <n v="160"/>
    <n v="72"/>
    <n v="61"/>
    <n v="27"/>
    <n v="606"/>
    <n v="60"/>
    <n v="90"/>
    <n v="110"/>
    <n v="200"/>
    <n v="435"/>
    <n v="3"/>
    <x v="7"/>
    <x v="15"/>
    <x v="3"/>
    <x v="1"/>
    <x v="0"/>
    <x v="2"/>
    <x v="1"/>
  </r>
  <r>
    <n v="28"/>
    <n v="48"/>
    <n v="80"/>
    <n v="32"/>
    <n v="20"/>
    <n v="8"/>
    <n v="841"/>
    <n v="30"/>
    <n v="30"/>
    <n v="40"/>
    <n v="70"/>
    <n v="801"/>
    <n v="4"/>
    <x v="7"/>
    <x v="15"/>
    <x v="3"/>
    <x v="1"/>
    <x v="2"/>
    <x v="12"/>
    <x v="0"/>
  </r>
  <r>
    <n v="62"/>
    <n v="99"/>
    <n v="176"/>
    <n v="77"/>
    <n v="37"/>
    <n v="25"/>
    <n v="581"/>
    <n v="60"/>
    <n v="70"/>
    <n v="90"/>
    <n v="160"/>
    <n v="801"/>
    <n v="5"/>
    <x v="7"/>
    <x v="15"/>
    <x v="3"/>
    <x v="1"/>
    <x v="2"/>
    <x v="4"/>
    <x v="0"/>
  </r>
  <r>
    <n v="28"/>
    <n v="49"/>
    <n v="83"/>
    <n v="34"/>
    <n v="21"/>
    <n v="9"/>
    <n v="890"/>
    <n v="30"/>
    <n v="30"/>
    <n v="40"/>
    <n v="70"/>
    <n v="435"/>
    <n v="6"/>
    <x v="7"/>
    <x v="15"/>
    <x v="3"/>
    <x v="1"/>
    <x v="2"/>
    <x v="5"/>
    <x v="1"/>
  </r>
  <r>
    <n v="-139"/>
    <n v="-67"/>
    <n v="87"/>
    <n v="178"/>
    <n v="72"/>
    <n v="49"/>
    <n v="2105"/>
    <n v="-150"/>
    <n v="185"/>
    <n v="-90"/>
    <n v="100"/>
    <n v="562"/>
    <n v="1"/>
    <x v="7"/>
    <x v="16"/>
    <x v="3"/>
    <x v="0"/>
    <x v="0"/>
    <x v="0"/>
    <x v="0"/>
  </r>
  <r>
    <n v="368"/>
    <n v="546"/>
    <n v="910"/>
    <n v="405"/>
    <n v="178"/>
    <n v="127"/>
    <n v="2617"/>
    <n v="520"/>
    <n v="478"/>
    <n v="680"/>
    <n v="1130"/>
    <n v="650"/>
    <n v="2"/>
    <x v="7"/>
    <x v="16"/>
    <x v="3"/>
    <x v="0"/>
    <x v="0"/>
    <x v="1"/>
    <x v="0"/>
  </r>
  <r>
    <n v="143"/>
    <n v="191"/>
    <n v="323"/>
    <n v="147"/>
    <n v="48"/>
    <n v="36"/>
    <n v="994"/>
    <n v="140"/>
    <n v="166"/>
    <n v="170"/>
    <n v="280"/>
    <n v="831"/>
    <n v="8"/>
    <x v="7"/>
    <x v="16"/>
    <x v="3"/>
    <x v="0"/>
    <x v="3"/>
    <x v="6"/>
    <x v="1"/>
  </r>
  <r>
    <n v="249"/>
    <n v="367"/>
    <n v="678"/>
    <n v="332"/>
    <n v="118"/>
    <n v="96"/>
    <n v="1296"/>
    <n v="240"/>
    <n v="259"/>
    <n v="330"/>
    <n v="590"/>
    <n v="916"/>
    <n v="9"/>
    <x v="7"/>
    <x v="16"/>
    <x v="3"/>
    <x v="0"/>
    <x v="3"/>
    <x v="7"/>
    <x v="1"/>
  </r>
  <r>
    <n v="38"/>
    <n v="68"/>
    <n v="120"/>
    <n v="52"/>
    <n v="30"/>
    <n v="17"/>
    <n v="554"/>
    <n v="40"/>
    <n v="40"/>
    <n v="60"/>
    <n v="100"/>
    <n v="310"/>
    <n v="10"/>
    <x v="7"/>
    <x v="16"/>
    <x v="3"/>
    <x v="0"/>
    <x v="3"/>
    <x v="8"/>
    <x v="1"/>
  </r>
  <r>
    <n v="133"/>
    <n v="178"/>
    <n v="301"/>
    <n v="96"/>
    <n v="45"/>
    <n v="34"/>
    <n v="941"/>
    <n v="100"/>
    <n v="80"/>
    <n v="120"/>
    <n v="200"/>
    <n v="760"/>
    <n v="11"/>
    <x v="7"/>
    <x v="16"/>
    <x v="3"/>
    <x v="0"/>
    <x v="1"/>
    <x v="9"/>
    <x v="0"/>
  </r>
  <r>
    <n v="105"/>
    <n v="145"/>
    <n v="245"/>
    <n v="97"/>
    <n v="40"/>
    <n v="28"/>
    <n v="598"/>
    <n v="90"/>
    <n v="60"/>
    <n v="100"/>
    <n v="160"/>
    <n v="310"/>
    <n v="12"/>
    <x v="7"/>
    <x v="16"/>
    <x v="3"/>
    <x v="0"/>
    <x v="1"/>
    <x v="10"/>
    <x v="0"/>
  </r>
  <r>
    <n v="30"/>
    <n v="79"/>
    <n v="131"/>
    <n v="52"/>
    <n v="49"/>
    <n v="17"/>
    <n v="662"/>
    <n v="20"/>
    <n v="30"/>
    <n v="50"/>
    <n v="80"/>
    <n v="818"/>
    <n v="13"/>
    <x v="7"/>
    <x v="16"/>
    <x v="3"/>
    <x v="0"/>
    <x v="1"/>
    <x v="3"/>
    <x v="0"/>
  </r>
  <r>
    <n v="-137"/>
    <n v="-30"/>
    <n v="166"/>
    <n v="156"/>
    <n v="107"/>
    <n v="64"/>
    <n v="3139"/>
    <n v="-140"/>
    <n v="283"/>
    <n v="-40"/>
    <n v="200"/>
    <n v="626"/>
    <n v="3"/>
    <x v="7"/>
    <x v="16"/>
    <x v="3"/>
    <x v="0"/>
    <x v="0"/>
    <x v="2"/>
    <x v="1"/>
  </r>
  <r>
    <n v="167"/>
    <n v="266"/>
    <n v="532"/>
    <n v="305"/>
    <n v="99"/>
    <n v="74"/>
    <n v="1797"/>
    <n v="170"/>
    <n v="291"/>
    <n v="260"/>
    <n v="510"/>
    <n v="916"/>
    <n v="4"/>
    <x v="7"/>
    <x v="16"/>
    <x v="3"/>
    <x v="0"/>
    <x v="2"/>
    <x v="12"/>
    <x v="0"/>
  </r>
  <r>
    <n v="50"/>
    <n v="239"/>
    <n v="412"/>
    <n v="218"/>
    <n v="189"/>
    <n v="156"/>
    <n v="927"/>
    <n v="60"/>
    <n v="150"/>
    <n v="230"/>
    <n v="390"/>
    <n v="530"/>
    <n v="5"/>
    <x v="7"/>
    <x v="16"/>
    <x v="3"/>
    <x v="0"/>
    <x v="2"/>
    <x v="4"/>
    <x v="0"/>
  </r>
  <r>
    <n v="262"/>
    <n v="392"/>
    <n v="687"/>
    <n v="281"/>
    <n v="130"/>
    <n v="97"/>
    <n v="1714"/>
    <n v="250"/>
    <n v="183"/>
    <n v="370"/>
    <n v="650"/>
    <n v="707"/>
    <n v="6"/>
    <x v="7"/>
    <x v="16"/>
    <x v="3"/>
    <x v="0"/>
    <x v="2"/>
    <x v="5"/>
    <x v="1"/>
  </r>
  <r>
    <n v="1"/>
    <n v="48"/>
    <n v="86"/>
    <n v="38"/>
    <n v="47"/>
    <n v="14"/>
    <n v="248"/>
    <n v="20"/>
    <n v="40"/>
    <n v="60"/>
    <n v="100"/>
    <n v="702"/>
    <n v="2"/>
    <x v="7"/>
    <x v="17"/>
    <x v="3"/>
    <x v="1"/>
    <x v="0"/>
    <x v="1"/>
    <x v="0"/>
  </r>
  <r>
    <n v="49"/>
    <n v="239"/>
    <n v="412"/>
    <n v="247"/>
    <n v="190"/>
    <n v="156"/>
    <n v="927"/>
    <n v="70"/>
    <n v="159"/>
    <n v="220"/>
    <n v="360"/>
    <n v="775"/>
    <n v="8"/>
    <x v="7"/>
    <x v="17"/>
    <x v="3"/>
    <x v="1"/>
    <x v="3"/>
    <x v="6"/>
    <x v="1"/>
  </r>
  <r>
    <n v="163"/>
    <n v="271"/>
    <n v="467"/>
    <n v="217"/>
    <n v="108"/>
    <n v="64"/>
    <n v="1167"/>
    <n v="170"/>
    <n v="136"/>
    <n v="250"/>
    <n v="410"/>
    <n v="775"/>
    <n v="9"/>
    <x v="7"/>
    <x v="17"/>
    <x v="3"/>
    <x v="1"/>
    <x v="3"/>
    <x v="7"/>
    <x v="1"/>
  </r>
  <r>
    <n v="150"/>
    <n v="222"/>
    <n v="376"/>
    <n v="168"/>
    <n v="72"/>
    <n v="49"/>
    <n v="817"/>
    <n v="150"/>
    <n v="169"/>
    <n v="200"/>
    <n v="330"/>
    <n v="702"/>
    <n v="10"/>
    <x v="7"/>
    <x v="17"/>
    <x v="3"/>
    <x v="1"/>
    <x v="3"/>
    <x v="8"/>
    <x v="1"/>
  </r>
  <r>
    <n v="262"/>
    <n v="392"/>
    <n v="687"/>
    <n v="345"/>
    <n v="130"/>
    <n v="97"/>
    <n v="1714"/>
    <n v="190"/>
    <n v="247"/>
    <n v="270"/>
    <n v="460"/>
    <n v="702"/>
    <n v="11"/>
    <x v="7"/>
    <x v="17"/>
    <x v="3"/>
    <x v="1"/>
    <x v="1"/>
    <x v="9"/>
    <x v="0"/>
  </r>
  <r>
    <n v="167"/>
    <n v="266"/>
    <n v="532"/>
    <n v="250"/>
    <n v="99"/>
    <n v="74"/>
    <n v="1797"/>
    <n v="130"/>
    <n v="171"/>
    <n v="190"/>
    <n v="360"/>
    <n v="775"/>
    <n v="12"/>
    <x v="7"/>
    <x v="17"/>
    <x v="3"/>
    <x v="1"/>
    <x v="1"/>
    <x v="10"/>
    <x v="0"/>
  </r>
  <r>
    <n v="-404"/>
    <n v="-284"/>
    <n v="21"/>
    <n v="259"/>
    <n v="141"/>
    <n v="107"/>
    <n v="5807"/>
    <n v="-260"/>
    <n v="283"/>
    <n v="-180"/>
    <n v="0"/>
    <n v="775"/>
    <n v="13"/>
    <x v="7"/>
    <x v="17"/>
    <x v="3"/>
    <x v="1"/>
    <x v="1"/>
    <x v="3"/>
    <x v="0"/>
  </r>
  <r>
    <n v="16"/>
    <n v="49"/>
    <n v="90"/>
    <n v="41"/>
    <n v="33"/>
    <n v="12"/>
    <n v="1007"/>
    <n v="30"/>
    <n v="50"/>
    <n v="60"/>
    <n v="110"/>
    <n v="702"/>
    <n v="3"/>
    <x v="7"/>
    <x v="17"/>
    <x v="3"/>
    <x v="1"/>
    <x v="0"/>
    <x v="2"/>
    <x v="1"/>
  </r>
  <r>
    <n v="32"/>
    <n v="43"/>
    <n v="43"/>
    <n v="0"/>
    <n v="11"/>
    <n v="0"/>
    <n v="516"/>
    <n v="30"/>
    <n v="0"/>
    <n v="40"/>
    <n v="40"/>
    <n v="702"/>
    <n v="4"/>
    <x v="7"/>
    <x v="17"/>
    <x v="3"/>
    <x v="1"/>
    <x v="2"/>
    <x v="12"/>
    <x v="0"/>
  </r>
  <r>
    <n v="19"/>
    <n v="38"/>
    <n v="63"/>
    <n v="25"/>
    <n v="19"/>
    <n v="7"/>
    <n v="851"/>
    <n v="30"/>
    <n v="20"/>
    <n v="40"/>
    <n v="60"/>
    <n v="775"/>
    <n v="5"/>
    <x v="7"/>
    <x v="17"/>
    <x v="3"/>
    <x v="1"/>
    <x v="2"/>
    <x v="4"/>
    <x v="0"/>
  </r>
  <r>
    <n v="17"/>
    <n v="35"/>
    <n v="58"/>
    <n v="23"/>
    <n v="18"/>
    <n v="6"/>
    <n v="806"/>
    <n v="20"/>
    <n v="20"/>
    <n v="30"/>
    <n v="50"/>
    <n v="702"/>
    <n v="6"/>
    <x v="7"/>
    <x v="17"/>
    <x v="3"/>
    <x v="1"/>
    <x v="2"/>
    <x v="5"/>
    <x v="1"/>
  </r>
  <r>
    <n v="-11"/>
    <n v="52"/>
    <n v="89"/>
    <n v="37"/>
    <n v="63"/>
    <n v="33"/>
    <n v="513"/>
    <n v="20"/>
    <n v="40"/>
    <n v="70"/>
    <n v="110"/>
    <n v="541"/>
    <n v="1"/>
    <x v="7"/>
    <x v="18"/>
    <x v="3"/>
    <x v="1"/>
    <x v="0"/>
    <x v="0"/>
    <x v="0"/>
  </r>
  <r>
    <n v="8"/>
    <n v="67"/>
    <n v="114"/>
    <n v="47"/>
    <n v="59"/>
    <n v="15"/>
    <n v="474"/>
    <n v="40"/>
    <n v="50"/>
    <n v="90"/>
    <n v="140"/>
    <n v="971"/>
    <n v="2"/>
    <x v="7"/>
    <x v="18"/>
    <x v="3"/>
    <x v="1"/>
    <x v="0"/>
    <x v="1"/>
    <x v="0"/>
  </r>
  <r>
    <n v="19"/>
    <n v="37"/>
    <n v="62"/>
    <n v="25"/>
    <n v="18"/>
    <n v="7"/>
    <n v="826"/>
    <n v="30"/>
    <n v="20"/>
    <n v="30"/>
    <n v="50"/>
    <n v="971"/>
    <n v="8"/>
    <x v="7"/>
    <x v="18"/>
    <x v="3"/>
    <x v="1"/>
    <x v="3"/>
    <x v="6"/>
    <x v="1"/>
  </r>
  <r>
    <n v="53"/>
    <n v="87"/>
    <n v="155"/>
    <n v="68"/>
    <n v="34"/>
    <n v="22"/>
    <n v="587"/>
    <n v="60"/>
    <n v="50"/>
    <n v="80"/>
    <n v="130"/>
    <n v="541"/>
    <n v="9"/>
    <x v="7"/>
    <x v="18"/>
    <x v="3"/>
    <x v="1"/>
    <x v="3"/>
    <x v="7"/>
    <x v="1"/>
  </r>
  <r>
    <n v="9"/>
    <n v="25"/>
    <n v="41"/>
    <n v="16"/>
    <n v="16"/>
    <n v="4"/>
    <n v="484"/>
    <n v="10"/>
    <n v="10"/>
    <n v="10"/>
    <n v="20"/>
    <n v="503"/>
    <n v="11"/>
    <x v="7"/>
    <x v="18"/>
    <x v="3"/>
    <x v="1"/>
    <x v="1"/>
    <x v="9"/>
    <x v="0"/>
  </r>
  <r>
    <n v="104"/>
    <n v="172"/>
    <n v="286"/>
    <n v="78"/>
    <n v="68"/>
    <n v="37"/>
    <n v="810"/>
    <n v="80"/>
    <n v="70"/>
    <n v="120"/>
    <n v="190"/>
    <n v="971"/>
    <n v="12"/>
    <x v="7"/>
    <x v="18"/>
    <x v="3"/>
    <x v="1"/>
    <x v="1"/>
    <x v="10"/>
    <x v="0"/>
  </r>
  <r>
    <n v="102"/>
    <n v="161"/>
    <n v="277"/>
    <n v="109"/>
    <n v="59"/>
    <n v="35"/>
    <n v="678"/>
    <n v="70"/>
    <n v="70"/>
    <n v="110"/>
    <n v="180"/>
    <n v="541"/>
    <n v="13"/>
    <x v="7"/>
    <x v="18"/>
    <x v="3"/>
    <x v="1"/>
    <x v="1"/>
    <x v="3"/>
    <x v="0"/>
  </r>
  <r>
    <n v="19"/>
    <n v="51"/>
    <n v="85"/>
    <n v="34"/>
    <n v="32"/>
    <n v="10"/>
    <n v="428"/>
    <n v="40"/>
    <n v="40"/>
    <n v="60"/>
    <n v="100"/>
    <n v="541"/>
    <n v="3"/>
    <x v="7"/>
    <x v="18"/>
    <x v="3"/>
    <x v="1"/>
    <x v="0"/>
    <x v="2"/>
    <x v="1"/>
  </r>
  <r>
    <n v="9"/>
    <n v="60"/>
    <n v="109"/>
    <n v="49"/>
    <n v="51"/>
    <n v="18"/>
    <n v="414"/>
    <n v="20"/>
    <n v="40"/>
    <n v="60"/>
    <n v="100"/>
    <n v="971"/>
    <n v="4"/>
    <x v="7"/>
    <x v="18"/>
    <x v="3"/>
    <x v="1"/>
    <x v="2"/>
    <x v="12"/>
    <x v="0"/>
  </r>
  <r>
    <n v="19"/>
    <n v="62"/>
    <n v="108"/>
    <n v="46"/>
    <n v="43"/>
    <n v="15"/>
    <n v="415"/>
    <n v="30"/>
    <n v="40"/>
    <n v="60"/>
    <n v="100"/>
    <n v="503"/>
    <n v="5"/>
    <x v="7"/>
    <x v="18"/>
    <x v="3"/>
    <x v="1"/>
    <x v="2"/>
    <x v="4"/>
    <x v="0"/>
  </r>
  <r>
    <n v="81"/>
    <n v="146"/>
    <n v="291"/>
    <n v="153"/>
    <n v="65"/>
    <n v="40"/>
    <n v="1292"/>
    <n v="90"/>
    <n v="82"/>
    <n v="140"/>
    <n v="270"/>
    <n v="503"/>
    <n v="6"/>
    <x v="7"/>
    <x v="18"/>
    <x v="3"/>
    <x v="1"/>
    <x v="2"/>
    <x v="5"/>
    <x v="1"/>
  </r>
  <r>
    <n v="75"/>
    <n v="135"/>
    <n v="225"/>
    <n v="90"/>
    <n v="60"/>
    <n v="29"/>
    <n v="1139"/>
    <n v="80"/>
    <n v="70"/>
    <n v="120"/>
    <n v="190"/>
    <n v="360"/>
    <n v="8"/>
    <x v="7"/>
    <x v="19"/>
    <x v="3"/>
    <x v="1"/>
    <x v="3"/>
    <x v="6"/>
    <x v="1"/>
  </r>
  <r>
    <n v="45"/>
    <n v="70"/>
    <n v="118"/>
    <n v="48"/>
    <n v="25"/>
    <n v="13"/>
    <n v="839"/>
    <n v="50"/>
    <n v="40"/>
    <n v="60"/>
    <n v="100"/>
    <n v="253"/>
    <n v="9"/>
    <x v="7"/>
    <x v="19"/>
    <x v="3"/>
    <x v="1"/>
    <x v="3"/>
    <x v="7"/>
    <x v="1"/>
  </r>
  <r>
    <n v="42"/>
    <n v="79"/>
    <n v="126"/>
    <n v="47"/>
    <n v="37"/>
    <n v="14"/>
    <n v="366"/>
    <n v="30"/>
    <n v="30"/>
    <n v="50"/>
    <n v="80"/>
    <n v="253"/>
    <n v="11"/>
    <x v="7"/>
    <x v="19"/>
    <x v="3"/>
    <x v="1"/>
    <x v="1"/>
    <x v="9"/>
    <x v="0"/>
  </r>
  <r>
    <n v="20"/>
    <n v="54"/>
    <n v="90"/>
    <n v="36"/>
    <n v="34"/>
    <n v="11"/>
    <n v="458"/>
    <n v="30"/>
    <n v="20"/>
    <n v="40"/>
    <n v="60"/>
    <n v="206"/>
    <n v="12"/>
    <x v="7"/>
    <x v="19"/>
    <x v="3"/>
    <x v="1"/>
    <x v="1"/>
    <x v="10"/>
    <x v="0"/>
  </r>
  <r>
    <n v="-8"/>
    <n v="61"/>
    <n v="105"/>
    <n v="44"/>
    <n v="69"/>
    <n v="39"/>
    <n v="617"/>
    <n v="10"/>
    <n v="20"/>
    <n v="50"/>
    <n v="70"/>
    <n v="206"/>
    <n v="13"/>
    <x v="7"/>
    <x v="19"/>
    <x v="3"/>
    <x v="1"/>
    <x v="1"/>
    <x v="3"/>
    <x v="0"/>
  </r>
  <r>
    <n v="76"/>
    <n v="125"/>
    <n v="211"/>
    <n v="86"/>
    <n v="49"/>
    <n v="27"/>
    <n v="454"/>
    <n v="120"/>
    <n v="83"/>
    <n v="160"/>
    <n v="260"/>
    <n v="509"/>
    <n v="2"/>
    <x v="7"/>
    <x v="19"/>
    <x v="3"/>
    <x v="1"/>
    <x v="0"/>
    <x v="1"/>
    <x v="0"/>
  </r>
  <r>
    <n v="34"/>
    <n v="184"/>
    <n v="317"/>
    <n v="117"/>
    <n v="150"/>
    <n v="120"/>
    <n v="705"/>
    <n v="100"/>
    <n v="174"/>
    <n v="230"/>
    <n v="390"/>
    <n v="206"/>
    <n v="3"/>
    <x v="7"/>
    <x v="19"/>
    <x v="3"/>
    <x v="1"/>
    <x v="0"/>
    <x v="2"/>
    <x v="1"/>
  </r>
  <r>
    <n v="17"/>
    <n v="39"/>
    <n v="69"/>
    <n v="30"/>
    <n v="22"/>
    <n v="9"/>
    <n v="581"/>
    <n v="30"/>
    <n v="20"/>
    <n v="40"/>
    <n v="60"/>
    <n v="206"/>
    <n v="4"/>
    <x v="7"/>
    <x v="19"/>
    <x v="3"/>
    <x v="1"/>
    <x v="2"/>
    <x v="12"/>
    <x v="0"/>
  </r>
  <r>
    <n v="20"/>
    <n v="77"/>
    <n v="140"/>
    <n v="63"/>
    <n v="57"/>
    <n v="23"/>
    <n v="397"/>
    <n v="20"/>
    <n v="60"/>
    <n v="70"/>
    <n v="130"/>
    <n v="425"/>
    <n v="5"/>
    <x v="7"/>
    <x v="19"/>
    <x v="3"/>
    <x v="1"/>
    <x v="2"/>
    <x v="4"/>
    <x v="0"/>
  </r>
  <r>
    <n v="71"/>
    <n v="123"/>
    <n v="226"/>
    <n v="86"/>
    <n v="52"/>
    <n v="31"/>
    <n v="1073"/>
    <n v="90"/>
    <n v="90"/>
    <n v="120"/>
    <n v="210"/>
    <n v="206"/>
    <n v="6"/>
    <x v="7"/>
    <x v="19"/>
    <x v="3"/>
    <x v="1"/>
    <x v="2"/>
    <x v="5"/>
    <x v="1"/>
  </r>
  <r>
    <n v="87"/>
    <n v="155"/>
    <n v="310"/>
    <n v="114"/>
    <n v="68"/>
    <n v="43"/>
    <n v="1280"/>
    <n v="90"/>
    <n v="140"/>
    <n v="140"/>
    <n v="270"/>
    <n v="970"/>
    <n v="8"/>
    <x v="8"/>
    <x v="0"/>
    <x v="0"/>
    <x v="0"/>
    <x v="3"/>
    <x v="6"/>
    <x v="1"/>
  </r>
  <r>
    <n v="-2"/>
    <n v="74"/>
    <n v="126"/>
    <n v="52"/>
    <n v="76"/>
    <n v="47"/>
    <n v="509"/>
    <n v="20"/>
    <n v="40"/>
    <n v="70"/>
    <n v="110"/>
    <n v="970"/>
    <n v="9"/>
    <x v="8"/>
    <x v="0"/>
    <x v="0"/>
    <x v="0"/>
    <x v="3"/>
    <x v="7"/>
    <x v="1"/>
  </r>
  <r>
    <n v="27"/>
    <n v="72"/>
    <n v="125"/>
    <n v="53"/>
    <n v="45"/>
    <n v="17"/>
    <n v="410"/>
    <n v="40"/>
    <n v="40"/>
    <n v="70"/>
    <n v="110"/>
    <n v="720"/>
    <n v="10"/>
    <x v="8"/>
    <x v="0"/>
    <x v="0"/>
    <x v="0"/>
    <x v="3"/>
    <x v="8"/>
    <x v="1"/>
  </r>
  <r>
    <n v="7"/>
    <n v="57"/>
    <n v="102"/>
    <n v="45"/>
    <n v="50"/>
    <n v="17"/>
    <n v="409"/>
    <n v="10"/>
    <n v="30"/>
    <n v="50"/>
    <n v="80"/>
    <n v="970"/>
    <n v="11"/>
    <x v="8"/>
    <x v="0"/>
    <x v="0"/>
    <x v="0"/>
    <x v="1"/>
    <x v="9"/>
    <x v="0"/>
  </r>
  <r>
    <n v="25"/>
    <n v="62"/>
    <n v="113"/>
    <n v="51"/>
    <n v="37"/>
    <n v="15"/>
    <n v="1042"/>
    <n v="20"/>
    <n v="40"/>
    <n v="50"/>
    <n v="90"/>
    <n v="720"/>
    <n v="12"/>
    <x v="8"/>
    <x v="0"/>
    <x v="0"/>
    <x v="0"/>
    <x v="1"/>
    <x v="10"/>
    <x v="0"/>
  </r>
  <r>
    <n v="47"/>
    <n v="79"/>
    <n v="140"/>
    <n v="61"/>
    <n v="32"/>
    <n v="20"/>
    <n v="579"/>
    <n v="50"/>
    <n v="50"/>
    <n v="70"/>
    <n v="120"/>
    <n v="970"/>
    <n v="13"/>
    <x v="8"/>
    <x v="0"/>
    <x v="0"/>
    <x v="0"/>
    <x v="1"/>
    <x v="3"/>
    <x v="0"/>
  </r>
  <r>
    <n v="84"/>
    <n v="118"/>
    <n v="199"/>
    <n v="81"/>
    <n v="34"/>
    <n v="22"/>
    <n v="588"/>
    <n v="110"/>
    <n v="90"/>
    <n v="140"/>
    <n v="230"/>
    <n v="303"/>
    <n v="5"/>
    <x v="8"/>
    <x v="0"/>
    <x v="0"/>
    <x v="0"/>
    <x v="2"/>
    <x v="4"/>
    <x v="0"/>
  </r>
  <r>
    <n v="39"/>
    <n v="90"/>
    <n v="150"/>
    <n v="60"/>
    <n v="51"/>
    <n v="19"/>
    <n v="656"/>
    <n v="60"/>
    <n v="60"/>
    <n v="110"/>
    <n v="170"/>
    <n v="303"/>
    <n v="6"/>
    <x v="8"/>
    <x v="0"/>
    <x v="0"/>
    <x v="0"/>
    <x v="2"/>
    <x v="5"/>
    <x v="1"/>
  </r>
  <r>
    <n v="134"/>
    <n v="179"/>
    <n v="302"/>
    <n v="114"/>
    <n v="45"/>
    <n v="34"/>
    <n v="928"/>
    <n v="140"/>
    <n v="178"/>
    <n v="180"/>
    <n v="310"/>
    <n v="970"/>
    <n v="1"/>
    <x v="8"/>
    <x v="0"/>
    <x v="0"/>
    <x v="0"/>
    <x v="0"/>
    <x v="0"/>
    <x v="0"/>
  </r>
  <r>
    <n v="42"/>
    <n v="74"/>
    <n v="132"/>
    <n v="58"/>
    <n v="32"/>
    <n v="19"/>
    <n v="548"/>
    <n v="50"/>
    <n v="60"/>
    <n v="70"/>
    <n v="130"/>
    <n v="970"/>
    <n v="2"/>
    <x v="8"/>
    <x v="0"/>
    <x v="0"/>
    <x v="0"/>
    <x v="0"/>
    <x v="1"/>
    <x v="0"/>
  </r>
  <r>
    <n v="106"/>
    <n v="145"/>
    <n v="245"/>
    <n v="83"/>
    <n v="39"/>
    <n v="28"/>
    <n v="981"/>
    <n v="120"/>
    <n v="181"/>
    <n v="150"/>
    <n v="250"/>
    <n v="970"/>
    <n v="3"/>
    <x v="8"/>
    <x v="0"/>
    <x v="0"/>
    <x v="0"/>
    <x v="0"/>
    <x v="2"/>
    <x v="1"/>
  </r>
  <r>
    <n v="133"/>
    <n v="179"/>
    <n v="302"/>
    <n v="187"/>
    <n v="46"/>
    <n v="34"/>
    <n v="928"/>
    <n v="140"/>
    <n v="87"/>
    <n v="160"/>
    <n v="260"/>
    <n v="708"/>
    <n v="8"/>
    <x v="8"/>
    <x v="1"/>
    <x v="0"/>
    <x v="0"/>
    <x v="3"/>
    <x v="6"/>
    <x v="1"/>
  </r>
  <r>
    <n v="43"/>
    <n v="74"/>
    <n v="132"/>
    <n v="58"/>
    <n v="31"/>
    <n v="19"/>
    <n v="548"/>
    <n v="50"/>
    <n v="40"/>
    <n v="70"/>
    <n v="110"/>
    <n v="630"/>
    <n v="9"/>
    <x v="8"/>
    <x v="1"/>
    <x v="0"/>
    <x v="0"/>
    <x v="3"/>
    <x v="7"/>
    <x v="1"/>
  </r>
  <r>
    <n v="106"/>
    <n v="145"/>
    <n v="245"/>
    <n v="62"/>
    <n v="39"/>
    <n v="28"/>
    <n v="981"/>
    <n v="110"/>
    <n v="80"/>
    <n v="130"/>
    <n v="210"/>
    <n v="773"/>
    <n v="10"/>
    <x v="8"/>
    <x v="1"/>
    <x v="0"/>
    <x v="0"/>
    <x v="3"/>
    <x v="8"/>
    <x v="1"/>
  </r>
  <r>
    <n v="84"/>
    <n v="118"/>
    <n v="199"/>
    <n v="81"/>
    <n v="34"/>
    <n v="22"/>
    <n v="588"/>
    <n v="80"/>
    <n v="60"/>
    <n v="110"/>
    <n v="170"/>
    <n v="815"/>
    <n v="11"/>
    <x v="8"/>
    <x v="1"/>
    <x v="0"/>
    <x v="0"/>
    <x v="1"/>
    <x v="9"/>
    <x v="0"/>
  </r>
  <r>
    <n v="40"/>
    <n v="90"/>
    <n v="150"/>
    <n v="60"/>
    <n v="50"/>
    <n v="19"/>
    <n v="656"/>
    <n v="40"/>
    <n v="50"/>
    <n v="80"/>
    <n v="130"/>
    <n v="773"/>
    <n v="12"/>
    <x v="8"/>
    <x v="1"/>
    <x v="0"/>
    <x v="0"/>
    <x v="1"/>
    <x v="10"/>
    <x v="0"/>
  </r>
  <r>
    <n v="220"/>
    <n v="336"/>
    <n v="589"/>
    <n v="255"/>
    <n v="116"/>
    <n v="83"/>
    <n v="1686"/>
    <n v="280"/>
    <n v="320"/>
    <n v="400"/>
    <n v="690"/>
    <n v="618"/>
    <n v="5"/>
    <x v="8"/>
    <x v="1"/>
    <x v="0"/>
    <x v="0"/>
    <x v="2"/>
    <x v="4"/>
    <x v="0"/>
  </r>
  <r>
    <n v="155"/>
    <n v="249"/>
    <n v="498"/>
    <n v="292"/>
    <n v="94"/>
    <n v="69"/>
    <n v="1775"/>
    <n v="210"/>
    <n v="291"/>
    <n v="300"/>
    <n v="580"/>
    <n v="312"/>
    <n v="6"/>
    <x v="8"/>
    <x v="1"/>
    <x v="0"/>
    <x v="0"/>
    <x v="2"/>
    <x v="5"/>
    <x v="1"/>
  </r>
  <r>
    <n v="129"/>
    <n v="225"/>
    <n v="387"/>
    <n v="118"/>
    <n v="96"/>
    <n v="53"/>
    <n v="1148"/>
    <n v="140"/>
    <n v="152"/>
    <n v="230"/>
    <n v="400"/>
    <n v="309"/>
    <n v="2"/>
    <x v="8"/>
    <x v="1"/>
    <x v="0"/>
    <x v="0"/>
    <x v="0"/>
    <x v="1"/>
    <x v="0"/>
  </r>
  <r>
    <n v="115"/>
    <n v="176"/>
    <n v="298"/>
    <n v="112"/>
    <n v="61"/>
    <n v="39"/>
    <n v="801"/>
    <n v="140"/>
    <n v="66"/>
    <n v="190"/>
    <n v="310"/>
    <n v="708"/>
    <n v="3"/>
    <x v="8"/>
    <x v="1"/>
    <x v="0"/>
    <x v="0"/>
    <x v="0"/>
    <x v="2"/>
    <x v="1"/>
  </r>
  <r>
    <n v="220"/>
    <n v="336"/>
    <n v="589"/>
    <n v="329"/>
    <n v="116"/>
    <n v="83"/>
    <n v="1686"/>
    <n v="210"/>
    <n v="256"/>
    <n v="300"/>
    <n v="510"/>
    <n v="712"/>
    <n v="8"/>
    <x v="8"/>
    <x v="2"/>
    <x v="0"/>
    <x v="1"/>
    <x v="3"/>
    <x v="6"/>
    <x v="1"/>
  </r>
  <r>
    <n v="115"/>
    <n v="176"/>
    <n v="298"/>
    <n v="147"/>
    <n v="61"/>
    <n v="39"/>
    <n v="801"/>
    <n v="120"/>
    <n v="93"/>
    <n v="160"/>
    <n v="260"/>
    <n v="563"/>
    <n v="9"/>
    <x v="8"/>
    <x v="2"/>
    <x v="0"/>
    <x v="1"/>
    <x v="3"/>
    <x v="7"/>
    <x v="1"/>
  </r>
  <r>
    <n v="155"/>
    <n v="249"/>
    <n v="498"/>
    <n v="215"/>
    <n v="94"/>
    <n v="69"/>
    <n v="1775"/>
    <n v="140"/>
    <n v="183"/>
    <n v="220"/>
    <n v="430"/>
    <n v="641"/>
    <n v="11"/>
    <x v="8"/>
    <x v="2"/>
    <x v="0"/>
    <x v="1"/>
    <x v="1"/>
    <x v="9"/>
    <x v="0"/>
  </r>
  <r>
    <n v="223"/>
    <n v="370"/>
    <n v="672"/>
    <n v="271"/>
    <n v="147"/>
    <n v="114"/>
    <n v="1783"/>
    <n v="210"/>
    <n v="330"/>
    <n v="340"/>
    <n v="590"/>
    <n v="712"/>
    <n v="12"/>
    <x v="8"/>
    <x v="2"/>
    <x v="0"/>
    <x v="1"/>
    <x v="1"/>
    <x v="10"/>
    <x v="0"/>
  </r>
  <r>
    <n v="18"/>
    <n v="35"/>
    <n v="58"/>
    <n v="23"/>
    <n v="17"/>
    <n v="6"/>
    <n v="803"/>
    <n v="30"/>
    <n v="20"/>
    <n v="40"/>
    <n v="60"/>
    <n v="515"/>
    <n v="5"/>
    <x v="8"/>
    <x v="2"/>
    <x v="0"/>
    <x v="1"/>
    <x v="2"/>
    <x v="4"/>
    <x v="0"/>
  </r>
  <r>
    <n v="32"/>
    <n v="43"/>
    <n v="43"/>
    <n v="0"/>
    <n v="11"/>
    <n v="0"/>
    <n v="473"/>
    <n v="40"/>
    <n v="0"/>
    <n v="50"/>
    <n v="50"/>
    <n v="319"/>
    <n v="6"/>
    <x v="8"/>
    <x v="2"/>
    <x v="0"/>
    <x v="1"/>
    <x v="2"/>
    <x v="5"/>
    <x v="1"/>
  </r>
  <r>
    <n v="13"/>
    <n v="29"/>
    <n v="48"/>
    <n v="19"/>
    <n v="16"/>
    <n v="5"/>
    <n v="848"/>
    <n v="20"/>
    <n v="20"/>
    <n v="30"/>
    <n v="50"/>
    <n v="319"/>
    <n v="1"/>
    <x v="8"/>
    <x v="2"/>
    <x v="0"/>
    <x v="1"/>
    <x v="0"/>
    <x v="0"/>
    <x v="0"/>
  </r>
  <r>
    <n v="7"/>
    <n v="39"/>
    <n v="72"/>
    <n v="33"/>
    <n v="32"/>
    <n v="10"/>
    <n v="1003"/>
    <n v="20"/>
    <n v="30"/>
    <n v="40"/>
    <n v="70"/>
    <n v="319"/>
    <n v="2"/>
    <x v="8"/>
    <x v="2"/>
    <x v="0"/>
    <x v="1"/>
    <x v="0"/>
    <x v="1"/>
    <x v="0"/>
  </r>
  <r>
    <n v="3"/>
    <n v="20"/>
    <n v="35"/>
    <n v="15"/>
    <n v="17"/>
    <n v="4"/>
    <n v="600"/>
    <n v="10"/>
    <n v="10"/>
    <n v="20"/>
    <n v="30"/>
    <n v="563"/>
    <n v="3"/>
    <x v="8"/>
    <x v="2"/>
    <x v="0"/>
    <x v="1"/>
    <x v="0"/>
    <x v="2"/>
    <x v="1"/>
  </r>
  <r>
    <n v="-7"/>
    <n v="62"/>
    <n v="106"/>
    <n v="44"/>
    <n v="69"/>
    <n v="40"/>
    <n v="325"/>
    <n v="10"/>
    <n v="30"/>
    <n v="60"/>
    <n v="90"/>
    <n v="636"/>
    <n v="8"/>
    <x v="8"/>
    <x v="3"/>
    <x v="0"/>
    <x v="1"/>
    <x v="3"/>
    <x v="6"/>
    <x v="1"/>
  </r>
  <r>
    <n v="-44"/>
    <n v="11"/>
    <n v="115"/>
    <n v="91"/>
    <n v="55"/>
    <n v="32"/>
    <n v="1574"/>
    <n v="-10"/>
    <n v="80"/>
    <n v="20"/>
    <n v="100"/>
    <n v="660"/>
    <n v="9"/>
    <x v="8"/>
    <x v="3"/>
    <x v="0"/>
    <x v="1"/>
    <x v="3"/>
    <x v="7"/>
    <x v="1"/>
  </r>
  <r>
    <n v="13"/>
    <n v="52"/>
    <n v="91"/>
    <n v="39"/>
    <n v="39"/>
    <n v="12"/>
    <n v="248"/>
    <n v="20"/>
    <n v="30"/>
    <n v="50"/>
    <n v="80"/>
    <n v="314"/>
    <n v="11"/>
    <x v="8"/>
    <x v="3"/>
    <x v="0"/>
    <x v="1"/>
    <x v="1"/>
    <x v="9"/>
    <x v="0"/>
  </r>
  <r>
    <n v="-12"/>
    <n v="30"/>
    <n v="54"/>
    <n v="24"/>
    <n v="42"/>
    <n v="9"/>
    <n v="212"/>
    <n v="-10"/>
    <n v="20"/>
    <n v="20"/>
    <n v="40"/>
    <n v="314"/>
    <n v="12"/>
    <x v="8"/>
    <x v="3"/>
    <x v="0"/>
    <x v="1"/>
    <x v="1"/>
    <x v="10"/>
    <x v="0"/>
  </r>
  <r>
    <n v="2"/>
    <n v="51"/>
    <n v="91"/>
    <n v="40"/>
    <n v="49"/>
    <n v="15"/>
    <n v="244"/>
    <n v="10"/>
    <n v="30"/>
    <n v="50"/>
    <n v="80"/>
    <n v="573"/>
    <n v="13"/>
    <x v="8"/>
    <x v="3"/>
    <x v="0"/>
    <x v="1"/>
    <x v="1"/>
    <x v="3"/>
    <x v="0"/>
  </r>
  <r>
    <n v="41"/>
    <n v="64"/>
    <n v="108"/>
    <n v="44"/>
    <n v="23"/>
    <n v="12"/>
    <n v="886"/>
    <n v="50"/>
    <n v="50"/>
    <n v="70"/>
    <n v="120"/>
    <n v="816"/>
    <n v="5"/>
    <x v="8"/>
    <x v="3"/>
    <x v="0"/>
    <x v="1"/>
    <x v="2"/>
    <x v="4"/>
    <x v="0"/>
  </r>
  <r>
    <n v="27"/>
    <n v="47"/>
    <n v="79"/>
    <n v="32"/>
    <n v="20"/>
    <n v="8"/>
    <n v="837"/>
    <n v="50"/>
    <n v="30"/>
    <n v="60"/>
    <n v="90"/>
    <n v="417"/>
    <n v="6"/>
    <x v="8"/>
    <x v="3"/>
    <x v="0"/>
    <x v="1"/>
    <x v="2"/>
    <x v="5"/>
    <x v="1"/>
  </r>
  <r>
    <n v="25"/>
    <n v="83"/>
    <n v="150"/>
    <n v="67"/>
    <n v="58"/>
    <n v="25"/>
    <n v="599"/>
    <n v="30"/>
    <n v="70"/>
    <n v="80"/>
    <n v="150"/>
    <n v="314"/>
    <n v="2"/>
    <x v="8"/>
    <x v="3"/>
    <x v="0"/>
    <x v="1"/>
    <x v="0"/>
    <x v="1"/>
    <x v="0"/>
  </r>
  <r>
    <n v="34"/>
    <n v="74"/>
    <n v="136"/>
    <n v="62"/>
    <n v="40"/>
    <n v="19"/>
    <n v="1059"/>
    <n v="50"/>
    <n v="60"/>
    <n v="80"/>
    <n v="140"/>
    <n v="314"/>
    <n v="3"/>
    <x v="8"/>
    <x v="3"/>
    <x v="0"/>
    <x v="1"/>
    <x v="0"/>
    <x v="2"/>
    <x v="1"/>
  </r>
  <r>
    <n v="14"/>
    <n v="30"/>
    <n v="50"/>
    <n v="20"/>
    <n v="16"/>
    <n v="5"/>
    <n v="482"/>
    <n v="30"/>
    <n v="10"/>
    <n v="30"/>
    <n v="40"/>
    <n v="937"/>
    <n v="8"/>
    <x v="8"/>
    <x v="4"/>
    <x v="0"/>
    <x v="0"/>
    <x v="3"/>
    <x v="6"/>
    <x v="1"/>
  </r>
  <r>
    <n v="23"/>
    <n v="43"/>
    <n v="72"/>
    <n v="29"/>
    <n v="20"/>
    <n v="8"/>
    <n v="862"/>
    <n v="40"/>
    <n v="20"/>
    <n v="40"/>
    <n v="60"/>
    <n v="419"/>
    <n v="9"/>
    <x v="8"/>
    <x v="4"/>
    <x v="0"/>
    <x v="0"/>
    <x v="3"/>
    <x v="7"/>
    <x v="1"/>
  </r>
  <r>
    <n v="87"/>
    <n v="150"/>
    <n v="249"/>
    <n v="99"/>
    <n v="63"/>
    <n v="32"/>
    <n v="798"/>
    <n v="70"/>
    <n v="80"/>
    <n v="130"/>
    <n v="210"/>
    <n v="440"/>
    <n v="11"/>
    <x v="8"/>
    <x v="4"/>
    <x v="0"/>
    <x v="0"/>
    <x v="1"/>
    <x v="9"/>
    <x v="0"/>
  </r>
  <r>
    <n v="81"/>
    <n v="134"/>
    <n v="230"/>
    <n v="96"/>
    <n v="53"/>
    <n v="29"/>
    <n v="666"/>
    <n v="80"/>
    <n v="80"/>
    <n v="120"/>
    <n v="200"/>
    <n v="513"/>
    <n v="12"/>
    <x v="8"/>
    <x v="4"/>
    <x v="0"/>
    <x v="0"/>
    <x v="1"/>
    <x v="10"/>
    <x v="0"/>
  </r>
  <r>
    <n v="87"/>
    <n v="155"/>
    <n v="310"/>
    <n v="244"/>
    <n v="68"/>
    <n v="43"/>
    <n v="1280"/>
    <n v="130"/>
    <n v="83"/>
    <n v="190"/>
    <n v="360"/>
    <n v="513"/>
    <n v="5"/>
    <x v="8"/>
    <x v="4"/>
    <x v="0"/>
    <x v="0"/>
    <x v="2"/>
    <x v="4"/>
    <x v="0"/>
  </r>
  <r>
    <n v="6"/>
    <n v="57"/>
    <n v="102"/>
    <n v="45"/>
    <n v="51"/>
    <n v="17"/>
    <n v="409"/>
    <n v="30"/>
    <n v="50"/>
    <n v="70"/>
    <n v="120"/>
    <n v="567"/>
    <n v="6"/>
    <x v="8"/>
    <x v="4"/>
    <x v="0"/>
    <x v="0"/>
    <x v="2"/>
    <x v="5"/>
    <x v="1"/>
  </r>
  <r>
    <n v="28"/>
    <n v="72"/>
    <n v="125"/>
    <n v="53"/>
    <n v="44"/>
    <n v="17"/>
    <n v="410"/>
    <n v="50"/>
    <n v="50"/>
    <n v="80"/>
    <n v="130"/>
    <n v="614"/>
    <n v="1"/>
    <x v="8"/>
    <x v="4"/>
    <x v="0"/>
    <x v="0"/>
    <x v="0"/>
    <x v="0"/>
    <x v="0"/>
  </r>
  <r>
    <n v="29"/>
    <n v="64"/>
    <n v="107"/>
    <n v="43"/>
    <n v="35"/>
    <n v="13"/>
    <n v="424"/>
    <n v="40"/>
    <n v="40"/>
    <n v="70"/>
    <n v="110"/>
    <n v="419"/>
    <n v="2"/>
    <x v="8"/>
    <x v="4"/>
    <x v="0"/>
    <x v="0"/>
    <x v="0"/>
    <x v="1"/>
    <x v="0"/>
  </r>
  <r>
    <n v="-3"/>
    <n v="74"/>
    <n v="126"/>
    <n v="52"/>
    <n v="77"/>
    <n v="47"/>
    <n v="509"/>
    <n v="20"/>
    <n v="50"/>
    <n v="80"/>
    <n v="130"/>
    <n v="234"/>
    <n v="3"/>
    <x v="8"/>
    <x v="4"/>
    <x v="0"/>
    <x v="0"/>
    <x v="0"/>
    <x v="2"/>
    <x v="1"/>
  </r>
  <r>
    <n v="53"/>
    <n v="94"/>
    <n v="151"/>
    <n v="57"/>
    <n v="41"/>
    <n v="17"/>
    <n v="349"/>
    <n v="70"/>
    <n v="40"/>
    <n v="90"/>
    <n v="130"/>
    <n v="920"/>
    <n v="8"/>
    <x v="8"/>
    <x v="5"/>
    <x v="0"/>
    <x v="1"/>
    <x v="3"/>
    <x v="6"/>
    <x v="1"/>
  </r>
  <r>
    <n v="50"/>
    <n v="75"/>
    <n v="126"/>
    <n v="51"/>
    <n v="25"/>
    <n v="14"/>
    <n v="857"/>
    <n v="60"/>
    <n v="40"/>
    <n v="70"/>
    <n v="110"/>
    <n v="608"/>
    <n v="9"/>
    <x v="8"/>
    <x v="5"/>
    <x v="0"/>
    <x v="1"/>
    <x v="3"/>
    <x v="7"/>
    <x v="1"/>
  </r>
  <r>
    <n v="31"/>
    <n v="67"/>
    <n v="113"/>
    <n v="46"/>
    <n v="36"/>
    <n v="14"/>
    <n v="454"/>
    <n v="30"/>
    <n v="30"/>
    <n v="60"/>
    <n v="90"/>
    <n v="920"/>
    <n v="11"/>
    <x v="8"/>
    <x v="5"/>
    <x v="0"/>
    <x v="1"/>
    <x v="1"/>
    <x v="9"/>
    <x v="0"/>
  </r>
  <r>
    <n v="2"/>
    <n v="87"/>
    <n v="149"/>
    <n v="62"/>
    <n v="85"/>
    <n v="56"/>
    <n v="612"/>
    <n v="10"/>
    <n v="50"/>
    <n v="80"/>
    <n v="130"/>
    <n v="715"/>
    <n v="12"/>
    <x v="8"/>
    <x v="5"/>
    <x v="0"/>
    <x v="1"/>
    <x v="1"/>
    <x v="10"/>
    <x v="0"/>
  </r>
  <r>
    <n v="53"/>
    <n v="99"/>
    <n v="182"/>
    <n v="83"/>
    <n v="46"/>
    <n v="25"/>
    <n v="1063"/>
    <n v="80"/>
    <n v="90"/>
    <n v="120"/>
    <n v="210"/>
    <n v="414"/>
    <n v="5"/>
    <x v="8"/>
    <x v="5"/>
    <x v="0"/>
    <x v="1"/>
    <x v="2"/>
    <x v="4"/>
    <x v="0"/>
  </r>
  <r>
    <n v="21"/>
    <n v="43"/>
    <n v="76"/>
    <n v="33"/>
    <n v="22"/>
    <n v="10"/>
    <n v="577"/>
    <n v="30"/>
    <n v="30"/>
    <n v="50"/>
    <n v="80"/>
    <n v="608"/>
    <n v="6"/>
    <x v="8"/>
    <x v="5"/>
    <x v="0"/>
    <x v="1"/>
    <x v="2"/>
    <x v="5"/>
    <x v="1"/>
  </r>
  <r>
    <n v="23"/>
    <n v="82"/>
    <n v="149"/>
    <n v="67"/>
    <n v="59"/>
    <n v="25"/>
    <n v="391"/>
    <n v="30"/>
    <n v="70"/>
    <n v="80"/>
    <n v="150"/>
    <n v="414"/>
    <n v="1"/>
    <x v="8"/>
    <x v="5"/>
    <x v="0"/>
    <x v="1"/>
    <x v="0"/>
    <x v="0"/>
    <x v="0"/>
  </r>
  <r>
    <n v="16"/>
    <n v="130"/>
    <n v="223"/>
    <n v="93"/>
    <n v="114"/>
    <n v="84"/>
    <n v="692"/>
    <n v="40"/>
    <n v="90"/>
    <n v="140"/>
    <n v="230"/>
    <n v="414"/>
    <n v="2"/>
    <x v="8"/>
    <x v="5"/>
    <x v="0"/>
    <x v="1"/>
    <x v="0"/>
    <x v="1"/>
    <x v="0"/>
  </r>
  <r>
    <n v="58"/>
    <n v="114"/>
    <n v="199"/>
    <n v="85"/>
    <n v="56"/>
    <n v="28"/>
    <n v="555"/>
    <n v="70"/>
    <n v="90"/>
    <n v="110"/>
    <n v="200"/>
    <n v="262"/>
    <n v="3"/>
    <x v="8"/>
    <x v="5"/>
    <x v="0"/>
    <x v="1"/>
    <x v="0"/>
    <x v="2"/>
    <x v="1"/>
  </r>
  <r>
    <n v="41"/>
    <n v="64"/>
    <n v="108"/>
    <n v="44"/>
    <n v="23"/>
    <n v="12"/>
    <n v="886"/>
    <n v="50"/>
    <n v="40"/>
    <n v="70"/>
    <n v="110"/>
    <n v="203"/>
    <n v="11"/>
    <x v="8"/>
    <x v="6"/>
    <x v="1"/>
    <x v="1"/>
    <x v="1"/>
    <x v="9"/>
    <x v="0"/>
  </r>
  <r>
    <n v="17"/>
    <n v="34"/>
    <n v="57"/>
    <n v="23"/>
    <n v="17"/>
    <n v="6"/>
    <n v="809"/>
    <n v="30"/>
    <n v="20"/>
    <n v="40"/>
    <n v="60"/>
    <n v="860"/>
    <n v="13"/>
    <x v="8"/>
    <x v="6"/>
    <x v="1"/>
    <x v="1"/>
    <x v="1"/>
    <x v="3"/>
    <x v="0"/>
  </r>
  <r>
    <n v="24"/>
    <n v="83"/>
    <n v="150"/>
    <n v="67"/>
    <n v="59"/>
    <n v="25"/>
    <n v="599"/>
    <n v="20"/>
    <n v="50"/>
    <n v="60"/>
    <n v="110"/>
    <n v="959"/>
    <n v="9"/>
    <x v="8"/>
    <x v="6"/>
    <x v="1"/>
    <x v="1"/>
    <x v="3"/>
    <x v="7"/>
    <x v="1"/>
  </r>
  <r>
    <n v="33"/>
    <n v="74"/>
    <n v="136"/>
    <n v="62"/>
    <n v="41"/>
    <n v="19"/>
    <n v="1059"/>
    <n v="40"/>
    <n v="40"/>
    <n v="60"/>
    <n v="100"/>
    <n v="475"/>
    <n v="10"/>
    <x v="8"/>
    <x v="6"/>
    <x v="1"/>
    <x v="1"/>
    <x v="3"/>
    <x v="8"/>
    <x v="1"/>
  </r>
  <r>
    <n v="2"/>
    <n v="87"/>
    <n v="149"/>
    <n v="62"/>
    <n v="85"/>
    <n v="56"/>
    <n v="612"/>
    <n v="20"/>
    <n v="50"/>
    <n v="90"/>
    <n v="140"/>
    <n v="959"/>
    <n v="5"/>
    <x v="8"/>
    <x v="6"/>
    <x v="1"/>
    <x v="1"/>
    <x v="2"/>
    <x v="4"/>
    <x v="0"/>
  </r>
  <r>
    <n v="23"/>
    <n v="65"/>
    <n v="113"/>
    <n v="48"/>
    <n v="42"/>
    <n v="15"/>
    <n v="380"/>
    <n v="40"/>
    <n v="40"/>
    <n v="70"/>
    <n v="110"/>
    <n v="860"/>
    <n v="6"/>
    <x v="8"/>
    <x v="6"/>
    <x v="1"/>
    <x v="1"/>
    <x v="2"/>
    <x v="5"/>
    <x v="1"/>
  </r>
  <r>
    <n v="91"/>
    <n v="155"/>
    <n v="258"/>
    <n v="93"/>
    <n v="64"/>
    <n v="33"/>
    <n v="1130"/>
    <n v="110"/>
    <n v="90"/>
    <n v="150"/>
    <n v="240"/>
    <n v="860"/>
    <n v="2"/>
    <x v="8"/>
    <x v="6"/>
    <x v="1"/>
    <x v="1"/>
    <x v="0"/>
    <x v="1"/>
    <x v="0"/>
  </r>
  <r>
    <n v="32"/>
    <n v="52"/>
    <n v="87"/>
    <n v="35"/>
    <n v="20"/>
    <n v="9"/>
    <n v="875"/>
    <n v="50"/>
    <n v="30"/>
    <n v="60"/>
    <n v="90"/>
    <n v="754"/>
    <n v="11"/>
    <x v="8"/>
    <x v="7"/>
    <x v="1"/>
    <x v="0"/>
    <x v="1"/>
    <x v="9"/>
    <x v="0"/>
  </r>
  <r>
    <n v="49"/>
    <n v="75"/>
    <n v="126"/>
    <n v="51"/>
    <n v="26"/>
    <n v="14"/>
    <n v="857"/>
    <n v="60"/>
    <n v="50"/>
    <n v="80"/>
    <n v="130"/>
    <n v="904"/>
    <n v="13"/>
    <x v="8"/>
    <x v="7"/>
    <x v="1"/>
    <x v="0"/>
    <x v="1"/>
    <x v="3"/>
    <x v="0"/>
  </r>
  <r>
    <n v="21"/>
    <n v="43"/>
    <n v="76"/>
    <n v="33"/>
    <n v="22"/>
    <n v="10"/>
    <n v="577"/>
    <n v="20"/>
    <n v="20"/>
    <n v="30"/>
    <n v="50"/>
    <n v="561"/>
    <n v="8"/>
    <x v="8"/>
    <x v="7"/>
    <x v="1"/>
    <x v="0"/>
    <x v="3"/>
    <x v="6"/>
    <x v="1"/>
  </r>
  <r>
    <n v="24"/>
    <n v="82"/>
    <n v="149"/>
    <n v="67"/>
    <n v="58"/>
    <n v="25"/>
    <n v="391"/>
    <n v="20"/>
    <n v="50"/>
    <n v="60"/>
    <n v="110"/>
    <n v="305"/>
    <n v="9"/>
    <x v="8"/>
    <x v="7"/>
    <x v="1"/>
    <x v="0"/>
    <x v="3"/>
    <x v="7"/>
    <x v="1"/>
  </r>
  <r>
    <n v="53"/>
    <n v="99"/>
    <n v="182"/>
    <n v="83"/>
    <n v="46"/>
    <n v="25"/>
    <n v="1063"/>
    <n v="50"/>
    <n v="60"/>
    <n v="80"/>
    <n v="140"/>
    <n v="407"/>
    <n v="10"/>
    <x v="8"/>
    <x v="7"/>
    <x v="1"/>
    <x v="0"/>
    <x v="3"/>
    <x v="8"/>
    <x v="1"/>
  </r>
  <r>
    <n v="58"/>
    <n v="114"/>
    <n v="199"/>
    <n v="85"/>
    <n v="56"/>
    <n v="28"/>
    <n v="555"/>
    <n v="70"/>
    <n v="80"/>
    <n v="110"/>
    <n v="190"/>
    <n v="863"/>
    <n v="6"/>
    <x v="8"/>
    <x v="7"/>
    <x v="1"/>
    <x v="0"/>
    <x v="2"/>
    <x v="5"/>
    <x v="1"/>
  </r>
  <r>
    <n v="17"/>
    <n v="130"/>
    <n v="223"/>
    <n v="93"/>
    <n v="113"/>
    <n v="84"/>
    <n v="692"/>
    <n v="40"/>
    <n v="80"/>
    <n v="130"/>
    <n v="210"/>
    <n v="863"/>
    <n v="5"/>
    <x v="8"/>
    <x v="7"/>
    <x v="1"/>
    <x v="0"/>
    <x v="2"/>
    <x v="4"/>
    <x v="0"/>
  </r>
  <r>
    <n v="86"/>
    <n v="150"/>
    <n v="249"/>
    <n v="99"/>
    <n v="64"/>
    <n v="32"/>
    <n v="798"/>
    <n v="100"/>
    <n v="90"/>
    <n v="140"/>
    <n v="230"/>
    <n v="386"/>
    <n v="2"/>
    <x v="8"/>
    <x v="7"/>
    <x v="1"/>
    <x v="0"/>
    <x v="0"/>
    <x v="1"/>
    <x v="0"/>
  </r>
  <r>
    <n v="81"/>
    <n v="134"/>
    <n v="230"/>
    <n v="96"/>
    <n v="53"/>
    <n v="29"/>
    <n v="666"/>
    <n v="80"/>
    <n v="90"/>
    <n v="120"/>
    <n v="210"/>
    <n v="954"/>
    <n v="3"/>
    <x v="8"/>
    <x v="7"/>
    <x v="1"/>
    <x v="0"/>
    <x v="0"/>
    <x v="2"/>
    <x v="1"/>
  </r>
  <r>
    <n v="23"/>
    <n v="43"/>
    <n v="72"/>
    <n v="29"/>
    <n v="20"/>
    <n v="8"/>
    <n v="862"/>
    <n v="30"/>
    <n v="30"/>
    <n v="40"/>
    <n v="70"/>
    <n v="339"/>
    <n v="11"/>
    <x v="8"/>
    <x v="8"/>
    <x v="1"/>
    <x v="0"/>
    <x v="1"/>
    <x v="9"/>
    <x v="0"/>
  </r>
  <r>
    <n v="13"/>
    <n v="30"/>
    <n v="50"/>
    <n v="20"/>
    <n v="17"/>
    <n v="5"/>
    <n v="482"/>
    <n v="20"/>
    <n v="20"/>
    <n v="30"/>
    <n v="50"/>
    <n v="617"/>
    <n v="13"/>
    <x v="8"/>
    <x v="8"/>
    <x v="1"/>
    <x v="0"/>
    <x v="1"/>
    <x v="3"/>
    <x v="0"/>
  </r>
  <r>
    <n v="6"/>
    <n v="57"/>
    <n v="102"/>
    <n v="45"/>
    <n v="51"/>
    <n v="17"/>
    <n v="409"/>
    <n v="10"/>
    <n v="30"/>
    <n v="40"/>
    <n v="70"/>
    <n v="857"/>
    <n v="9"/>
    <x v="8"/>
    <x v="8"/>
    <x v="1"/>
    <x v="0"/>
    <x v="3"/>
    <x v="7"/>
    <x v="1"/>
  </r>
  <r>
    <n v="87"/>
    <n v="155"/>
    <n v="310"/>
    <n v="215"/>
    <n v="68"/>
    <n v="43"/>
    <n v="1280"/>
    <n v="100"/>
    <n v="149"/>
    <n v="160"/>
    <n v="300"/>
    <n v="781"/>
    <n v="7"/>
    <x v="8"/>
    <x v="8"/>
    <x v="1"/>
    <x v="0"/>
    <x v="2"/>
    <x v="11"/>
    <x v="0"/>
  </r>
  <r>
    <n v="-31"/>
    <n v="46"/>
    <n v="98"/>
    <n v="52"/>
    <n v="77"/>
    <n v="47"/>
    <n v="520"/>
    <n v="-10"/>
    <n v="40"/>
    <n v="50"/>
    <n v="90"/>
    <n v="508"/>
    <n v="5"/>
    <x v="8"/>
    <x v="8"/>
    <x v="1"/>
    <x v="0"/>
    <x v="2"/>
    <x v="4"/>
    <x v="0"/>
  </r>
  <r>
    <n v="465"/>
    <n v="516"/>
    <n v="576"/>
    <n v="60"/>
    <n v="51"/>
    <n v="19"/>
    <n v="-2572"/>
    <n v="460"/>
    <n v="50"/>
    <n v="490"/>
    <n v="540"/>
    <n v="413"/>
    <n v="2"/>
    <x v="8"/>
    <x v="8"/>
    <x v="1"/>
    <x v="0"/>
    <x v="0"/>
    <x v="1"/>
    <x v="0"/>
  </r>
  <r>
    <n v="12"/>
    <n v="29"/>
    <n v="48"/>
    <n v="19"/>
    <n v="17"/>
    <n v="5"/>
    <n v="848"/>
    <n v="20"/>
    <n v="20"/>
    <n v="30"/>
    <n v="50"/>
    <n v="603"/>
    <n v="11"/>
    <x v="8"/>
    <x v="9"/>
    <x v="1"/>
    <x v="1"/>
    <x v="1"/>
    <x v="9"/>
    <x v="0"/>
  </r>
  <r>
    <n v="31"/>
    <n v="43"/>
    <n v="43"/>
    <n v="0"/>
    <n v="12"/>
    <n v="0"/>
    <n v="473"/>
    <n v="30"/>
    <n v="0"/>
    <n v="40"/>
    <n v="40"/>
    <n v="603"/>
    <n v="13"/>
    <x v="8"/>
    <x v="9"/>
    <x v="1"/>
    <x v="1"/>
    <x v="1"/>
    <x v="3"/>
    <x v="0"/>
  </r>
  <r>
    <n v="2"/>
    <n v="51"/>
    <n v="91"/>
    <n v="40"/>
    <n v="49"/>
    <n v="15"/>
    <n v="244"/>
    <n v="10"/>
    <n v="30"/>
    <n v="40"/>
    <n v="70"/>
    <n v="603"/>
    <n v="9"/>
    <x v="8"/>
    <x v="9"/>
    <x v="1"/>
    <x v="1"/>
    <x v="3"/>
    <x v="7"/>
    <x v="1"/>
  </r>
  <r>
    <n v="-12"/>
    <n v="30"/>
    <n v="54"/>
    <n v="24"/>
    <n v="42"/>
    <n v="9"/>
    <n v="212"/>
    <n v="0"/>
    <n v="20"/>
    <n v="30"/>
    <n v="50"/>
    <n v="603"/>
    <n v="7"/>
    <x v="8"/>
    <x v="9"/>
    <x v="1"/>
    <x v="1"/>
    <x v="2"/>
    <x v="11"/>
    <x v="0"/>
  </r>
  <r>
    <n v="-7"/>
    <n v="62"/>
    <n v="106"/>
    <n v="44"/>
    <n v="69"/>
    <n v="40"/>
    <n v="325"/>
    <n v="10"/>
    <n v="40"/>
    <n v="60"/>
    <n v="100"/>
    <n v="603"/>
    <n v="5"/>
    <x v="8"/>
    <x v="9"/>
    <x v="1"/>
    <x v="1"/>
    <x v="2"/>
    <x v="4"/>
    <x v="0"/>
  </r>
  <r>
    <n v="33"/>
    <n v="71"/>
    <n v="120"/>
    <n v="49"/>
    <n v="38"/>
    <n v="15"/>
    <n v="315"/>
    <n v="50"/>
    <n v="40"/>
    <n v="70"/>
    <n v="110"/>
    <n v="603"/>
    <n v="1"/>
    <x v="8"/>
    <x v="9"/>
    <x v="1"/>
    <x v="1"/>
    <x v="0"/>
    <x v="0"/>
    <x v="0"/>
  </r>
  <r>
    <n v="34"/>
    <n v="84"/>
    <n v="139"/>
    <n v="55"/>
    <n v="50"/>
    <n v="18"/>
    <n v="453"/>
    <n v="50"/>
    <n v="50"/>
    <n v="80"/>
    <n v="130"/>
    <n v="603"/>
    <n v="2"/>
    <x v="8"/>
    <x v="9"/>
    <x v="1"/>
    <x v="1"/>
    <x v="0"/>
    <x v="1"/>
    <x v="0"/>
  </r>
  <r>
    <n v="106"/>
    <n v="145"/>
    <n v="245"/>
    <n v="95"/>
    <n v="39"/>
    <n v="28"/>
    <n v="981"/>
    <n v="130"/>
    <n v="72"/>
    <n v="160"/>
    <n v="260"/>
    <n v="347"/>
    <n v="11"/>
    <x v="8"/>
    <x v="10"/>
    <x v="1"/>
    <x v="0"/>
    <x v="1"/>
    <x v="9"/>
    <x v="0"/>
  </r>
  <r>
    <n v="133"/>
    <n v="179"/>
    <n v="302"/>
    <n v="145"/>
    <n v="46"/>
    <n v="34"/>
    <n v="928"/>
    <n v="150"/>
    <n v="148"/>
    <n v="190"/>
    <n v="320"/>
    <n v="518"/>
    <n v="12"/>
    <x v="8"/>
    <x v="10"/>
    <x v="1"/>
    <x v="0"/>
    <x v="1"/>
    <x v="10"/>
    <x v="0"/>
  </r>
  <r>
    <n v="84"/>
    <n v="118"/>
    <n v="199"/>
    <n v="81"/>
    <n v="34"/>
    <n v="22"/>
    <n v="588"/>
    <n v="100"/>
    <n v="80"/>
    <n v="130"/>
    <n v="210"/>
    <n v="646"/>
    <n v="13"/>
    <x v="8"/>
    <x v="10"/>
    <x v="1"/>
    <x v="0"/>
    <x v="1"/>
    <x v="3"/>
    <x v="0"/>
  </r>
  <r>
    <n v="92"/>
    <n v="239"/>
    <n v="541"/>
    <n v="309"/>
    <n v="147"/>
    <n v="114"/>
    <n v="1518"/>
    <n v="90"/>
    <n v="209"/>
    <n v="200"/>
    <n v="420"/>
    <n v="917"/>
    <n v="9"/>
    <x v="8"/>
    <x v="10"/>
    <x v="1"/>
    <x v="0"/>
    <x v="3"/>
    <x v="7"/>
    <x v="1"/>
  </r>
  <r>
    <n v="-238"/>
    <n v="-139"/>
    <n v="112"/>
    <n v="306"/>
    <n v="99"/>
    <n v="77"/>
    <n v="3948"/>
    <n v="-180"/>
    <n v="174"/>
    <n v="-110"/>
    <n v="80"/>
    <n v="212"/>
    <n v="10"/>
    <x v="8"/>
    <x v="10"/>
    <x v="1"/>
    <x v="0"/>
    <x v="3"/>
    <x v="8"/>
    <x v="1"/>
  </r>
  <r>
    <n v="224"/>
    <n v="318"/>
    <n v="567"/>
    <n v="242"/>
    <n v="94"/>
    <n v="69"/>
    <n v="1286"/>
    <n v="240"/>
    <n v="264"/>
    <n v="320"/>
    <n v="550"/>
    <n v="716"/>
    <n v="7"/>
    <x v="8"/>
    <x v="10"/>
    <x v="1"/>
    <x v="0"/>
    <x v="2"/>
    <x v="11"/>
    <x v="0"/>
  </r>
  <r>
    <n v="-197"/>
    <n v="-53"/>
    <n v="68"/>
    <n v="84"/>
    <n v="144"/>
    <n v="110"/>
    <n v="2932"/>
    <n v="-180"/>
    <n v="82"/>
    <n v="-50"/>
    <n v="60"/>
    <n v="585"/>
    <n v="5"/>
    <x v="8"/>
    <x v="10"/>
    <x v="1"/>
    <x v="0"/>
    <x v="2"/>
    <x v="4"/>
    <x v="0"/>
  </r>
  <r>
    <n v="312"/>
    <n v="474"/>
    <n v="790"/>
    <n v="278"/>
    <n v="162"/>
    <n v="110"/>
    <n v="2580"/>
    <n v="320"/>
    <n v="242"/>
    <n v="450"/>
    <n v="750"/>
    <n v="917"/>
    <n v="2"/>
    <x v="8"/>
    <x v="10"/>
    <x v="1"/>
    <x v="0"/>
    <x v="0"/>
    <x v="1"/>
    <x v="0"/>
  </r>
  <r>
    <n v="50"/>
    <n v="75"/>
    <n v="126"/>
    <n v="51"/>
    <n v="25"/>
    <n v="14"/>
    <n v="857"/>
    <n v="70"/>
    <n v="60"/>
    <n v="90"/>
    <n v="150"/>
    <n v="504"/>
    <n v="3"/>
    <x v="8"/>
    <x v="11"/>
    <x v="2"/>
    <x v="1"/>
    <x v="0"/>
    <x v="2"/>
    <x v="1"/>
  </r>
  <r>
    <n v="46"/>
    <n v="71"/>
    <n v="119"/>
    <n v="48"/>
    <n v="25"/>
    <n v="13"/>
    <n v="834"/>
    <n v="60"/>
    <n v="60"/>
    <n v="80"/>
    <n v="140"/>
    <n v="318"/>
    <n v="2"/>
    <x v="8"/>
    <x v="11"/>
    <x v="2"/>
    <x v="1"/>
    <x v="0"/>
    <x v="1"/>
    <x v="0"/>
  </r>
  <r>
    <n v="55"/>
    <n v="90"/>
    <n v="159"/>
    <n v="69"/>
    <n v="35"/>
    <n v="22"/>
    <n v="572"/>
    <n v="60"/>
    <n v="60"/>
    <n v="90"/>
    <n v="150"/>
    <n v="318"/>
    <n v="8"/>
    <x v="8"/>
    <x v="11"/>
    <x v="2"/>
    <x v="1"/>
    <x v="3"/>
    <x v="6"/>
    <x v="1"/>
  </r>
  <r>
    <n v="25"/>
    <n v="83"/>
    <n v="150"/>
    <n v="67"/>
    <n v="58"/>
    <n v="25"/>
    <n v="599"/>
    <n v="30"/>
    <n v="60"/>
    <n v="80"/>
    <n v="140"/>
    <n v="225"/>
    <n v="9"/>
    <x v="8"/>
    <x v="11"/>
    <x v="2"/>
    <x v="1"/>
    <x v="3"/>
    <x v="7"/>
    <x v="1"/>
  </r>
  <r>
    <n v="2"/>
    <n v="87"/>
    <n v="149"/>
    <n v="62"/>
    <n v="85"/>
    <n v="56"/>
    <n v="-613"/>
    <n v="0"/>
    <n v="50"/>
    <n v="70"/>
    <n v="120"/>
    <n v="318"/>
    <n v="4"/>
    <x v="8"/>
    <x v="11"/>
    <x v="2"/>
    <x v="1"/>
    <x v="2"/>
    <x v="12"/>
    <x v="0"/>
  </r>
  <r>
    <n v="53"/>
    <n v="94"/>
    <n v="151"/>
    <n v="57"/>
    <n v="41"/>
    <n v="17"/>
    <n v="349"/>
    <n v="60"/>
    <n v="40"/>
    <n v="80"/>
    <n v="120"/>
    <n v="985"/>
    <n v="5"/>
    <x v="8"/>
    <x v="11"/>
    <x v="2"/>
    <x v="1"/>
    <x v="2"/>
    <x v="4"/>
    <x v="0"/>
  </r>
  <r>
    <n v="31"/>
    <n v="67"/>
    <n v="113"/>
    <n v="46"/>
    <n v="36"/>
    <n v="14"/>
    <n v="454"/>
    <n v="40"/>
    <n v="30"/>
    <n v="60"/>
    <n v="90"/>
    <n v="985"/>
    <n v="6"/>
    <x v="8"/>
    <x v="11"/>
    <x v="2"/>
    <x v="1"/>
    <x v="2"/>
    <x v="5"/>
    <x v="1"/>
  </r>
  <r>
    <n v="-44"/>
    <n v="11"/>
    <n v="115"/>
    <n v="76"/>
    <n v="55"/>
    <n v="32"/>
    <n v="1574"/>
    <n v="-40"/>
    <n v="100"/>
    <n v="10"/>
    <n v="140"/>
    <n v="505"/>
    <n v="3"/>
    <x v="8"/>
    <x v="12"/>
    <x v="2"/>
    <x v="1"/>
    <x v="0"/>
    <x v="2"/>
    <x v="1"/>
  </r>
  <r>
    <n v="34"/>
    <n v="84"/>
    <n v="139"/>
    <n v="55"/>
    <n v="50"/>
    <n v="18"/>
    <n v="453"/>
    <n v="70"/>
    <n v="60"/>
    <n v="110"/>
    <n v="170"/>
    <n v="505"/>
    <n v="2"/>
    <x v="8"/>
    <x v="12"/>
    <x v="2"/>
    <x v="1"/>
    <x v="0"/>
    <x v="1"/>
    <x v="0"/>
  </r>
  <r>
    <n v="13"/>
    <n v="29"/>
    <n v="48"/>
    <n v="19"/>
    <n v="16"/>
    <n v="5"/>
    <n v="848"/>
    <n v="20"/>
    <n v="10"/>
    <n v="30"/>
    <n v="40"/>
    <n v="505"/>
    <n v="8"/>
    <x v="8"/>
    <x v="12"/>
    <x v="2"/>
    <x v="1"/>
    <x v="3"/>
    <x v="6"/>
    <x v="1"/>
  </r>
  <r>
    <n v="8"/>
    <n v="39"/>
    <n v="72"/>
    <n v="33"/>
    <n v="31"/>
    <n v="10"/>
    <n v="1003"/>
    <n v="20"/>
    <n v="30"/>
    <n v="40"/>
    <n v="70"/>
    <n v="505"/>
    <n v="9"/>
    <x v="8"/>
    <x v="12"/>
    <x v="2"/>
    <x v="1"/>
    <x v="3"/>
    <x v="7"/>
    <x v="1"/>
  </r>
  <r>
    <n v="-12"/>
    <n v="30"/>
    <n v="54"/>
    <n v="24"/>
    <n v="42"/>
    <n v="9"/>
    <n v="-412"/>
    <n v="0"/>
    <n v="20"/>
    <n v="20"/>
    <n v="40"/>
    <n v="505"/>
    <n v="4"/>
    <x v="8"/>
    <x v="12"/>
    <x v="2"/>
    <x v="1"/>
    <x v="2"/>
    <x v="12"/>
    <x v="0"/>
  </r>
  <r>
    <n v="-8"/>
    <n v="62"/>
    <n v="106"/>
    <n v="44"/>
    <n v="70"/>
    <n v="40"/>
    <n v="325"/>
    <n v="10"/>
    <n v="30"/>
    <n v="60"/>
    <n v="90"/>
    <n v="505"/>
    <n v="5"/>
    <x v="8"/>
    <x v="12"/>
    <x v="2"/>
    <x v="1"/>
    <x v="2"/>
    <x v="4"/>
    <x v="0"/>
  </r>
  <r>
    <n v="13"/>
    <n v="52"/>
    <n v="91"/>
    <n v="39"/>
    <n v="39"/>
    <n v="12"/>
    <n v="248"/>
    <n v="10"/>
    <n v="30"/>
    <n v="40"/>
    <n v="70"/>
    <n v="505"/>
    <n v="6"/>
    <x v="8"/>
    <x v="12"/>
    <x v="2"/>
    <x v="1"/>
    <x v="2"/>
    <x v="5"/>
    <x v="1"/>
  </r>
  <r>
    <n v="23"/>
    <n v="43"/>
    <n v="72"/>
    <n v="29"/>
    <n v="20"/>
    <n v="8"/>
    <n v="862"/>
    <n v="50"/>
    <n v="30"/>
    <n v="60"/>
    <n v="90"/>
    <n v="580"/>
    <n v="3"/>
    <x v="8"/>
    <x v="13"/>
    <x v="2"/>
    <x v="1"/>
    <x v="0"/>
    <x v="2"/>
    <x v="1"/>
  </r>
  <r>
    <n v="47"/>
    <n v="79"/>
    <n v="140"/>
    <n v="61"/>
    <n v="32"/>
    <n v="20"/>
    <n v="579"/>
    <n v="80"/>
    <n v="70"/>
    <n v="100"/>
    <n v="170"/>
    <n v="580"/>
    <n v="2"/>
    <x v="8"/>
    <x v="13"/>
    <x v="2"/>
    <x v="1"/>
    <x v="0"/>
    <x v="1"/>
    <x v="0"/>
  </r>
  <r>
    <n v="24"/>
    <n v="82"/>
    <n v="149"/>
    <n v="67"/>
    <n v="58"/>
    <n v="25"/>
    <n v="391"/>
    <n v="30"/>
    <n v="60"/>
    <n v="80"/>
    <n v="140"/>
    <n v="580"/>
    <n v="8"/>
    <x v="8"/>
    <x v="13"/>
    <x v="2"/>
    <x v="1"/>
    <x v="3"/>
    <x v="6"/>
    <x v="1"/>
  </r>
  <r>
    <n v="16"/>
    <n v="130"/>
    <n v="223"/>
    <n v="93"/>
    <n v="114"/>
    <n v="84"/>
    <n v="692"/>
    <n v="40"/>
    <n v="80"/>
    <n v="130"/>
    <n v="210"/>
    <n v="580"/>
    <n v="9"/>
    <x v="8"/>
    <x v="13"/>
    <x v="2"/>
    <x v="1"/>
    <x v="3"/>
    <x v="7"/>
    <x v="1"/>
  </r>
  <r>
    <n v="82"/>
    <n v="134"/>
    <n v="230"/>
    <n v="96"/>
    <n v="52"/>
    <n v="29"/>
    <n v="-1555"/>
    <n v="80"/>
    <n v="80"/>
    <n v="110"/>
    <n v="190"/>
    <n v="580"/>
    <n v="4"/>
    <x v="8"/>
    <x v="13"/>
    <x v="2"/>
    <x v="1"/>
    <x v="2"/>
    <x v="12"/>
    <x v="0"/>
  </r>
  <r>
    <n v="13"/>
    <n v="30"/>
    <n v="50"/>
    <n v="20"/>
    <n v="17"/>
    <n v="5"/>
    <n v="482"/>
    <n v="30"/>
    <n v="10"/>
    <n v="30"/>
    <n v="40"/>
    <n v="580"/>
    <n v="5"/>
    <x v="8"/>
    <x v="13"/>
    <x v="2"/>
    <x v="1"/>
    <x v="2"/>
    <x v="4"/>
    <x v="0"/>
  </r>
  <r>
    <n v="87"/>
    <n v="150"/>
    <n v="249"/>
    <n v="99"/>
    <n v="63"/>
    <n v="32"/>
    <n v="798"/>
    <n v="80"/>
    <n v="80"/>
    <n v="130"/>
    <n v="210"/>
    <n v="580"/>
    <n v="6"/>
    <x v="8"/>
    <x v="13"/>
    <x v="2"/>
    <x v="1"/>
    <x v="2"/>
    <x v="5"/>
    <x v="1"/>
  </r>
  <r>
    <n v="42"/>
    <n v="74"/>
    <n v="132"/>
    <n v="58"/>
    <n v="32"/>
    <n v="19"/>
    <n v="548"/>
    <n v="70"/>
    <n v="70"/>
    <n v="90"/>
    <n v="160"/>
    <n v="325"/>
    <n v="3"/>
    <x v="8"/>
    <x v="14"/>
    <x v="2"/>
    <x v="0"/>
    <x v="0"/>
    <x v="2"/>
    <x v="1"/>
  </r>
  <r>
    <n v="197"/>
    <n v="295"/>
    <n v="546"/>
    <n v="278"/>
    <n v="98"/>
    <n v="77"/>
    <n v="1268"/>
    <n v="280"/>
    <n v="302"/>
    <n v="370"/>
    <n v="680"/>
    <n v="214"/>
    <n v="2"/>
    <x v="8"/>
    <x v="14"/>
    <x v="2"/>
    <x v="0"/>
    <x v="0"/>
    <x v="1"/>
    <x v="0"/>
  </r>
  <r>
    <n v="27"/>
    <n v="72"/>
    <n v="125"/>
    <n v="53"/>
    <n v="45"/>
    <n v="17"/>
    <n v="410"/>
    <n v="40"/>
    <n v="50"/>
    <n v="70"/>
    <n v="120"/>
    <n v="830"/>
    <n v="8"/>
    <x v="8"/>
    <x v="14"/>
    <x v="2"/>
    <x v="0"/>
    <x v="3"/>
    <x v="6"/>
    <x v="1"/>
  </r>
  <r>
    <n v="28"/>
    <n v="64"/>
    <n v="107"/>
    <n v="43"/>
    <n v="36"/>
    <n v="13"/>
    <n v="424"/>
    <n v="30"/>
    <n v="40"/>
    <n v="60"/>
    <n v="100"/>
    <n v="830"/>
    <n v="9"/>
    <x v="8"/>
    <x v="14"/>
    <x v="2"/>
    <x v="0"/>
    <x v="3"/>
    <x v="7"/>
    <x v="1"/>
  </r>
  <r>
    <n v="39"/>
    <n v="90"/>
    <n v="150"/>
    <n v="60"/>
    <n v="51"/>
    <n v="19"/>
    <n v="-718"/>
    <n v="40"/>
    <n v="50"/>
    <n v="70"/>
    <n v="120"/>
    <n v="830"/>
    <n v="4"/>
    <x v="8"/>
    <x v="14"/>
    <x v="2"/>
    <x v="0"/>
    <x v="2"/>
    <x v="12"/>
    <x v="0"/>
  </r>
  <r>
    <n v="134"/>
    <n v="179"/>
    <n v="302"/>
    <n v="146"/>
    <n v="45"/>
    <n v="34"/>
    <n v="928"/>
    <n v="120"/>
    <n v="92"/>
    <n v="150"/>
    <n v="250"/>
    <n v="713"/>
    <n v="5"/>
    <x v="8"/>
    <x v="14"/>
    <x v="2"/>
    <x v="0"/>
    <x v="2"/>
    <x v="4"/>
    <x v="0"/>
  </r>
  <r>
    <n v="85"/>
    <n v="118"/>
    <n v="199"/>
    <n v="81"/>
    <n v="33"/>
    <n v="22"/>
    <n v="588"/>
    <n v="90"/>
    <n v="60"/>
    <n v="110"/>
    <n v="170"/>
    <n v="979"/>
    <n v="6"/>
    <x v="8"/>
    <x v="14"/>
    <x v="2"/>
    <x v="0"/>
    <x v="2"/>
    <x v="5"/>
    <x v="1"/>
  </r>
  <r>
    <n v="33"/>
    <n v="74"/>
    <n v="136"/>
    <n v="62"/>
    <n v="41"/>
    <n v="19"/>
    <n v="1059"/>
    <n v="70"/>
    <n v="70"/>
    <n v="100"/>
    <n v="170"/>
    <n v="801"/>
    <n v="1"/>
    <x v="8"/>
    <x v="15"/>
    <x v="3"/>
    <x v="1"/>
    <x v="0"/>
    <x v="0"/>
    <x v="0"/>
  </r>
  <r>
    <n v="22"/>
    <n v="65"/>
    <n v="113"/>
    <n v="48"/>
    <n v="43"/>
    <n v="15"/>
    <n v="380"/>
    <n v="50"/>
    <n v="60"/>
    <n v="80"/>
    <n v="140"/>
    <n v="435"/>
    <n v="2"/>
    <x v="8"/>
    <x v="15"/>
    <x v="3"/>
    <x v="1"/>
    <x v="0"/>
    <x v="1"/>
    <x v="0"/>
  </r>
  <r>
    <n v="34"/>
    <n v="71"/>
    <n v="120"/>
    <n v="49"/>
    <n v="37"/>
    <n v="15"/>
    <n v="315"/>
    <n v="40"/>
    <n v="40"/>
    <n v="60"/>
    <n v="100"/>
    <n v="435"/>
    <n v="8"/>
    <x v="8"/>
    <x v="15"/>
    <x v="3"/>
    <x v="1"/>
    <x v="3"/>
    <x v="6"/>
    <x v="1"/>
  </r>
  <r>
    <n v="34"/>
    <n v="84"/>
    <n v="139"/>
    <n v="55"/>
    <n v="50"/>
    <n v="18"/>
    <n v="453"/>
    <n v="50"/>
    <n v="40"/>
    <n v="80"/>
    <n v="120"/>
    <n v="435"/>
    <n v="9"/>
    <x v="8"/>
    <x v="15"/>
    <x v="3"/>
    <x v="1"/>
    <x v="3"/>
    <x v="7"/>
    <x v="1"/>
  </r>
  <r>
    <n v="-45"/>
    <n v="11"/>
    <n v="115"/>
    <n v="157"/>
    <n v="56"/>
    <n v="32"/>
    <n v="1574"/>
    <n v="-20"/>
    <n v="80"/>
    <n v="20"/>
    <n v="100"/>
    <n v="801"/>
    <n v="10"/>
    <x v="8"/>
    <x v="15"/>
    <x v="3"/>
    <x v="1"/>
    <x v="3"/>
    <x v="8"/>
    <x v="1"/>
  </r>
  <r>
    <n v="-7"/>
    <n v="62"/>
    <n v="106"/>
    <n v="44"/>
    <n v="69"/>
    <n v="40"/>
    <n v="325"/>
    <n v="10"/>
    <n v="20"/>
    <n v="50"/>
    <n v="70"/>
    <n v="435"/>
    <n v="11"/>
    <x v="8"/>
    <x v="15"/>
    <x v="3"/>
    <x v="1"/>
    <x v="1"/>
    <x v="9"/>
    <x v="0"/>
  </r>
  <r>
    <n v="12"/>
    <n v="52"/>
    <n v="91"/>
    <n v="39"/>
    <n v="40"/>
    <n v="12"/>
    <n v="248"/>
    <n v="20"/>
    <n v="20"/>
    <n v="40"/>
    <n v="60"/>
    <n v="801"/>
    <n v="12"/>
    <x v="8"/>
    <x v="15"/>
    <x v="3"/>
    <x v="1"/>
    <x v="1"/>
    <x v="10"/>
    <x v="0"/>
  </r>
  <r>
    <n v="-13"/>
    <n v="30"/>
    <n v="54"/>
    <n v="24"/>
    <n v="43"/>
    <n v="9"/>
    <n v="212"/>
    <n v="0"/>
    <n v="10"/>
    <n v="20"/>
    <n v="30"/>
    <n v="435"/>
    <n v="13"/>
    <x v="8"/>
    <x v="15"/>
    <x v="3"/>
    <x v="1"/>
    <x v="1"/>
    <x v="3"/>
    <x v="0"/>
  </r>
  <r>
    <n v="24"/>
    <n v="83"/>
    <n v="150"/>
    <n v="67"/>
    <n v="59"/>
    <n v="25"/>
    <n v="599"/>
    <n v="50"/>
    <n v="80"/>
    <n v="100"/>
    <n v="180"/>
    <n v="801"/>
    <n v="3"/>
    <x v="8"/>
    <x v="15"/>
    <x v="3"/>
    <x v="1"/>
    <x v="0"/>
    <x v="2"/>
    <x v="1"/>
  </r>
  <r>
    <n v="27"/>
    <n v="47"/>
    <n v="79"/>
    <n v="32"/>
    <n v="20"/>
    <n v="8"/>
    <n v="837"/>
    <n v="30"/>
    <n v="30"/>
    <n v="40"/>
    <n v="70"/>
    <n v="435"/>
    <n v="4"/>
    <x v="8"/>
    <x v="15"/>
    <x v="3"/>
    <x v="1"/>
    <x v="2"/>
    <x v="12"/>
    <x v="0"/>
  </r>
  <r>
    <n v="56"/>
    <n v="90"/>
    <n v="159"/>
    <n v="69"/>
    <n v="34"/>
    <n v="22"/>
    <n v="572"/>
    <n v="60"/>
    <n v="60"/>
    <n v="90"/>
    <n v="150"/>
    <n v="435"/>
    <n v="5"/>
    <x v="8"/>
    <x v="15"/>
    <x v="3"/>
    <x v="1"/>
    <x v="2"/>
    <x v="4"/>
    <x v="0"/>
  </r>
  <r>
    <n v="40"/>
    <n v="64"/>
    <n v="108"/>
    <n v="44"/>
    <n v="24"/>
    <n v="12"/>
    <n v="886"/>
    <n v="40"/>
    <n v="40"/>
    <n v="60"/>
    <n v="100"/>
    <n v="435"/>
    <n v="6"/>
    <x v="8"/>
    <x v="15"/>
    <x v="3"/>
    <x v="1"/>
    <x v="2"/>
    <x v="5"/>
    <x v="1"/>
  </r>
  <r>
    <n v="-74"/>
    <n v="-13"/>
    <n v="109"/>
    <n v="108"/>
    <n v="61"/>
    <n v="39"/>
    <n v="2378"/>
    <n v="-70"/>
    <n v="124"/>
    <n v="-20"/>
    <n v="130"/>
    <n v="714"/>
    <n v="1"/>
    <x v="8"/>
    <x v="16"/>
    <x v="3"/>
    <x v="0"/>
    <x v="0"/>
    <x v="0"/>
    <x v="0"/>
  </r>
  <r>
    <n v="313"/>
    <n v="474"/>
    <n v="790"/>
    <n v="380"/>
    <n v="161"/>
    <n v="110"/>
    <n v="2580"/>
    <n v="450"/>
    <n v="466"/>
    <n v="590"/>
    <n v="980"/>
    <n v="626"/>
    <n v="2"/>
    <x v="8"/>
    <x v="16"/>
    <x v="3"/>
    <x v="0"/>
    <x v="0"/>
    <x v="1"/>
    <x v="0"/>
  </r>
  <r>
    <n v="105"/>
    <n v="145"/>
    <n v="245"/>
    <n v="64"/>
    <n v="40"/>
    <n v="28"/>
    <n v="981"/>
    <n v="110"/>
    <n v="80"/>
    <n v="130"/>
    <n v="210"/>
    <n v="626"/>
    <n v="8"/>
    <x v="8"/>
    <x v="16"/>
    <x v="3"/>
    <x v="0"/>
    <x v="3"/>
    <x v="6"/>
    <x v="1"/>
  </r>
  <r>
    <n v="196"/>
    <n v="295"/>
    <n v="546"/>
    <n v="258"/>
    <n v="99"/>
    <n v="77"/>
    <n v="1268"/>
    <n v="200"/>
    <n v="192"/>
    <n v="270"/>
    <n v="480"/>
    <n v="209"/>
    <n v="9"/>
    <x v="8"/>
    <x v="16"/>
    <x v="3"/>
    <x v="0"/>
    <x v="3"/>
    <x v="7"/>
    <x v="1"/>
  </r>
  <r>
    <n v="43"/>
    <n v="74"/>
    <n v="132"/>
    <n v="58"/>
    <n v="31"/>
    <n v="19"/>
    <n v="548"/>
    <n v="50"/>
    <n v="40"/>
    <n v="70"/>
    <n v="110"/>
    <n v="951"/>
    <n v="10"/>
    <x v="8"/>
    <x v="16"/>
    <x v="3"/>
    <x v="0"/>
    <x v="3"/>
    <x v="8"/>
    <x v="1"/>
  </r>
  <r>
    <n v="134"/>
    <n v="179"/>
    <n v="302"/>
    <n v="79"/>
    <n v="45"/>
    <n v="34"/>
    <n v="928"/>
    <n v="100"/>
    <n v="80"/>
    <n v="120"/>
    <n v="200"/>
    <n v="310"/>
    <n v="11"/>
    <x v="8"/>
    <x v="16"/>
    <x v="3"/>
    <x v="0"/>
    <x v="1"/>
    <x v="9"/>
    <x v="0"/>
  </r>
  <r>
    <n v="84"/>
    <n v="118"/>
    <n v="199"/>
    <n v="81"/>
    <n v="34"/>
    <n v="22"/>
    <n v="588"/>
    <n v="70"/>
    <n v="50"/>
    <n v="80"/>
    <n v="130"/>
    <n v="714"/>
    <n v="12"/>
    <x v="8"/>
    <x v="16"/>
    <x v="3"/>
    <x v="0"/>
    <x v="1"/>
    <x v="10"/>
    <x v="0"/>
  </r>
  <r>
    <n v="39"/>
    <n v="90"/>
    <n v="150"/>
    <n v="60"/>
    <n v="51"/>
    <n v="19"/>
    <n v="656"/>
    <n v="40"/>
    <n v="30"/>
    <n v="70"/>
    <n v="100"/>
    <n v="760"/>
    <n v="13"/>
    <x v="8"/>
    <x v="16"/>
    <x v="3"/>
    <x v="0"/>
    <x v="1"/>
    <x v="3"/>
    <x v="0"/>
  </r>
  <r>
    <n v="-120"/>
    <n v="-24"/>
    <n v="138"/>
    <n v="250"/>
    <n v="96"/>
    <n v="53"/>
    <n v="3421"/>
    <n v="-120"/>
    <n v="248"/>
    <n v="-30"/>
    <n v="170"/>
    <n v="909"/>
    <n v="3"/>
    <x v="8"/>
    <x v="16"/>
    <x v="3"/>
    <x v="0"/>
    <x v="0"/>
    <x v="2"/>
    <x v="1"/>
  </r>
  <r>
    <n v="156"/>
    <n v="249"/>
    <n v="498"/>
    <n v="266"/>
    <n v="93"/>
    <n v="69"/>
    <n v="1775"/>
    <n v="160"/>
    <n v="232"/>
    <n v="240"/>
    <n v="470"/>
    <n v="949"/>
    <n v="4"/>
    <x v="8"/>
    <x v="16"/>
    <x v="3"/>
    <x v="0"/>
    <x v="2"/>
    <x v="12"/>
    <x v="0"/>
  </r>
  <r>
    <n v="26"/>
    <n v="169"/>
    <n v="290"/>
    <n v="89"/>
    <n v="143"/>
    <n v="110"/>
    <n v="910"/>
    <n v="30"/>
    <n v="151"/>
    <n v="160"/>
    <n v="270"/>
    <n v="951"/>
    <n v="5"/>
    <x v="8"/>
    <x v="16"/>
    <x v="3"/>
    <x v="0"/>
    <x v="2"/>
    <x v="4"/>
    <x v="0"/>
  </r>
  <r>
    <n v="220"/>
    <n v="336"/>
    <n v="589"/>
    <n v="189"/>
    <n v="116"/>
    <n v="83"/>
    <n v="1686"/>
    <n v="220"/>
    <n v="253"/>
    <n v="320"/>
    <n v="560"/>
    <n v="213"/>
    <n v="6"/>
    <x v="8"/>
    <x v="16"/>
    <x v="3"/>
    <x v="0"/>
    <x v="2"/>
    <x v="5"/>
    <x v="1"/>
  </r>
  <r>
    <n v="2"/>
    <n v="51"/>
    <n v="91"/>
    <n v="40"/>
    <n v="49"/>
    <n v="15"/>
    <n v="244"/>
    <n v="20"/>
    <n v="50"/>
    <n v="60"/>
    <n v="110"/>
    <n v="702"/>
    <n v="2"/>
    <x v="8"/>
    <x v="17"/>
    <x v="3"/>
    <x v="1"/>
    <x v="0"/>
    <x v="1"/>
    <x v="0"/>
  </r>
  <r>
    <n v="26"/>
    <n v="169"/>
    <n v="290"/>
    <n v="127"/>
    <n v="143"/>
    <n v="110"/>
    <n v="910"/>
    <n v="40"/>
    <n v="110"/>
    <n v="150"/>
    <n v="250"/>
    <n v="702"/>
    <n v="8"/>
    <x v="8"/>
    <x v="17"/>
    <x v="3"/>
    <x v="1"/>
    <x v="3"/>
    <x v="6"/>
    <x v="1"/>
  </r>
  <r>
    <n v="129"/>
    <n v="225"/>
    <n v="387"/>
    <n v="170"/>
    <n v="96"/>
    <n v="53"/>
    <n v="1148"/>
    <n v="140"/>
    <n v="84"/>
    <n v="210"/>
    <n v="340"/>
    <n v="702"/>
    <n v="9"/>
    <x v="8"/>
    <x v="17"/>
    <x v="3"/>
    <x v="1"/>
    <x v="3"/>
    <x v="7"/>
    <x v="1"/>
  </r>
  <r>
    <n v="115"/>
    <n v="176"/>
    <n v="298"/>
    <n v="129"/>
    <n v="61"/>
    <n v="39"/>
    <n v="801"/>
    <n v="120"/>
    <n v="95"/>
    <n v="160"/>
    <n v="260"/>
    <n v="775"/>
    <n v="10"/>
    <x v="8"/>
    <x v="17"/>
    <x v="3"/>
    <x v="1"/>
    <x v="3"/>
    <x v="8"/>
    <x v="1"/>
  </r>
  <r>
    <n v="221"/>
    <n v="336"/>
    <n v="589"/>
    <n v="282"/>
    <n v="115"/>
    <n v="83"/>
    <n v="1686"/>
    <n v="170"/>
    <n v="92"/>
    <n v="240"/>
    <n v="400"/>
    <n v="702"/>
    <n v="11"/>
    <x v="8"/>
    <x v="17"/>
    <x v="3"/>
    <x v="1"/>
    <x v="1"/>
    <x v="9"/>
    <x v="0"/>
  </r>
  <r>
    <n v="156"/>
    <n v="249"/>
    <n v="498"/>
    <n v="270"/>
    <n v="93"/>
    <n v="69"/>
    <n v="1775"/>
    <n v="110"/>
    <n v="184"/>
    <n v="170"/>
    <n v="330"/>
    <n v="702"/>
    <n v="12"/>
    <x v="8"/>
    <x v="17"/>
    <x v="3"/>
    <x v="1"/>
    <x v="1"/>
    <x v="10"/>
    <x v="0"/>
  </r>
  <r>
    <n v="-430"/>
    <n v="-302"/>
    <n v="19"/>
    <n v="294"/>
    <n v="147"/>
    <n v="114"/>
    <n v="6413"/>
    <n v="-280"/>
    <n v="170"/>
    <n v="-190"/>
    <n v="0"/>
    <n v="775"/>
    <n v="13"/>
    <x v="8"/>
    <x v="17"/>
    <x v="3"/>
    <x v="1"/>
    <x v="1"/>
    <x v="3"/>
    <x v="0"/>
  </r>
  <r>
    <n v="7"/>
    <n v="39"/>
    <n v="72"/>
    <n v="33"/>
    <n v="32"/>
    <n v="10"/>
    <n v="1003"/>
    <n v="30"/>
    <n v="40"/>
    <n v="50"/>
    <n v="90"/>
    <n v="702"/>
    <n v="3"/>
    <x v="8"/>
    <x v="17"/>
    <x v="3"/>
    <x v="1"/>
    <x v="0"/>
    <x v="2"/>
    <x v="1"/>
  </r>
  <r>
    <n v="32"/>
    <n v="43"/>
    <n v="43"/>
    <n v="0"/>
    <n v="11"/>
    <n v="0"/>
    <n v="473"/>
    <n v="30"/>
    <n v="0"/>
    <n v="40"/>
    <n v="40"/>
    <n v="702"/>
    <n v="4"/>
    <x v="8"/>
    <x v="17"/>
    <x v="3"/>
    <x v="1"/>
    <x v="2"/>
    <x v="12"/>
    <x v="0"/>
  </r>
  <r>
    <n v="12"/>
    <n v="29"/>
    <n v="48"/>
    <n v="19"/>
    <n v="17"/>
    <n v="5"/>
    <n v="848"/>
    <n v="20"/>
    <n v="10"/>
    <n v="30"/>
    <n v="40"/>
    <n v="775"/>
    <n v="5"/>
    <x v="8"/>
    <x v="17"/>
    <x v="3"/>
    <x v="1"/>
    <x v="2"/>
    <x v="4"/>
    <x v="0"/>
  </r>
  <r>
    <n v="17"/>
    <n v="35"/>
    <n v="58"/>
    <n v="23"/>
    <n v="18"/>
    <n v="6"/>
    <n v="803"/>
    <n v="20"/>
    <n v="20"/>
    <n v="30"/>
    <n v="50"/>
    <n v="702"/>
    <n v="6"/>
    <x v="8"/>
    <x v="17"/>
    <x v="3"/>
    <x v="1"/>
    <x v="2"/>
    <x v="5"/>
    <x v="1"/>
  </r>
  <r>
    <n v="-3"/>
    <n v="74"/>
    <n v="126"/>
    <n v="52"/>
    <n v="77"/>
    <n v="47"/>
    <n v="509"/>
    <n v="30"/>
    <n v="60"/>
    <n v="90"/>
    <n v="150"/>
    <n v="541"/>
    <n v="1"/>
    <x v="8"/>
    <x v="18"/>
    <x v="3"/>
    <x v="1"/>
    <x v="0"/>
    <x v="0"/>
    <x v="0"/>
  </r>
  <r>
    <n v="17"/>
    <n v="36"/>
    <n v="61"/>
    <n v="25"/>
    <n v="19"/>
    <n v="7"/>
    <n v="823"/>
    <n v="30"/>
    <n v="20"/>
    <n v="30"/>
    <n v="50"/>
    <n v="541"/>
    <n v="8"/>
    <x v="8"/>
    <x v="18"/>
    <x v="3"/>
    <x v="1"/>
    <x v="3"/>
    <x v="6"/>
    <x v="1"/>
  </r>
  <r>
    <n v="47"/>
    <n v="79"/>
    <n v="140"/>
    <n v="61"/>
    <n v="32"/>
    <n v="20"/>
    <n v="579"/>
    <n v="50"/>
    <n v="50"/>
    <n v="70"/>
    <n v="120"/>
    <n v="971"/>
    <n v="9"/>
    <x v="8"/>
    <x v="18"/>
    <x v="3"/>
    <x v="1"/>
    <x v="3"/>
    <x v="7"/>
    <x v="1"/>
  </r>
  <r>
    <n v="13"/>
    <n v="30"/>
    <n v="50"/>
    <n v="20"/>
    <n v="17"/>
    <n v="5"/>
    <n v="482"/>
    <n v="20"/>
    <n v="10"/>
    <n v="20"/>
    <n v="30"/>
    <n v="541"/>
    <n v="11"/>
    <x v="8"/>
    <x v="18"/>
    <x v="3"/>
    <x v="1"/>
    <x v="1"/>
    <x v="9"/>
    <x v="0"/>
  </r>
  <r>
    <n v="87"/>
    <n v="150"/>
    <n v="249"/>
    <n v="99"/>
    <n v="63"/>
    <n v="32"/>
    <n v="798"/>
    <n v="60"/>
    <n v="60"/>
    <n v="100"/>
    <n v="160"/>
    <n v="541"/>
    <n v="12"/>
    <x v="8"/>
    <x v="18"/>
    <x v="3"/>
    <x v="1"/>
    <x v="1"/>
    <x v="10"/>
    <x v="0"/>
  </r>
  <r>
    <n v="81"/>
    <n v="134"/>
    <n v="230"/>
    <n v="96"/>
    <n v="53"/>
    <n v="29"/>
    <n v="666"/>
    <n v="60"/>
    <n v="60"/>
    <n v="90"/>
    <n v="150"/>
    <n v="541"/>
    <n v="13"/>
    <x v="8"/>
    <x v="18"/>
    <x v="3"/>
    <x v="1"/>
    <x v="1"/>
    <x v="3"/>
    <x v="0"/>
  </r>
  <r>
    <n v="18"/>
    <n v="80"/>
    <n v="137"/>
    <n v="57"/>
    <n v="62"/>
    <n v="18"/>
    <n v="469"/>
    <n v="50"/>
    <n v="70"/>
    <n v="100"/>
    <n v="170"/>
    <n v="541"/>
    <n v="2"/>
    <x v="8"/>
    <x v="18"/>
    <x v="3"/>
    <x v="1"/>
    <x v="0"/>
    <x v="1"/>
    <x v="0"/>
  </r>
  <r>
    <n v="28"/>
    <n v="64"/>
    <n v="107"/>
    <n v="43"/>
    <n v="36"/>
    <n v="13"/>
    <n v="424"/>
    <n v="50"/>
    <n v="50"/>
    <n v="80"/>
    <n v="130"/>
    <n v="971"/>
    <n v="3"/>
    <x v="8"/>
    <x v="18"/>
    <x v="3"/>
    <x v="1"/>
    <x v="0"/>
    <x v="2"/>
    <x v="1"/>
  </r>
  <r>
    <n v="6"/>
    <n v="57"/>
    <n v="102"/>
    <n v="45"/>
    <n v="51"/>
    <n v="17"/>
    <n v="409"/>
    <n v="10"/>
    <n v="40"/>
    <n v="50"/>
    <n v="90"/>
    <n v="503"/>
    <n v="4"/>
    <x v="8"/>
    <x v="18"/>
    <x v="3"/>
    <x v="1"/>
    <x v="2"/>
    <x v="12"/>
    <x v="0"/>
  </r>
  <r>
    <n v="28"/>
    <n v="72"/>
    <n v="125"/>
    <n v="53"/>
    <n v="44"/>
    <n v="17"/>
    <n v="410"/>
    <n v="40"/>
    <n v="50"/>
    <n v="70"/>
    <n v="120"/>
    <n v="541"/>
    <n v="5"/>
    <x v="8"/>
    <x v="18"/>
    <x v="3"/>
    <x v="1"/>
    <x v="2"/>
    <x v="4"/>
    <x v="0"/>
  </r>
  <r>
    <n v="87"/>
    <n v="155"/>
    <n v="310"/>
    <n v="202"/>
    <n v="68"/>
    <n v="43"/>
    <n v="1280"/>
    <n v="90"/>
    <n v="162"/>
    <n v="150"/>
    <n v="290"/>
    <n v="541"/>
    <n v="6"/>
    <x v="8"/>
    <x v="18"/>
    <x v="3"/>
    <x v="1"/>
    <x v="2"/>
    <x v="5"/>
    <x v="1"/>
  </r>
  <r>
    <n v="91"/>
    <n v="155"/>
    <n v="258"/>
    <n v="84"/>
    <n v="64"/>
    <n v="33"/>
    <n v="1130"/>
    <n v="100"/>
    <n v="80"/>
    <n v="140"/>
    <n v="220"/>
    <n v="253"/>
    <n v="8"/>
    <x v="8"/>
    <x v="19"/>
    <x v="3"/>
    <x v="1"/>
    <x v="3"/>
    <x v="6"/>
    <x v="1"/>
  </r>
  <r>
    <n v="47"/>
    <n v="71"/>
    <n v="119"/>
    <n v="48"/>
    <n v="24"/>
    <n v="13"/>
    <n v="834"/>
    <n v="50"/>
    <n v="40"/>
    <n v="60"/>
    <n v="100"/>
    <n v="360"/>
    <n v="9"/>
    <x v="8"/>
    <x v="19"/>
    <x v="3"/>
    <x v="1"/>
    <x v="3"/>
    <x v="7"/>
    <x v="1"/>
  </r>
  <r>
    <n v="54"/>
    <n v="94"/>
    <n v="151"/>
    <n v="57"/>
    <n v="40"/>
    <n v="17"/>
    <n v="349"/>
    <n v="40"/>
    <n v="30"/>
    <n v="70"/>
    <n v="100"/>
    <n v="425"/>
    <n v="11"/>
    <x v="8"/>
    <x v="19"/>
    <x v="3"/>
    <x v="1"/>
    <x v="1"/>
    <x v="9"/>
    <x v="0"/>
  </r>
  <r>
    <n v="31"/>
    <n v="67"/>
    <n v="113"/>
    <n v="46"/>
    <n v="36"/>
    <n v="14"/>
    <n v="454"/>
    <n v="30"/>
    <n v="30"/>
    <n v="40"/>
    <n v="70"/>
    <n v="360"/>
    <n v="12"/>
    <x v="8"/>
    <x v="19"/>
    <x v="3"/>
    <x v="1"/>
    <x v="1"/>
    <x v="10"/>
    <x v="0"/>
  </r>
  <r>
    <n v="2"/>
    <n v="87"/>
    <n v="149"/>
    <n v="62"/>
    <n v="85"/>
    <n v="56"/>
    <n v="612"/>
    <n v="10"/>
    <n v="40"/>
    <n v="60"/>
    <n v="100"/>
    <n v="425"/>
    <n v="13"/>
    <x v="8"/>
    <x v="19"/>
    <x v="3"/>
    <x v="1"/>
    <x v="1"/>
    <x v="3"/>
    <x v="0"/>
  </r>
  <r>
    <n v="56"/>
    <n v="99"/>
    <n v="167"/>
    <n v="68"/>
    <n v="43"/>
    <n v="21"/>
    <n v="445"/>
    <n v="80"/>
    <n v="80"/>
    <n v="120"/>
    <n v="200"/>
    <n v="360"/>
    <n v="2"/>
    <x v="8"/>
    <x v="19"/>
    <x v="3"/>
    <x v="1"/>
    <x v="0"/>
    <x v="1"/>
    <x v="0"/>
  </r>
  <r>
    <n v="16"/>
    <n v="130"/>
    <n v="223"/>
    <n v="93"/>
    <n v="114"/>
    <n v="84"/>
    <n v="692"/>
    <n v="60"/>
    <n v="129"/>
    <n v="160"/>
    <n v="270"/>
    <n v="360"/>
    <n v="3"/>
    <x v="8"/>
    <x v="19"/>
    <x v="3"/>
    <x v="1"/>
    <x v="0"/>
    <x v="2"/>
    <x v="1"/>
  </r>
  <r>
    <n v="21"/>
    <n v="43"/>
    <n v="76"/>
    <n v="33"/>
    <n v="22"/>
    <n v="10"/>
    <n v="577"/>
    <n v="30"/>
    <n v="30"/>
    <n v="40"/>
    <n v="70"/>
    <n v="206"/>
    <n v="4"/>
    <x v="8"/>
    <x v="19"/>
    <x v="3"/>
    <x v="1"/>
    <x v="2"/>
    <x v="12"/>
    <x v="0"/>
  </r>
  <r>
    <n v="23"/>
    <n v="82"/>
    <n v="149"/>
    <n v="67"/>
    <n v="59"/>
    <n v="25"/>
    <n v="391"/>
    <n v="30"/>
    <n v="60"/>
    <n v="80"/>
    <n v="140"/>
    <n v="253"/>
    <n v="5"/>
    <x v="8"/>
    <x v="19"/>
    <x v="3"/>
    <x v="1"/>
    <x v="2"/>
    <x v="4"/>
    <x v="0"/>
  </r>
  <r>
    <n v="53"/>
    <n v="99"/>
    <n v="182"/>
    <n v="83"/>
    <n v="46"/>
    <n v="25"/>
    <n v="1063"/>
    <n v="70"/>
    <n v="70"/>
    <n v="100"/>
    <n v="170"/>
    <n v="206"/>
    <n v="6"/>
    <x v="8"/>
    <x v="19"/>
    <x v="3"/>
    <x v="1"/>
    <x v="2"/>
    <x v="5"/>
    <x v="1"/>
  </r>
  <r>
    <n v="74"/>
    <n v="115"/>
    <n v="205"/>
    <n v="90"/>
    <n v="41"/>
    <n v="29"/>
    <n v="572"/>
    <n v="80"/>
    <n v="50"/>
    <n v="90"/>
    <n v="140"/>
    <n v="720"/>
    <n v="13"/>
    <x v="9"/>
    <x v="0"/>
    <x v="0"/>
    <x v="0"/>
    <x v="1"/>
    <x v="3"/>
    <x v="0"/>
  </r>
  <r>
    <n v="92"/>
    <n v="161"/>
    <n v="322"/>
    <n v="196"/>
    <n v="69"/>
    <n v="45"/>
    <n v="1267"/>
    <n v="110"/>
    <n v="90"/>
    <n v="140"/>
    <n v="260"/>
    <n v="719"/>
    <n v="8"/>
    <x v="9"/>
    <x v="0"/>
    <x v="0"/>
    <x v="0"/>
    <x v="3"/>
    <x v="6"/>
    <x v="1"/>
  </r>
  <r>
    <n v="-5"/>
    <n v="71"/>
    <n v="122"/>
    <n v="51"/>
    <n v="76"/>
    <n v="46"/>
    <n v="503"/>
    <n v="30"/>
    <n v="30"/>
    <n v="60"/>
    <n v="90"/>
    <n v="303"/>
    <n v="9"/>
    <x v="9"/>
    <x v="0"/>
    <x v="0"/>
    <x v="0"/>
    <x v="3"/>
    <x v="7"/>
    <x v="1"/>
  </r>
  <r>
    <n v="26"/>
    <n v="71"/>
    <n v="123"/>
    <n v="52"/>
    <n v="45"/>
    <n v="17"/>
    <n v="405"/>
    <n v="50"/>
    <n v="30"/>
    <n v="60"/>
    <n v="90"/>
    <n v="970"/>
    <n v="10"/>
    <x v="9"/>
    <x v="0"/>
    <x v="0"/>
    <x v="0"/>
    <x v="3"/>
    <x v="8"/>
    <x v="1"/>
  </r>
  <r>
    <n v="13"/>
    <n v="66"/>
    <n v="120"/>
    <n v="54"/>
    <n v="53"/>
    <n v="20"/>
    <n v="404"/>
    <n v="30"/>
    <n v="30"/>
    <n v="50"/>
    <n v="80"/>
    <n v="303"/>
    <n v="11"/>
    <x v="9"/>
    <x v="0"/>
    <x v="0"/>
    <x v="0"/>
    <x v="1"/>
    <x v="9"/>
    <x v="0"/>
  </r>
  <r>
    <n v="27"/>
    <n v="64"/>
    <n v="118"/>
    <n v="54"/>
    <n v="37"/>
    <n v="16"/>
    <n v="1037"/>
    <n v="40"/>
    <n v="30"/>
    <n v="50"/>
    <n v="80"/>
    <n v="303"/>
    <n v="12"/>
    <x v="9"/>
    <x v="0"/>
    <x v="0"/>
    <x v="0"/>
    <x v="1"/>
    <x v="10"/>
    <x v="0"/>
  </r>
  <r>
    <n v="56"/>
    <n v="110"/>
    <n v="182"/>
    <n v="72"/>
    <n v="54"/>
    <n v="23"/>
    <n v="650"/>
    <n v="130"/>
    <n v="92"/>
    <n v="160"/>
    <n v="260"/>
    <n v="303"/>
    <n v="6"/>
    <x v="9"/>
    <x v="0"/>
    <x v="0"/>
    <x v="0"/>
    <x v="2"/>
    <x v="5"/>
    <x v="1"/>
  </r>
  <r>
    <n v="79"/>
    <n v="111"/>
    <n v="187"/>
    <n v="76"/>
    <n v="32"/>
    <n v="21"/>
    <n v="580"/>
    <n v="170"/>
    <n v="93"/>
    <n v="180"/>
    <n v="280"/>
    <n v="303"/>
    <n v="5"/>
    <x v="9"/>
    <x v="0"/>
    <x v="0"/>
    <x v="0"/>
    <x v="2"/>
    <x v="4"/>
    <x v="0"/>
  </r>
  <r>
    <n v="116"/>
    <n v="157"/>
    <n v="265"/>
    <n v="91"/>
    <n v="41"/>
    <n v="30"/>
    <n v="971"/>
    <n v="150"/>
    <n v="84"/>
    <n v="160"/>
    <n v="260"/>
    <n v="719"/>
    <n v="3"/>
    <x v="9"/>
    <x v="0"/>
    <x v="0"/>
    <x v="0"/>
    <x v="0"/>
    <x v="2"/>
    <x v="1"/>
  </r>
  <r>
    <n v="133"/>
    <n v="179"/>
    <n v="302"/>
    <n v="115"/>
    <n v="46"/>
    <n v="34"/>
    <n v="915"/>
    <n v="160"/>
    <n v="107"/>
    <n v="180"/>
    <n v="300"/>
    <n v="970"/>
    <n v="1"/>
    <x v="9"/>
    <x v="0"/>
    <x v="0"/>
    <x v="0"/>
    <x v="0"/>
    <x v="0"/>
    <x v="0"/>
  </r>
  <r>
    <n v="27"/>
    <n v="51"/>
    <n v="90"/>
    <n v="39"/>
    <n v="24"/>
    <n v="12"/>
    <n v="541"/>
    <n v="50"/>
    <n v="30"/>
    <n v="50"/>
    <n v="80"/>
    <n v="719"/>
    <n v="2"/>
    <x v="9"/>
    <x v="0"/>
    <x v="0"/>
    <x v="0"/>
    <x v="0"/>
    <x v="1"/>
    <x v="0"/>
  </r>
  <r>
    <n v="133"/>
    <n v="179"/>
    <n v="302"/>
    <n v="73"/>
    <n v="46"/>
    <n v="34"/>
    <n v="915"/>
    <n v="140"/>
    <n v="90"/>
    <n v="150"/>
    <n v="240"/>
    <n v="708"/>
    <n v="8"/>
    <x v="9"/>
    <x v="1"/>
    <x v="0"/>
    <x v="0"/>
    <x v="3"/>
    <x v="6"/>
    <x v="1"/>
  </r>
  <r>
    <n v="27"/>
    <n v="51"/>
    <n v="90"/>
    <n v="39"/>
    <n v="24"/>
    <n v="12"/>
    <n v="541"/>
    <n v="40"/>
    <n v="20"/>
    <n v="40"/>
    <n v="60"/>
    <n v="630"/>
    <n v="9"/>
    <x v="9"/>
    <x v="1"/>
    <x v="0"/>
    <x v="0"/>
    <x v="3"/>
    <x v="7"/>
    <x v="1"/>
  </r>
  <r>
    <n v="116"/>
    <n v="157"/>
    <n v="265"/>
    <n v="77"/>
    <n v="41"/>
    <n v="30"/>
    <n v="971"/>
    <n v="120"/>
    <n v="80"/>
    <n v="130"/>
    <n v="210"/>
    <n v="815"/>
    <n v="10"/>
    <x v="9"/>
    <x v="1"/>
    <x v="0"/>
    <x v="0"/>
    <x v="3"/>
    <x v="8"/>
    <x v="1"/>
  </r>
  <r>
    <n v="78"/>
    <n v="111"/>
    <n v="187"/>
    <n v="76"/>
    <n v="33"/>
    <n v="21"/>
    <n v="580"/>
    <n v="80"/>
    <n v="50"/>
    <n v="80"/>
    <n v="130"/>
    <n v="217"/>
    <n v="11"/>
    <x v="9"/>
    <x v="1"/>
    <x v="0"/>
    <x v="0"/>
    <x v="1"/>
    <x v="9"/>
    <x v="0"/>
  </r>
  <r>
    <n v="55"/>
    <n v="110"/>
    <n v="182"/>
    <n v="72"/>
    <n v="55"/>
    <n v="23"/>
    <n v="650"/>
    <n v="50"/>
    <n v="50"/>
    <n v="80"/>
    <n v="130"/>
    <n v="847"/>
    <n v="12"/>
    <x v="9"/>
    <x v="1"/>
    <x v="0"/>
    <x v="0"/>
    <x v="1"/>
    <x v="10"/>
    <x v="0"/>
  </r>
  <r>
    <n v="149"/>
    <n v="239"/>
    <n v="478"/>
    <n v="216"/>
    <n v="90"/>
    <n v="66"/>
    <n v="1755"/>
    <n v="300"/>
    <n v="306"/>
    <n v="370"/>
    <n v="710"/>
    <n v="312"/>
    <n v="6"/>
    <x v="9"/>
    <x v="1"/>
    <x v="0"/>
    <x v="0"/>
    <x v="2"/>
    <x v="5"/>
    <x v="1"/>
  </r>
  <r>
    <n v="224"/>
    <n v="341"/>
    <n v="598"/>
    <n v="246"/>
    <n v="117"/>
    <n v="84"/>
    <n v="1662"/>
    <n v="420"/>
    <n v="365"/>
    <n v="520"/>
    <n v="890"/>
    <n v="815"/>
    <n v="5"/>
    <x v="9"/>
    <x v="1"/>
    <x v="0"/>
    <x v="0"/>
    <x v="2"/>
    <x v="4"/>
    <x v="0"/>
  </r>
  <r>
    <n v="115"/>
    <n v="176"/>
    <n v="298"/>
    <n v="84"/>
    <n v="61"/>
    <n v="39"/>
    <n v="789"/>
    <n v="160"/>
    <n v="67"/>
    <n v="190"/>
    <n v="300"/>
    <n v="815"/>
    <n v="3"/>
    <x v="9"/>
    <x v="1"/>
    <x v="0"/>
    <x v="0"/>
    <x v="0"/>
    <x v="2"/>
    <x v="1"/>
  </r>
  <r>
    <n v="120"/>
    <n v="213"/>
    <n v="367"/>
    <n v="83"/>
    <n v="93"/>
    <n v="50"/>
    <n v="1132"/>
    <n v="160"/>
    <n v="155"/>
    <n v="220"/>
    <n v="370"/>
    <n v="815"/>
    <n v="2"/>
    <x v="9"/>
    <x v="1"/>
    <x v="0"/>
    <x v="0"/>
    <x v="0"/>
    <x v="1"/>
    <x v="0"/>
  </r>
  <r>
    <n v="224"/>
    <n v="341"/>
    <n v="598"/>
    <n v="197"/>
    <n v="117"/>
    <n v="84"/>
    <n v="1662"/>
    <n v="210"/>
    <n v="252"/>
    <n v="280"/>
    <n v="480"/>
    <n v="712"/>
    <n v="8"/>
    <x v="9"/>
    <x v="2"/>
    <x v="0"/>
    <x v="1"/>
    <x v="3"/>
    <x v="6"/>
    <x v="1"/>
  </r>
  <r>
    <n v="114"/>
    <n v="176"/>
    <n v="298"/>
    <n v="146"/>
    <n v="62"/>
    <n v="39"/>
    <n v="789"/>
    <n v="130"/>
    <n v="90"/>
    <n v="150"/>
    <n v="240"/>
    <n v="641"/>
    <n v="9"/>
    <x v="9"/>
    <x v="2"/>
    <x v="0"/>
    <x v="1"/>
    <x v="3"/>
    <x v="7"/>
    <x v="1"/>
  </r>
  <r>
    <n v="149"/>
    <n v="239"/>
    <n v="478"/>
    <n v="255"/>
    <n v="90"/>
    <n v="66"/>
    <n v="1755"/>
    <n v="110"/>
    <n v="185"/>
    <n v="170"/>
    <n v="340"/>
    <n v="563"/>
    <n v="11"/>
    <x v="9"/>
    <x v="2"/>
    <x v="0"/>
    <x v="1"/>
    <x v="1"/>
    <x v="9"/>
    <x v="0"/>
  </r>
  <r>
    <n v="183"/>
    <n v="312"/>
    <n v="567"/>
    <n v="169"/>
    <n v="129"/>
    <n v="96"/>
    <n v="1756"/>
    <n v="130"/>
    <n v="162"/>
    <n v="230"/>
    <n v="400"/>
    <n v="563"/>
    <n v="12"/>
    <x v="9"/>
    <x v="2"/>
    <x v="0"/>
    <x v="1"/>
    <x v="1"/>
    <x v="10"/>
    <x v="0"/>
  </r>
  <r>
    <n v="18"/>
    <n v="35"/>
    <n v="58"/>
    <n v="23"/>
    <n v="17"/>
    <n v="6"/>
    <n v="800"/>
    <n v="50"/>
    <n v="20"/>
    <n v="50"/>
    <n v="70"/>
    <n v="319"/>
    <n v="5"/>
    <x v="9"/>
    <x v="2"/>
    <x v="0"/>
    <x v="1"/>
    <x v="2"/>
    <x v="4"/>
    <x v="0"/>
  </r>
  <r>
    <n v="31"/>
    <n v="43"/>
    <n v="43"/>
    <n v="0"/>
    <n v="12"/>
    <n v="0"/>
    <n v="430"/>
    <n v="60"/>
    <n v="0"/>
    <n v="60"/>
    <n v="60"/>
    <n v="712"/>
    <n v="6"/>
    <x v="9"/>
    <x v="2"/>
    <x v="0"/>
    <x v="1"/>
    <x v="2"/>
    <x v="5"/>
    <x v="1"/>
  </r>
  <r>
    <n v="-2"/>
    <n v="13"/>
    <n v="23"/>
    <n v="10"/>
    <n v="15"/>
    <n v="3"/>
    <n v="598"/>
    <n v="10"/>
    <n v="0"/>
    <n v="10"/>
    <n v="10"/>
    <n v="641"/>
    <n v="3"/>
    <x v="9"/>
    <x v="2"/>
    <x v="0"/>
    <x v="1"/>
    <x v="0"/>
    <x v="2"/>
    <x v="1"/>
  </r>
  <r>
    <n v="15"/>
    <n v="31"/>
    <n v="52"/>
    <n v="21"/>
    <n v="16"/>
    <n v="5"/>
    <n v="846"/>
    <n v="30"/>
    <n v="10"/>
    <n v="30"/>
    <n v="40"/>
    <n v="563"/>
    <n v="1"/>
    <x v="9"/>
    <x v="2"/>
    <x v="0"/>
    <x v="1"/>
    <x v="0"/>
    <x v="0"/>
    <x v="0"/>
  </r>
  <r>
    <n v="7"/>
    <n v="37"/>
    <n v="68"/>
    <n v="31"/>
    <n v="30"/>
    <n v="9"/>
    <n v="1000"/>
    <n v="30"/>
    <n v="20"/>
    <n v="40"/>
    <n v="60"/>
    <n v="515"/>
    <n v="2"/>
    <x v="9"/>
    <x v="2"/>
    <x v="0"/>
    <x v="1"/>
    <x v="0"/>
    <x v="1"/>
    <x v="0"/>
  </r>
  <r>
    <n v="-3"/>
    <n v="43"/>
    <n v="77"/>
    <n v="34"/>
    <n v="46"/>
    <n v="12"/>
    <n v="240"/>
    <n v="10"/>
    <n v="10"/>
    <n v="30"/>
    <n v="40"/>
    <n v="314"/>
    <n v="13"/>
    <x v="9"/>
    <x v="3"/>
    <x v="0"/>
    <x v="1"/>
    <x v="1"/>
    <x v="3"/>
    <x v="0"/>
  </r>
  <r>
    <n v="-6"/>
    <n v="64"/>
    <n v="109"/>
    <n v="45"/>
    <n v="70"/>
    <n v="41"/>
    <n v="320"/>
    <n v="30"/>
    <n v="20"/>
    <n v="60"/>
    <n v="80"/>
    <n v="573"/>
    <n v="8"/>
    <x v="9"/>
    <x v="3"/>
    <x v="0"/>
    <x v="1"/>
    <x v="3"/>
    <x v="6"/>
    <x v="1"/>
  </r>
  <r>
    <n v="-26"/>
    <n v="23"/>
    <n v="109"/>
    <n v="86"/>
    <n v="49"/>
    <n v="26"/>
    <n v="1698"/>
    <n v="10"/>
    <n v="60"/>
    <n v="20"/>
    <n v="80"/>
    <n v="573"/>
    <n v="9"/>
    <x v="9"/>
    <x v="3"/>
    <x v="0"/>
    <x v="1"/>
    <x v="3"/>
    <x v="7"/>
    <x v="1"/>
  </r>
  <r>
    <n v="13"/>
    <n v="53"/>
    <n v="92"/>
    <n v="39"/>
    <n v="40"/>
    <n v="12"/>
    <n v="244"/>
    <n v="30"/>
    <n v="20"/>
    <n v="40"/>
    <n v="60"/>
    <n v="636"/>
    <n v="11"/>
    <x v="9"/>
    <x v="3"/>
    <x v="0"/>
    <x v="1"/>
    <x v="1"/>
    <x v="9"/>
    <x v="0"/>
  </r>
  <r>
    <n v="-11"/>
    <n v="31"/>
    <n v="56"/>
    <n v="25"/>
    <n v="42"/>
    <n v="9"/>
    <n v="209"/>
    <n v="0"/>
    <n v="10"/>
    <n v="20"/>
    <n v="30"/>
    <n v="417"/>
    <n v="12"/>
    <x v="9"/>
    <x v="3"/>
    <x v="0"/>
    <x v="1"/>
    <x v="1"/>
    <x v="10"/>
    <x v="0"/>
  </r>
  <r>
    <n v="36"/>
    <n v="59"/>
    <n v="99"/>
    <n v="40"/>
    <n v="23"/>
    <n v="11"/>
    <n v="881"/>
    <n v="90"/>
    <n v="50"/>
    <n v="90"/>
    <n v="140"/>
    <n v="314"/>
    <n v="5"/>
    <x v="9"/>
    <x v="3"/>
    <x v="0"/>
    <x v="1"/>
    <x v="2"/>
    <x v="4"/>
    <x v="0"/>
  </r>
  <r>
    <n v="28"/>
    <n v="47"/>
    <n v="79"/>
    <n v="32"/>
    <n v="19"/>
    <n v="8"/>
    <n v="833"/>
    <n v="80"/>
    <n v="30"/>
    <n v="80"/>
    <n v="110"/>
    <n v="660"/>
    <n v="6"/>
    <x v="9"/>
    <x v="3"/>
    <x v="0"/>
    <x v="1"/>
    <x v="2"/>
    <x v="5"/>
    <x v="1"/>
  </r>
  <r>
    <n v="35"/>
    <n v="77"/>
    <n v="142"/>
    <n v="65"/>
    <n v="42"/>
    <n v="20"/>
    <n v="1053"/>
    <n v="70"/>
    <n v="50"/>
    <n v="80"/>
    <n v="130"/>
    <n v="660"/>
    <n v="3"/>
    <x v="9"/>
    <x v="3"/>
    <x v="0"/>
    <x v="1"/>
    <x v="0"/>
    <x v="2"/>
    <x v="1"/>
  </r>
  <r>
    <n v="35"/>
    <n v="98"/>
    <n v="177"/>
    <n v="79"/>
    <n v="63"/>
    <n v="30"/>
    <n v="593"/>
    <n v="70"/>
    <n v="70"/>
    <n v="100"/>
    <n v="170"/>
    <n v="816"/>
    <n v="2"/>
    <x v="9"/>
    <x v="3"/>
    <x v="0"/>
    <x v="1"/>
    <x v="0"/>
    <x v="1"/>
    <x v="0"/>
  </r>
  <r>
    <n v="65"/>
    <n v="123"/>
    <n v="205"/>
    <n v="82"/>
    <n v="58"/>
    <n v="27"/>
    <n v="788"/>
    <n v="60"/>
    <n v="50"/>
    <n v="90"/>
    <n v="140"/>
    <n v="234"/>
    <n v="11"/>
    <x v="9"/>
    <x v="4"/>
    <x v="0"/>
    <x v="0"/>
    <x v="1"/>
    <x v="9"/>
    <x v="0"/>
  </r>
  <r>
    <n v="76"/>
    <n v="127"/>
    <n v="218"/>
    <n v="91"/>
    <n v="51"/>
    <n v="28"/>
    <n v="656"/>
    <n v="80"/>
    <n v="50"/>
    <n v="100"/>
    <n v="150"/>
    <n v="614"/>
    <n v="12"/>
    <x v="9"/>
    <x v="4"/>
    <x v="0"/>
    <x v="0"/>
    <x v="1"/>
    <x v="10"/>
    <x v="0"/>
  </r>
  <r>
    <n v="16"/>
    <n v="32"/>
    <n v="53"/>
    <n v="21"/>
    <n v="16"/>
    <n v="5"/>
    <n v="480"/>
    <n v="30"/>
    <n v="0"/>
    <n v="30"/>
    <n v="30"/>
    <n v="937"/>
    <n v="8"/>
    <x v="9"/>
    <x v="4"/>
    <x v="0"/>
    <x v="0"/>
    <x v="3"/>
    <x v="6"/>
    <x v="1"/>
  </r>
  <r>
    <n v="20"/>
    <n v="39"/>
    <n v="66"/>
    <n v="27"/>
    <n v="19"/>
    <n v="7"/>
    <n v="859"/>
    <n v="30"/>
    <n v="10"/>
    <n v="30"/>
    <n v="40"/>
    <n v="513"/>
    <n v="9"/>
    <x v="9"/>
    <x v="4"/>
    <x v="0"/>
    <x v="0"/>
    <x v="3"/>
    <x v="7"/>
    <x v="1"/>
  </r>
  <r>
    <n v="92"/>
    <n v="161"/>
    <n v="322"/>
    <n v="167"/>
    <n v="69"/>
    <n v="45"/>
    <n v="1267"/>
    <n v="190"/>
    <n v="208"/>
    <n v="240"/>
    <n v="470"/>
    <n v="567"/>
    <n v="5"/>
    <x v="9"/>
    <x v="4"/>
    <x v="0"/>
    <x v="0"/>
    <x v="2"/>
    <x v="4"/>
    <x v="0"/>
  </r>
  <r>
    <n v="12"/>
    <n v="66"/>
    <n v="120"/>
    <n v="54"/>
    <n v="54"/>
    <n v="20"/>
    <n v="404"/>
    <n v="70"/>
    <n v="70"/>
    <n v="100"/>
    <n v="170"/>
    <n v="614"/>
    <n v="6"/>
    <x v="9"/>
    <x v="4"/>
    <x v="0"/>
    <x v="0"/>
    <x v="2"/>
    <x v="5"/>
    <x v="1"/>
  </r>
  <r>
    <n v="26"/>
    <n v="71"/>
    <n v="123"/>
    <n v="52"/>
    <n v="45"/>
    <n v="17"/>
    <n v="405"/>
    <n v="60"/>
    <n v="40"/>
    <n v="70"/>
    <n v="110"/>
    <n v="440"/>
    <n v="1"/>
    <x v="9"/>
    <x v="4"/>
    <x v="0"/>
    <x v="0"/>
    <x v="0"/>
    <x v="0"/>
    <x v="0"/>
  </r>
  <r>
    <n v="28"/>
    <n v="64"/>
    <n v="107"/>
    <n v="43"/>
    <n v="36"/>
    <n v="13"/>
    <n v="419"/>
    <n v="60"/>
    <n v="30"/>
    <n v="70"/>
    <n v="100"/>
    <n v="937"/>
    <n v="2"/>
    <x v="9"/>
    <x v="4"/>
    <x v="0"/>
    <x v="0"/>
    <x v="0"/>
    <x v="1"/>
    <x v="0"/>
  </r>
  <r>
    <n v="-5"/>
    <n v="71"/>
    <n v="122"/>
    <n v="51"/>
    <n v="76"/>
    <n v="46"/>
    <n v="503"/>
    <n v="30"/>
    <n v="40"/>
    <n v="70"/>
    <n v="110"/>
    <n v="216"/>
    <n v="3"/>
    <x v="9"/>
    <x v="4"/>
    <x v="0"/>
    <x v="0"/>
    <x v="0"/>
    <x v="2"/>
    <x v="1"/>
  </r>
  <r>
    <n v="30"/>
    <n v="67"/>
    <n v="113"/>
    <n v="46"/>
    <n v="37"/>
    <n v="14"/>
    <n v="449"/>
    <n v="40"/>
    <n v="20"/>
    <n v="50"/>
    <n v="70"/>
    <n v="262"/>
    <n v="11"/>
    <x v="9"/>
    <x v="5"/>
    <x v="0"/>
    <x v="1"/>
    <x v="1"/>
    <x v="9"/>
    <x v="0"/>
  </r>
  <r>
    <n v="0"/>
    <n v="84"/>
    <n v="144"/>
    <n v="60"/>
    <n v="84"/>
    <n v="54"/>
    <n v="606"/>
    <n v="0"/>
    <n v="40"/>
    <n v="50"/>
    <n v="90"/>
    <n v="715"/>
    <n v="12"/>
    <x v="9"/>
    <x v="5"/>
    <x v="0"/>
    <x v="1"/>
    <x v="1"/>
    <x v="10"/>
    <x v="0"/>
  </r>
  <r>
    <n v="57"/>
    <n v="99"/>
    <n v="159"/>
    <n v="60"/>
    <n v="42"/>
    <n v="18"/>
    <n v="329"/>
    <n v="80"/>
    <n v="40"/>
    <n v="80"/>
    <n v="120"/>
    <n v="414"/>
    <n v="8"/>
    <x v="9"/>
    <x v="5"/>
    <x v="0"/>
    <x v="1"/>
    <x v="3"/>
    <x v="6"/>
    <x v="1"/>
  </r>
  <r>
    <n v="45"/>
    <n v="70"/>
    <n v="118"/>
    <n v="48"/>
    <n v="25"/>
    <n v="13"/>
    <n v="851"/>
    <n v="60"/>
    <n v="30"/>
    <n v="60"/>
    <n v="90"/>
    <n v="262"/>
    <n v="9"/>
    <x v="9"/>
    <x v="5"/>
    <x v="0"/>
    <x v="1"/>
    <x v="3"/>
    <x v="7"/>
    <x v="1"/>
  </r>
  <r>
    <n v="48"/>
    <n v="94"/>
    <n v="174"/>
    <n v="80"/>
    <n v="46"/>
    <n v="24"/>
    <n v="1055"/>
    <n v="120"/>
    <n v="90"/>
    <n v="140"/>
    <n v="250"/>
    <n v="608"/>
    <n v="5"/>
    <x v="9"/>
    <x v="5"/>
    <x v="0"/>
    <x v="1"/>
    <x v="2"/>
    <x v="4"/>
    <x v="0"/>
  </r>
  <r>
    <n v="10"/>
    <n v="29"/>
    <n v="51"/>
    <n v="22"/>
    <n v="19"/>
    <n v="7"/>
    <n v="573"/>
    <n v="50"/>
    <n v="20"/>
    <n v="50"/>
    <n v="70"/>
    <n v="715"/>
    <n v="6"/>
    <x v="9"/>
    <x v="5"/>
    <x v="0"/>
    <x v="1"/>
    <x v="2"/>
    <x v="5"/>
    <x v="1"/>
  </r>
  <r>
    <n v="15"/>
    <n v="70"/>
    <n v="126"/>
    <n v="56"/>
    <n v="55"/>
    <n v="21"/>
    <n v="385"/>
    <n v="50"/>
    <n v="40"/>
    <n v="80"/>
    <n v="120"/>
    <n v="715"/>
    <n v="1"/>
    <x v="9"/>
    <x v="5"/>
    <x v="0"/>
    <x v="1"/>
    <x v="0"/>
    <x v="0"/>
    <x v="0"/>
  </r>
  <r>
    <n v="18"/>
    <n v="134"/>
    <n v="230"/>
    <n v="96"/>
    <n v="116"/>
    <n v="87"/>
    <n v="683"/>
    <n v="60"/>
    <n v="90"/>
    <n v="140"/>
    <n v="230"/>
    <n v="715"/>
    <n v="2"/>
    <x v="9"/>
    <x v="5"/>
    <x v="0"/>
    <x v="1"/>
    <x v="0"/>
    <x v="1"/>
    <x v="0"/>
  </r>
  <r>
    <n v="61"/>
    <n v="116"/>
    <n v="202"/>
    <n v="86"/>
    <n v="55"/>
    <n v="28"/>
    <n v="547"/>
    <n v="100"/>
    <n v="80"/>
    <n v="120"/>
    <n v="200"/>
    <n v="715"/>
    <n v="3"/>
    <x v="9"/>
    <x v="5"/>
    <x v="0"/>
    <x v="1"/>
    <x v="0"/>
    <x v="2"/>
    <x v="1"/>
  </r>
  <r>
    <n v="36"/>
    <n v="59"/>
    <n v="99"/>
    <n v="40"/>
    <n v="23"/>
    <n v="11"/>
    <n v="881"/>
    <n v="50"/>
    <n v="40"/>
    <n v="60"/>
    <n v="100"/>
    <n v="860"/>
    <n v="11"/>
    <x v="9"/>
    <x v="6"/>
    <x v="1"/>
    <x v="1"/>
    <x v="1"/>
    <x v="9"/>
    <x v="0"/>
  </r>
  <r>
    <n v="18"/>
    <n v="36"/>
    <n v="60"/>
    <n v="24"/>
    <n v="18"/>
    <n v="6"/>
    <n v="806"/>
    <n v="40"/>
    <n v="20"/>
    <n v="40"/>
    <n v="60"/>
    <n v="959"/>
    <n v="13"/>
    <x v="9"/>
    <x v="6"/>
    <x v="1"/>
    <x v="1"/>
    <x v="1"/>
    <x v="3"/>
    <x v="0"/>
  </r>
  <r>
    <n v="34"/>
    <n v="98"/>
    <n v="177"/>
    <n v="79"/>
    <n v="64"/>
    <n v="30"/>
    <n v="593"/>
    <n v="30"/>
    <n v="40"/>
    <n v="50"/>
    <n v="90"/>
    <n v="959"/>
    <n v="9"/>
    <x v="9"/>
    <x v="6"/>
    <x v="1"/>
    <x v="1"/>
    <x v="3"/>
    <x v="7"/>
    <x v="1"/>
  </r>
  <r>
    <n v="35"/>
    <n v="77"/>
    <n v="142"/>
    <n v="65"/>
    <n v="42"/>
    <n v="20"/>
    <n v="1053"/>
    <n v="50"/>
    <n v="30"/>
    <n v="50"/>
    <n v="80"/>
    <n v="860"/>
    <n v="10"/>
    <x v="9"/>
    <x v="6"/>
    <x v="1"/>
    <x v="1"/>
    <x v="3"/>
    <x v="8"/>
    <x v="1"/>
  </r>
  <r>
    <n v="1"/>
    <n v="84"/>
    <n v="144"/>
    <n v="60"/>
    <n v="83"/>
    <n v="54"/>
    <n v="606"/>
    <n v="40"/>
    <n v="40"/>
    <n v="90"/>
    <n v="130"/>
    <n v="203"/>
    <n v="5"/>
    <x v="9"/>
    <x v="6"/>
    <x v="1"/>
    <x v="1"/>
    <x v="2"/>
    <x v="4"/>
    <x v="0"/>
  </r>
  <r>
    <n v="21"/>
    <n v="64"/>
    <n v="111"/>
    <n v="47"/>
    <n v="43"/>
    <n v="15"/>
    <n v="375"/>
    <n v="50"/>
    <n v="30"/>
    <n v="60"/>
    <n v="90"/>
    <n v="860"/>
    <n v="6"/>
    <x v="9"/>
    <x v="6"/>
    <x v="1"/>
    <x v="1"/>
    <x v="2"/>
    <x v="5"/>
    <x v="1"/>
  </r>
  <r>
    <n v="115"/>
    <n v="188"/>
    <n v="313"/>
    <n v="148"/>
    <n v="73"/>
    <n v="41"/>
    <n v="1119"/>
    <n v="130"/>
    <n v="117"/>
    <n v="160"/>
    <n v="260"/>
    <n v="860"/>
    <n v="2"/>
    <x v="9"/>
    <x v="6"/>
    <x v="1"/>
    <x v="1"/>
    <x v="0"/>
    <x v="1"/>
    <x v="0"/>
  </r>
  <r>
    <n v="35"/>
    <n v="56"/>
    <n v="94"/>
    <n v="38"/>
    <n v="21"/>
    <n v="10"/>
    <n v="871"/>
    <n v="50"/>
    <n v="40"/>
    <n v="60"/>
    <n v="100"/>
    <n v="850"/>
    <n v="11"/>
    <x v="9"/>
    <x v="7"/>
    <x v="1"/>
    <x v="0"/>
    <x v="1"/>
    <x v="9"/>
    <x v="0"/>
  </r>
  <r>
    <n v="46"/>
    <n v="70"/>
    <n v="118"/>
    <n v="48"/>
    <n v="24"/>
    <n v="13"/>
    <n v="851"/>
    <n v="60"/>
    <n v="50"/>
    <n v="70"/>
    <n v="120"/>
    <n v="863"/>
    <n v="13"/>
    <x v="9"/>
    <x v="7"/>
    <x v="1"/>
    <x v="0"/>
    <x v="1"/>
    <x v="3"/>
    <x v="0"/>
  </r>
  <r>
    <n v="10"/>
    <n v="29"/>
    <n v="51"/>
    <n v="22"/>
    <n v="19"/>
    <n v="7"/>
    <n v="573"/>
    <n v="20"/>
    <n v="0"/>
    <n v="20"/>
    <n v="20"/>
    <n v="386"/>
    <n v="8"/>
    <x v="9"/>
    <x v="7"/>
    <x v="1"/>
    <x v="0"/>
    <x v="3"/>
    <x v="6"/>
    <x v="1"/>
  </r>
  <r>
    <n v="16"/>
    <n v="70"/>
    <n v="126"/>
    <n v="56"/>
    <n v="54"/>
    <n v="21"/>
    <n v="385"/>
    <n v="20"/>
    <n v="30"/>
    <n v="30"/>
    <n v="60"/>
    <n v="850"/>
    <n v="9"/>
    <x v="9"/>
    <x v="7"/>
    <x v="1"/>
    <x v="0"/>
    <x v="3"/>
    <x v="7"/>
    <x v="1"/>
  </r>
  <r>
    <n v="48"/>
    <n v="94"/>
    <n v="174"/>
    <n v="80"/>
    <n v="46"/>
    <n v="24"/>
    <n v="1055"/>
    <n v="40"/>
    <n v="40"/>
    <n v="50"/>
    <n v="90"/>
    <n v="305"/>
    <n v="10"/>
    <x v="9"/>
    <x v="7"/>
    <x v="1"/>
    <x v="0"/>
    <x v="3"/>
    <x v="8"/>
    <x v="1"/>
  </r>
  <r>
    <n v="18"/>
    <n v="134"/>
    <n v="230"/>
    <n v="96"/>
    <n v="116"/>
    <n v="87"/>
    <n v="683"/>
    <n v="50"/>
    <n v="80"/>
    <n v="130"/>
    <n v="210"/>
    <n v="239"/>
    <n v="5"/>
    <x v="9"/>
    <x v="7"/>
    <x v="1"/>
    <x v="0"/>
    <x v="2"/>
    <x v="4"/>
    <x v="0"/>
  </r>
  <r>
    <n v="60"/>
    <n v="116"/>
    <n v="202"/>
    <n v="86"/>
    <n v="56"/>
    <n v="28"/>
    <n v="547"/>
    <n v="90"/>
    <n v="70"/>
    <n v="110"/>
    <n v="180"/>
    <n v="239"/>
    <n v="6"/>
    <x v="9"/>
    <x v="7"/>
    <x v="1"/>
    <x v="0"/>
    <x v="2"/>
    <x v="5"/>
    <x v="1"/>
  </r>
  <r>
    <n v="76"/>
    <n v="127"/>
    <n v="218"/>
    <n v="91"/>
    <n v="51"/>
    <n v="28"/>
    <n v="656"/>
    <n v="90"/>
    <n v="70"/>
    <n v="110"/>
    <n v="180"/>
    <n v="561"/>
    <n v="3"/>
    <x v="9"/>
    <x v="7"/>
    <x v="1"/>
    <x v="0"/>
    <x v="0"/>
    <x v="2"/>
    <x v="1"/>
  </r>
  <r>
    <n v="64"/>
    <n v="123"/>
    <n v="205"/>
    <n v="82"/>
    <n v="59"/>
    <n v="27"/>
    <n v="788"/>
    <n v="90"/>
    <n v="60"/>
    <n v="110"/>
    <n v="170"/>
    <n v="407"/>
    <n v="2"/>
    <x v="9"/>
    <x v="7"/>
    <x v="1"/>
    <x v="0"/>
    <x v="0"/>
    <x v="1"/>
    <x v="0"/>
  </r>
  <r>
    <n v="20"/>
    <n v="39"/>
    <n v="66"/>
    <n v="27"/>
    <n v="19"/>
    <n v="7"/>
    <n v="859"/>
    <n v="50"/>
    <n v="20"/>
    <n v="50"/>
    <n v="70"/>
    <n v="508"/>
    <n v="11"/>
    <x v="9"/>
    <x v="8"/>
    <x v="1"/>
    <x v="0"/>
    <x v="1"/>
    <x v="9"/>
    <x v="0"/>
  </r>
  <r>
    <n v="15"/>
    <n v="32"/>
    <n v="53"/>
    <n v="21"/>
    <n v="17"/>
    <n v="5"/>
    <n v="480"/>
    <n v="30"/>
    <n v="20"/>
    <n v="30"/>
    <n v="50"/>
    <n v="413"/>
    <n v="13"/>
    <x v="9"/>
    <x v="8"/>
    <x v="1"/>
    <x v="0"/>
    <x v="1"/>
    <x v="3"/>
    <x v="0"/>
  </r>
  <r>
    <n v="13"/>
    <n v="66"/>
    <n v="120"/>
    <n v="54"/>
    <n v="53"/>
    <n v="20"/>
    <n v="404"/>
    <n v="20"/>
    <n v="30"/>
    <n v="30"/>
    <n v="60"/>
    <n v="781"/>
    <n v="9"/>
    <x v="9"/>
    <x v="8"/>
    <x v="1"/>
    <x v="0"/>
    <x v="3"/>
    <x v="7"/>
    <x v="1"/>
  </r>
  <r>
    <n v="-11"/>
    <n v="65"/>
    <n v="116"/>
    <n v="51"/>
    <n v="76"/>
    <n v="46"/>
    <n v="542"/>
    <n v="30"/>
    <n v="30"/>
    <n v="70"/>
    <n v="100"/>
    <n v="774"/>
    <n v="5"/>
    <x v="9"/>
    <x v="8"/>
    <x v="1"/>
    <x v="0"/>
    <x v="2"/>
    <x v="4"/>
    <x v="0"/>
  </r>
  <r>
    <n v="92"/>
    <n v="161"/>
    <n v="322"/>
    <n v="138"/>
    <n v="69"/>
    <n v="45"/>
    <n v="1267"/>
    <n v="120"/>
    <n v="80"/>
    <n v="160"/>
    <n v="300"/>
    <n v="781"/>
    <n v="7"/>
    <x v="9"/>
    <x v="8"/>
    <x v="1"/>
    <x v="0"/>
    <x v="2"/>
    <x v="11"/>
    <x v="0"/>
  </r>
  <r>
    <n v="348"/>
    <n v="402"/>
    <n v="474"/>
    <n v="72"/>
    <n v="54"/>
    <n v="23"/>
    <n v="-3004"/>
    <n v="330"/>
    <n v="50"/>
    <n v="350"/>
    <n v="400"/>
    <n v="857"/>
    <n v="2"/>
    <x v="9"/>
    <x v="8"/>
    <x v="1"/>
    <x v="0"/>
    <x v="0"/>
    <x v="1"/>
    <x v="0"/>
  </r>
  <r>
    <n v="14"/>
    <n v="31"/>
    <n v="52"/>
    <n v="21"/>
    <n v="17"/>
    <n v="5"/>
    <n v="846"/>
    <n v="30"/>
    <n v="20"/>
    <n v="30"/>
    <n v="50"/>
    <n v="603"/>
    <n v="11"/>
    <x v="9"/>
    <x v="9"/>
    <x v="1"/>
    <x v="1"/>
    <x v="1"/>
    <x v="9"/>
    <x v="0"/>
  </r>
  <r>
    <n v="32"/>
    <n v="43"/>
    <n v="43"/>
    <n v="0"/>
    <n v="11"/>
    <n v="0"/>
    <n v="430"/>
    <n v="40"/>
    <n v="0"/>
    <n v="40"/>
    <n v="40"/>
    <n v="603"/>
    <n v="13"/>
    <x v="9"/>
    <x v="9"/>
    <x v="1"/>
    <x v="1"/>
    <x v="1"/>
    <x v="3"/>
    <x v="0"/>
  </r>
  <r>
    <n v="-3"/>
    <n v="43"/>
    <n v="77"/>
    <n v="34"/>
    <n v="46"/>
    <n v="12"/>
    <n v="240"/>
    <n v="20"/>
    <n v="10"/>
    <n v="30"/>
    <n v="40"/>
    <n v="603"/>
    <n v="9"/>
    <x v="9"/>
    <x v="9"/>
    <x v="1"/>
    <x v="1"/>
    <x v="3"/>
    <x v="7"/>
    <x v="1"/>
  </r>
  <r>
    <n v="-7"/>
    <n v="64"/>
    <n v="109"/>
    <n v="45"/>
    <n v="71"/>
    <n v="41"/>
    <n v="320"/>
    <n v="30"/>
    <n v="30"/>
    <n v="60"/>
    <n v="90"/>
    <n v="603"/>
    <n v="5"/>
    <x v="9"/>
    <x v="9"/>
    <x v="1"/>
    <x v="1"/>
    <x v="2"/>
    <x v="4"/>
    <x v="0"/>
  </r>
  <r>
    <n v="-12"/>
    <n v="31"/>
    <n v="56"/>
    <n v="25"/>
    <n v="43"/>
    <n v="9"/>
    <n v="209"/>
    <n v="10"/>
    <n v="10"/>
    <n v="30"/>
    <n v="40"/>
    <n v="603"/>
    <n v="7"/>
    <x v="9"/>
    <x v="9"/>
    <x v="1"/>
    <x v="1"/>
    <x v="2"/>
    <x v="11"/>
    <x v="0"/>
  </r>
  <r>
    <n v="24"/>
    <n v="69"/>
    <n v="114"/>
    <n v="45"/>
    <n v="45"/>
    <n v="14"/>
    <n v="447"/>
    <n v="50"/>
    <n v="30"/>
    <n v="60"/>
    <n v="90"/>
    <n v="603"/>
    <n v="2"/>
    <x v="9"/>
    <x v="9"/>
    <x v="1"/>
    <x v="1"/>
    <x v="0"/>
    <x v="1"/>
    <x v="0"/>
  </r>
  <r>
    <n v="33"/>
    <n v="71"/>
    <n v="120"/>
    <n v="49"/>
    <n v="38"/>
    <n v="15"/>
    <n v="310"/>
    <n v="60"/>
    <n v="30"/>
    <n v="60"/>
    <n v="90"/>
    <n v="603"/>
    <n v="1"/>
    <x v="9"/>
    <x v="9"/>
    <x v="1"/>
    <x v="1"/>
    <x v="0"/>
    <x v="0"/>
    <x v="0"/>
  </r>
  <r>
    <n v="115"/>
    <n v="157"/>
    <n v="265"/>
    <n v="82"/>
    <n v="42"/>
    <n v="30"/>
    <n v="971"/>
    <n v="140"/>
    <n v="93"/>
    <n v="170"/>
    <n v="280"/>
    <n v="516"/>
    <n v="11"/>
    <x v="9"/>
    <x v="10"/>
    <x v="1"/>
    <x v="0"/>
    <x v="1"/>
    <x v="9"/>
    <x v="0"/>
  </r>
  <r>
    <n v="134"/>
    <n v="179"/>
    <n v="302"/>
    <n v="148"/>
    <n v="45"/>
    <n v="34"/>
    <n v="915"/>
    <n v="160"/>
    <n v="82"/>
    <n v="190"/>
    <n v="320"/>
    <n v="716"/>
    <n v="12"/>
    <x v="9"/>
    <x v="10"/>
    <x v="1"/>
    <x v="0"/>
    <x v="1"/>
    <x v="10"/>
    <x v="0"/>
  </r>
  <r>
    <n v="78"/>
    <n v="111"/>
    <n v="187"/>
    <n v="76"/>
    <n v="33"/>
    <n v="21"/>
    <n v="580"/>
    <n v="100"/>
    <n v="80"/>
    <n v="120"/>
    <n v="200"/>
    <n v="518"/>
    <n v="13"/>
    <x v="9"/>
    <x v="10"/>
    <x v="1"/>
    <x v="0"/>
    <x v="1"/>
    <x v="3"/>
    <x v="0"/>
  </r>
  <r>
    <n v="129"/>
    <n v="258"/>
    <n v="513"/>
    <n v="286"/>
    <n v="129"/>
    <n v="96"/>
    <n v="1622"/>
    <n v="70"/>
    <n v="180"/>
    <n v="150"/>
    <n v="290"/>
    <n v="845"/>
    <n v="9"/>
    <x v="9"/>
    <x v="10"/>
    <x v="1"/>
    <x v="0"/>
    <x v="3"/>
    <x v="7"/>
    <x v="1"/>
  </r>
  <r>
    <n v="-170"/>
    <n v="-75"/>
    <n v="164"/>
    <n v="171"/>
    <n v="95"/>
    <n v="74"/>
    <n v="4360"/>
    <n v="-100"/>
    <n v="192"/>
    <n v="-50"/>
    <n v="80"/>
    <n v="315"/>
    <n v="10"/>
    <x v="9"/>
    <x v="10"/>
    <x v="1"/>
    <x v="0"/>
    <x v="3"/>
    <x v="8"/>
    <x v="1"/>
  </r>
  <r>
    <n v="-202"/>
    <n v="-56"/>
    <n v="69"/>
    <n v="93"/>
    <n v="146"/>
    <n v="113"/>
    <n v="3142"/>
    <n v="-170"/>
    <n v="93"/>
    <n v="-60"/>
    <n v="50"/>
    <n v="845"/>
    <n v="5"/>
    <x v="9"/>
    <x v="10"/>
    <x v="1"/>
    <x v="0"/>
    <x v="2"/>
    <x v="4"/>
    <x v="0"/>
  </r>
  <r>
    <n v="435"/>
    <n v="526"/>
    <n v="765"/>
    <n v="200"/>
    <n v="91"/>
    <n v="66"/>
    <n v="1197"/>
    <n v="450"/>
    <n v="254"/>
    <n v="510"/>
    <n v="720"/>
    <n v="718"/>
    <n v="7"/>
    <x v="9"/>
    <x v="10"/>
    <x v="1"/>
    <x v="0"/>
    <x v="2"/>
    <x v="11"/>
    <x v="0"/>
  </r>
  <r>
    <n v="247"/>
    <n v="390"/>
    <n v="650"/>
    <n v="287"/>
    <n v="143"/>
    <n v="91"/>
    <n v="2548"/>
    <n v="230"/>
    <n v="183"/>
    <n v="330"/>
    <n v="540"/>
    <n v="315"/>
    <n v="2"/>
    <x v="9"/>
    <x v="10"/>
    <x v="1"/>
    <x v="0"/>
    <x v="0"/>
    <x v="1"/>
    <x v="0"/>
  </r>
  <r>
    <n v="47"/>
    <n v="71"/>
    <n v="119"/>
    <n v="48"/>
    <n v="24"/>
    <n v="13"/>
    <n v="829"/>
    <n v="80"/>
    <n v="70"/>
    <n v="90"/>
    <n v="160"/>
    <n v="225"/>
    <n v="2"/>
    <x v="9"/>
    <x v="11"/>
    <x v="2"/>
    <x v="1"/>
    <x v="0"/>
    <x v="1"/>
    <x v="0"/>
  </r>
  <r>
    <n v="45"/>
    <n v="70"/>
    <n v="118"/>
    <n v="48"/>
    <n v="25"/>
    <n v="13"/>
    <n v="851"/>
    <n v="80"/>
    <n v="70"/>
    <n v="90"/>
    <n v="160"/>
    <n v="225"/>
    <n v="3"/>
    <x v="9"/>
    <x v="11"/>
    <x v="2"/>
    <x v="1"/>
    <x v="0"/>
    <x v="2"/>
    <x v="1"/>
  </r>
  <r>
    <n v="87"/>
    <n v="133"/>
    <n v="236"/>
    <n v="128"/>
    <n v="46"/>
    <n v="33"/>
    <n v="564"/>
    <n v="110"/>
    <n v="80"/>
    <n v="130"/>
    <n v="210"/>
    <n v="225"/>
    <n v="8"/>
    <x v="9"/>
    <x v="11"/>
    <x v="2"/>
    <x v="1"/>
    <x v="3"/>
    <x v="6"/>
    <x v="1"/>
  </r>
  <r>
    <n v="34"/>
    <n v="98"/>
    <n v="177"/>
    <n v="79"/>
    <n v="64"/>
    <n v="30"/>
    <n v="593"/>
    <n v="60"/>
    <n v="60"/>
    <n v="90"/>
    <n v="150"/>
    <n v="504"/>
    <n v="9"/>
    <x v="9"/>
    <x v="11"/>
    <x v="2"/>
    <x v="1"/>
    <x v="3"/>
    <x v="7"/>
    <x v="1"/>
  </r>
  <r>
    <n v="1"/>
    <n v="84"/>
    <n v="144"/>
    <n v="60"/>
    <n v="83"/>
    <n v="54"/>
    <n v="-762"/>
    <n v="10"/>
    <n v="30"/>
    <n v="60"/>
    <n v="90"/>
    <n v="318"/>
    <n v="4"/>
    <x v="9"/>
    <x v="11"/>
    <x v="2"/>
    <x v="1"/>
    <x v="2"/>
    <x v="12"/>
    <x v="0"/>
  </r>
  <r>
    <n v="58"/>
    <n v="99"/>
    <n v="159"/>
    <n v="60"/>
    <n v="41"/>
    <n v="18"/>
    <n v="329"/>
    <n v="70"/>
    <n v="30"/>
    <n v="70"/>
    <n v="100"/>
    <n v="985"/>
    <n v="5"/>
    <x v="9"/>
    <x v="11"/>
    <x v="2"/>
    <x v="1"/>
    <x v="2"/>
    <x v="4"/>
    <x v="0"/>
  </r>
  <r>
    <n v="30"/>
    <n v="67"/>
    <n v="113"/>
    <n v="46"/>
    <n v="37"/>
    <n v="14"/>
    <n v="449"/>
    <n v="40"/>
    <n v="20"/>
    <n v="40"/>
    <n v="60"/>
    <n v="318"/>
    <n v="6"/>
    <x v="9"/>
    <x v="11"/>
    <x v="2"/>
    <x v="1"/>
    <x v="2"/>
    <x v="5"/>
    <x v="1"/>
  </r>
  <r>
    <n v="23"/>
    <n v="69"/>
    <n v="114"/>
    <n v="45"/>
    <n v="46"/>
    <n v="14"/>
    <n v="447"/>
    <n v="80"/>
    <n v="50"/>
    <n v="110"/>
    <n v="160"/>
    <n v="505"/>
    <n v="2"/>
    <x v="9"/>
    <x v="12"/>
    <x v="2"/>
    <x v="1"/>
    <x v="0"/>
    <x v="1"/>
    <x v="0"/>
  </r>
  <r>
    <n v="-26"/>
    <n v="23"/>
    <n v="109"/>
    <n v="86"/>
    <n v="49"/>
    <n v="26"/>
    <n v="1698"/>
    <n v="10"/>
    <n v="137"/>
    <n v="40"/>
    <n v="150"/>
    <n v="505"/>
    <n v="3"/>
    <x v="9"/>
    <x v="12"/>
    <x v="2"/>
    <x v="1"/>
    <x v="0"/>
    <x v="2"/>
    <x v="1"/>
  </r>
  <r>
    <n v="14"/>
    <n v="31"/>
    <n v="52"/>
    <n v="21"/>
    <n v="17"/>
    <n v="5"/>
    <n v="846"/>
    <n v="30"/>
    <n v="10"/>
    <n v="30"/>
    <n v="40"/>
    <n v="505"/>
    <n v="8"/>
    <x v="9"/>
    <x v="12"/>
    <x v="2"/>
    <x v="1"/>
    <x v="3"/>
    <x v="6"/>
    <x v="1"/>
  </r>
  <r>
    <n v="6"/>
    <n v="37"/>
    <n v="68"/>
    <n v="31"/>
    <n v="31"/>
    <n v="9"/>
    <n v="1000"/>
    <n v="30"/>
    <n v="10"/>
    <n v="40"/>
    <n v="50"/>
    <n v="505"/>
    <n v="9"/>
    <x v="9"/>
    <x v="12"/>
    <x v="2"/>
    <x v="1"/>
    <x v="3"/>
    <x v="7"/>
    <x v="1"/>
  </r>
  <r>
    <n v="-12"/>
    <n v="31"/>
    <n v="56"/>
    <n v="25"/>
    <n v="43"/>
    <n v="9"/>
    <n v="-466"/>
    <n v="10"/>
    <n v="10"/>
    <n v="20"/>
    <n v="30"/>
    <n v="505"/>
    <n v="4"/>
    <x v="9"/>
    <x v="12"/>
    <x v="2"/>
    <x v="1"/>
    <x v="2"/>
    <x v="12"/>
    <x v="0"/>
  </r>
  <r>
    <n v="-6"/>
    <n v="64"/>
    <n v="109"/>
    <n v="45"/>
    <n v="70"/>
    <n v="41"/>
    <n v="320"/>
    <n v="10"/>
    <n v="20"/>
    <n v="40"/>
    <n v="60"/>
    <n v="505"/>
    <n v="5"/>
    <x v="9"/>
    <x v="12"/>
    <x v="2"/>
    <x v="1"/>
    <x v="2"/>
    <x v="4"/>
    <x v="0"/>
  </r>
  <r>
    <n v="14"/>
    <n v="53"/>
    <n v="92"/>
    <n v="39"/>
    <n v="39"/>
    <n v="12"/>
    <n v="244"/>
    <n v="20"/>
    <n v="20"/>
    <n v="30"/>
    <n v="50"/>
    <n v="505"/>
    <n v="6"/>
    <x v="9"/>
    <x v="12"/>
    <x v="2"/>
    <x v="1"/>
    <x v="2"/>
    <x v="5"/>
    <x v="1"/>
  </r>
  <r>
    <n v="74"/>
    <n v="115"/>
    <n v="205"/>
    <n v="90"/>
    <n v="41"/>
    <n v="29"/>
    <n v="572"/>
    <n v="140"/>
    <n v="199"/>
    <n v="160"/>
    <n v="290"/>
    <n v="918"/>
    <n v="2"/>
    <x v="9"/>
    <x v="13"/>
    <x v="2"/>
    <x v="1"/>
    <x v="0"/>
    <x v="1"/>
    <x v="0"/>
  </r>
  <r>
    <n v="21"/>
    <n v="39"/>
    <n v="66"/>
    <n v="27"/>
    <n v="18"/>
    <n v="7"/>
    <n v="859"/>
    <n v="60"/>
    <n v="30"/>
    <n v="60"/>
    <n v="90"/>
    <n v="918"/>
    <n v="3"/>
    <x v="9"/>
    <x v="13"/>
    <x v="2"/>
    <x v="1"/>
    <x v="0"/>
    <x v="2"/>
    <x v="1"/>
  </r>
  <r>
    <n v="16"/>
    <n v="70"/>
    <n v="126"/>
    <n v="56"/>
    <n v="54"/>
    <n v="21"/>
    <n v="385"/>
    <n v="50"/>
    <n v="40"/>
    <n v="70"/>
    <n v="110"/>
    <n v="405"/>
    <n v="8"/>
    <x v="9"/>
    <x v="13"/>
    <x v="2"/>
    <x v="1"/>
    <x v="3"/>
    <x v="6"/>
    <x v="1"/>
  </r>
  <r>
    <n v="17"/>
    <n v="134"/>
    <n v="230"/>
    <n v="96"/>
    <n v="117"/>
    <n v="87"/>
    <n v="683"/>
    <n v="40"/>
    <n v="80"/>
    <n v="120"/>
    <n v="200"/>
    <n v="405"/>
    <n v="9"/>
    <x v="9"/>
    <x v="13"/>
    <x v="2"/>
    <x v="1"/>
    <x v="3"/>
    <x v="7"/>
    <x v="1"/>
  </r>
  <r>
    <n v="76"/>
    <n v="127"/>
    <n v="218"/>
    <n v="91"/>
    <n v="51"/>
    <n v="28"/>
    <n v="-1785"/>
    <n v="70"/>
    <n v="50"/>
    <n v="80"/>
    <n v="130"/>
    <n v="405"/>
    <n v="4"/>
    <x v="9"/>
    <x v="13"/>
    <x v="2"/>
    <x v="1"/>
    <x v="2"/>
    <x v="12"/>
    <x v="0"/>
  </r>
  <r>
    <n v="15"/>
    <n v="32"/>
    <n v="53"/>
    <n v="21"/>
    <n v="17"/>
    <n v="5"/>
    <n v="480"/>
    <n v="30"/>
    <n v="0"/>
    <n v="30"/>
    <n v="30"/>
    <n v="405"/>
    <n v="5"/>
    <x v="9"/>
    <x v="13"/>
    <x v="2"/>
    <x v="1"/>
    <x v="2"/>
    <x v="4"/>
    <x v="0"/>
  </r>
  <r>
    <n v="65"/>
    <n v="123"/>
    <n v="205"/>
    <n v="82"/>
    <n v="58"/>
    <n v="27"/>
    <n v="788"/>
    <n v="60"/>
    <n v="50"/>
    <n v="80"/>
    <n v="130"/>
    <n v="405"/>
    <n v="6"/>
    <x v="9"/>
    <x v="13"/>
    <x v="2"/>
    <x v="1"/>
    <x v="2"/>
    <x v="5"/>
    <x v="1"/>
  </r>
  <r>
    <n v="185"/>
    <n v="281"/>
    <n v="520"/>
    <n v="268"/>
    <n v="96"/>
    <n v="74"/>
    <n v="1246"/>
    <n v="340"/>
    <n v="296"/>
    <n v="420"/>
    <n v="770"/>
    <n v="936"/>
    <n v="2"/>
    <x v="9"/>
    <x v="14"/>
    <x v="2"/>
    <x v="0"/>
    <x v="0"/>
    <x v="1"/>
    <x v="0"/>
  </r>
  <r>
    <n v="26"/>
    <n v="51"/>
    <n v="90"/>
    <n v="39"/>
    <n v="25"/>
    <n v="12"/>
    <n v="541"/>
    <n v="80"/>
    <n v="40"/>
    <n v="90"/>
    <n v="130"/>
    <n v="214"/>
    <n v="3"/>
    <x v="9"/>
    <x v="14"/>
    <x v="2"/>
    <x v="0"/>
    <x v="0"/>
    <x v="2"/>
    <x v="1"/>
  </r>
  <r>
    <n v="26"/>
    <n v="71"/>
    <n v="123"/>
    <n v="52"/>
    <n v="45"/>
    <n v="17"/>
    <n v="405"/>
    <n v="70"/>
    <n v="30"/>
    <n v="80"/>
    <n v="110"/>
    <n v="713"/>
    <n v="8"/>
    <x v="9"/>
    <x v="14"/>
    <x v="2"/>
    <x v="0"/>
    <x v="3"/>
    <x v="6"/>
    <x v="1"/>
  </r>
  <r>
    <n v="28"/>
    <n v="64"/>
    <n v="107"/>
    <n v="43"/>
    <n v="36"/>
    <n v="13"/>
    <n v="419"/>
    <n v="50"/>
    <n v="30"/>
    <n v="60"/>
    <n v="90"/>
    <n v="409"/>
    <n v="9"/>
    <x v="9"/>
    <x v="14"/>
    <x v="2"/>
    <x v="0"/>
    <x v="3"/>
    <x v="7"/>
    <x v="1"/>
  </r>
  <r>
    <n v="55"/>
    <n v="110"/>
    <n v="182"/>
    <n v="72"/>
    <n v="55"/>
    <n v="23"/>
    <n v="-868"/>
    <n v="50"/>
    <n v="40"/>
    <n v="70"/>
    <n v="110"/>
    <n v="832"/>
    <n v="4"/>
    <x v="9"/>
    <x v="14"/>
    <x v="2"/>
    <x v="0"/>
    <x v="2"/>
    <x v="12"/>
    <x v="0"/>
  </r>
  <r>
    <n v="133"/>
    <n v="179"/>
    <n v="302"/>
    <n v="149"/>
    <n v="46"/>
    <n v="34"/>
    <n v="915"/>
    <n v="100"/>
    <n v="70"/>
    <n v="120"/>
    <n v="190"/>
    <n v="210"/>
    <n v="5"/>
    <x v="9"/>
    <x v="14"/>
    <x v="2"/>
    <x v="0"/>
    <x v="2"/>
    <x v="4"/>
    <x v="0"/>
  </r>
  <r>
    <n v="78"/>
    <n v="111"/>
    <n v="187"/>
    <n v="76"/>
    <n v="33"/>
    <n v="21"/>
    <n v="580"/>
    <n v="80"/>
    <n v="40"/>
    <n v="80"/>
    <n v="120"/>
    <n v="915"/>
    <n v="6"/>
    <x v="9"/>
    <x v="14"/>
    <x v="2"/>
    <x v="0"/>
    <x v="2"/>
    <x v="5"/>
    <x v="1"/>
  </r>
  <r>
    <n v="33"/>
    <n v="71"/>
    <n v="120"/>
    <n v="49"/>
    <n v="38"/>
    <n v="15"/>
    <n v="310"/>
    <n v="60"/>
    <n v="30"/>
    <n v="60"/>
    <n v="90"/>
    <n v="801"/>
    <n v="8"/>
    <x v="9"/>
    <x v="15"/>
    <x v="3"/>
    <x v="1"/>
    <x v="3"/>
    <x v="6"/>
    <x v="1"/>
  </r>
  <r>
    <n v="23"/>
    <n v="69"/>
    <n v="114"/>
    <n v="45"/>
    <n v="46"/>
    <n v="14"/>
    <n v="447"/>
    <n v="60"/>
    <n v="20"/>
    <n v="70"/>
    <n v="90"/>
    <n v="435"/>
    <n v="9"/>
    <x v="9"/>
    <x v="15"/>
    <x v="3"/>
    <x v="1"/>
    <x v="3"/>
    <x v="7"/>
    <x v="1"/>
  </r>
  <r>
    <n v="-27"/>
    <n v="23"/>
    <n v="109"/>
    <n v="86"/>
    <n v="50"/>
    <n v="26"/>
    <n v="1698"/>
    <n v="0"/>
    <n v="60"/>
    <n v="20"/>
    <n v="80"/>
    <n v="435"/>
    <n v="10"/>
    <x v="9"/>
    <x v="15"/>
    <x v="3"/>
    <x v="1"/>
    <x v="3"/>
    <x v="8"/>
    <x v="1"/>
  </r>
  <r>
    <n v="-6"/>
    <n v="64"/>
    <n v="109"/>
    <n v="45"/>
    <n v="70"/>
    <n v="41"/>
    <n v="320"/>
    <n v="20"/>
    <n v="10"/>
    <n v="40"/>
    <n v="50"/>
    <n v="801"/>
    <n v="11"/>
    <x v="9"/>
    <x v="15"/>
    <x v="3"/>
    <x v="1"/>
    <x v="1"/>
    <x v="9"/>
    <x v="0"/>
  </r>
  <r>
    <n v="14"/>
    <n v="53"/>
    <n v="92"/>
    <n v="39"/>
    <n v="39"/>
    <n v="12"/>
    <n v="244"/>
    <n v="20"/>
    <n v="10"/>
    <n v="30"/>
    <n v="40"/>
    <n v="435"/>
    <n v="12"/>
    <x v="9"/>
    <x v="15"/>
    <x v="3"/>
    <x v="1"/>
    <x v="1"/>
    <x v="10"/>
    <x v="0"/>
  </r>
  <r>
    <n v="-12"/>
    <n v="31"/>
    <n v="56"/>
    <n v="25"/>
    <n v="43"/>
    <n v="9"/>
    <n v="209"/>
    <n v="10"/>
    <n v="0"/>
    <n v="20"/>
    <n v="20"/>
    <n v="435"/>
    <n v="13"/>
    <x v="9"/>
    <x v="15"/>
    <x v="3"/>
    <x v="1"/>
    <x v="1"/>
    <x v="3"/>
    <x v="0"/>
  </r>
  <r>
    <n v="36"/>
    <n v="77"/>
    <n v="142"/>
    <n v="65"/>
    <n v="41"/>
    <n v="20"/>
    <n v="1053"/>
    <n v="90"/>
    <n v="90"/>
    <n v="110"/>
    <n v="200"/>
    <n v="435"/>
    <n v="1"/>
    <x v="9"/>
    <x v="15"/>
    <x v="3"/>
    <x v="1"/>
    <x v="0"/>
    <x v="0"/>
    <x v="0"/>
  </r>
  <r>
    <n v="22"/>
    <n v="64"/>
    <n v="111"/>
    <n v="47"/>
    <n v="42"/>
    <n v="15"/>
    <n v="375"/>
    <n v="80"/>
    <n v="50"/>
    <n v="100"/>
    <n v="150"/>
    <n v="435"/>
    <n v="2"/>
    <x v="9"/>
    <x v="15"/>
    <x v="3"/>
    <x v="1"/>
    <x v="0"/>
    <x v="1"/>
    <x v="0"/>
  </r>
  <r>
    <n v="34"/>
    <n v="98"/>
    <n v="177"/>
    <n v="79"/>
    <n v="64"/>
    <n v="30"/>
    <n v="593"/>
    <n v="120"/>
    <n v="78"/>
    <n v="160"/>
    <n v="260"/>
    <n v="435"/>
    <n v="3"/>
    <x v="9"/>
    <x v="15"/>
    <x v="3"/>
    <x v="1"/>
    <x v="0"/>
    <x v="2"/>
    <x v="1"/>
  </r>
  <r>
    <n v="28"/>
    <n v="47"/>
    <n v="79"/>
    <n v="32"/>
    <n v="19"/>
    <n v="8"/>
    <n v="833"/>
    <n v="40"/>
    <n v="20"/>
    <n v="40"/>
    <n v="60"/>
    <n v="801"/>
    <n v="4"/>
    <x v="9"/>
    <x v="15"/>
    <x v="3"/>
    <x v="1"/>
    <x v="2"/>
    <x v="12"/>
    <x v="0"/>
  </r>
  <r>
    <n v="87"/>
    <n v="133"/>
    <n v="236"/>
    <n v="83"/>
    <n v="46"/>
    <n v="33"/>
    <n v="564"/>
    <n v="110"/>
    <n v="80"/>
    <n v="130"/>
    <n v="210"/>
    <n v="801"/>
    <n v="5"/>
    <x v="9"/>
    <x v="15"/>
    <x v="3"/>
    <x v="1"/>
    <x v="2"/>
    <x v="4"/>
    <x v="0"/>
  </r>
  <r>
    <n v="37"/>
    <n v="59"/>
    <n v="99"/>
    <n v="40"/>
    <n v="22"/>
    <n v="11"/>
    <n v="881"/>
    <n v="60"/>
    <n v="20"/>
    <n v="60"/>
    <n v="80"/>
    <n v="435"/>
    <n v="6"/>
    <x v="9"/>
    <x v="15"/>
    <x v="3"/>
    <x v="1"/>
    <x v="2"/>
    <x v="5"/>
    <x v="1"/>
  </r>
  <r>
    <n v="115"/>
    <n v="157"/>
    <n v="265"/>
    <n v="181"/>
    <n v="42"/>
    <n v="30"/>
    <n v="971"/>
    <n v="120"/>
    <n v="80"/>
    <n v="130"/>
    <n v="210"/>
    <n v="661"/>
    <n v="8"/>
    <x v="9"/>
    <x v="16"/>
    <x v="3"/>
    <x v="0"/>
    <x v="3"/>
    <x v="6"/>
    <x v="1"/>
  </r>
  <r>
    <n v="186"/>
    <n v="281"/>
    <n v="520"/>
    <n v="226"/>
    <n v="95"/>
    <n v="74"/>
    <n v="1246"/>
    <n v="170"/>
    <n v="158"/>
    <n v="220"/>
    <n v="410"/>
    <n v="562"/>
    <n v="9"/>
    <x v="9"/>
    <x v="16"/>
    <x v="3"/>
    <x v="0"/>
    <x v="3"/>
    <x v="7"/>
    <x v="1"/>
  </r>
  <r>
    <n v="26"/>
    <n v="51"/>
    <n v="90"/>
    <n v="39"/>
    <n v="25"/>
    <n v="12"/>
    <n v="541"/>
    <n v="40"/>
    <n v="20"/>
    <n v="40"/>
    <n v="60"/>
    <n v="209"/>
    <n v="10"/>
    <x v="9"/>
    <x v="16"/>
    <x v="3"/>
    <x v="0"/>
    <x v="3"/>
    <x v="8"/>
    <x v="1"/>
  </r>
  <r>
    <n v="134"/>
    <n v="179"/>
    <n v="302"/>
    <n v="92"/>
    <n v="45"/>
    <n v="34"/>
    <n v="915"/>
    <n v="80"/>
    <n v="50"/>
    <n v="90"/>
    <n v="140"/>
    <n v="562"/>
    <n v="11"/>
    <x v="9"/>
    <x v="16"/>
    <x v="3"/>
    <x v="0"/>
    <x v="1"/>
    <x v="9"/>
    <x v="0"/>
  </r>
  <r>
    <n v="79"/>
    <n v="111"/>
    <n v="187"/>
    <n v="76"/>
    <n v="32"/>
    <n v="21"/>
    <n v="580"/>
    <n v="50"/>
    <n v="30"/>
    <n v="50"/>
    <n v="80"/>
    <n v="209"/>
    <n v="12"/>
    <x v="9"/>
    <x v="16"/>
    <x v="3"/>
    <x v="0"/>
    <x v="1"/>
    <x v="10"/>
    <x v="0"/>
  </r>
  <r>
    <n v="56"/>
    <n v="110"/>
    <n v="182"/>
    <n v="72"/>
    <n v="54"/>
    <n v="23"/>
    <n v="650"/>
    <n v="50"/>
    <n v="20"/>
    <n v="60"/>
    <n v="80"/>
    <n v="562"/>
    <n v="13"/>
    <x v="9"/>
    <x v="16"/>
    <x v="3"/>
    <x v="0"/>
    <x v="1"/>
    <x v="3"/>
    <x v="0"/>
  </r>
  <r>
    <n v="-74"/>
    <n v="-13"/>
    <n v="109"/>
    <n v="147"/>
    <n v="61"/>
    <n v="39"/>
    <n v="2555"/>
    <n v="-60"/>
    <n v="212"/>
    <n v="-20"/>
    <n v="150"/>
    <n v="818"/>
    <n v="1"/>
    <x v="9"/>
    <x v="16"/>
    <x v="3"/>
    <x v="0"/>
    <x v="0"/>
    <x v="0"/>
    <x v="0"/>
  </r>
  <r>
    <n v="247"/>
    <n v="390"/>
    <n v="650"/>
    <n v="327"/>
    <n v="143"/>
    <n v="91"/>
    <n v="2548"/>
    <n v="470"/>
    <n v="374"/>
    <n v="580"/>
    <n v="960"/>
    <n v="626"/>
    <n v="2"/>
    <x v="9"/>
    <x v="16"/>
    <x v="3"/>
    <x v="0"/>
    <x v="0"/>
    <x v="1"/>
    <x v="0"/>
  </r>
  <r>
    <n v="-117"/>
    <n v="-24"/>
    <n v="130"/>
    <n v="121"/>
    <n v="93"/>
    <n v="50"/>
    <n v="3654"/>
    <n v="-100"/>
    <n v="303"/>
    <n v="-30"/>
    <n v="190"/>
    <n v="951"/>
    <n v="3"/>
    <x v="9"/>
    <x v="16"/>
    <x v="3"/>
    <x v="0"/>
    <x v="0"/>
    <x v="2"/>
    <x v="1"/>
  </r>
  <r>
    <n v="149"/>
    <n v="239"/>
    <n v="478"/>
    <n v="279"/>
    <n v="90"/>
    <n v="66"/>
    <n v="1755"/>
    <n v="160"/>
    <n v="149"/>
    <n v="220"/>
    <n v="430"/>
    <n v="562"/>
    <n v="4"/>
    <x v="9"/>
    <x v="16"/>
    <x v="3"/>
    <x v="0"/>
    <x v="2"/>
    <x v="12"/>
    <x v="0"/>
  </r>
  <r>
    <n v="27"/>
    <n v="173"/>
    <n v="298"/>
    <n v="180"/>
    <n v="146"/>
    <n v="113"/>
    <n v="898"/>
    <n v="50"/>
    <n v="188"/>
    <n v="160"/>
    <n v="270"/>
    <n v="562"/>
    <n v="5"/>
    <x v="9"/>
    <x v="16"/>
    <x v="3"/>
    <x v="0"/>
    <x v="2"/>
    <x v="4"/>
    <x v="0"/>
  </r>
  <r>
    <n v="225"/>
    <n v="341"/>
    <n v="598"/>
    <n v="203"/>
    <n v="116"/>
    <n v="84"/>
    <n v="1662"/>
    <n v="240"/>
    <n v="229"/>
    <n v="320"/>
    <n v="550"/>
    <n v="714"/>
    <n v="6"/>
    <x v="9"/>
    <x v="16"/>
    <x v="3"/>
    <x v="0"/>
    <x v="2"/>
    <x v="5"/>
    <x v="1"/>
  </r>
  <r>
    <n v="26"/>
    <n v="173"/>
    <n v="298"/>
    <n v="66"/>
    <n v="147"/>
    <n v="113"/>
    <n v="898"/>
    <n v="60"/>
    <n v="90"/>
    <n v="150"/>
    <n v="240"/>
    <n v="775"/>
    <n v="8"/>
    <x v="9"/>
    <x v="17"/>
    <x v="3"/>
    <x v="1"/>
    <x v="3"/>
    <x v="6"/>
    <x v="1"/>
  </r>
  <r>
    <n v="120"/>
    <n v="213"/>
    <n v="367"/>
    <n v="184"/>
    <n v="93"/>
    <n v="50"/>
    <n v="1132"/>
    <n v="120"/>
    <n v="62"/>
    <n v="170"/>
    <n v="290"/>
    <n v="702"/>
    <n v="9"/>
    <x v="9"/>
    <x v="17"/>
    <x v="3"/>
    <x v="1"/>
    <x v="3"/>
    <x v="7"/>
    <x v="1"/>
  </r>
  <r>
    <n v="114"/>
    <n v="176"/>
    <n v="298"/>
    <n v="141"/>
    <n v="62"/>
    <n v="39"/>
    <n v="789"/>
    <n v="130"/>
    <n v="90"/>
    <n v="150"/>
    <n v="240"/>
    <n v="702"/>
    <n v="10"/>
    <x v="9"/>
    <x v="17"/>
    <x v="3"/>
    <x v="1"/>
    <x v="3"/>
    <x v="8"/>
    <x v="1"/>
  </r>
  <r>
    <n v="224"/>
    <n v="341"/>
    <n v="598"/>
    <n v="248"/>
    <n v="117"/>
    <n v="84"/>
    <n v="1662"/>
    <n v="130"/>
    <n v="72"/>
    <n v="180"/>
    <n v="290"/>
    <n v="702"/>
    <n v="11"/>
    <x v="9"/>
    <x v="17"/>
    <x v="3"/>
    <x v="1"/>
    <x v="1"/>
    <x v="9"/>
    <x v="0"/>
  </r>
  <r>
    <n v="149"/>
    <n v="239"/>
    <n v="478"/>
    <n v="250"/>
    <n v="90"/>
    <n v="66"/>
    <n v="1755"/>
    <n v="80"/>
    <n v="98"/>
    <n v="120"/>
    <n v="230"/>
    <n v="775"/>
    <n v="12"/>
    <x v="9"/>
    <x v="17"/>
    <x v="3"/>
    <x v="1"/>
    <x v="1"/>
    <x v="10"/>
    <x v="0"/>
  </r>
  <r>
    <n v="-363"/>
    <n v="-255"/>
    <n v="21"/>
    <n v="194"/>
    <n v="129"/>
    <n v="96"/>
    <n v="7058"/>
    <n v="-170"/>
    <n v="68"/>
    <n v="-110"/>
    <n v="0"/>
    <n v="702"/>
    <n v="13"/>
    <x v="9"/>
    <x v="17"/>
    <x v="3"/>
    <x v="1"/>
    <x v="1"/>
    <x v="3"/>
    <x v="0"/>
  </r>
  <r>
    <n v="-2"/>
    <n v="43"/>
    <n v="77"/>
    <n v="34"/>
    <n v="45"/>
    <n v="12"/>
    <n v="240"/>
    <n v="30"/>
    <n v="40"/>
    <n v="60"/>
    <n v="100"/>
    <n v="775"/>
    <n v="2"/>
    <x v="9"/>
    <x v="17"/>
    <x v="3"/>
    <x v="1"/>
    <x v="0"/>
    <x v="1"/>
    <x v="0"/>
  </r>
  <r>
    <n v="7"/>
    <n v="37"/>
    <n v="68"/>
    <n v="31"/>
    <n v="30"/>
    <n v="9"/>
    <n v="1000"/>
    <n v="50"/>
    <n v="30"/>
    <n v="60"/>
    <n v="90"/>
    <n v="775"/>
    <n v="3"/>
    <x v="9"/>
    <x v="17"/>
    <x v="3"/>
    <x v="1"/>
    <x v="0"/>
    <x v="2"/>
    <x v="1"/>
  </r>
  <r>
    <n v="32"/>
    <n v="43"/>
    <n v="43"/>
    <n v="0"/>
    <n v="11"/>
    <n v="0"/>
    <n v="430"/>
    <n v="30"/>
    <n v="0"/>
    <n v="30"/>
    <n v="30"/>
    <n v="702"/>
    <n v="4"/>
    <x v="9"/>
    <x v="17"/>
    <x v="3"/>
    <x v="1"/>
    <x v="2"/>
    <x v="12"/>
    <x v="0"/>
  </r>
  <r>
    <n v="14"/>
    <n v="31"/>
    <n v="52"/>
    <n v="21"/>
    <n v="17"/>
    <n v="5"/>
    <n v="846"/>
    <n v="20"/>
    <n v="10"/>
    <n v="20"/>
    <n v="30"/>
    <n v="702"/>
    <n v="5"/>
    <x v="9"/>
    <x v="17"/>
    <x v="3"/>
    <x v="1"/>
    <x v="2"/>
    <x v="4"/>
    <x v="0"/>
  </r>
  <r>
    <n v="17"/>
    <n v="35"/>
    <n v="58"/>
    <n v="23"/>
    <n v="18"/>
    <n v="6"/>
    <n v="800"/>
    <n v="30"/>
    <n v="10"/>
    <n v="30"/>
    <n v="40"/>
    <n v="702"/>
    <n v="6"/>
    <x v="9"/>
    <x v="17"/>
    <x v="3"/>
    <x v="1"/>
    <x v="2"/>
    <x v="5"/>
    <x v="1"/>
  </r>
  <r>
    <n v="17"/>
    <n v="36"/>
    <n v="61"/>
    <n v="25"/>
    <n v="19"/>
    <n v="7"/>
    <n v="820"/>
    <n v="30"/>
    <n v="10"/>
    <n v="30"/>
    <n v="40"/>
    <n v="971"/>
    <n v="8"/>
    <x v="9"/>
    <x v="18"/>
    <x v="3"/>
    <x v="1"/>
    <x v="3"/>
    <x v="6"/>
    <x v="1"/>
  </r>
  <r>
    <n v="73"/>
    <n v="115"/>
    <n v="205"/>
    <n v="90"/>
    <n v="42"/>
    <n v="29"/>
    <n v="572"/>
    <n v="90"/>
    <n v="60"/>
    <n v="100"/>
    <n v="160"/>
    <n v="971"/>
    <n v="9"/>
    <x v="9"/>
    <x v="18"/>
    <x v="3"/>
    <x v="1"/>
    <x v="3"/>
    <x v="7"/>
    <x v="1"/>
  </r>
  <r>
    <n v="16"/>
    <n v="32"/>
    <n v="53"/>
    <n v="21"/>
    <n v="16"/>
    <n v="5"/>
    <n v="480"/>
    <n v="20"/>
    <n v="0"/>
    <n v="20"/>
    <n v="20"/>
    <n v="541"/>
    <n v="11"/>
    <x v="9"/>
    <x v="18"/>
    <x v="3"/>
    <x v="1"/>
    <x v="1"/>
    <x v="9"/>
    <x v="0"/>
  </r>
  <r>
    <n v="64"/>
    <n v="123"/>
    <n v="205"/>
    <n v="82"/>
    <n v="59"/>
    <n v="27"/>
    <n v="788"/>
    <n v="50"/>
    <n v="30"/>
    <n v="60"/>
    <n v="90"/>
    <n v="971"/>
    <n v="12"/>
    <x v="9"/>
    <x v="18"/>
    <x v="3"/>
    <x v="1"/>
    <x v="1"/>
    <x v="10"/>
    <x v="0"/>
  </r>
  <r>
    <n v="76"/>
    <n v="127"/>
    <n v="218"/>
    <n v="91"/>
    <n v="51"/>
    <n v="28"/>
    <n v="656"/>
    <n v="50"/>
    <n v="40"/>
    <n v="60"/>
    <n v="100"/>
    <n v="971"/>
    <n v="13"/>
    <x v="9"/>
    <x v="18"/>
    <x v="3"/>
    <x v="1"/>
    <x v="1"/>
    <x v="3"/>
    <x v="0"/>
  </r>
  <r>
    <n v="-5"/>
    <n v="71"/>
    <n v="122"/>
    <n v="51"/>
    <n v="76"/>
    <n v="46"/>
    <n v="503"/>
    <n v="50"/>
    <n v="70"/>
    <n v="100"/>
    <n v="170"/>
    <n v="971"/>
    <n v="1"/>
    <x v="9"/>
    <x v="18"/>
    <x v="3"/>
    <x v="1"/>
    <x v="0"/>
    <x v="0"/>
    <x v="0"/>
  </r>
  <r>
    <n v="21"/>
    <n v="84"/>
    <n v="144"/>
    <n v="60"/>
    <n v="63"/>
    <n v="19"/>
    <n v="463"/>
    <n v="90"/>
    <n v="80"/>
    <n v="130"/>
    <n v="210"/>
    <n v="971"/>
    <n v="2"/>
    <x v="9"/>
    <x v="18"/>
    <x v="3"/>
    <x v="1"/>
    <x v="0"/>
    <x v="1"/>
    <x v="0"/>
  </r>
  <r>
    <n v="29"/>
    <n v="64"/>
    <n v="107"/>
    <n v="43"/>
    <n v="35"/>
    <n v="13"/>
    <n v="419"/>
    <n v="80"/>
    <n v="50"/>
    <n v="100"/>
    <n v="150"/>
    <n v="971"/>
    <n v="3"/>
    <x v="9"/>
    <x v="18"/>
    <x v="3"/>
    <x v="1"/>
    <x v="0"/>
    <x v="2"/>
    <x v="1"/>
  </r>
  <r>
    <n v="12"/>
    <n v="66"/>
    <n v="120"/>
    <n v="54"/>
    <n v="54"/>
    <n v="20"/>
    <n v="404"/>
    <n v="40"/>
    <n v="40"/>
    <n v="60"/>
    <n v="100"/>
    <n v="503"/>
    <n v="4"/>
    <x v="9"/>
    <x v="18"/>
    <x v="3"/>
    <x v="1"/>
    <x v="2"/>
    <x v="12"/>
    <x v="0"/>
  </r>
  <r>
    <n v="27"/>
    <n v="71"/>
    <n v="123"/>
    <n v="52"/>
    <n v="44"/>
    <n v="17"/>
    <n v="405"/>
    <n v="60"/>
    <n v="30"/>
    <n v="70"/>
    <n v="100"/>
    <n v="971"/>
    <n v="5"/>
    <x v="9"/>
    <x v="18"/>
    <x v="3"/>
    <x v="1"/>
    <x v="2"/>
    <x v="4"/>
    <x v="0"/>
  </r>
  <r>
    <n v="91"/>
    <n v="161"/>
    <n v="322"/>
    <n v="110"/>
    <n v="70"/>
    <n v="45"/>
    <n v="1267"/>
    <n v="110"/>
    <n v="147"/>
    <n v="150"/>
    <n v="290"/>
    <n v="503"/>
    <n v="6"/>
    <x v="9"/>
    <x v="18"/>
    <x v="3"/>
    <x v="1"/>
    <x v="2"/>
    <x v="5"/>
    <x v="1"/>
  </r>
  <r>
    <n v="115"/>
    <n v="188"/>
    <n v="313"/>
    <n v="142"/>
    <n v="73"/>
    <n v="41"/>
    <n v="1119"/>
    <n v="130"/>
    <n v="90"/>
    <n v="160"/>
    <n v="250"/>
    <n v="206"/>
    <n v="8"/>
    <x v="9"/>
    <x v="19"/>
    <x v="3"/>
    <x v="1"/>
    <x v="3"/>
    <x v="6"/>
    <x v="1"/>
  </r>
  <r>
    <n v="47"/>
    <n v="71"/>
    <n v="119"/>
    <n v="48"/>
    <n v="24"/>
    <n v="13"/>
    <n v="829"/>
    <n v="60"/>
    <n v="30"/>
    <n v="60"/>
    <n v="90"/>
    <n v="425"/>
    <n v="9"/>
    <x v="9"/>
    <x v="19"/>
    <x v="3"/>
    <x v="1"/>
    <x v="3"/>
    <x v="7"/>
    <x v="1"/>
  </r>
  <r>
    <n v="57"/>
    <n v="99"/>
    <n v="159"/>
    <n v="60"/>
    <n v="42"/>
    <n v="18"/>
    <n v="329"/>
    <n v="40"/>
    <n v="20"/>
    <n v="50"/>
    <n v="70"/>
    <n v="206"/>
    <n v="11"/>
    <x v="9"/>
    <x v="19"/>
    <x v="3"/>
    <x v="1"/>
    <x v="1"/>
    <x v="9"/>
    <x v="0"/>
  </r>
  <r>
    <n v="31"/>
    <n v="67"/>
    <n v="113"/>
    <n v="46"/>
    <n v="36"/>
    <n v="14"/>
    <n v="449"/>
    <n v="30"/>
    <n v="20"/>
    <n v="30"/>
    <n v="50"/>
    <n v="360"/>
    <n v="12"/>
    <x v="9"/>
    <x v="19"/>
    <x v="3"/>
    <x v="1"/>
    <x v="1"/>
    <x v="10"/>
    <x v="0"/>
  </r>
  <r>
    <n v="0"/>
    <n v="84"/>
    <n v="144"/>
    <n v="60"/>
    <n v="84"/>
    <n v="54"/>
    <n v="606"/>
    <n v="10"/>
    <n v="20"/>
    <n v="40"/>
    <n v="60"/>
    <n v="206"/>
    <n v="13"/>
    <x v="9"/>
    <x v="19"/>
    <x v="3"/>
    <x v="1"/>
    <x v="1"/>
    <x v="3"/>
    <x v="0"/>
  </r>
  <r>
    <n v="56"/>
    <n v="99"/>
    <n v="167"/>
    <n v="68"/>
    <n v="43"/>
    <n v="21"/>
    <n v="438"/>
    <n v="110"/>
    <n v="90"/>
    <n v="140"/>
    <n v="230"/>
    <n v="206"/>
    <n v="2"/>
    <x v="9"/>
    <x v="19"/>
    <x v="3"/>
    <x v="1"/>
    <x v="0"/>
    <x v="1"/>
    <x v="0"/>
  </r>
  <r>
    <n v="17"/>
    <n v="134"/>
    <n v="230"/>
    <n v="96"/>
    <n v="117"/>
    <n v="87"/>
    <n v="683"/>
    <n v="100"/>
    <n v="117"/>
    <n v="190"/>
    <n v="330"/>
    <n v="425"/>
    <n v="3"/>
    <x v="9"/>
    <x v="19"/>
    <x v="3"/>
    <x v="1"/>
    <x v="0"/>
    <x v="2"/>
    <x v="1"/>
  </r>
  <r>
    <n v="10"/>
    <n v="29"/>
    <n v="51"/>
    <n v="22"/>
    <n v="19"/>
    <n v="7"/>
    <n v="573"/>
    <n v="20"/>
    <n v="10"/>
    <n v="20"/>
    <n v="30"/>
    <n v="206"/>
    <n v="4"/>
    <x v="9"/>
    <x v="19"/>
    <x v="3"/>
    <x v="1"/>
    <x v="2"/>
    <x v="12"/>
    <x v="0"/>
  </r>
  <r>
    <n v="16"/>
    <n v="70"/>
    <n v="126"/>
    <n v="56"/>
    <n v="54"/>
    <n v="21"/>
    <n v="385"/>
    <n v="50"/>
    <n v="40"/>
    <n v="70"/>
    <n v="110"/>
    <n v="253"/>
    <n v="5"/>
    <x v="9"/>
    <x v="19"/>
    <x v="3"/>
    <x v="1"/>
    <x v="2"/>
    <x v="4"/>
    <x v="0"/>
  </r>
  <r>
    <n v="48"/>
    <n v="94"/>
    <n v="174"/>
    <n v="80"/>
    <n v="46"/>
    <n v="24"/>
    <n v="1055"/>
    <n v="80"/>
    <n v="60"/>
    <n v="90"/>
    <n v="150"/>
    <n v="253"/>
    <n v="6"/>
    <x v="9"/>
    <x v="19"/>
    <x v="3"/>
    <x v="1"/>
    <x v="2"/>
    <x v="5"/>
    <x v="1"/>
  </r>
  <r>
    <n v="70"/>
    <n v="112"/>
    <n v="200"/>
    <n v="88"/>
    <n v="42"/>
    <n v="29"/>
    <n v="561"/>
    <n v="60"/>
    <n v="70"/>
    <n v="90"/>
    <n v="160"/>
    <n v="719"/>
    <n v="13"/>
    <x v="10"/>
    <x v="0"/>
    <x v="0"/>
    <x v="0"/>
    <x v="1"/>
    <x v="3"/>
    <x v="0"/>
  </r>
  <r>
    <n v="107"/>
    <n v="182"/>
    <n v="363"/>
    <n v="225"/>
    <n v="75"/>
    <n v="50"/>
    <n v="1283"/>
    <n v="100"/>
    <n v="180"/>
    <n v="160"/>
    <n v="330"/>
    <n v="970"/>
    <n v="8"/>
    <x v="10"/>
    <x v="0"/>
    <x v="0"/>
    <x v="0"/>
    <x v="3"/>
    <x v="6"/>
    <x v="1"/>
  </r>
  <r>
    <n v="-4"/>
    <n v="73"/>
    <n v="125"/>
    <n v="52"/>
    <n v="77"/>
    <n v="47"/>
    <n v="509"/>
    <n v="10"/>
    <n v="40"/>
    <n v="70"/>
    <n v="110"/>
    <n v="303"/>
    <n v="9"/>
    <x v="10"/>
    <x v="0"/>
    <x v="0"/>
    <x v="0"/>
    <x v="3"/>
    <x v="7"/>
    <x v="1"/>
  </r>
  <r>
    <n v="32"/>
    <n v="79"/>
    <n v="138"/>
    <n v="59"/>
    <n v="47"/>
    <n v="19"/>
    <n v="411"/>
    <n v="40"/>
    <n v="50"/>
    <n v="70"/>
    <n v="120"/>
    <n v="720"/>
    <n v="10"/>
    <x v="10"/>
    <x v="0"/>
    <x v="0"/>
    <x v="0"/>
    <x v="3"/>
    <x v="8"/>
    <x v="1"/>
  </r>
  <r>
    <n v="15"/>
    <n v="69"/>
    <n v="124"/>
    <n v="55"/>
    <n v="54"/>
    <n v="20"/>
    <n v="410"/>
    <n v="20"/>
    <n v="40"/>
    <n v="60"/>
    <n v="100"/>
    <n v="719"/>
    <n v="11"/>
    <x v="10"/>
    <x v="0"/>
    <x v="0"/>
    <x v="0"/>
    <x v="1"/>
    <x v="9"/>
    <x v="0"/>
  </r>
  <r>
    <n v="29"/>
    <n v="68"/>
    <n v="125"/>
    <n v="57"/>
    <n v="39"/>
    <n v="17"/>
    <n v="1042"/>
    <n v="30"/>
    <n v="40"/>
    <n v="60"/>
    <n v="100"/>
    <n v="719"/>
    <n v="12"/>
    <x v="10"/>
    <x v="0"/>
    <x v="0"/>
    <x v="0"/>
    <x v="1"/>
    <x v="10"/>
    <x v="0"/>
  </r>
  <r>
    <n v="58"/>
    <n v="114"/>
    <n v="189"/>
    <n v="75"/>
    <n v="56"/>
    <n v="24"/>
    <n v="659"/>
    <n v="100"/>
    <n v="90"/>
    <n v="150"/>
    <n v="240"/>
    <n v="303"/>
    <n v="6"/>
    <x v="10"/>
    <x v="0"/>
    <x v="0"/>
    <x v="0"/>
    <x v="2"/>
    <x v="5"/>
    <x v="1"/>
  </r>
  <r>
    <n v="48"/>
    <n v="73"/>
    <n v="123"/>
    <n v="50"/>
    <n v="25"/>
    <n v="14"/>
    <n v="589"/>
    <n v="70"/>
    <n v="60"/>
    <n v="90"/>
    <n v="150"/>
    <n v="303"/>
    <n v="5"/>
    <x v="10"/>
    <x v="0"/>
    <x v="0"/>
    <x v="0"/>
    <x v="2"/>
    <x v="4"/>
    <x v="0"/>
  </r>
  <r>
    <n v="84"/>
    <n v="117"/>
    <n v="198"/>
    <n v="81"/>
    <n v="33"/>
    <n v="22"/>
    <n v="984"/>
    <n v="80"/>
    <n v="80"/>
    <n v="110"/>
    <n v="190"/>
    <n v="970"/>
    <n v="3"/>
    <x v="10"/>
    <x v="0"/>
    <x v="0"/>
    <x v="0"/>
    <x v="0"/>
    <x v="2"/>
    <x v="1"/>
  </r>
  <r>
    <n v="128"/>
    <n v="172"/>
    <n v="290"/>
    <n v="62"/>
    <n v="44"/>
    <n v="33"/>
    <n v="930"/>
    <n v="130"/>
    <n v="163"/>
    <n v="170"/>
    <n v="280"/>
    <n v="970"/>
    <n v="1"/>
    <x v="10"/>
    <x v="0"/>
    <x v="0"/>
    <x v="0"/>
    <x v="0"/>
    <x v="0"/>
    <x v="0"/>
  </r>
  <r>
    <n v="27"/>
    <n v="52"/>
    <n v="92"/>
    <n v="40"/>
    <n v="25"/>
    <n v="13"/>
    <n v="536"/>
    <n v="40"/>
    <n v="30"/>
    <n v="60"/>
    <n v="90"/>
    <n v="970"/>
    <n v="2"/>
    <x v="10"/>
    <x v="0"/>
    <x v="0"/>
    <x v="0"/>
    <x v="0"/>
    <x v="1"/>
    <x v="0"/>
  </r>
  <r>
    <n v="127"/>
    <n v="172"/>
    <n v="290"/>
    <n v="103"/>
    <n v="45"/>
    <n v="33"/>
    <n v="930"/>
    <n v="110"/>
    <n v="96"/>
    <n v="150"/>
    <n v="260"/>
    <n v="312"/>
    <n v="8"/>
    <x v="10"/>
    <x v="1"/>
    <x v="0"/>
    <x v="0"/>
    <x v="3"/>
    <x v="6"/>
    <x v="1"/>
  </r>
  <r>
    <n v="27"/>
    <n v="52"/>
    <n v="92"/>
    <n v="40"/>
    <n v="25"/>
    <n v="13"/>
    <n v="536"/>
    <n v="30"/>
    <n v="30"/>
    <n v="50"/>
    <n v="80"/>
    <n v="773"/>
    <n v="9"/>
    <x v="10"/>
    <x v="1"/>
    <x v="0"/>
    <x v="0"/>
    <x v="3"/>
    <x v="7"/>
    <x v="1"/>
  </r>
  <r>
    <n v="84"/>
    <n v="117"/>
    <n v="198"/>
    <n v="81"/>
    <n v="33"/>
    <n v="22"/>
    <n v="984"/>
    <n v="80"/>
    <n v="70"/>
    <n v="110"/>
    <n v="180"/>
    <n v="630"/>
    <n v="10"/>
    <x v="10"/>
    <x v="1"/>
    <x v="0"/>
    <x v="0"/>
    <x v="3"/>
    <x v="8"/>
    <x v="1"/>
  </r>
  <r>
    <n v="48"/>
    <n v="73"/>
    <n v="123"/>
    <n v="50"/>
    <n v="25"/>
    <n v="14"/>
    <n v="589"/>
    <n v="40"/>
    <n v="40"/>
    <n v="60"/>
    <n v="100"/>
    <n v="847"/>
    <n v="11"/>
    <x v="10"/>
    <x v="1"/>
    <x v="0"/>
    <x v="0"/>
    <x v="1"/>
    <x v="9"/>
    <x v="0"/>
  </r>
  <r>
    <n v="59"/>
    <n v="114"/>
    <n v="189"/>
    <n v="75"/>
    <n v="55"/>
    <n v="24"/>
    <n v="659"/>
    <n v="50"/>
    <n v="60"/>
    <n v="90"/>
    <n v="150"/>
    <n v="630"/>
    <n v="12"/>
    <x v="10"/>
    <x v="1"/>
    <x v="0"/>
    <x v="0"/>
    <x v="1"/>
    <x v="10"/>
    <x v="0"/>
  </r>
  <r>
    <n v="129"/>
    <n v="212"/>
    <n v="423"/>
    <n v="221"/>
    <n v="83"/>
    <n v="59"/>
    <n v="1778"/>
    <n v="200"/>
    <n v="279"/>
    <n v="270"/>
    <n v="540"/>
    <n v="847"/>
    <n v="6"/>
    <x v="10"/>
    <x v="1"/>
    <x v="0"/>
    <x v="0"/>
    <x v="2"/>
    <x v="5"/>
    <x v="1"/>
  </r>
  <r>
    <n v="196"/>
    <n v="304"/>
    <n v="532"/>
    <n v="237"/>
    <n v="108"/>
    <n v="75"/>
    <n v="1691"/>
    <n v="290"/>
    <n v="292"/>
    <n v="390"/>
    <n v="680"/>
    <n v="224"/>
    <n v="5"/>
    <x v="10"/>
    <x v="1"/>
    <x v="0"/>
    <x v="0"/>
    <x v="2"/>
    <x v="4"/>
    <x v="0"/>
  </r>
  <r>
    <n v="106"/>
    <n v="165"/>
    <n v="278"/>
    <n v="64"/>
    <n v="59"/>
    <n v="36"/>
    <n v="803"/>
    <n v="110"/>
    <n v="133"/>
    <n v="160"/>
    <n v="270"/>
    <n v="815"/>
    <n v="3"/>
    <x v="10"/>
    <x v="1"/>
    <x v="0"/>
    <x v="0"/>
    <x v="0"/>
    <x v="2"/>
    <x v="1"/>
  </r>
  <r>
    <n v="139"/>
    <n v="239"/>
    <n v="412"/>
    <n v="205"/>
    <n v="100"/>
    <n v="57"/>
    <n v="1150"/>
    <n v="140"/>
    <n v="131"/>
    <n v="230"/>
    <n v="400"/>
    <n v="815"/>
    <n v="2"/>
    <x v="10"/>
    <x v="1"/>
    <x v="0"/>
    <x v="0"/>
    <x v="0"/>
    <x v="1"/>
    <x v="0"/>
  </r>
  <r>
    <n v="196"/>
    <n v="304"/>
    <n v="532"/>
    <n v="162"/>
    <n v="108"/>
    <n v="75"/>
    <n v="1691"/>
    <n v="180"/>
    <n v="196"/>
    <n v="280"/>
    <n v="490"/>
    <n v="712"/>
    <n v="8"/>
    <x v="10"/>
    <x v="2"/>
    <x v="0"/>
    <x v="1"/>
    <x v="3"/>
    <x v="6"/>
    <x v="1"/>
  </r>
  <r>
    <n v="107"/>
    <n v="165"/>
    <n v="278"/>
    <n v="95"/>
    <n v="58"/>
    <n v="36"/>
    <n v="803"/>
    <n v="100"/>
    <n v="53"/>
    <n v="150"/>
    <n v="250"/>
    <n v="712"/>
    <n v="9"/>
    <x v="10"/>
    <x v="2"/>
    <x v="0"/>
    <x v="1"/>
    <x v="3"/>
    <x v="7"/>
    <x v="1"/>
  </r>
  <r>
    <n v="129"/>
    <n v="212"/>
    <n v="423"/>
    <n v="183"/>
    <n v="83"/>
    <n v="59"/>
    <n v="1778"/>
    <n v="110"/>
    <n v="177"/>
    <n v="180"/>
    <n v="350"/>
    <n v="712"/>
    <n v="11"/>
    <x v="10"/>
    <x v="2"/>
    <x v="0"/>
    <x v="1"/>
    <x v="1"/>
    <x v="9"/>
    <x v="0"/>
  </r>
  <r>
    <n v="173"/>
    <n v="300"/>
    <n v="545"/>
    <n v="252"/>
    <n v="127"/>
    <n v="93"/>
    <n v="1784"/>
    <n v="130"/>
    <n v="174"/>
    <n v="250"/>
    <n v="450"/>
    <n v="319"/>
    <n v="12"/>
    <x v="10"/>
    <x v="2"/>
    <x v="0"/>
    <x v="1"/>
    <x v="1"/>
    <x v="10"/>
    <x v="0"/>
  </r>
  <r>
    <n v="16"/>
    <n v="34"/>
    <n v="56"/>
    <n v="22"/>
    <n v="18"/>
    <n v="6"/>
    <n v="802"/>
    <n v="40"/>
    <n v="20"/>
    <n v="50"/>
    <n v="70"/>
    <n v="515"/>
    <n v="5"/>
    <x v="10"/>
    <x v="2"/>
    <x v="0"/>
    <x v="1"/>
    <x v="2"/>
    <x v="4"/>
    <x v="0"/>
  </r>
  <r>
    <n v="31"/>
    <n v="43"/>
    <n v="43"/>
    <n v="0"/>
    <n v="12"/>
    <n v="0"/>
    <n v="387"/>
    <n v="40"/>
    <n v="0"/>
    <n v="50"/>
    <n v="50"/>
    <n v="712"/>
    <n v="6"/>
    <x v="10"/>
    <x v="2"/>
    <x v="0"/>
    <x v="1"/>
    <x v="2"/>
    <x v="5"/>
    <x v="1"/>
  </r>
  <r>
    <n v="-3"/>
    <n v="13"/>
    <n v="23"/>
    <n v="10"/>
    <n v="16"/>
    <n v="3"/>
    <n v="596"/>
    <n v="10"/>
    <n v="0"/>
    <n v="20"/>
    <n v="20"/>
    <n v="641"/>
    <n v="3"/>
    <x v="10"/>
    <x v="2"/>
    <x v="0"/>
    <x v="1"/>
    <x v="0"/>
    <x v="2"/>
    <x v="1"/>
  </r>
  <r>
    <n v="8"/>
    <n v="24"/>
    <n v="39"/>
    <n v="15"/>
    <n v="16"/>
    <n v="4"/>
    <n v="848"/>
    <n v="10"/>
    <n v="10"/>
    <n v="20"/>
    <n v="30"/>
    <n v="563"/>
    <n v="1"/>
    <x v="10"/>
    <x v="2"/>
    <x v="0"/>
    <x v="1"/>
    <x v="0"/>
    <x v="0"/>
    <x v="0"/>
  </r>
  <r>
    <n v="5"/>
    <n v="35"/>
    <n v="64"/>
    <n v="29"/>
    <n v="30"/>
    <n v="8"/>
    <n v="1003"/>
    <n v="20"/>
    <n v="20"/>
    <n v="40"/>
    <n v="60"/>
    <n v="563"/>
    <n v="2"/>
    <x v="10"/>
    <x v="2"/>
    <x v="0"/>
    <x v="1"/>
    <x v="0"/>
    <x v="1"/>
    <x v="0"/>
  </r>
  <r>
    <n v="-4"/>
    <n v="41"/>
    <n v="74"/>
    <n v="33"/>
    <n v="45"/>
    <n v="12"/>
    <n v="243"/>
    <n v="0"/>
    <n v="20"/>
    <n v="40"/>
    <n v="60"/>
    <n v="314"/>
    <n v="13"/>
    <x v="10"/>
    <x v="3"/>
    <x v="0"/>
    <x v="1"/>
    <x v="1"/>
    <x v="3"/>
    <x v="0"/>
  </r>
  <r>
    <n v="-8"/>
    <n v="62"/>
    <n v="106"/>
    <n v="44"/>
    <n v="70"/>
    <n v="40"/>
    <n v="325"/>
    <n v="0"/>
    <n v="40"/>
    <n v="50"/>
    <n v="90"/>
    <n v="573"/>
    <n v="8"/>
    <x v="10"/>
    <x v="3"/>
    <x v="0"/>
    <x v="1"/>
    <x v="3"/>
    <x v="6"/>
    <x v="1"/>
  </r>
  <r>
    <n v="-9"/>
    <n v="40"/>
    <n v="122"/>
    <n v="82"/>
    <n v="49"/>
    <n v="25"/>
    <n v="1804"/>
    <n v="0"/>
    <n v="70"/>
    <n v="40"/>
    <n v="110"/>
    <n v="573"/>
    <n v="9"/>
    <x v="10"/>
    <x v="3"/>
    <x v="0"/>
    <x v="1"/>
    <x v="3"/>
    <x v="7"/>
    <x v="1"/>
  </r>
  <r>
    <n v="9"/>
    <n v="47"/>
    <n v="82"/>
    <n v="35"/>
    <n v="38"/>
    <n v="11"/>
    <n v="248"/>
    <n v="10"/>
    <n v="20"/>
    <n v="40"/>
    <n v="60"/>
    <n v="417"/>
    <n v="11"/>
    <x v="10"/>
    <x v="3"/>
    <x v="0"/>
    <x v="1"/>
    <x v="1"/>
    <x v="9"/>
    <x v="0"/>
  </r>
  <r>
    <n v="-3"/>
    <n v="42"/>
    <n v="76"/>
    <n v="34"/>
    <n v="45"/>
    <n v="12"/>
    <n v="211"/>
    <n v="0"/>
    <n v="20"/>
    <n v="40"/>
    <n v="60"/>
    <n v="636"/>
    <n v="12"/>
    <x v="10"/>
    <x v="3"/>
    <x v="0"/>
    <x v="1"/>
    <x v="1"/>
    <x v="10"/>
    <x v="0"/>
  </r>
  <r>
    <n v="51"/>
    <n v="78"/>
    <n v="132"/>
    <n v="54"/>
    <n v="27"/>
    <n v="15"/>
    <n v="885"/>
    <n v="80"/>
    <n v="60"/>
    <n v="100"/>
    <n v="160"/>
    <n v="314"/>
    <n v="5"/>
    <x v="10"/>
    <x v="3"/>
    <x v="0"/>
    <x v="1"/>
    <x v="2"/>
    <x v="4"/>
    <x v="0"/>
  </r>
  <r>
    <n v="27"/>
    <n v="48"/>
    <n v="81"/>
    <n v="33"/>
    <n v="21"/>
    <n v="9"/>
    <n v="836"/>
    <n v="50"/>
    <n v="40"/>
    <n v="60"/>
    <n v="100"/>
    <n v="314"/>
    <n v="6"/>
    <x v="10"/>
    <x v="3"/>
    <x v="0"/>
    <x v="1"/>
    <x v="2"/>
    <x v="5"/>
    <x v="1"/>
  </r>
  <r>
    <n v="38"/>
    <n v="81"/>
    <n v="150"/>
    <n v="69"/>
    <n v="43"/>
    <n v="21"/>
    <n v="1060"/>
    <n v="40"/>
    <n v="60"/>
    <n v="80"/>
    <n v="140"/>
    <n v="314"/>
    <n v="3"/>
    <x v="10"/>
    <x v="3"/>
    <x v="0"/>
    <x v="1"/>
    <x v="0"/>
    <x v="2"/>
    <x v="1"/>
  </r>
  <r>
    <n v="38"/>
    <n v="102"/>
    <n v="184"/>
    <n v="82"/>
    <n v="64"/>
    <n v="31"/>
    <n v="601"/>
    <n v="40"/>
    <n v="80"/>
    <n v="100"/>
    <n v="180"/>
    <n v="573"/>
    <n v="2"/>
    <x v="10"/>
    <x v="3"/>
    <x v="0"/>
    <x v="1"/>
    <x v="0"/>
    <x v="1"/>
    <x v="0"/>
  </r>
  <r>
    <n v="62"/>
    <n v="119"/>
    <n v="197"/>
    <n v="78"/>
    <n v="57"/>
    <n v="25"/>
    <n v="798"/>
    <n v="60"/>
    <n v="60"/>
    <n v="100"/>
    <n v="160"/>
    <n v="330"/>
    <n v="11"/>
    <x v="10"/>
    <x v="4"/>
    <x v="0"/>
    <x v="0"/>
    <x v="1"/>
    <x v="9"/>
    <x v="0"/>
  </r>
  <r>
    <n v="89"/>
    <n v="143"/>
    <n v="245"/>
    <n v="75"/>
    <n v="54"/>
    <n v="31"/>
    <n v="666"/>
    <n v="70"/>
    <n v="80"/>
    <n v="120"/>
    <n v="200"/>
    <n v="419"/>
    <n v="12"/>
    <x v="10"/>
    <x v="4"/>
    <x v="0"/>
    <x v="0"/>
    <x v="1"/>
    <x v="10"/>
    <x v="0"/>
  </r>
  <r>
    <n v="29"/>
    <n v="48"/>
    <n v="80"/>
    <n v="32"/>
    <n v="19"/>
    <n v="8"/>
    <n v="482"/>
    <n v="30"/>
    <n v="30"/>
    <n v="40"/>
    <n v="70"/>
    <n v="937"/>
    <n v="8"/>
    <x v="10"/>
    <x v="4"/>
    <x v="0"/>
    <x v="0"/>
    <x v="3"/>
    <x v="6"/>
    <x v="1"/>
  </r>
  <r>
    <n v="30"/>
    <n v="52"/>
    <n v="88"/>
    <n v="36"/>
    <n v="22"/>
    <n v="10"/>
    <n v="862"/>
    <n v="40"/>
    <n v="30"/>
    <n v="50"/>
    <n v="80"/>
    <n v="614"/>
    <n v="9"/>
    <x v="10"/>
    <x v="4"/>
    <x v="0"/>
    <x v="0"/>
    <x v="3"/>
    <x v="7"/>
    <x v="1"/>
  </r>
  <r>
    <n v="107"/>
    <n v="182"/>
    <n v="363"/>
    <n v="204"/>
    <n v="75"/>
    <n v="50"/>
    <n v="1283"/>
    <n v="170"/>
    <n v="239"/>
    <n v="230"/>
    <n v="460"/>
    <n v="440"/>
    <n v="5"/>
    <x v="10"/>
    <x v="4"/>
    <x v="0"/>
    <x v="0"/>
    <x v="2"/>
    <x v="4"/>
    <x v="0"/>
  </r>
  <r>
    <n v="16"/>
    <n v="69"/>
    <n v="124"/>
    <n v="55"/>
    <n v="53"/>
    <n v="20"/>
    <n v="410"/>
    <n v="40"/>
    <n v="70"/>
    <n v="80"/>
    <n v="150"/>
    <n v="419"/>
    <n v="6"/>
    <x v="10"/>
    <x v="4"/>
    <x v="0"/>
    <x v="0"/>
    <x v="2"/>
    <x v="5"/>
    <x v="1"/>
  </r>
  <r>
    <n v="33"/>
    <n v="79"/>
    <n v="138"/>
    <n v="59"/>
    <n v="46"/>
    <n v="19"/>
    <n v="411"/>
    <n v="50"/>
    <n v="50"/>
    <n v="80"/>
    <n v="130"/>
    <n v="330"/>
    <n v="1"/>
    <x v="10"/>
    <x v="4"/>
    <x v="0"/>
    <x v="0"/>
    <x v="0"/>
    <x v="0"/>
    <x v="0"/>
  </r>
  <r>
    <n v="32"/>
    <n v="68"/>
    <n v="114"/>
    <n v="46"/>
    <n v="36"/>
    <n v="14"/>
    <n v="424"/>
    <n v="40"/>
    <n v="40"/>
    <n v="70"/>
    <n v="110"/>
    <n v="614"/>
    <n v="2"/>
    <x v="10"/>
    <x v="4"/>
    <x v="0"/>
    <x v="0"/>
    <x v="0"/>
    <x v="1"/>
    <x v="0"/>
  </r>
  <r>
    <n v="-3"/>
    <n v="73"/>
    <n v="125"/>
    <n v="52"/>
    <n v="76"/>
    <n v="47"/>
    <n v="509"/>
    <n v="10"/>
    <n v="50"/>
    <n v="70"/>
    <n v="120"/>
    <n v="567"/>
    <n v="3"/>
    <x v="10"/>
    <x v="4"/>
    <x v="0"/>
    <x v="0"/>
    <x v="0"/>
    <x v="2"/>
    <x v="1"/>
  </r>
  <r>
    <n v="33"/>
    <n v="71"/>
    <n v="120"/>
    <n v="49"/>
    <n v="38"/>
    <n v="15"/>
    <n v="454"/>
    <n v="20"/>
    <n v="40"/>
    <n v="50"/>
    <n v="90"/>
    <n v="262"/>
    <n v="11"/>
    <x v="10"/>
    <x v="5"/>
    <x v="0"/>
    <x v="1"/>
    <x v="1"/>
    <x v="9"/>
    <x v="0"/>
  </r>
  <r>
    <n v="2"/>
    <n v="86"/>
    <n v="147"/>
    <n v="61"/>
    <n v="84"/>
    <n v="55"/>
    <n v="613"/>
    <n v="0"/>
    <n v="50"/>
    <n v="70"/>
    <n v="120"/>
    <n v="715"/>
    <n v="12"/>
    <x v="10"/>
    <x v="5"/>
    <x v="0"/>
    <x v="1"/>
    <x v="1"/>
    <x v="10"/>
    <x v="0"/>
  </r>
  <r>
    <n v="48"/>
    <n v="88"/>
    <n v="141"/>
    <n v="53"/>
    <n v="40"/>
    <n v="16"/>
    <n v="321"/>
    <n v="50"/>
    <n v="50"/>
    <n v="80"/>
    <n v="130"/>
    <n v="920"/>
    <n v="8"/>
    <x v="10"/>
    <x v="5"/>
    <x v="0"/>
    <x v="1"/>
    <x v="3"/>
    <x v="6"/>
    <x v="1"/>
  </r>
  <r>
    <n v="27"/>
    <n v="47"/>
    <n v="78"/>
    <n v="31"/>
    <n v="20"/>
    <n v="8"/>
    <n v="856"/>
    <n v="40"/>
    <n v="20"/>
    <n v="50"/>
    <n v="70"/>
    <n v="262"/>
    <n v="9"/>
    <x v="10"/>
    <x v="5"/>
    <x v="0"/>
    <x v="1"/>
    <x v="3"/>
    <x v="7"/>
    <x v="1"/>
  </r>
  <r>
    <n v="45"/>
    <n v="89"/>
    <n v="164"/>
    <n v="75"/>
    <n v="44"/>
    <n v="23"/>
    <n v="1063"/>
    <n v="70"/>
    <n v="90"/>
    <n v="110"/>
    <n v="200"/>
    <n v="920"/>
    <n v="5"/>
    <x v="10"/>
    <x v="5"/>
    <x v="0"/>
    <x v="1"/>
    <x v="2"/>
    <x v="4"/>
    <x v="0"/>
  </r>
  <r>
    <n v="11"/>
    <n v="30"/>
    <n v="52"/>
    <n v="22"/>
    <n v="19"/>
    <n v="7"/>
    <n v="570"/>
    <n v="30"/>
    <n v="20"/>
    <n v="40"/>
    <n v="60"/>
    <n v="715"/>
    <n v="6"/>
    <x v="10"/>
    <x v="5"/>
    <x v="0"/>
    <x v="1"/>
    <x v="2"/>
    <x v="5"/>
    <x v="1"/>
  </r>
  <r>
    <n v="14"/>
    <n v="67"/>
    <n v="121"/>
    <n v="54"/>
    <n v="53"/>
    <n v="20"/>
    <n v="391"/>
    <n v="20"/>
    <n v="50"/>
    <n v="60"/>
    <n v="110"/>
    <n v="262"/>
    <n v="1"/>
    <x v="10"/>
    <x v="5"/>
    <x v="0"/>
    <x v="1"/>
    <x v="0"/>
    <x v="0"/>
    <x v="0"/>
  </r>
  <r>
    <n v="16"/>
    <n v="130"/>
    <n v="224"/>
    <n v="94"/>
    <n v="114"/>
    <n v="85"/>
    <n v="694"/>
    <n v="30"/>
    <n v="90"/>
    <n v="130"/>
    <n v="220"/>
    <n v="262"/>
    <n v="2"/>
    <x v="10"/>
    <x v="5"/>
    <x v="0"/>
    <x v="1"/>
    <x v="0"/>
    <x v="1"/>
    <x v="0"/>
  </r>
  <r>
    <n v="51"/>
    <n v="103"/>
    <n v="180"/>
    <n v="77"/>
    <n v="52"/>
    <n v="25"/>
    <n v="557"/>
    <n v="60"/>
    <n v="70"/>
    <n v="100"/>
    <n v="170"/>
    <n v="262"/>
    <n v="3"/>
    <x v="10"/>
    <x v="5"/>
    <x v="0"/>
    <x v="1"/>
    <x v="0"/>
    <x v="2"/>
    <x v="1"/>
  </r>
  <r>
    <n v="51"/>
    <n v="78"/>
    <n v="132"/>
    <n v="54"/>
    <n v="27"/>
    <n v="15"/>
    <n v="885"/>
    <n v="60"/>
    <n v="50"/>
    <n v="80"/>
    <n v="130"/>
    <n v="959"/>
    <n v="11"/>
    <x v="10"/>
    <x v="6"/>
    <x v="1"/>
    <x v="1"/>
    <x v="1"/>
    <x v="9"/>
    <x v="0"/>
  </r>
  <r>
    <n v="33"/>
    <n v="54"/>
    <n v="90"/>
    <n v="36"/>
    <n v="21"/>
    <n v="10"/>
    <n v="809"/>
    <n v="40"/>
    <n v="30"/>
    <n v="60"/>
    <n v="90"/>
    <n v="203"/>
    <n v="13"/>
    <x v="10"/>
    <x v="6"/>
    <x v="1"/>
    <x v="1"/>
    <x v="1"/>
    <x v="3"/>
    <x v="0"/>
  </r>
  <r>
    <n v="38"/>
    <n v="102"/>
    <n v="184"/>
    <n v="82"/>
    <n v="64"/>
    <n v="31"/>
    <n v="601"/>
    <n v="30"/>
    <n v="60"/>
    <n v="70"/>
    <n v="130"/>
    <n v="860"/>
    <n v="9"/>
    <x v="10"/>
    <x v="6"/>
    <x v="1"/>
    <x v="1"/>
    <x v="3"/>
    <x v="7"/>
    <x v="1"/>
  </r>
  <r>
    <n v="38"/>
    <n v="81"/>
    <n v="150"/>
    <n v="69"/>
    <n v="43"/>
    <n v="21"/>
    <n v="1060"/>
    <n v="30"/>
    <n v="50"/>
    <n v="50"/>
    <n v="100"/>
    <n v="475"/>
    <n v="10"/>
    <x v="10"/>
    <x v="6"/>
    <x v="1"/>
    <x v="1"/>
    <x v="3"/>
    <x v="8"/>
    <x v="1"/>
  </r>
  <r>
    <n v="2"/>
    <n v="86"/>
    <n v="147"/>
    <n v="61"/>
    <n v="84"/>
    <n v="55"/>
    <n v="613"/>
    <n v="10"/>
    <n v="60"/>
    <n v="80"/>
    <n v="140"/>
    <n v="203"/>
    <n v="5"/>
    <x v="10"/>
    <x v="6"/>
    <x v="1"/>
    <x v="1"/>
    <x v="2"/>
    <x v="4"/>
    <x v="0"/>
  </r>
  <r>
    <n v="26"/>
    <n v="71"/>
    <n v="124"/>
    <n v="53"/>
    <n v="45"/>
    <n v="17"/>
    <n v="380"/>
    <n v="40"/>
    <n v="50"/>
    <n v="70"/>
    <n v="120"/>
    <n v="860"/>
    <n v="6"/>
    <x v="10"/>
    <x v="6"/>
    <x v="1"/>
    <x v="1"/>
    <x v="2"/>
    <x v="5"/>
    <x v="1"/>
  </r>
  <r>
    <n v="122"/>
    <n v="195"/>
    <n v="325"/>
    <n v="148"/>
    <n v="73"/>
    <n v="42"/>
    <n v="1134"/>
    <n v="130"/>
    <n v="95"/>
    <n v="180"/>
    <n v="290"/>
    <n v="203"/>
    <n v="2"/>
    <x v="10"/>
    <x v="6"/>
    <x v="1"/>
    <x v="1"/>
    <x v="0"/>
    <x v="1"/>
    <x v="0"/>
  </r>
  <r>
    <n v="23"/>
    <n v="42"/>
    <n v="70"/>
    <n v="28"/>
    <n v="19"/>
    <n v="7"/>
    <n v="875"/>
    <n v="40"/>
    <n v="20"/>
    <n v="50"/>
    <n v="70"/>
    <n v="352"/>
    <n v="11"/>
    <x v="10"/>
    <x v="7"/>
    <x v="1"/>
    <x v="0"/>
    <x v="1"/>
    <x v="9"/>
    <x v="0"/>
  </r>
  <r>
    <n v="28"/>
    <n v="47"/>
    <n v="78"/>
    <n v="31"/>
    <n v="19"/>
    <n v="8"/>
    <n v="856"/>
    <n v="40"/>
    <n v="30"/>
    <n v="50"/>
    <n v="80"/>
    <n v="561"/>
    <n v="13"/>
    <x v="10"/>
    <x v="7"/>
    <x v="1"/>
    <x v="0"/>
    <x v="1"/>
    <x v="3"/>
    <x v="0"/>
  </r>
  <r>
    <n v="11"/>
    <n v="30"/>
    <n v="52"/>
    <n v="22"/>
    <n v="19"/>
    <n v="7"/>
    <n v="570"/>
    <n v="10"/>
    <n v="10"/>
    <n v="20"/>
    <n v="30"/>
    <n v="561"/>
    <n v="8"/>
    <x v="10"/>
    <x v="7"/>
    <x v="1"/>
    <x v="0"/>
    <x v="3"/>
    <x v="6"/>
    <x v="1"/>
  </r>
  <r>
    <n v="13"/>
    <n v="67"/>
    <n v="121"/>
    <n v="54"/>
    <n v="54"/>
    <n v="20"/>
    <n v="391"/>
    <n v="10"/>
    <n v="40"/>
    <n v="40"/>
    <n v="80"/>
    <n v="407"/>
    <n v="9"/>
    <x v="10"/>
    <x v="7"/>
    <x v="1"/>
    <x v="0"/>
    <x v="3"/>
    <x v="7"/>
    <x v="1"/>
  </r>
  <r>
    <n v="44"/>
    <n v="89"/>
    <n v="164"/>
    <n v="75"/>
    <n v="45"/>
    <n v="23"/>
    <n v="1063"/>
    <n v="30"/>
    <n v="50"/>
    <n v="60"/>
    <n v="110"/>
    <n v="954"/>
    <n v="10"/>
    <x v="10"/>
    <x v="7"/>
    <x v="1"/>
    <x v="0"/>
    <x v="3"/>
    <x v="8"/>
    <x v="1"/>
  </r>
  <r>
    <n v="15"/>
    <n v="130"/>
    <n v="224"/>
    <n v="94"/>
    <n v="115"/>
    <n v="85"/>
    <n v="694"/>
    <n v="20"/>
    <n v="90"/>
    <n v="120"/>
    <n v="210"/>
    <n v="754"/>
    <n v="5"/>
    <x v="10"/>
    <x v="7"/>
    <x v="1"/>
    <x v="0"/>
    <x v="2"/>
    <x v="4"/>
    <x v="0"/>
  </r>
  <r>
    <n v="51"/>
    <n v="103"/>
    <n v="180"/>
    <n v="77"/>
    <n v="52"/>
    <n v="25"/>
    <n v="557"/>
    <n v="60"/>
    <n v="70"/>
    <n v="100"/>
    <n v="170"/>
    <n v="561"/>
    <n v="6"/>
    <x v="10"/>
    <x v="7"/>
    <x v="1"/>
    <x v="0"/>
    <x v="2"/>
    <x v="5"/>
    <x v="1"/>
  </r>
  <r>
    <n v="63"/>
    <n v="119"/>
    <n v="197"/>
    <n v="78"/>
    <n v="56"/>
    <n v="25"/>
    <n v="798"/>
    <n v="60"/>
    <n v="70"/>
    <n v="100"/>
    <n v="170"/>
    <n v="754"/>
    <n v="2"/>
    <x v="10"/>
    <x v="7"/>
    <x v="1"/>
    <x v="0"/>
    <x v="0"/>
    <x v="1"/>
    <x v="0"/>
  </r>
  <r>
    <n v="89"/>
    <n v="143"/>
    <n v="245"/>
    <n v="98"/>
    <n v="54"/>
    <n v="31"/>
    <n v="666"/>
    <n v="90"/>
    <n v="90"/>
    <n v="130"/>
    <n v="220"/>
    <n v="772"/>
    <n v="3"/>
    <x v="10"/>
    <x v="7"/>
    <x v="1"/>
    <x v="0"/>
    <x v="0"/>
    <x v="2"/>
    <x v="1"/>
  </r>
  <r>
    <n v="31"/>
    <n v="52"/>
    <n v="88"/>
    <n v="36"/>
    <n v="21"/>
    <n v="10"/>
    <n v="862"/>
    <n v="40"/>
    <n v="30"/>
    <n v="60"/>
    <n v="90"/>
    <n v="339"/>
    <n v="11"/>
    <x v="10"/>
    <x v="8"/>
    <x v="1"/>
    <x v="0"/>
    <x v="1"/>
    <x v="9"/>
    <x v="0"/>
  </r>
  <r>
    <n v="29"/>
    <n v="48"/>
    <n v="80"/>
    <n v="32"/>
    <n v="19"/>
    <n v="8"/>
    <n v="482"/>
    <n v="40"/>
    <n v="30"/>
    <n v="50"/>
    <n v="80"/>
    <n v="351"/>
    <n v="13"/>
    <x v="10"/>
    <x v="8"/>
    <x v="1"/>
    <x v="0"/>
    <x v="1"/>
    <x v="3"/>
    <x v="0"/>
  </r>
  <r>
    <n v="15"/>
    <n v="69"/>
    <n v="124"/>
    <n v="55"/>
    <n v="54"/>
    <n v="20"/>
    <n v="410"/>
    <n v="20"/>
    <n v="40"/>
    <n v="50"/>
    <n v="90"/>
    <n v="617"/>
    <n v="9"/>
    <x v="10"/>
    <x v="8"/>
    <x v="1"/>
    <x v="0"/>
    <x v="3"/>
    <x v="7"/>
    <x v="1"/>
  </r>
  <r>
    <n v="-8"/>
    <n v="68"/>
    <n v="120"/>
    <n v="52"/>
    <n v="76"/>
    <n v="47"/>
    <n v="554"/>
    <n v="0"/>
    <n v="50"/>
    <n v="60"/>
    <n v="110"/>
    <n v="774"/>
    <n v="5"/>
    <x v="10"/>
    <x v="8"/>
    <x v="1"/>
    <x v="0"/>
    <x v="2"/>
    <x v="4"/>
    <x v="0"/>
  </r>
  <r>
    <n v="108"/>
    <n v="182"/>
    <n v="363"/>
    <n v="272"/>
    <n v="74"/>
    <n v="50"/>
    <n v="1283"/>
    <n v="120"/>
    <n v="186"/>
    <n v="180"/>
    <n v="350"/>
    <n v="508"/>
    <n v="7"/>
    <x v="10"/>
    <x v="8"/>
    <x v="1"/>
    <x v="0"/>
    <x v="2"/>
    <x v="11"/>
    <x v="0"/>
  </r>
  <r>
    <n v="324"/>
    <n v="379"/>
    <n v="454"/>
    <n v="75"/>
    <n v="55"/>
    <n v="24"/>
    <n v="-3287"/>
    <n v="300"/>
    <n v="60"/>
    <n v="340"/>
    <n v="400"/>
    <n v="978"/>
    <n v="2"/>
    <x v="10"/>
    <x v="8"/>
    <x v="1"/>
    <x v="0"/>
    <x v="0"/>
    <x v="1"/>
    <x v="0"/>
  </r>
  <r>
    <n v="8"/>
    <n v="24"/>
    <n v="39"/>
    <n v="15"/>
    <n v="16"/>
    <n v="4"/>
    <n v="848"/>
    <n v="20"/>
    <n v="10"/>
    <n v="30"/>
    <n v="40"/>
    <n v="603"/>
    <n v="11"/>
    <x v="10"/>
    <x v="9"/>
    <x v="1"/>
    <x v="1"/>
    <x v="1"/>
    <x v="9"/>
    <x v="0"/>
  </r>
  <r>
    <n v="32"/>
    <n v="43"/>
    <n v="43"/>
    <n v="0"/>
    <n v="11"/>
    <n v="0"/>
    <n v="387"/>
    <n v="30"/>
    <n v="0"/>
    <n v="40"/>
    <n v="40"/>
    <n v="603"/>
    <n v="13"/>
    <x v="10"/>
    <x v="9"/>
    <x v="1"/>
    <x v="1"/>
    <x v="1"/>
    <x v="3"/>
    <x v="0"/>
  </r>
  <r>
    <n v="-4"/>
    <n v="41"/>
    <n v="74"/>
    <n v="33"/>
    <n v="45"/>
    <n v="12"/>
    <n v="243"/>
    <n v="0"/>
    <n v="20"/>
    <n v="30"/>
    <n v="50"/>
    <n v="603"/>
    <n v="9"/>
    <x v="10"/>
    <x v="9"/>
    <x v="1"/>
    <x v="1"/>
    <x v="3"/>
    <x v="7"/>
    <x v="1"/>
  </r>
  <r>
    <n v="-8"/>
    <n v="62"/>
    <n v="106"/>
    <n v="44"/>
    <n v="70"/>
    <n v="40"/>
    <n v="325"/>
    <n v="10"/>
    <n v="40"/>
    <n v="60"/>
    <n v="100"/>
    <n v="603"/>
    <n v="5"/>
    <x v="10"/>
    <x v="9"/>
    <x v="1"/>
    <x v="1"/>
    <x v="2"/>
    <x v="4"/>
    <x v="0"/>
  </r>
  <r>
    <n v="-3"/>
    <n v="42"/>
    <n v="76"/>
    <n v="34"/>
    <n v="45"/>
    <n v="12"/>
    <n v="211"/>
    <n v="0"/>
    <n v="30"/>
    <n v="40"/>
    <n v="70"/>
    <n v="603"/>
    <n v="7"/>
    <x v="10"/>
    <x v="9"/>
    <x v="1"/>
    <x v="1"/>
    <x v="2"/>
    <x v="11"/>
    <x v="0"/>
  </r>
  <r>
    <n v="20"/>
    <n v="66"/>
    <n v="109"/>
    <n v="43"/>
    <n v="46"/>
    <n v="14"/>
    <n v="452"/>
    <n v="30"/>
    <n v="30"/>
    <n v="60"/>
    <n v="90"/>
    <n v="603"/>
    <n v="2"/>
    <x v="10"/>
    <x v="9"/>
    <x v="1"/>
    <x v="1"/>
    <x v="0"/>
    <x v="1"/>
    <x v="0"/>
  </r>
  <r>
    <n v="30"/>
    <n v="67"/>
    <n v="113"/>
    <n v="46"/>
    <n v="37"/>
    <n v="14"/>
    <n v="316"/>
    <n v="40"/>
    <n v="40"/>
    <n v="60"/>
    <n v="100"/>
    <n v="603"/>
    <n v="1"/>
    <x v="10"/>
    <x v="9"/>
    <x v="1"/>
    <x v="1"/>
    <x v="0"/>
    <x v="0"/>
    <x v="0"/>
  </r>
  <r>
    <n v="84"/>
    <n v="117"/>
    <n v="198"/>
    <n v="81"/>
    <n v="33"/>
    <n v="22"/>
    <n v="984"/>
    <n v="90"/>
    <n v="80"/>
    <n v="120"/>
    <n v="200"/>
    <n v="518"/>
    <n v="11"/>
    <x v="10"/>
    <x v="10"/>
    <x v="1"/>
    <x v="0"/>
    <x v="1"/>
    <x v="9"/>
    <x v="0"/>
  </r>
  <r>
    <n v="127"/>
    <n v="172"/>
    <n v="290"/>
    <n v="90"/>
    <n v="45"/>
    <n v="33"/>
    <n v="930"/>
    <n v="130"/>
    <n v="86"/>
    <n v="170"/>
    <n v="290"/>
    <n v="315"/>
    <n v="12"/>
    <x v="10"/>
    <x v="10"/>
    <x v="1"/>
    <x v="0"/>
    <x v="1"/>
    <x v="10"/>
    <x v="0"/>
  </r>
  <r>
    <n v="47"/>
    <n v="73"/>
    <n v="123"/>
    <n v="50"/>
    <n v="26"/>
    <n v="14"/>
    <n v="589"/>
    <n v="50"/>
    <n v="50"/>
    <n v="70"/>
    <n v="120"/>
    <n v="718"/>
    <n v="13"/>
    <x v="10"/>
    <x v="10"/>
    <x v="1"/>
    <x v="0"/>
    <x v="1"/>
    <x v="3"/>
    <x v="0"/>
  </r>
  <r>
    <n v="204"/>
    <n v="331"/>
    <n v="576"/>
    <n v="275"/>
    <n v="127"/>
    <n v="93"/>
    <n v="1704"/>
    <n v="140"/>
    <n v="161"/>
    <n v="240"/>
    <n v="420"/>
    <n v="631"/>
    <n v="9"/>
    <x v="10"/>
    <x v="10"/>
    <x v="1"/>
    <x v="0"/>
    <x v="3"/>
    <x v="7"/>
    <x v="1"/>
  </r>
  <r>
    <n v="-156"/>
    <n v="-65"/>
    <n v="160"/>
    <n v="264"/>
    <n v="91"/>
    <n v="69"/>
    <n v="4742"/>
    <n v="-120"/>
    <n v="253"/>
    <n v="-50"/>
    <n v="110"/>
    <n v="914"/>
    <n v="10"/>
    <x v="10"/>
    <x v="10"/>
    <x v="1"/>
    <x v="0"/>
    <x v="3"/>
    <x v="8"/>
    <x v="1"/>
  </r>
  <r>
    <n v="-202"/>
    <n v="-60"/>
    <n v="61"/>
    <n v="83"/>
    <n v="142"/>
    <n v="109"/>
    <n v="3385"/>
    <n v="-190"/>
    <n v="65"/>
    <n v="-60"/>
    <n v="50"/>
    <n v="347"/>
    <n v="5"/>
    <x v="10"/>
    <x v="10"/>
    <x v="1"/>
    <x v="0"/>
    <x v="2"/>
    <x v="4"/>
    <x v="0"/>
  </r>
  <r>
    <n v="381"/>
    <n v="464"/>
    <n v="675"/>
    <n v="121"/>
    <n v="83"/>
    <n v="59"/>
    <n v="933"/>
    <n v="390"/>
    <n v="231"/>
    <n v="460"/>
    <n v="660"/>
    <n v="646"/>
    <n v="7"/>
    <x v="10"/>
    <x v="10"/>
    <x v="1"/>
    <x v="0"/>
    <x v="2"/>
    <x v="11"/>
    <x v="0"/>
  </r>
  <r>
    <n v="236"/>
    <n v="374"/>
    <n v="623"/>
    <n v="284"/>
    <n v="138"/>
    <n v="87"/>
    <n v="2580"/>
    <n v="230"/>
    <n v="169"/>
    <n v="340"/>
    <n v="560"/>
    <n v="347"/>
    <n v="2"/>
    <x v="10"/>
    <x v="10"/>
    <x v="1"/>
    <x v="0"/>
    <x v="0"/>
    <x v="1"/>
    <x v="0"/>
  </r>
  <r>
    <n v="44"/>
    <n v="68"/>
    <n v="115"/>
    <n v="47"/>
    <n v="24"/>
    <n v="13"/>
    <n v="834"/>
    <n v="60"/>
    <n v="50"/>
    <n v="80"/>
    <n v="130"/>
    <n v="225"/>
    <n v="2"/>
    <x v="10"/>
    <x v="11"/>
    <x v="2"/>
    <x v="1"/>
    <x v="0"/>
    <x v="1"/>
    <x v="0"/>
  </r>
  <r>
    <n v="28"/>
    <n v="47"/>
    <n v="78"/>
    <n v="31"/>
    <n v="19"/>
    <n v="8"/>
    <n v="856"/>
    <n v="50"/>
    <n v="30"/>
    <n v="60"/>
    <n v="90"/>
    <n v="504"/>
    <n v="3"/>
    <x v="10"/>
    <x v="11"/>
    <x v="2"/>
    <x v="1"/>
    <x v="0"/>
    <x v="2"/>
    <x v="1"/>
  </r>
  <r>
    <n v="85"/>
    <n v="130"/>
    <n v="231"/>
    <n v="99"/>
    <n v="45"/>
    <n v="33"/>
    <n v="552"/>
    <n v="80"/>
    <n v="90"/>
    <n v="120"/>
    <n v="210"/>
    <n v="337"/>
    <n v="8"/>
    <x v="10"/>
    <x v="11"/>
    <x v="2"/>
    <x v="1"/>
    <x v="3"/>
    <x v="6"/>
    <x v="1"/>
  </r>
  <r>
    <n v="38"/>
    <n v="102"/>
    <n v="184"/>
    <n v="82"/>
    <n v="64"/>
    <n v="31"/>
    <n v="601"/>
    <n v="40"/>
    <n v="70"/>
    <n v="100"/>
    <n v="170"/>
    <n v="337"/>
    <n v="9"/>
    <x v="10"/>
    <x v="11"/>
    <x v="2"/>
    <x v="1"/>
    <x v="3"/>
    <x v="7"/>
    <x v="1"/>
  </r>
  <r>
    <n v="1"/>
    <n v="86"/>
    <n v="147"/>
    <n v="61"/>
    <n v="85"/>
    <n v="55"/>
    <n v="-906"/>
    <n v="10"/>
    <n v="40"/>
    <n v="70"/>
    <n v="110"/>
    <n v="504"/>
    <n v="4"/>
    <x v="10"/>
    <x v="11"/>
    <x v="2"/>
    <x v="1"/>
    <x v="2"/>
    <x v="12"/>
    <x v="0"/>
  </r>
  <r>
    <n v="49"/>
    <n v="88"/>
    <n v="141"/>
    <n v="53"/>
    <n v="39"/>
    <n v="16"/>
    <n v="321"/>
    <n v="30"/>
    <n v="40"/>
    <n v="60"/>
    <n v="100"/>
    <n v="225"/>
    <n v="5"/>
    <x v="10"/>
    <x v="11"/>
    <x v="2"/>
    <x v="1"/>
    <x v="2"/>
    <x v="4"/>
    <x v="0"/>
  </r>
  <r>
    <n v="34"/>
    <n v="71"/>
    <n v="120"/>
    <n v="49"/>
    <n v="37"/>
    <n v="15"/>
    <n v="454"/>
    <n v="30"/>
    <n v="30"/>
    <n v="60"/>
    <n v="90"/>
    <n v="225"/>
    <n v="6"/>
    <x v="10"/>
    <x v="11"/>
    <x v="2"/>
    <x v="1"/>
    <x v="2"/>
    <x v="5"/>
    <x v="1"/>
  </r>
  <r>
    <n v="20"/>
    <n v="66"/>
    <n v="109"/>
    <n v="43"/>
    <n v="46"/>
    <n v="14"/>
    <n v="452"/>
    <n v="30"/>
    <n v="50"/>
    <n v="70"/>
    <n v="120"/>
    <n v="505"/>
    <n v="2"/>
    <x v="10"/>
    <x v="12"/>
    <x v="2"/>
    <x v="1"/>
    <x v="0"/>
    <x v="1"/>
    <x v="0"/>
  </r>
  <r>
    <n v="-8"/>
    <n v="40"/>
    <n v="122"/>
    <n v="82"/>
    <n v="48"/>
    <n v="25"/>
    <n v="1804"/>
    <n v="10"/>
    <n v="90"/>
    <n v="50"/>
    <n v="140"/>
    <n v="505"/>
    <n v="3"/>
    <x v="10"/>
    <x v="12"/>
    <x v="2"/>
    <x v="1"/>
    <x v="0"/>
    <x v="2"/>
    <x v="1"/>
  </r>
  <r>
    <n v="9"/>
    <n v="24"/>
    <n v="39"/>
    <n v="15"/>
    <n v="15"/>
    <n v="4"/>
    <n v="848"/>
    <n v="10"/>
    <n v="10"/>
    <n v="20"/>
    <n v="30"/>
    <n v="505"/>
    <n v="8"/>
    <x v="10"/>
    <x v="12"/>
    <x v="2"/>
    <x v="1"/>
    <x v="3"/>
    <x v="6"/>
    <x v="1"/>
  </r>
  <r>
    <n v="5"/>
    <n v="35"/>
    <n v="64"/>
    <n v="29"/>
    <n v="30"/>
    <n v="8"/>
    <n v="1003"/>
    <n v="10"/>
    <n v="20"/>
    <n v="30"/>
    <n v="50"/>
    <n v="505"/>
    <n v="9"/>
    <x v="10"/>
    <x v="12"/>
    <x v="2"/>
    <x v="1"/>
    <x v="3"/>
    <x v="7"/>
    <x v="1"/>
  </r>
  <r>
    <n v="-4"/>
    <n v="42"/>
    <n v="76"/>
    <n v="34"/>
    <n v="46"/>
    <n v="12"/>
    <n v="-522"/>
    <n v="-10"/>
    <n v="20"/>
    <n v="30"/>
    <n v="50"/>
    <n v="505"/>
    <n v="4"/>
    <x v="10"/>
    <x v="12"/>
    <x v="2"/>
    <x v="1"/>
    <x v="2"/>
    <x v="12"/>
    <x v="0"/>
  </r>
  <r>
    <n v="-7"/>
    <n v="62"/>
    <n v="106"/>
    <n v="44"/>
    <n v="69"/>
    <n v="40"/>
    <n v="325"/>
    <n v="0"/>
    <n v="30"/>
    <n v="50"/>
    <n v="80"/>
    <n v="505"/>
    <n v="5"/>
    <x v="10"/>
    <x v="12"/>
    <x v="2"/>
    <x v="1"/>
    <x v="2"/>
    <x v="4"/>
    <x v="0"/>
  </r>
  <r>
    <n v="8"/>
    <n v="47"/>
    <n v="82"/>
    <n v="35"/>
    <n v="39"/>
    <n v="11"/>
    <n v="248"/>
    <n v="20"/>
    <n v="20"/>
    <n v="40"/>
    <n v="60"/>
    <n v="505"/>
    <n v="6"/>
    <x v="10"/>
    <x v="12"/>
    <x v="2"/>
    <x v="1"/>
    <x v="2"/>
    <x v="5"/>
    <x v="1"/>
  </r>
  <r>
    <n v="71"/>
    <n v="112"/>
    <n v="200"/>
    <n v="88"/>
    <n v="41"/>
    <n v="29"/>
    <n v="561"/>
    <n v="90"/>
    <n v="90"/>
    <n v="130"/>
    <n v="230"/>
    <n v="918"/>
    <n v="2"/>
    <x v="10"/>
    <x v="13"/>
    <x v="2"/>
    <x v="1"/>
    <x v="0"/>
    <x v="1"/>
    <x v="0"/>
  </r>
  <r>
    <n v="30"/>
    <n v="52"/>
    <n v="88"/>
    <n v="36"/>
    <n v="22"/>
    <n v="10"/>
    <n v="862"/>
    <n v="40"/>
    <n v="40"/>
    <n v="60"/>
    <n v="100"/>
    <n v="580"/>
    <n v="3"/>
    <x v="10"/>
    <x v="13"/>
    <x v="2"/>
    <x v="1"/>
    <x v="0"/>
    <x v="2"/>
    <x v="1"/>
  </r>
  <r>
    <n v="13"/>
    <n v="67"/>
    <n v="121"/>
    <n v="54"/>
    <n v="54"/>
    <n v="20"/>
    <n v="391"/>
    <n v="20"/>
    <n v="50"/>
    <n v="60"/>
    <n v="110"/>
    <n v="918"/>
    <n v="8"/>
    <x v="10"/>
    <x v="13"/>
    <x v="2"/>
    <x v="1"/>
    <x v="3"/>
    <x v="6"/>
    <x v="1"/>
  </r>
  <r>
    <n v="15"/>
    <n v="130"/>
    <n v="224"/>
    <n v="94"/>
    <n v="115"/>
    <n v="85"/>
    <n v="694"/>
    <n v="20"/>
    <n v="80"/>
    <n v="120"/>
    <n v="200"/>
    <n v="580"/>
    <n v="9"/>
    <x v="10"/>
    <x v="13"/>
    <x v="2"/>
    <x v="1"/>
    <x v="3"/>
    <x v="7"/>
    <x v="1"/>
  </r>
  <r>
    <n v="89"/>
    <n v="143"/>
    <n v="245"/>
    <n v="142"/>
    <n v="54"/>
    <n v="31"/>
    <n v="-2003"/>
    <n v="60"/>
    <n v="80"/>
    <n v="100"/>
    <n v="180"/>
    <n v="918"/>
    <n v="4"/>
    <x v="10"/>
    <x v="13"/>
    <x v="2"/>
    <x v="1"/>
    <x v="2"/>
    <x v="12"/>
    <x v="0"/>
  </r>
  <r>
    <n v="29"/>
    <n v="48"/>
    <n v="80"/>
    <n v="32"/>
    <n v="19"/>
    <n v="8"/>
    <n v="482"/>
    <n v="30"/>
    <n v="20"/>
    <n v="40"/>
    <n v="60"/>
    <n v="918"/>
    <n v="5"/>
    <x v="10"/>
    <x v="13"/>
    <x v="2"/>
    <x v="1"/>
    <x v="2"/>
    <x v="4"/>
    <x v="0"/>
  </r>
  <r>
    <n v="62"/>
    <n v="119"/>
    <n v="197"/>
    <n v="78"/>
    <n v="57"/>
    <n v="25"/>
    <n v="798"/>
    <n v="40"/>
    <n v="60"/>
    <n v="90"/>
    <n v="150"/>
    <n v="918"/>
    <n v="6"/>
    <x v="10"/>
    <x v="13"/>
    <x v="2"/>
    <x v="1"/>
    <x v="2"/>
    <x v="5"/>
    <x v="1"/>
  </r>
  <r>
    <n v="174"/>
    <n v="265"/>
    <n v="490"/>
    <n v="179"/>
    <n v="91"/>
    <n v="69"/>
    <n v="1272"/>
    <n v="230"/>
    <n v="257"/>
    <n v="320"/>
    <n v="580"/>
    <n v="956"/>
    <n v="2"/>
    <x v="10"/>
    <x v="14"/>
    <x v="2"/>
    <x v="0"/>
    <x v="0"/>
    <x v="1"/>
    <x v="0"/>
  </r>
  <r>
    <n v="26"/>
    <n v="52"/>
    <n v="92"/>
    <n v="40"/>
    <n v="26"/>
    <n v="13"/>
    <n v="536"/>
    <n v="40"/>
    <n v="40"/>
    <n v="60"/>
    <n v="100"/>
    <n v="915"/>
    <n v="3"/>
    <x v="10"/>
    <x v="14"/>
    <x v="2"/>
    <x v="0"/>
    <x v="0"/>
    <x v="2"/>
    <x v="1"/>
  </r>
  <r>
    <n v="32"/>
    <n v="79"/>
    <n v="138"/>
    <n v="59"/>
    <n v="47"/>
    <n v="19"/>
    <n v="411"/>
    <n v="40"/>
    <n v="50"/>
    <n v="70"/>
    <n v="120"/>
    <n v="713"/>
    <n v="8"/>
    <x v="10"/>
    <x v="14"/>
    <x v="2"/>
    <x v="0"/>
    <x v="3"/>
    <x v="6"/>
    <x v="1"/>
  </r>
  <r>
    <n v="31"/>
    <n v="68"/>
    <n v="114"/>
    <n v="46"/>
    <n v="37"/>
    <n v="14"/>
    <n v="424"/>
    <n v="30"/>
    <n v="40"/>
    <n v="60"/>
    <n v="100"/>
    <n v="936"/>
    <n v="9"/>
    <x v="10"/>
    <x v="14"/>
    <x v="2"/>
    <x v="0"/>
    <x v="3"/>
    <x v="7"/>
    <x v="1"/>
  </r>
  <r>
    <n v="59"/>
    <n v="114"/>
    <n v="189"/>
    <n v="75"/>
    <n v="55"/>
    <n v="24"/>
    <n v="-1050"/>
    <n v="40"/>
    <n v="50"/>
    <n v="90"/>
    <n v="140"/>
    <n v="817"/>
    <n v="4"/>
    <x v="10"/>
    <x v="14"/>
    <x v="2"/>
    <x v="0"/>
    <x v="2"/>
    <x v="12"/>
    <x v="0"/>
  </r>
  <r>
    <n v="127"/>
    <n v="172"/>
    <n v="290"/>
    <n v="99"/>
    <n v="45"/>
    <n v="33"/>
    <n v="930"/>
    <n v="100"/>
    <n v="90"/>
    <n v="130"/>
    <n v="220"/>
    <n v="409"/>
    <n v="5"/>
    <x v="10"/>
    <x v="14"/>
    <x v="2"/>
    <x v="0"/>
    <x v="2"/>
    <x v="4"/>
    <x v="0"/>
  </r>
  <r>
    <n v="48"/>
    <n v="73"/>
    <n v="123"/>
    <n v="50"/>
    <n v="25"/>
    <n v="14"/>
    <n v="589"/>
    <n v="40"/>
    <n v="30"/>
    <n v="60"/>
    <n v="90"/>
    <n v="210"/>
    <n v="6"/>
    <x v="10"/>
    <x v="14"/>
    <x v="2"/>
    <x v="0"/>
    <x v="2"/>
    <x v="5"/>
    <x v="1"/>
  </r>
  <r>
    <n v="30"/>
    <n v="67"/>
    <n v="113"/>
    <n v="46"/>
    <n v="37"/>
    <n v="14"/>
    <n v="316"/>
    <n v="30"/>
    <n v="40"/>
    <n v="60"/>
    <n v="100"/>
    <n v="801"/>
    <n v="8"/>
    <x v="10"/>
    <x v="15"/>
    <x v="3"/>
    <x v="1"/>
    <x v="3"/>
    <x v="6"/>
    <x v="1"/>
  </r>
  <r>
    <n v="20"/>
    <n v="66"/>
    <n v="109"/>
    <n v="43"/>
    <n v="46"/>
    <n v="14"/>
    <n v="452"/>
    <n v="30"/>
    <n v="40"/>
    <n v="60"/>
    <n v="100"/>
    <n v="435"/>
    <n v="9"/>
    <x v="10"/>
    <x v="15"/>
    <x v="3"/>
    <x v="1"/>
    <x v="3"/>
    <x v="7"/>
    <x v="1"/>
  </r>
  <r>
    <n v="-8"/>
    <n v="40"/>
    <n v="122"/>
    <n v="82"/>
    <n v="48"/>
    <n v="25"/>
    <n v="1804"/>
    <n v="0"/>
    <n v="70"/>
    <n v="40"/>
    <n v="110"/>
    <n v="801"/>
    <n v="10"/>
    <x v="10"/>
    <x v="15"/>
    <x v="3"/>
    <x v="1"/>
    <x v="3"/>
    <x v="8"/>
    <x v="1"/>
  </r>
  <r>
    <n v="-7"/>
    <n v="62"/>
    <n v="106"/>
    <n v="44"/>
    <n v="69"/>
    <n v="40"/>
    <n v="325"/>
    <n v="-10"/>
    <n v="30"/>
    <n v="40"/>
    <n v="70"/>
    <n v="435"/>
    <n v="11"/>
    <x v="10"/>
    <x v="15"/>
    <x v="3"/>
    <x v="1"/>
    <x v="1"/>
    <x v="9"/>
    <x v="0"/>
  </r>
  <r>
    <n v="9"/>
    <n v="47"/>
    <n v="82"/>
    <n v="35"/>
    <n v="38"/>
    <n v="11"/>
    <n v="248"/>
    <n v="10"/>
    <n v="20"/>
    <n v="30"/>
    <n v="50"/>
    <n v="435"/>
    <n v="12"/>
    <x v="10"/>
    <x v="15"/>
    <x v="3"/>
    <x v="1"/>
    <x v="1"/>
    <x v="10"/>
    <x v="0"/>
  </r>
  <r>
    <n v="-3"/>
    <n v="42"/>
    <n v="76"/>
    <n v="34"/>
    <n v="45"/>
    <n v="12"/>
    <n v="211"/>
    <n v="0"/>
    <n v="20"/>
    <n v="30"/>
    <n v="50"/>
    <n v="801"/>
    <n v="13"/>
    <x v="10"/>
    <x v="15"/>
    <x v="3"/>
    <x v="1"/>
    <x v="1"/>
    <x v="3"/>
    <x v="0"/>
  </r>
  <r>
    <n v="39"/>
    <n v="81"/>
    <n v="150"/>
    <n v="69"/>
    <n v="42"/>
    <n v="21"/>
    <n v="1060"/>
    <n v="50"/>
    <n v="80"/>
    <n v="90"/>
    <n v="170"/>
    <n v="801"/>
    <n v="1"/>
    <x v="10"/>
    <x v="15"/>
    <x v="3"/>
    <x v="1"/>
    <x v="0"/>
    <x v="0"/>
    <x v="0"/>
  </r>
  <r>
    <n v="27"/>
    <n v="71"/>
    <n v="124"/>
    <n v="53"/>
    <n v="44"/>
    <n v="17"/>
    <n v="380"/>
    <n v="50"/>
    <n v="60"/>
    <n v="80"/>
    <n v="140"/>
    <n v="435"/>
    <n v="2"/>
    <x v="10"/>
    <x v="15"/>
    <x v="3"/>
    <x v="1"/>
    <x v="0"/>
    <x v="1"/>
    <x v="0"/>
  </r>
  <r>
    <n v="38"/>
    <n v="102"/>
    <n v="184"/>
    <n v="82"/>
    <n v="64"/>
    <n v="31"/>
    <n v="601"/>
    <n v="60"/>
    <n v="90"/>
    <n v="120"/>
    <n v="210"/>
    <n v="801"/>
    <n v="3"/>
    <x v="10"/>
    <x v="15"/>
    <x v="3"/>
    <x v="1"/>
    <x v="0"/>
    <x v="2"/>
    <x v="1"/>
  </r>
  <r>
    <n v="27"/>
    <n v="48"/>
    <n v="81"/>
    <n v="33"/>
    <n v="21"/>
    <n v="9"/>
    <n v="836"/>
    <n v="30"/>
    <n v="30"/>
    <n v="40"/>
    <n v="70"/>
    <n v="435"/>
    <n v="4"/>
    <x v="10"/>
    <x v="15"/>
    <x v="3"/>
    <x v="1"/>
    <x v="2"/>
    <x v="12"/>
    <x v="0"/>
  </r>
  <r>
    <n v="85"/>
    <n v="130"/>
    <n v="231"/>
    <n v="96"/>
    <n v="45"/>
    <n v="33"/>
    <n v="552"/>
    <n v="90"/>
    <n v="90"/>
    <n v="130"/>
    <n v="220"/>
    <n v="435"/>
    <n v="5"/>
    <x v="10"/>
    <x v="15"/>
    <x v="3"/>
    <x v="1"/>
    <x v="2"/>
    <x v="4"/>
    <x v="0"/>
  </r>
  <r>
    <n v="52"/>
    <n v="78"/>
    <n v="132"/>
    <n v="54"/>
    <n v="26"/>
    <n v="15"/>
    <n v="885"/>
    <n v="50"/>
    <n v="50"/>
    <n v="70"/>
    <n v="120"/>
    <n v="435"/>
    <n v="6"/>
    <x v="10"/>
    <x v="15"/>
    <x v="3"/>
    <x v="1"/>
    <x v="2"/>
    <x v="5"/>
    <x v="1"/>
  </r>
  <r>
    <n v="84"/>
    <n v="117"/>
    <n v="198"/>
    <n v="81"/>
    <n v="33"/>
    <n v="22"/>
    <n v="984"/>
    <n v="80"/>
    <n v="70"/>
    <n v="110"/>
    <n v="180"/>
    <n v="213"/>
    <n v="8"/>
    <x v="10"/>
    <x v="16"/>
    <x v="3"/>
    <x v="0"/>
    <x v="3"/>
    <x v="6"/>
    <x v="1"/>
  </r>
  <r>
    <n v="174"/>
    <n v="265"/>
    <n v="490"/>
    <n v="192"/>
    <n v="91"/>
    <n v="69"/>
    <n v="1272"/>
    <n v="160"/>
    <n v="226"/>
    <n v="240"/>
    <n v="450"/>
    <n v="213"/>
    <n v="9"/>
    <x v="10"/>
    <x v="16"/>
    <x v="3"/>
    <x v="0"/>
    <x v="3"/>
    <x v="7"/>
    <x v="1"/>
  </r>
  <r>
    <n v="27"/>
    <n v="52"/>
    <n v="92"/>
    <n v="40"/>
    <n v="25"/>
    <n v="13"/>
    <n v="536"/>
    <n v="30"/>
    <n v="30"/>
    <n v="50"/>
    <n v="80"/>
    <n v="707"/>
    <n v="10"/>
    <x v="10"/>
    <x v="16"/>
    <x v="3"/>
    <x v="0"/>
    <x v="3"/>
    <x v="8"/>
    <x v="1"/>
  </r>
  <r>
    <n v="128"/>
    <n v="172"/>
    <n v="290"/>
    <n v="200"/>
    <n v="44"/>
    <n v="33"/>
    <n v="930"/>
    <n v="110"/>
    <n v="80"/>
    <n v="130"/>
    <n v="210"/>
    <n v="213"/>
    <n v="11"/>
    <x v="10"/>
    <x v="16"/>
    <x v="3"/>
    <x v="0"/>
    <x v="1"/>
    <x v="9"/>
    <x v="0"/>
  </r>
  <r>
    <n v="47"/>
    <n v="73"/>
    <n v="123"/>
    <n v="50"/>
    <n v="26"/>
    <n v="14"/>
    <n v="589"/>
    <n v="40"/>
    <n v="30"/>
    <n v="50"/>
    <n v="80"/>
    <n v="650"/>
    <n v="12"/>
    <x v="10"/>
    <x v="16"/>
    <x v="3"/>
    <x v="0"/>
    <x v="1"/>
    <x v="10"/>
    <x v="0"/>
  </r>
  <r>
    <n v="59"/>
    <n v="114"/>
    <n v="189"/>
    <n v="75"/>
    <n v="55"/>
    <n v="24"/>
    <n v="659"/>
    <n v="40"/>
    <n v="50"/>
    <n v="80"/>
    <n v="130"/>
    <n v="650"/>
    <n v="13"/>
    <x v="10"/>
    <x v="16"/>
    <x v="3"/>
    <x v="0"/>
    <x v="1"/>
    <x v="3"/>
    <x v="0"/>
  </r>
  <r>
    <n v="-56"/>
    <n v="3"/>
    <n v="116"/>
    <n v="104"/>
    <n v="59"/>
    <n v="36"/>
    <n v="2758"/>
    <n v="-50"/>
    <n v="154"/>
    <n v="0"/>
    <n v="130"/>
    <n v="619"/>
    <n v="1"/>
    <x v="10"/>
    <x v="16"/>
    <x v="3"/>
    <x v="0"/>
    <x v="0"/>
    <x v="0"/>
    <x v="0"/>
  </r>
  <r>
    <n v="235"/>
    <n v="374"/>
    <n v="623"/>
    <n v="247"/>
    <n v="139"/>
    <n v="87"/>
    <n v="2580"/>
    <n v="310"/>
    <n v="349"/>
    <n v="450"/>
    <n v="740"/>
    <n v="951"/>
    <n v="2"/>
    <x v="10"/>
    <x v="16"/>
    <x v="3"/>
    <x v="0"/>
    <x v="0"/>
    <x v="1"/>
    <x v="0"/>
  </r>
  <r>
    <n v="-127"/>
    <n v="-27"/>
    <n v="146"/>
    <n v="168"/>
    <n v="100"/>
    <n v="57"/>
    <n v="3909"/>
    <n v="-130"/>
    <n v="152"/>
    <n v="-30"/>
    <n v="170"/>
    <n v="909"/>
    <n v="3"/>
    <x v="10"/>
    <x v="16"/>
    <x v="3"/>
    <x v="0"/>
    <x v="0"/>
    <x v="2"/>
    <x v="1"/>
  </r>
  <r>
    <n v="129"/>
    <n v="212"/>
    <n v="423"/>
    <n v="259"/>
    <n v="83"/>
    <n v="59"/>
    <n v="1778"/>
    <n v="140"/>
    <n v="244"/>
    <n v="210"/>
    <n v="410"/>
    <n v="559"/>
    <n v="4"/>
    <x v="10"/>
    <x v="16"/>
    <x v="3"/>
    <x v="0"/>
    <x v="2"/>
    <x v="12"/>
    <x v="0"/>
  </r>
  <r>
    <n v="26"/>
    <n v="168"/>
    <n v="289"/>
    <n v="112"/>
    <n v="142"/>
    <n v="109"/>
    <n v="912"/>
    <n v="40"/>
    <n v="161"/>
    <n v="170"/>
    <n v="280"/>
    <n v="818"/>
    <n v="5"/>
    <x v="10"/>
    <x v="16"/>
    <x v="3"/>
    <x v="0"/>
    <x v="2"/>
    <x v="4"/>
    <x v="0"/>
  </r>
  <r>
    <n v="197"/>
    <n v="304"/>
    <n v="532"/>
    <n v="190"/>
    <n v="107"/>
    <n v="75"/>
    <n v="1691"/>
    <n v="190"/>
    <n v="170"/>
    <n v="290"/>
    <n v="510"/>
    <n v="707"/>
    <n v="6"/>
    <x v="10"/>
    <x v="16"/>
    <x v="3"/>
    <x v="0"/>
    <x v="2"/>
    <x v="5"/>
    <x v="1"/>
  </r>
  <r>
    <n v="26"/>
    <n v="168"/>
    <n v="289"/>
    <n v="85"/>
    <n v="142"/>
    <n v="109"/>
    <n v="912"/>
    <n v="20"/>
    <n v="99"/>
    <n v="150"/>
    <n v="260"/>
    <n v="775"/>
    <n v="8"/>
    <x v="10"/>
    <x v="17"/>
    <x v="3"/>
    <x v="1"/>
    <x v="3"/>
    <x v="6"/>
    <x v="1"/>
  </r>
  <r>
    <n v="138"/>
    <n v="239"/>
    <n v="412"/>
    <n v="235"/>
    <n v="101"/>
    <n v="57"/>
    <n v="1150"/>
    <n v="130"/>
    <n v="125"/>
    <n v="220"/>
    <n v="380"/>
    <n v="702"/>
    <n v="9"/>
    <x v="10"/>
    <x v="17"/>
    <x v="3"/>
    <x v="1"/>
    <x v="3"/>
    <x v="7"/>
    <x v="1"/>
  </r>
  <r>
    <n v="107"/>
    <n v="165"/>
    <n v="278"/>
    <n v="98"/>
    <n v="58"/>
    <n v="36"/>
    <n v="803"/>
    <n v="100"/>
    <n v="143"/>
    <n v="150"/>
    <n v="250"/>
    <n v="702"/>
    <n v="10"/>
    <x v="10"/>
    <x v="17"/>
    <x v="3"/>
    <x v="1"/>
    <x v="3"/>
    <x v="8"/>
    <x v="1"/>
  </r>
  <r>
    <n v="196"/>
    <n v="304"/>
    <n v="532"/>
    <n v="206"/>
    <n v="108"/>
    <n v="75"/>
    <n v="1691"/>
    <n v="140"/>
    <n v="114"/>
    <n v="220"/>
    <n v="380"/>
    <n v="702"/>
    <n v="11"/>
    <x v="10"/>
    <x v="17"/>
    <x v="3"/>
    <x v="1"/>
    <x v="1"/>
    <x v="9"/>
    <x v="0"/>
  </r>
  <r>
    <n v="128"/>
    <n v="212"/>
    <n v="423"/>
    <n v="203"/>
    <n v="84"/>
    <n v="59"/>
    <n v="1778"/>
    <n v="80"/>
    <n v="172"/>
    <n v="150"/>
    <n v="300"/>
    <n v="702"/>
    <n v="12"/>
    <x v="10"/>
    <x v="17"/>
    <x v="3"/>
    <x v="1"/>
    <x v="1"/>
    <x v="10"/>
    <x v="0"/>
  </r>
  <r>
    <n v="-340"/>
    <n v="-245"/>
    <n v="32"/>
    <n v="249"/>
    <n v="127"/>
    <n v="93"/>
    <n v="7653"/>
    <n v="-280"/>
    <n v="208"/>
    <n v="-180"/>
    <n v="0"/>
    <n v="702"/>
    <n v="13"/>
    <x v="10"/>
    <x v="17"/>
    <x v="3"/>
    <x v="1"/>
    <x v="1"/>
    <x v="3"/>
    <x v="0"/>
  </r>
  <r>
    <n v="-4"/>
    <n v="41"/>
    <n v="74"/>
    <n v="33"/>
    <n v="45"/>
    <n v="12"/>
    <n v="243"/>
    <n v="10"/>
    <n v="30"/>
    <n v="50"/>
    <n v="80"/>
    <n v="775"/>
    <n v="2"/>
    <x v="10"/>
    <x v="17"/>
    <x v="3"/>
    <x v="1"/>
    <x v="0"/>
    <x v="1"/>
    <x v="0"/>
  </r>
  <r>
    <n v="5"/>
    <n v="35"/>
    <n v="64"/>
    <n v="29"/>
    <n v="30"/>
    <n v="8"/>
    <n v="1003"/>
    <n v="20"/>
    <n v="30"/>
    <n v="40"/>
    <n v="70"/>
    <n v="775"/>
    <n v="3"/>
    <x v="10"/>
    <x v="17"/>
    <x v="3"/>
    <x v="1"/>
    <x v="0"/>
    <x v="2"/>
    <x v="1"/>
  </r>
  <r>
    <n v="31"/>
    <n v="43"/>
    <n v="43"/>
    <n v="0"/>
    <n v="12"/>
    <n v="0"/>
    <n v="387"/>
    <n v="30"/>
    <n v="0"/>
    <n v="40"/>
    <n v="40"/>
    <n v="775"/>
    <n v="4"/>
    <x v="10"/>
    <x v="17"/>
    <x v="3"/>
    <x v="1"/>
    <x v="2"/>
    <x v="12"/>
    <x v="0"/>
  </r>
  <r>
    <n v="9"/>
    <n v="24"/>
    <n v="39"/>
    <n v="15"/>
    <n v="15"/>
    <n v="4"/>
    <n v="848"/>
    <n v="10"/>
    <n v="10"/>
    <n v="20"/>
    <n v="30"/>
    <n v="775"/>
    <n v="5"/>
    <x v="10"/>
    <x v="17"/>
    <x v="3"/>
    <x v="1"/>
    <x v="2"/>
    <x v="4"/>
    <x v="0"/>
  </r>
  <r>
    <n v="17"/>
    <n v="34"/>
    <n v="56"/>
    <n v="22"/>
    <n v="17"/>
    <n v="6"/>
    <n v="802"/>
    <n v="20"/>
    <n v="20"/>
    <n v="30"/>
    <n v="50"/>
    <n v="775"/>
    <n v="6"/>
    <x v="10"/>
    <x v="17"/>
    <x v="3"/>
    <x v="1"/>
    <x v="2"/>
    <x v="5"/>
    <x v="1"/>
  </r>
  <r>
    <n v="19"/>
    <n v="38"/>
    <n v="63"/>
    <n v="25"/>
    <n v="19"/>
    <n v="7"/>
    <n v="823"/>
    <n v="20"/>
    <n v="20"/>
    <n v="30"/>
    <n v="50"/>
    <n v="503"/>
    <n v="8"/>
    <x v="10"/>
    <x v="18"/>
    <x v="3"/>
    <x v="1"/>
    <x v="3"/>
    <x v="6"/>
    <x v="1"/>
  </r>
  <r>
    <n v="70"/>
    <n v="112"/>
    <n v="200"/>
    <n v="88"/>
    <n v="42"/>
    <n v="29"/>
    <n v="561"/>
    <n v="70"/>
    <n v="80"/>
    <n v="100"/>
    <n v="180"/>
    <n v="971"/>
    <n v="9"/>
    <x v="10"/>
    <x v="18"/>
    <x v="3"/>
    <x v="1"/>
    <x v="3"/>
    <x v="7"/>
    <x v="1"/>
  </r>
  <r>
    <n v="28"/>
    <n v="48"/>
    <n v="80"/>
    <n v="32"/>
    <n v="20"/>
    <n v="8"/>
    <n v="482"/>
    <n v="30"/>
    <n v="20"/>
    <n v="30"/>
    <n v="50"/>
    <n v="541"/>
    <n v="11"/>
    <x v="10"/>
    <x v="18"/>
    <x v="3"/>
    <x v="1"/>
    <x v="1"/>
    <x v="9"/>
    <x v="0"/>
  </r>
  <r>
    <n v="62"/>
    <n v="119"/>
    <n v="197"/>
    <n v="78"/>
    <n v="57"/>
    <n v="25"/>
    <n v="798"/>
    <n v="50"/>
    <n v="50"/>
    <n v="90"/>
    <n v="140"/>
    <n v="971"/>
    <n v="12"/>
    <x v="10"/>
    <x v="18"/>
    <x v="3"/>
    <x v="1"/>
    <x v="1"/>
    <x v="10"/>
    <x v="0"/>
  </r>
  <r>
    <n v="89"/>
    <n v="143"/>
    <n v="245"/>
    <n v="87"/>
    <n v="54"/>
    <n v="31"/>
    <n v="666"/>
    <n v="70"/>
    <n v="70"/>
    <n v="100"/>
    <n v="170"/>
    <n v="971"/>
    <n v="13"/>
    <x v="10"/>
    <x v="18"/>
    <x v="3"/>
    <x v="1"/>
    <x v="1"/>
    <x v="3"/>
    <x v="0"/>
  </r>
  <r>
    <n v="-4"/>
    <n v="73"/>
    <n v="125"/>
    <n v="52"/>
    <n v="77"/>
    <n v="47"/>
    <n v="509"/>
    <n v="10"/>
    <n v="60"/>
    <n v="80"/>
    <n v="140"/>
    <n v="541"/>
    <n v="1"/>
    <x v="10"/>
    <x v="18"/>
    <x v="3"/>
    <x v="1"/>
    <x v="0"/>
    <x v="0"/>
    <x v="0"/>
  </r>
  <r>
    <n v="14"/>
    <n v="75"/>
    <n v="128"/>
    <n v="53"/>
    <n v="61"/>
    <n v="17"/>
    <n v="470"/>
    <n v="40"/>
    <n v="60"/>
    <n v="90"/>
    <n v="150"/>
    <n v="971"/>
    <n v="2"/>
    <x v="10"/>
    <x v="18"/>
    <x v="3"/>
    <x v="1"/>
    <x v="0"/>
    <x v="1"/>
    <x v="0"/>
  </r>
  <r>
    <n v="32"/>
    <n v="68"/>
    <n v="114"/>
    <n v="46"/>
    <n v="36"/>
    <n v="14"/>
    <n v="424"/>
    <n v="50"/>
    <n v="50"/>
    <n v="80"/>
    <n v="130"/>
    <n v="503"/>
    <n v="3"/>
    <x v="10"/>
    <x v="18"/>
    <x v="3"/>
    <x v="1"/>
    <x v="0"/>
    <x v="2"/>
    <x v="1"/>
  </r>
  <r>
    <n v="16"/>
    <n v="69"/>
    <n v="124"/>
    <n v="55"/>
    <n v="53"/>
    <n v="20"/>
    <n v="410"/>
    <n v="30"/>
    <n v="50"/>
    <n v="70"/>
    <n v="120"/>
    <n v="541"/>
    <n v="4"/>
    <x v="10"/>
    <x v="18"/>
    <x v="3"/>
    <x v="1"/>
    <x v="2"/>
    <x v="12"/>
    <x v="0"/>
  </r>
  <r>
    <n v="33"/>
    <n v="79"/>
    <n v="138"/>
    <n v="59"/>
    <n v="46"/>
    <n v="19"/>
    <n v="411"/>
    <n v="50"/>
    <n v="50"/>
    <n v="80"/>
    <n v="130"/>
    <n v="503"/>
    <n v="5"/>
    <x v="10"/>
    <x v="18"/>
    <x v="3"/>
    <x v="1"/>
    <x v="2"/>
    <x v="4"/>
    <x v="0"/>
  </r>
  <r>
    <n v="108"/>
    <n v="182"/>
    <n v="363"/>
    <n v="202"/>
    <n v="74"/>
    <n v="50"/>
    <n v="1283"/>
    <n v="120"/>
    <n v="178"/>
    <n v="180"/>
    <n v="350"/>
    <n v="503"/>
    <n v="6"/>
    <x v="10"/>
    <x v="18"/>
    <x v="3"/>
    <x v="1"/>
    <x v="2"/>
    <x v="5"/>
    <x v="1"/>
  </r>
  <r>
    <n v="122"/>
    <n v="195"/>
    <n v="325"/>
    <n v="129"/>
    <n v="73"/>
    <n v="42"/>
    <n v="1134"/>
    <n v="120"/>
    <n v="154"/>
    <n v="180"/>
    <n v="300"/>
    <n v="206"/>
    <n v="8"/>
    <x v="10"/>
    <x v="19"/>
    <x v="3"/>
    <x v="1"/>
    <x v="3"/>
    <x v="6"/>
    <x v="1"/>
  </r>
  <r>
    <n v="44"/>
    <n v="68"/>
    <n v="115"/>
    <n v="47"/>
    <n v="24"/>
    <n v="13"/>
    <n v="834"/>
    <n v="40"/>
    <n v="40"/>
    <n v="60"/>
    <n v="100"/>
    <n v="509"/>
    <n v="9"/>
    <x v="10"/>
    <x v="19"/>
    <x v="3"/>
    <x v="1"/>
    <x v="3"/>
    <x v="7"/>
    <x v="1"/>
  </r>
  <r>
    <n v="49"/>
    <n v="88"/>
    <n v="141"/>
    <n v="53"/>
    <n v="39"/>
    <n v="16"/>
    <n v="321"/>
    <n v="50"/>
    <n v="30"/>
    <n v="70"/>
    <n v="100"/>
    <n v="425"/>
    <n v="11"/>
    <x v="10"/>
    <x v="19"/>
    <x v="3"/>
    <x v="1"/>
    <x v="1"/>
    <x v="9"/>
    <x v="0"/>
  </r>
  <r>
    <n v="34"/>
    <n v="71"/>
    <n v="120"/>
    <n v="49"/>
    <n v="37"/>
    <n v="15"/>
    <n v="454"/>
    <n v="30"/>
    <n v="30"/>
    <n v="50"/>
    <n v="80"/>
    <n v="206"/>
    <n v="12"/>
    <x v="10"/>
    <x v="19"/>
    <x v="3"/>
    <x v="1"/>
    <x v="1"/>
    <x v="10"/>
    <x v="0"/>
  </r>
  <r>
    <n v="1"/>
    <n v="86"/>
    <n v="147"/>
    <n v="61"/>
    <n v="85"/>
    <n v="55"/>
    <n v="613"/>
    <n v="0"/>
    <n v="40"/>
    <n v="60"/>
    <n v="100"/>
    <n v="206"/>
    <n v="13"/>
    <x v="10"/>
    <x v="19"/>
    <x v="3"/>
    <x v="1"/>
    <x v="1"/>
    <x v="3"/>
    <x v="0"/>
  </r>
  <r>
    <n v="50"/>
    <n v="93"/>
    <n v="156"/>
    <n v="63"/>
    <n v="43"/>
    <n v="20"/>
    <n v="446"/>
    <n v="70"/>
    <n v="70"/>
    <n v="110"/>
    <n v="180"/>
    <n v="425"/>
    <n v="2"/>
    <x v="10"/>
    <x v="19"/>
    <x v="3"/>
    <x v="1"/>
    <x v="0"/>
    <x v="1"/>
    <x v="0"/>
  </r>
  <r>
    <n v="16"/>
    <n v="130"/>
    <n v="224"/>
    <n v="94"/>
    <n v="114"/>
    <n v="85"/>
    <n v="694"/>
    <n v="40"/>
    <n v="125"/>
    <n v="150"/>
    <n v="260"/>
    <n v="253"/>
    <n v="3"/>
    <x v="10"/>
    <x v="19"/>
    <x v="3"/>
    <x v="1"/>
    <x v="0"/>
    <x v="2"/>
    <x v="1"/>
  </r>
  <r>
    <n v="11"/>
    <n v="30"/>
    <n v="52"/>
    <n v="22"/>
    <n v="19"/>
    <n v="7"/>
    <n v="570"/>
    <n v="20"/>
    <n v="20"/>
    <n v="30"/>
    <n v="50"/>
    <n v="253"/>
    <n v="4"/>
    <x v="10"/>
    <x v="19"/>
    <x v="3"/>
    <x v="1"/>
    <x v="2"/>
    <x v="12"/>
    <x v="0"/>
  </r>
  <r>
    <n v="13"/>
    <n v="67"/>
    <n v="121"/>
    <n v="54"/>
    <n v="54"/>
    <n v="20"/>
    <n v="391"/>
    <n v="20"/>
    <n v="50"/>
    <n v="60"/>
    <n v="110"/>
    <n v="425"/>
    <n v="5"/>
    <x v="10"/>
    <x v="19"/>
    <x v="3"/>
    <x v="1"/>
    <x v="2"/>
    <x v="4"/>
    <x v="0"/>
  </r>
  <r>
    <n v="45"/>
    <n v="89"/>
    <n v="164"/>
    <n v="75"/>
    <n v="44"/>
    <n v="23"/>
    <n v="1063"/>
    <n v="40"/>
    <n v="70"/>
    <n v="80"/>
    <n v="150"/>
    <n v="206"/>
    <n v="6"/>
    <x v="10"/>
    <x v="19"/>
    <x v="3"/>
    <x v="1"/>
    <x v="2"/>
    <x v="5"/>
    <x v="1"/>
  </r>
  <r>
    <n v="6"/>
    <n v="57"/>
    <n v="103"/>
    <n v="46"/>
    <n v="51"/>
    <n v="17"/>
    <n v="422"/>
    <n v="10"/>
    <n v="30"/>
    <n v="50"/>
    <n v="80"/>
    <n v="303"/>
    <n v="11"/>
    <x v="11"/>
    <x v="0"/>
    <x v="0"/>
    <x v="0"/>
    <x v="1"/>
    <x v="9"/>
    <x v="0"/>
  </r>
  <r>
    <n v="26"/>
    <n v="63"/>
    <n v="116"/>
    <n v="53"/>
    <n v="37"/>
    <n v="16"/>
    <n v="1054"/>
    <n v="20"/>
    <n v="40"/>
    <n v="50"/>
    <n v="90"/>
    <n v="303"/>
    <n v="12"/>
    <x v="11"/>
    <x v="0"/>
    <x v="0"/>
    <x v="0"/>
    <x v="1"/>
    <x v="10"/>
    <x v="0"/>
  </r>
  <r>
    <n v="66"/>
    <n v="104"/>
    <n v="185"/>
    <n v="81"/>
    <n v="38"/>
    <n v="26"/>
    <n v="551"/>
    <n v="60"/>
    <n v="60"/>
    <n v="90"/>
    <n v="150"/>
    <n v="719"/>
    <n v="13"/>
    <x v="11"/>
    <x v="0"/>
    <x v="0"/>
    <x v="0"/>
    <x v="1"/>
    <x v="3"/>
    <x v="0"/>
  </r>
  <r>
    <n v="87"/>
    <n v="153"/>
    <n v="306"/>
    <n v="160"/>
    <n v="66"/>
    <n v="42"/>
    <n v="1319"/>
    <n v="80"/>
    <n v="164"/>
    <n v="140"/>
    <n v="280"/>
    <n v="303"/>
    <n v="8"/>
    <x v="11"/>
    <x v="0"/>
    <x v="0"/>
    <x v="0"/>
    <x v="3"/>
    <x v="6"/>
    <x v="1"/>
  </r>
  <r>
    <n v="-6"/>
    <n v="65"/>
    <n v="112"/>
    <n v="47"/>
    <n v="71"/>
    <n v="42"/>
    <n v="521"/>
    <n v="0"/>
    <n v="40"/>
    <n v="60"/>
    <n v="100"/>
    <n v="970"/>
    <n v="9"/>
    <x v="11"/>
    <x v="0"/>
    <x v="0"/>
    <x v="0"/>
    <x v="3"/>
    <x v="7"/>
    <x v="1"/>
  </r>
  <r>
    <n v="29"/>
    <n v="73"/>
    <n v="127"/>
    <n v="54"/>
    <n v="44"/>
    <n v="17"/>
    <n v="424"/>
    <n v="30"/>
    <n v="50"/>
    <n v="60"/>
    <n v="110"/>
    <n v="303"/>
    <n v="10"/>
    <x v="11"/>
    <x v="0"/>
    <x v="0"/>
    <x v="0"/>
    <x v="3"/>
    <x v="8"/>
    <x v="1"/>
  </r>
  <r>
    <n v="53"/>
    <n v="79"/>
    <n v="133"/>
    <n v="54"/>
    <n v="26"/>
    <n v="15"/>
    <n v="601"/>
    <n v="90"/>
    <n v="60"/>
    <n v="110"/>
    <n v="170"/>
    <n v="970"/>
    <n v="5"/>
    <x v="11"/>
    <x v="0"/>
    <x v="0"/>
    <x v="0"/>
    <x v="2"/>
    <x v="4"/>
    <x v="0"/>
  </r>
  <r>
    <n v="47"/>
    <n v="101"/>
    <n v="168"/>
    <n v="67"/>
    <n v="54"/>
    <n v="22"/>
    <n v="677"/>
    <n v="80"/>
    <n v="80"/>
    <n v="130"/>
    <n v="210"/>
    <n v="970"/>
    <n v="6"/>
    <x v="11"/>
    <x v="0"/>
    <x v="0"/>
    <x v="0"/>
    <x v="2"/>
    <x v="5"/>
    <x v="1"/>
  </r>
  <r>
    <n v="88"/>
    <n v="124"/>
    <n v="210"/>
    <n v="86"/>
    <n v="36"/>
    <n v="24"/>
    <n v="1003"/>
    <n v="90"/>
    <n v="80"/>
    <n v="120"/>
    <n v="200"/>
    <n v="720"/>
    <n v="3"/>
    <x v="11"/>
    <x v="0"/>
    <x v="0"/>
    <x v="0"/>
    <x v="0"/>
    <x v="2"/>
    <x v="1"/>
  </r>
  <r>
    <n v="134"/>
    <n v="179"/>
    <n v="302"/>
    <n v="90"/>
    <n v="45"/>
    <n v="34"/>
    <n v="959"/>
    <n v="130"/>
    <n v="168"/>
    <n v="170"/>
    <n v="290"/>
    <n v="719"/>
    <n v="1"/>
    <x v="11"/>
    <x v="0"/>
    <x v="0"/>
    <x v="0"/>
    <x v="0"/>
    <x v="0"/>
    <x v="0"/>
  </r>
  <r>
    <n v="29"/>
    <n v="56"/>
    <n v="99"/>
    <n v="43"/>
    <n v="27"/>
    <n v="14"/>
    <n v="531"/>
    <n v="30"/>
    <n v="40"/>
    <n v="50"/>
    <n v="90"/>
    <n v="970"/>
    <n v="2"/>
    <x v="11"/>
    <x v="0"/>
    <x v="0"/>
    <x v="0"/>
    <x v="0"/>
    <x v="1"/>
    <x v="0"/>
  </r>
  <r>
    <n v="53"/>
    <n v="79"/>
    <n v="133"/>
    <n v="54"/>
    <n v="26"/>
    <n v="15"/>
    <n v="601"/>
    <n v="50"/>
    <n v="40"/>
    <n v="70"/>
    <n v="110"/>
    <n v="309"/>
    <n v="11"/>
    <x v="11"/>
    <x v="1"/>
    <x v="0"/>
    <x v="0"/>
    <x v="1"/>
    <x v="9"/>
    <x v="0"/>
  </r>
  <r>
    <n v="47"/>
    <n v="101"/>
    <n v="168"/>
    <n v="67"/>
    <n v="54"/>
    <n v="22"/>
    <n v="677"/>
    <n v="40"/>
    <n v="50"/>
    <n v="80"/>
    <n v="130"/>
    <n v="630"/>
    <n v="12"/>
    <x v="11"/>
    <x v="1"/>
    <x v="0"/>
    <x v="0"/>
    <x v="1"/>
    <x v="10"/>
    <x v="0"/>
  </r>
  <r>
    <n v="133"/>
    <n v="179"/>
    <n v="302"/>
    <n v="107"/>
    <n v="46"/>
    <n v="34"/>
    <n v="959"/>
    <n v="130"/>
    <n v="159"/>
    <n v="170"/>
    <n v="280"/>
    <n v="309"/>
    <n v="8"/>
    <x v="11"/>
    <x v="1"/>
    <x v="0"/>
    <x v="0"/>
    <x v="3"/>
    <x v="6"/>
    <x v="1"/>
  </r>
  <r>
    <n v="29"/>
    <n v="56"/>
    <n v="99"/>
    <n v="43"/>
    <n v="27"/>
    <n v="14"/>
    <n v="531"/>
    <n v="30"/>
    <n v="40"/>
    <n v="50"/>
    <n v="90"/>
    <n v="773"/>
    <n v="9"/>
    <x v="11"/>
    <x v="1"/>
    <x v="0"/>
    <x v="0"/>
    <x v="3"/>
    <x v="7"/>
    <x v="1"/>
  </r>
  <r>
    <n v="88"/>
    <n v="124"/>
    <n v="210"/>
    <n v="86"/>
    <n v="36"/>
    <n v="24"/>
    <n v="1003"/>
    <n v="80"/>
    <n v="80"/>
    <n v="110"/>
    <n v="190"/>
    <n v="630"/>
    <n v="10"/>
    <x v="11"/>
    <x v="1"/>
    <x v="0"/>
    <x v="0"/>
    <x v="3"/>
    <x v="8"/>
    <x v="1"/>
  </r>
  <r>
    <n v="216"/>
    <n v="329"/>
    <n v="576"/>
    <n v="212"/>
    <n v="113"/>
    <n v="81"/>
    <n v="1744"/>
    <n v="320"/>
    <n v="325"/>
    <n v="420"/>
    <n v="730"/>
    <n v="815"/>
    <n v="5"/>
    <x v="11"/>
    <x v="1"/>
    <x v="0"/>
    <x v="0"/>
    <x v="2"/>
    <x v="4"/>
    <x v="0"/>
  </r>
  <r>
    <n v="157"/>
    <n v="251"/>
    <n v="501"/>
    <n v="153"/>
    <n v="94"/>
    <n v="70"/>
    <n v="1820"/>
    <n v="240"/>
    <n v="364"/>
    <n v="320"/>
    <n v="640"/>
    <n v="630"/>
    <n v="6"/>
    <x v="11"/>
    <x v="1"/>
    <x v="0"/>
    <x v="0"/>
    <x v="2"/>
    <x v="5"/>
    <x v="1"/>
  </r>
  <r>
    <n v="122"/>
    <n v="185"/>
    <n v="312"/>
    <n v="129"/>
    <n v="63"/>
    <n v="40"/>
    <n v="830"/>
    <n v="130"/>
    <n v="158"/>
    <n v="180"/>
    <n v="300"/>
    <n v="630"/>
    <n v="3"/>
    <x v="11"/>
    <x v="1"/>
    <x v="0"/>
    <x v="0"/>
    <x v="0"/>
    <x v="2"/>
    <x v="1"/>
  </r>
  <r>
    <n v="194"/>
    <n v="310"/>
    <n v="534"/>
    <n v="202"/>
    <n v="116"/>
    <n v="73"/>
    <n v="1191"/>
    <n v="190"/>
    <n v="165"/>
    <n v="300"/>
    <n v="520"/>
    <n v="847"/>
    <n v="2"/>
    <x v="11"/>
    <x v="1"/>
    <x v="0"/>
    <x v="0"/>
    <x v="0"/>
    <x v="1"/>
    <x v="0"/>
  </r>
  <r>
    <n v="156"/>
    <n v="251"/>
    <n v="501"/>
    <n v="274"/>
    <n v="95"/>
    <n v="70"/>
    <n v="1820"/>
    <n v="120"/>
    <n v="218"/>
    <n v="200"/>
    <n v="410"/>
    <n v="641"/>
    <n v="11"/>
    <x v="11"/>
    <x v="2"/>
    <x v="0"/>
    <x v="1"/>
    <x v="1"/>
    <x v="9"/>
    <x v="0"/>
  </r>
  <r>
    <n v="216"/>
    <n v="360"/>
    <n v="654"/>
    <n v="268"/>
    <n v="144"/>
    <n v="111"/>
    <n v="1838"/>
    <n v="170"/>
    <n v="319"/>
    <n v="300"/>
    <n v="540"/>
    <n v="641"/>
    <n v="12"/>
    <x v="11"/>
    <x v="2"/>
    <x v="0"/>
    <x v="1"/>
    <x v="1"/>
    <x v="10"/>
    <x v="0"/>
  </r>
  <r>
    <n v="216"/>
    <n v="329"/>
    <n v="576"/>
    <n v="167"/>
    <n v="113"/>
    <n v="81"/>
    <n v="1744"/>
    <n v="200"/>
    <n v="275"/>
    <n v="300"/>
    <n v="530"/>
    <n v="641"/>
    <n v="8"/>
    <x v="11"/>
    <x v="2"/>
    <x v="0"/>
    <x v="1"/>
    <x v="3"/>
    <x v="6"/>
    <x v="1"/>
  </r>
  <r>
    <n v="123"/>
    <n v="185"/>
    <n v="312"/>
    <n v="79"/>
    <n v="62"/>
    <n v="40"/>
    <n v="830"/>
    <n v="120"/>
    <n v="82"/>
    <n v="170"/>
    <n v="290"/>
    <n v="319"/>
    <n v="9"/>
    <x v="11"/>
    <x v="2"/>
    <x v="0"/>
    <x v="1"/>
    <x v="3"/>
    <x v="7"/>
    <x v="1"/>
  </r>
  <r>
    <n v="17"/>
    <n v="35"/>
    <n v="58"/>
    <n v="23"/>
    <n v="18"/>
    <n v="6"/>
    <n v="807"/>
    <n v="40"/>
    <n v="20"/>
    <n v="50"/>
    <n v="70"/>
    <n v="515"/>
    <n v="5"/>
    <x v="11"/>
    <x v="2"/>
    <x v="0"/>
    <x v="1"/>
    <x v="2"/>
    <x v="4"/>
    <x v="0"/>
  </r>
  <r>
    <n v="32"/>
    <n v="43"/>
    <n v="43"/>
    <n v="0"/>
    <n v="11"/>
    <n v="0"/>
    <n v="344"/>
    <n v="40"/>
    <n v="0"/>
    <n v="50"/>
    <n v="50"/>
    <n v="641"/>
    <n v="6"/>
    <x v="11"/>
    <x v="2"/>
    <x v="0"/>
    <x v="1"/>
    <x v="2"/>
    <x v="5"/>
    <x v="1"/>
  </r>
  <r>
    <n v="-1"/>
    <n v="14"/>
    <n v="24"/>
    <n v="10"/>
    <n v="15"/>
    <n v="3"/>
    <n v="594"/>
    <n v="10"/>
    <n v="0"/>
    <n v="20"/>
    <n v="20"/>
    <n v="319"/>
    <n v="3"/>
    <x v="11"/>
    <x v="2"/>
    <x v="0"/>
    <x v="1"/>
    <x v="0"/>
    <x v="2"/>
    <x v="1"/>
  </r>
  <r>
    <n v="10"/>
    <n v="25"/>
    <n v="41"/>
    <n v="16"/>
    <n v="15"/>
    <n v="4"/>
    <n v="851"/>
    <n v="20"/>
    <n v="10"/>
    <n v="30"/>
    <n v="40"/>
    <n v="641"/>
    <n v="1"/>
    <x v="11"/>
    <x v="2"/>
    <x v="0"/>
    <x v="1"/>
    <x v="0"/>
    <x v="0"/>
    <x v="0"/>
  </r>
  <r>
    <n v="8"/>
    <n v="38"/>
    <n v="69"/>
    <n v="31"/>
    <n v="30"/>
    <n v="9"/>
    <n v="1009"/>
    <n v="10"/>
    <n v="30"/>
    <n v="30"/>
    <n v="60"/>
    <n v="563"/>
    <n v="2"/>
    <x v="11"/>
    <x v="2"/>
    <x v="0"/>
    <x v="1"/>
    <x v="0"/>
    <x v="1"/>
    <x v="0"/>
  </r>
  <r>
    <n v="11"/>
    <n v="51"/>
    <n v="89"/>
    <n v="38"/>
    <n v="40"/>
    <n v="12"/>
    <n v="256"/>
    <n v="10"/>
    <n v="30"/>
    <n v="40"/>
    <n v="70"/>
    <n v="573"/>
    <n v="11"/>
    <x v="11"/>
    <x v="3"/>
    <x v="0"/>
    <x v="1"/>
    <x v="1"/>
    <x v="9"/>
    <x v="0"/>
  </r>
  <r>
    <n v="-16"/>
    <n v="25"/>
    <n v="45"/>
    <n v="20"/>
    <n v="41"/>
    <n v="7"/>
    <n v="218"/>
    <n v="-10"/>
    <n v="10"/>
    <n v="20"/>
    <n v="30"/>
    <n v="573"/>
    <n v="12"/>
    <x v="11"/>
    <x v="3"/>
    <x v="0"/>
    <x v="1"/>
    <x v="1"/>
    <x v="10"/>
    <x v="0"/>
  </r>
  <r>
    <n v="2"/>
    <n v="49"/>
    <n v="88"/>
    <n v="39"/>
    <n v="47"/>
    <n v="14"/>
    <n v="250"/>
    <n v="0"/>
    <n v="30"/>
    <n v="40"/>
    <n v="70"/>
    <n v="636"/>
    <n v="13"/>
    <x v="11"/>
    <x v="3"/>
    <x v="0"/>
    <x v="1"/>
    <x v="1"/>
    <x v="3"/>
    <x v="0"/>
  </r>
  <r>
    <n v="-5"/>
    <n v="69"/>
    <n v="118"/>
    <n v="49"/>
    <n v="74"/>
    <n v="44"/>
    <n v="335"/>
    <n v="0"/>
    <n v="40"/>
    <n v="60"/>
    <n v="100"/>
    <n v="417"/>
    <n v="8"/>
    <x v="11"/>
    <x v="3"/>
    <x v="0"/>
    <x v="1"/>
    <x v="3"/>
    <x v="6"/>
    <x v="1"/>
  </r>
  <r>
    <n v="16"/>
    <n v="68"/>
    <n v="160"/>
    <n v="92"/>
    <n v="52"/>
    <n v="28"/>
    <n v="1898"/>
    <n v="20"/>
    <n v="80"/>
    <n v="60"/>
    <n v="140"/>
    <n v="573"/>
    <n v="9"/>
    <x v="11"/>
    <x v="3"/>
    <x v="0"/>
    <x v="1"/>
    <x v="3"/>
    <x v="7"/>
    <x v="1"/>
  </r>
  <r>
    <n v="48"/>
    <n v="73"/>
    <n v="123"/>
    <n v="50"/>
    <n v="25"/>
    <n v="14"/>
    <n v="898"/>
    <n v="70"/>
    <n v="60"/>
    <n v="90"/>
    <n v="150"/>
    <n v="314"/>
    <n v="5"/>
    <x v="11"/>
    <x v="3"/>
    <x v="0"/>
    <x v="1"/>
    <x v="2"/>
    <x v="4"/>
    <x v="0"/>
  </r>
  <r>
    <n v="27"/>
    <n v="46"/>
    <n v="77"/>
    <n v="31"/>
    <n v="19"/>
    <n v="8"/>
    <n v="844"/>
    <n v="50"/>
    <n v="30"/>
    <n v="60"/>
    <n v="90"/>
    <n v="314"/>
    <n v="6"/>
    <x v="11"/>
    <x v="3"/>
    <x v="0"/>
    <x v="1"/>
    <x v="2"/>
    <x v="5"/>
    <x v="1"/>
  </r>
  <r>
    <n v="36"/>
    <n v="76"/>
    <n v="139"/>
    <n v="63"/>
    <n v="40"/>
    <n v="19"/>
    <n v="1075"/>
    <n v="40"/>
    <n v="60"/>
    <n v="70"/>
    <n v="130"/>
    <n v="816"/>
    <n v="3"/>
    <x v="11"/>
    <x v="3"/>
    <x v="0"/>
    <x v="1"/>
    <x v="0"/>
    <x v="2"/>
    <x v="1"/>
  </r>
  <r>
    <n v="26"/>
    <n v="85"/>
    <n v="153"/>
    <n v="68"/>
    <n v="59"/>
    <n v="25"/>
    <n v="619"/>
    <n v="40"/>
    <n v="60"/>
    <n v="90"/>
    <n v="150"/>
    <n v="573"/>
    <n v="2"/>
    <x v="11"/>
    <x v="3"/>
    <x v="0"/>
    <x v="1"/>
    <x v="0"/>
    <x v="1"/>
    <x v="0"/>
  </r>
  <r>
    <n v="72"/>
    <n v="133"/>
    <n v="221"/>
    <n v="88"/>
    <n v="61"/>
    <n v="29"/>
    <n v="817"/>
    <n v="70"/>
    <n v="70"/>
    <n v="110"/>
    <n v="180"/>
    <n v="513"/>
    <n v="11"/>
    <x v="11"/>
    <x v="4"/>
    <x v="0"/>
    <x v="0"/>
    <x v="1"/>
    <x v="9"/>
    <x v="0"/>
  </r>
  <r>
    <n v="121"/>
    <n v="186"/>
    <n v="320"/>
    <n v="136"/>
    <n v="65"/>
    <n v="41"/>
    <n v="690"/>
    <n v="90"/>
    <n v="137"/>
    <n v="150"/>
    <n v="260"/>
    <n v="740"/>
    <n v="12"/>
    <x v="11"/>
    <x v="4"/>
    <x v="0"/>
    <x v="0"/>
    <x v="1"/>
    <x v="10"/>
    <x v="0"/>
  </r>
  <r>
    <n v="25"/>
    <n v="44"/>
    <n v="73"/>
    <n v="29"/>
    <n v="19"/>
    <n v="8"/>
    <n v="490"/>
    <n v="30"/>
    <n v="20"/>
    <n v="40"/>
    <n v="60"/>
    <n v="937"/>
    <n v="8"/>
    <x v="11"/>
    <x v="4"/>
    <x v="0"/>
    <x v="0"/>
    <x v="3"/>
    <x v="6"/>
    <x v="1"/>
  </r>
  <r>
    <n v="29"/>
    <n v="49"/>
    <n v="82"/>
    <n v="33"/>
    <n v="20"/>
    <n v="9"/>
    <n v="870"/>
    <n v="30"/>
    <n v="30"/>
    <n v="40"/>
    <n v="70"/>
    <n v="330"/>
    <n v="9"/>
    <x v="11"/>
    <x v="4"/>
    <x v="0"/>
    <x v="0"/>
    <x v="3"/>
    <x v="7"/>
    <x v="1"/>
  </r>
  <r>
    <n v="87"/>
    <n v="153"/>
    <n v="306"/>
    <n v="103"/>
    <n v="66"/>
    <n v="42"/>
    <n v="1319"/>
    <n v="140"/>
    <n v="203"/>
    <n v="200"/>
    <n v="390"/>
    <n v="740"/>
    <n v="5"/>
    <x v="11"/>
    <x v="4"/>
    <x v="0"/>
    <x v="0"/>
    <x v="2"/>
    <x v="4"/>
    <x v="0"/>
  </r>
  <r>
    <n v="6"/>
    <n v="57"/>
    <n v="103"/>
    <n v="46"/>
    <n v="51"/>
    <n v="17"/>
    <n v="422"/>
    <n v="40"/>
    <n v="50"/>
    <n v="80"/>
    <n v="130"/>
    <n v="740"/>
    <n v="6"/>
    <x v="11"/>
    <x v="4"/>
    <x v="0"/>
    <x v="0"/>
    <x v="2"/>
    <x v="5"/>
    <x v="1"/>
  </r>
  <r>
    <n v="29"/>
    <n v="73"/>
    <n v="127"/>
    <n v="54"/>
    <n v="44"/>
    <n v="17"/>
    <n v="424"/>
    <n v="40"/>
    <n v="50"/>
    <n v="70"/>
    <n v="120"/>
    <n v="513"/>
    <n v="1"/>
    <x v="11"/>
    <x v="4"/>
    <x v="0"/>
    <x v="0"/>
    <x v="0"/>
    <x v="0"/>
    <x v="0"/>
  </r>
  <r>
    <n v="24"/>
    <n v="60"/>
    <n v="101"/>
    <n v="41"/>
    <n v="36"/>
    <n v="13"/>
    <n v="435"/>
    <n v="20"/>
    <n v="40"/>
    <n v="50"/>
    <n v="90"/>
    <n v="614"/>
    <n v="2"/>
    <x v="11"/>
    <x v="4"/>
    <x v="0"/>
    <x v="0"/>
    <x v="0"/>
    <x v="1"/>
    <x v="0"/>
  </r>
  <r>
    <n v="-6"/>
    <n v="65"/>
    <n v="112"/>
    <n v="47"/>
    <n v="71"/>
    <n v="42"/>
    <n v="521"/>
    <n v="10"/>
    <n v="40"/>
    <n v="70"/>
    <n v="110"/>
    <n v="419"/>
    <n v="3"/>
    <x v="11"/>
    <x v="4"/>
    <x v="0"/>
    <x v="0"/>
    <x v="0"/>
    <x v="2"/>
    <x v="1"/>
  </r>
  <r>
    <n v="28"/>
    <n v="63"/>
    <n v="106"/>
    <n v="43"/>
    <n v="35"/>
    <n v="13"/>
    <n v="466"/>
    <n v="20"/>
    <n v="30"/>
    <n v="50"/>
    <n v="80"/>
    <n v="262"/>
    <n v="11"/>
    <x v="11"/>
    <x v="5"/>
    <x v="0"/>
    <x v="1"/>
    <x v="1"/>
    <x v="9"/>
    <x v="0"/>
  </r>
  <r>
    <n v="-3"/>
    <n v="76"/>
    <n v="131"/>
    <n v="55"/>
    <n v="79"/>
    <n v="49"/>
    <n v="627"/>
    <n v="0"/>
    <n v="40"/>
    <n v="60"/>
    <n v="100"/>
    <n v="920"/>
    <n v="12"/>
    <x v="11"/>
    <x v="5"/>
    <x v="0"/>
    <x v="1"/>
    <x v="1"/>
    <x v="10"/>
    <x v="0"/>
  </r>
  <r>
    <n v="30"/>
    <n v="66"/>
    <n v="107"/>
    <n v="41"/>
    <n v="36"/>
    <n v="12"/>
    <n v="320"/>
    <n v="30"/>
    <n v="30"/>
    <n v="60"/>
    <n v="90"/>
    <n v="920"/>
    <n v="8"/>
    <x v="11"/>
    <x v="5"/>
    <x v="0"/>
    <x v="1"/>
    <x v="3"/>
    <x v="6"/>
    <x v="1"/>
  </r>
  <r>
    <n v="30"/>
    <n v="51"/>
    <n v="85"/>
    <n v="34"/>
    <n v="21"/>
    <n v="9"/>
    <n v="863"/>
    <n v="30"/>
    <n v="30"/>
    <n v="40"/>
    <n v="70"/>
    <n v="715"/>
    <n v="9"/>
    <x v="11"/>
    <x v="5"/>
    <x v="0"/>
    <x v="1"/>
    <x v="3"/>
    <x v="7"/>
    <x v="1"/>
  </r>
  <r>
    <n v="50"/>
    <n v="96"/>
    <n v="176"/>
    <n v="80"/>
    <n v="46"/>
    <n v="24"/>
    <n v="1079"/>
    <n v="80"/>
    <n v="79"/>
    <n v="120"/>
    <n v="220"/>
    <n v="715"/>
    <n v="5"/>
    <x v="11"/>
    <x v="5"/>
    <x v="0"/>
    <x v="1"/>
    <x v="2"/>
    <x v="4"/>
    <x v="0"/>
  </r>
  <r>
    <n v="13"/>
    <n v="32"/>
    <n v="56"/>
    <n v="24"/>
    <n v="19"/>
    <n v="7"/>
    <n v="567"/>
    <n v="30"/>
    <n v="30"/>
    <n v="40"/>
    <n v="70"/>
    <n v="262"/>
    <n v="6"/>
    <x v="11"/>
    <x v="5"/>
    <x v="0"/>
    <x v="1"/>
    <x v="2"/>
    <x v="5"/>
    <x v="1"/>
  </r>
  <r>
    <n v="22"/>
    <n v="80"/>
    <n v="145"/>
    <n v="65"/>
    <n v="58"/>
    <n v="24"/>
    <n v="403"/>
    <n v="30"/>
    <n v="60"/>
    <n v="80"/>
    <n v="140"/>
    <n v="715"/>
    <n v="1"/>
    <x v="11"/>
    <x v="5"/>
    <x v="0"/>
    <x v="1"/>
    <x v="0"/>
    <x v="0"/>
    <x v="0"/>
  </r>
  <r>
    <n v="20"/>
    <n v="145"/>
    <n v="250"/>
    <n v="88"/>
    <n v="125"/>
    <n v="95"/>
    <n v="716"/>
    <n v="30"/>
    <n v="99"/>
    <n v="140"/>
    <n v="240"/>
    <n v="715"/>
    <n v="2"/>
    <x v="11"/>
    <x v="5"/>
    <x v="0"/>
    <x v="1"/>
    <x v="0"/>
    <x v="1"/>
    <x v="0"/>
  </r>
  <r>
    <n v="57"/>
    <n v="112"/>
    <n v="195"/>
    <n v="83"/>
    <n v="55"/>
    <n v="27"/>
    <n v="575"/>
    <n v="70"/>
    <n v="80"/>
    <n v="110"/>
    <n v="190"/>
    <n v="715"/>
    <n v="3"/>
    <x v="11"/>
    <x v="5"/>
    <x v="0"/>
    <x v="1"/>
    <x v="0"/>
    <x v="2"/>
    <x v="1"/>
  </r>
  <r>
    <n v="47"/>
    <n v="73"/>
    <n v="123"/>
    <n v="50"/>
    <n v="26"/>
    <n v="14"/>
    <n v="898"/>
    <n v="50"/>
    <n v="50"/>
    <n v="70"/>
    <n v="120"/>
    <n v="860"/>
    <n v="11"/>
    <x v="11"/>
    <x v="6"/>
    <x v="1"/>
    <x v="1"/>
    <x v="1"/>
    <x v="9"/>
    <x v="0"/>
  </r>
  <r>
    <n v="28"/>
    <n v="49"/>
    <n v="82"/>
    <n v="33"/>
    <n v="21"/>
    <n v="9"/>
    <n v="818"/>
    <n v="40"/>
    <n v="30"/>
    <n v="50"/>
    <n v="80"/>
    <n v="959"/>
    <n v="13"/>
    <x v="11"/>
    <x v="6"/>
    <x v="1"/>
    <x v="1"/>
    <x v="1"/>
    <x v="3"/>
    <x v="0"/>
  </r>
  <r>
    <n v="27"/>
    <n v="85"/>
    <n v="153"/>
    <n v="68"/>
    <n v="58"/>
    <n v="25"/>
    <n v="619"/>
    <n v="20"/>
    <n v="50"/>
    <n v="60"/>
    <n v="110"/>
    <n v="475"/>
    <n v="9"/>
    <x v="11"/>
    <x v="6"/>
    <x v="1"/>
    <x v="1"/>
    <x v="3"/>
    <x v="7"/>
    <x v="1"/>
  </r>
  <r>
    <n v="36"/>
    <n v="76"/>
    <n v="139"/>
    <n v="63"/>
    <n v="40"/>
    <n v="19"/>
    <n v="1075"/>
    <n v="40"/>
    <n v="40"/>
    <n v="60"/>
    <n v="100"/>
    <n v="475"/>
    <n v="10"/>
    <x v="11"/>
    <x v="6"/>
    <x v="1"/>
    <x v="1"/>
    <x v="3"/>
    <x v="8"/>
    <x v="1"/>
  </r>
  <r>
    <n v="-2"/>
    <n v="76"/>
    <n v="131"/>
    <n v="55"/>
    <n v="78"/>
    <n v="49"/>
    <n v="627"/>
    <n v="10"/>
    <n v="50"/>
    <n v="70"/>
    <n v="120"/>
    <n v="475"/>
    <n v="5"/>
    <x v="11"/>
    <x v="6"/>
    <x v="1"/>
    <x v="1"/>
    <x v="2"/>
    <x v="4"/>
    <x v="0"/>
  </r>
  <r>
    <n v="21"/>
    <n v="65"/>
    <n v="114"/>
    <n v="49"/>
    <n v="44"/>
    <n v="16"/>
    <n v="392"/>
    <n v="40"/>
    <n v="40"/>
    <n v="70"/>
    <n v="110"/>
    <n v="959"/>
    <n v="6"/>
    <x v="11"/>
    <x v="6"/>
    <x v="1"/>
    <x v="1"/>
    <x v="2"/>
    <x v="5"/>
    <x v="1"/>
  </r>
  <r>
    <n v="105"/>
    <n v="174"/>
    <n v="289"/>
    <n v="167"/>
    <n v="69"/>
    <n v="37"/>
    <n v="1166"/>
    <n v="110"/>
    <n v="127"/>
    <n v="160"/>
    <n v="260"/>
    <n v="203"/>
    <n v="2"/>
    <x v="11"/>
    <x v="6"/>
    <x v="1"/>
    <x v="1"/>
    <x v="0"/>
    <x v="1"/>
    <x v="0"/>
  </r>
  <r>
    <n v="26"/>
    <n v="45"/>
    <n v="75"/>
    <n v="30"/>
    <n v="19"/>
    <n v="8"/>
    <n v="882"/>
    <n v="30"/>
    <n v="30"/>
    <n v="40"/>
    <n v="70"/>
    <n v="813"/>
    <n v="11"/>
    <x v="11"/>
    <x v="7"/>
    <x v="1"/>
    <x v="0"/>
    <x v="1"/>
    <x v="9"/>
    <x v="0"/>
  </r>
  <r>
    <n v="30"/>
    <n v="51"/>
    <n v="85"/>
    <n v="34"/>
    <n v="21"/>
    <n v="9"/>
    <n v="863"/>
    <n v="40"/>
    <n v="30"/>
    <n v="50"/>
    <n v="80"/>
    <n v="863"/>
    <n v="13"/>
    <x v="11"/>
    <x v="7"/>
    <x v="1"/>
    <x v="0"/>
    <x v="1"/>
    <x v="3"/>
    <x v="0"/>
  </r>
  <r>
    <n v="12"/>
    <n v="32"/>
    <n v="56"/>
    <n v="24"/>
    <n v="20"/>
    <n v="7"/>
    <n v="567"/>
    <n v="20"/>
    <n v="10"/>
    <n v="30"/>
    <n v="40"/>
    <n v="772"/>
    <n v="8"/>
    <x v="11"/>
    <x v="7"/>
    <x v="1"/>
    <x v="0"/>
    <x v="3"/>
    <x v="6"/>
    <x v="1"/>
  </r>
  <r>
    <n v="23"/>
    <n v="80"/>
    <n v="145"/>
    <n v="65"/>
    <n v="57"/>
    <n v="24"/>
    <n v="403"/>
    <n v="20"/>
    <n v="40"/>
    <n v="60"/>
    <n v="100"/>
    <n v="954"/>
    <n v="9"/>
    <x v="11"/>
    <x v="7"/>
    <x v="1"/>
    <x v="0"/>
    <x v="3"/>
    <x v="7"/>
    <x v="1"/>
  </r>
  <r>
    <n v="50"/>
    <n v="96"/>
    <n v="176"/>
    <n v="80"/>
    <n v="46"/>
    <n v="24"/>
    <n v="1079"/>
    <n v="30"/>
    <n v="60"/>
    <n v="60"/>
    <n v="120"/>
    <n v="561"/>
    <n v="10"/>
    <x v="11"/>
    <x v="7"/>
    <x v="1"/>
    <x v="0"/>
    <x v="3"/>
    <x v="8"/>
    <x v="1"/>
  </r>
  <r>
    <n v="21"/>
    <n v="145"/>
    <n v="250"/>
    <n v="147"/>
    <n v="124"/>
    <n v="95"/>
    <n v="716"/>
    <n v="30"/>
    <n v="61"/>
    <n v="140"/>
    <n v="240"/>
    <n v="305"/>
    <n v="5"/>
    <x v="11"/>
    <x v="7"/>
    <x v="1"/>
    <x v="0"/>
    <x v="2"/>
    <x v="4"/>
    <x v="0"/>
  </r>
  <r>
    <n v="58"/>
    <n v="112"/>
    <n v="195"/>
    <n v="83"/>
    <n v="54"/>
    <n v="27"/>
    <n v="575"/>
    <n v="70"/>
    <n v="80"/>
    <n v="110"/>
    <n v="190"/>
    <n v="407"/>
    <n v="6"/>
    <x v="11"/>
    <x v="7"/>
    <x v="1"/>
    <x v="0"/>
    <x v="2"/>
    <x v="5"/>
    <x v="1"/>
  </r>
  <r>
    <n v="73"/>
    <n v="133"/>
    <n v="221"/>
    <n v="88"/>
    <n v="60"/>
    <n v="29"/>
    <n v="817"/>
    <n v="80"/>
    <n v="70"/>
    <n v="120"/>
    <n v="190"/>
    <n v="754"/>
    <n v="2"/>
    <x v="11"/>
    <x v="7"/>
    <x v="1"/>
    <x v="0"/>
    <x v="0"/>
    <x v="1"/>
    <x v="0"/>
  </r>
  <r>
    <n v="122"/>
    <n v="186"/>
    <n v="320"/>
    <n v="163"/>
    <n v="64"/>
    <n v="41"/>
    <n v="690"/>
    <n v="110"/>
    <n v="153"/>
    <n v="160"/>
    <n v="280"/>
    <n v="813"/>
    <n v="3"/>
    <x v="11"/>
    <x v="7"/>
    <x v="1"/>
    <x v="0"/>
    <x v="0"/>
    <x v="2"/>
    <x v="1"/>
  </r>
  <r>
    <n v="29"/>
    <n v="49"/>
    <n v="82"/>
    <n v="33"/>
    <n v="20"/>
    <n v="9"/>
    <n v="870"/>
    <n v="40"/>
    <n v="30"/>
    <n v="50"/>
    <n v="80"/>
    <n v="617"/>
    <n v="11"/>
    <x v="11"/>
    <x v="8"/>
    <x v="1"/>
    <x v="0"/>
    <x v="1"/>
    <x v="9"/>
    <x v="0"/>
  </r>
  <r>
    <n v="25"/>
    <n v="44"/>
    <n v="73"/>
    <n v="29"/>
    <n v="19"/>
    <n v="8"/>
    <n v="490"/>
    <n v="30"/>
    <n v="30"/>
    <n v="40"/>
    <n v="70"/>
    <n v="857"/>
    <n v="13"/>
    <x v="11"/>
    <x v="8"/>
    <x v="1"/>
    <x v="0"/>
    <x v="1"/>
    <x v="3"/>
    <x v="0"/>
  </r>
  <r>
    <n v="7"/>
    <n v="57"/>
    <n v="103"/>
    <n v="46"/>
    <n v="50"/>
    <n v="17"/>
    <n v="422"/>
    <n v="10"/>
    <n v="30"/>
    <n v="40"/>
    <n v="70"/>
    <n v="508"/>
    <n v="9"/>
    <x v="11"/>
    <x v="8"/>
    <x v="1"/>
    <x v="0"/>
    <x v="3"/>
    <x v="7"/>
    <x v="1"/>
  </r>
  <r>
    <n v="-20"/>
    <n v="52"/>
    <n v="99"/>
    <n v="47"/>
    <n v="72"/>
    <n v="42"/>
    <n v="571"/>
    <n v="-10"/>
    <n v="40"/>
    <n v="50"/>
    <n v="90"/>
    <n v="339"/>
    <n v="5"/>
    <x v="11"/>
    <x v="8"/>
    <x v="1"/>
    <x v="0"/>
    <x v="2"/>
    <x v="4"/>
    <x v="0"/>
  </r>
  <r>
    <n v="87"/>
    <n v="153"/>
    <n v="306"/>
    <n v="140"/>
    <n v="66"/>
    <n v="42"/>
    <n v="1319"/>
    <n v="80"/>
    <n v="202"/>
    <n v="140"/>
    <n v="290"/>
    <n v="351"/>
    <n v="7"/>
    <x v="11"/>
    <x v="8"/>
    <x v="1"/>
    <x v="0"/>
    <x v="2"/>
    <x v="11"/>
    <x v="0"/>
  </r>
  <r>
    <n v="390"/>
    <n v="443"/>
    <n v="510"/>
    <n v="67"/>
    <n v="53"/>
    <n v="22"/>
    <n v="-3534"/>
    <n v="360"/>
    <n v="60"/>
    <n v="390"/>
    <n v="450"/>
    <n v="351"/>
    <n v="2"/>
    <x v="11"/>
    <x v="8"/>
    <x v="1"/>
    <x v="0"/>
    <x v="0"/>
    <x v="1"/>
    <x v="0"/>
  </r>
  <r>
    <n v="10"/>
    <n v="25"/>
    <n v="41"/>
    <n v="16"/>
    <n v="15"/>
    <n v="4"/>
    <n v="851"/>
    <n v="20"/>
    <n v="10"/>
    <n v="30"/>
    <n v="40"/>
    <n v="603"/>
    <n v="11"/>
    <x v="11"/>
    <x v="9"/>
    <x v="1"/>
    <x v="1"/>
    <x v="1"/>
    <x v="9"/>
    <x v="0"/>
  </r>
  <r>
    <n v="32"/>
    <n v="43"/>
    <n v="43"/>
    <n v="0"/>
    <n v="11"/>
    <n v="0"/>
    <n v="344"/>
    <n v="30"/>
    <n v="0"/>
    <n v="40"/>
    <n v="40"/>
    <n v="603"/>
    <n v="13"/>
    <x v="11"/>
    <x v="9"/>
    <x v="1"/>
    <x v="1"/>
    <x v="1"/>
    <x v="3"/>
    <x v="0"/>
  </r>
  <r>
    <n v="2"/>
    <n v="49"/>
    <n v="88"/>
    <n v="39"/>
    <n v="47"/>
    <n v="14"/>
    <n v="250"/>
    <n v="10"/>
    <n v="20"/>
    <n v="40"/>
    <n v="60"/>
    <n v="603"/>
    <n v="9"/>
    <x v="11"/>
    <x v="9"/>
    <x v="1"/>
    <x v="1"/>
    <x v="3"/>
    <x v="7"/>
    <x v="1"/>
  </r>
  <r>
    <n v="-4"/>
    <n v="69"/>
    <n v="118"/>
    <n v="49"/>
    <n v="73"/>
    <n v="44"/>
    <n v="335"/>
    <n v="10"/>
    <n v="40"/>
    <n v="70"/>
    <n v="110"/>
    <n v="603"/>
    <n v="5"/>
    <x v="11"/>
    <x v="9"/>
    <x v="1"/>
    <x v="1"/>
    <x v="2"/>
    <x v="4"/>
    <x v="0"/>
  </r>
  <r>
    <n v="-16"/>
    <n v="25"/>
    <n v="45"/>
    <n v="20"/>
    <n v="41"/>
    <n v="7"/>
    <n v="218"/>
    <n v="0"/>
    <n v="10"/>
    <n v="30"/>
    <n v="40"/>
    <n v="603"/>
    <n v="7"/>
    <x v="11"/>
    <x v="9"/>
    <x v="1"/>
    <x v="1"/>
    <x v="2"/>
    <x v="11"/>
    <x v="0"/>
  </r>
  <r>
    <n v="37"/>
    <n v="75"/>
    <n v="127"/>
    <n v="52"/>
    <n v="38"/>
    <n v="16"/>
    <n v="327"/>
    <n v="50"/>
    <n v="40"/>
    <n v="70"/>
    <n v="110"/>
    <n v="603"/>
    <n v="1"/>
    <x v="11"/>
    <x v="9"/>
    <x v="1"/>
    <x v="1"/>
    <x v="0"/>
    <x v="0"/>
    <x v="0"/>
  </r>
  <r>
    <n v="28"/>
    <n v="74"/>
    <n v="122"/>
    <n v="48"/>
    <n v="46"/>
    <n v="15"/>
    <n v="462"/>
    <n v="30"/>
    <n v="40"/>
    <n v="60"/>
    <n v="100"/>
    <n v="603"/>
    <n v="2"/>
    <x v="11"/>
    <x v="9"/>
    <x v="1"/>
    <x v="1"/>
    <x v="0"/>
    <x v="1"/>
    <x v="0"/>
  </r>
  <r>
    <n v="89"/>
    <n v="124"/>
    <n v="210"/>
    <n v="86"/>
    <n v="35"/>
    <n v="24"/>
    <n v="1003"/>
    <n v="90"/>
    <n v="90"/>
    <n v="120"/>
    <n v="210"/>
    <n v="716"/>
    <n v="11"/>
    <x v="11"/>
    <x v="10"/>
    <x v="1"/>
    <x v="0"/>
    <x v="1"/>
    <x v="9"/>
    <x v="0"/>
  </r>
  <r>
    <n v="133"/>
    <n v="179"/>
    <n v="302"/>
    <n v="203"/>
    <n v="46"/>
    <n v="34"/>
    <n v="959"/>
    <n v="150"/>
    <n v="130"/>
    <n v="190"/>
    <n v="310"/>
    <n v="718"/>
    <n v="12"/>
    <x v="11"/>
    <x v="10"/>
    <x v="1"/>
    <x v="0"/>
    <x v="1"/>
    <x v="10"/>
    <x v="0"/>
  </r>
  <r>
    <n v="52"/>
    <n v="79"/>
    <n v="133"/>
    <n v="54"/>
    <n v="27"/>
    <n v="15"/>
    <n v="601"/>
    <n v="60"/>
    <n v="50"/>
    <n v="80"/>
    <n v="130"/>
    <n v="518"/>
    <n v="13"/>
    <x v="11"/>
    <x v="10"/>
    <x v="1"/>
    <x v="0"/>
    <x v="1"/>
    <x v="3"/>
    <x v="0"/>
  </r>
  <r>
    <n v="309"/>
    <n v="453"/>
    <n v="747"/>
    <n v="295"/>
    <n v="144"/>
    <n v="111"/>
    <n v="1727"/>
    <n v="210"/>
    <n v="206"/>
    <n v="320"/>
    <n v="540"/>
    <n v="607"/>
    <n v="9"/>
    <x v="11"/>
    <x v="10"/>
    <x v="1"/>
    <x v="0"/>
    <x v="3"/>
    <x v="7"/>
    <x v="1"/>
  </r>
  <r>
    <n v="-189"/>
    <n v="-93"/>
    <n v="148"/>
    <n v="263"/>
    <n v="96"/>
    <n v="74"/>
    <n v="5121"/>
    <n v="-150"/>
    <n v="162"/>
    <n v="-80"/>
    <n v="100"/>
    <n v="716"/>
    <n v="10"/>
    <x v="11"/>
    <x v="10"/>
    <x v="1"/>
    <x v="0"/>
    <x v="3"/>
    <x v="8"/>
    <x v="1"/>
  </r>
  <r>
    <n v="-224"/>
    <n v="-69"/>
    <n v="66"/>
    <n v="210"/>
    <n v="155"/>
    <n v="122"/>
    <n v="3641"/>
    <n v="-210"/>
    <n v="83"/>
    <n v="-70"/>
    <n v="60"/>
    <n v="212"/>
    <n v="5"/>
    <x v="11"/>
    <x v="10"/>
    <x v="1"/>
    <x v="0"/>
    <x v="2"/>
    <x v="4"/>
    <x v="0"/>
  </r>
  <r>
    <n v="312"/>
    <n v="407"/>
    <n v="657"/>
    <n v="163"/>
    <n v="95"/>
    <n v="70"/>
    <n v="723"/>
    <n v="320"/>
    <n v="278"/>
    <n v="400"/>
    <n v="640"/>
    <n v="718"/>
    <n v="7"/>
    <x v="11"/>
    <x v="10"/>
    <x v="1"/>
    <x v="0"/>
    <x v="2"/>
    <x v="11"/>
    <x v="0"/>
  </r>
  <r>
    <n v="271"/>
    <n v="420"/>
    <n v="699"/>
    <n v="352"/>
    <n v="149"/>
    <n v="97"/>
    <n v="2642"/>
    <n v="250"/>
    <n v="245"/>
    <n v="370"/>
    <n v="620"/>
    <n v="845"/>
    <n v="2"/>
    <x v="11"/>
    <x v="10"/>
    <x v="1"/>
    <x v="0"/>
    <x v="0"/>
    <x v="1"/>
    <x v="0"/>
  </r>
  <r>
    <n v="46"/>
    <n v="71"/>
    <n v="120"/>
    <n v="49"/>
    <n v="25"/>
    <n v="13"/>
    <n v="845"/>
    <n v="70"/>
    <n v="50"/>
    <n v="90"/>
    <n v="140"/>
    <n v="318"/>
    <n v="2"/>
    <x v="11"/>
    <x v="11"/>
    <x v="2"/>
    <x v="1"/>
    <x v="0"/>
    <x v="1"/>
    <x v="0"/>
  </r>
  <r>
    <n v="31"/>
    <n v="51"/>
    <n v="85"/>
    <n v="34"/>
    <n v="20"/>
    <n v="9"/>
    <n v="863"/>
    <n v="50"/>
    <n v="40"/>
    <n v="60"/>
    <n v="100"/>
    <n v="225"/>
    <n v="3"/>
    <x v="11"/>
    <x v="11"/>
    <x v="2"/>
    <x v="1"/>
    <x v="0"/>
    <x v="2"/>
    <x v="1"/>
  </r>
  <r>
    <n v="77"/>
    <n v="120"/>
    <n v="214"/>
    <n v="94"/>
    <n v="43"/>
    <n v="31"/>
    <n v="540"/>
    <n v="70"/>
    <n v="80"/>
    <n v="110"/>
    <n v="190"/>
    <n v="225"/>
    <n v="8"/>
    <x v="11"/>
    <x v="11"/>
    <x v="2"/>
    <x v="1"/>
    <x v="3"/>
    <x v="6"/>
    <x v="1"/>
  </r>
  <r>
    <n v="26"/>
    <n v="85"/>
    <n v="153"/>
    <n v="68"/>
    <n v="59"/>
    <n v="25"/>
    <n v="619"/>
    <n v="30"/>
    <n v="60"/>
    <n v="80"/>
    <n v="140"/>
    <n v="985"/>
    <n v="9"/>
    <x v="11"/>
    <x v="11"/>
    <x v="2"/>
    <x v="1"/>
    <x v="3"/>
    <x v="7"/>
    <x v="1"/>
  </r>
  <r>
    <n v="-3"/>
    <n v="76"/>
    <n v="131"/>
    <n v="55"/>
    <n v="79"/>
    <n v="49"/>
    <n v="-1053"/>
    <n v="0"/>
    <n v="40"/>
    <n v="60"/>
    <n v="100"/>
    <n v="985"/>
    <n v="4"/>
    <x v="11"/>
    <x v="11"/>
    <x v="2"/>
    <x v="1"/>
    <x v="2"/>
    <x v="12"/>
    <x v="0"/>
  </r>
  <r>
    <n v="31"/>
    <n v="66"/>
    <n v="107"/>
    <n v="41"/>
    <n v="35"/>
    <n v="12"/>
    <n v="320"/>
    <n v="20"/>
    <n v="30"/>
    <n v="50"/>
    <n v="80"/>
    <n v="985"/>
    <n v="5"/>
    <x v="11"/>
    <x v="11"/>
    <x v="2"/>
    <x v="1"/>
    <x v="2"/>
    <x v="4"/>
    <x v="0"/>
  </r>
  <r>
    <n v="27"/>
    <n v="63"/>
    <n v="106"/>
    <n v="43"/>
    <n v="36"/>
    <n v="13"/>
    <n v="466"/>
    <n v="20"/>
    <n v="30"/>
    <n v="50"/>
    <n v="80"/>
    <n v="225"/>
    <n v="6"/>
    <x v="11"/>
    <x v="11"/>
    <x v="2"/>
    <x v="1"/>
    <x v="2"/>
    <x v="5"/>
    <x v="1"/>
  </r>
  <r>
    <n v="27"/>
    <n v="74"/>
    <n v="122"/>
    <n v="48"/>
    <n v="47"/>
    <n v="15"/>
    <n v="462"/>
    <n v="50"/>
    <n v="50"/>
    <n v="90"/>
    <n v="140"/>
    <n v="505"/>
    <n v="2"/>
    <x v="11"/>
    <x v="12"/>
    <x v="2"/>
    <x v="1"/>
    <x v="0"/>
    <x v="1"/>
    <x v="0"/>
  </r>
  <r>
    <n v="16"/>
    <n v="68"/>
    <n v="160"/>
    <n v="92"/>
    <n v="52"/>
    <n v="28"/>
    <n v="1898"/>
    <n v="40"/>
    <n v="182"/>
    <n v="90"/>
    <n v="190"/>
    <n v="505"/>
    <n v="3"/>
    <x v="11"/>
    <x v="12"/>
    <x v="2"/>
    <x v="1"/>
    <x v="0"/>
    <x v="2"/>
    <x v="1"/>
  </r>
  <r>
    <n v="9"/>
    <n v="25"/>
    <n v="41"/>
    <n v="16"/>
    <n v="16"/>
    <n v="4"/>
    <n v="851"/>
    <n v="10"/>
    <n v="10"/>
    <n v="20"/>
    <n v="30"/>
    <n v="505"/>
    <n v="8"/>
    <x v="11"/>
    <x v="12"/>
    <x v="2"/>
    <x v="1"/>
    <x v="3"/>
    <x v="6"/>
    <x v="1"/>
  </r>
  <r>
    <n v="7"/>
    <n v="38"/>
    <n v="69"/>
    <n v="31"/>
    <n v="31"/>
    <n v="9"/>
    <n v="1009"/>
    <n v="20"/>
    <n v="20"/>
    <n v="40"/>
    <n v="60"/>
    <n v="505"/>
    <n v="9"/>
    <x v="11"/>
    <x v="12"/>
    <x v="2"/>
    <x v="1"/>
    <x v="3"/>
    <x v="7"/>
    <x v="1"/>
  </r>
  <r>
    <n v="-15"/>
    <n v="25"/>
    <n v="45"/>
    <n v="20"/>
    <n v="40"/>
    <n v="7"/>
    <n v="-598"/>
    <n v="-10"/>
    <n v="10"/>
    <n v="20"/>
    <n v="30"/>
    <n v="505"/>
    <n v="4"/>
    <x v="11"/>
    <x v="12"/>
    <x v="2"/>
    <x v="1"/>
    <x v="2"/>
    <x v="12"/>
    <x v="0"/>
  </r>
  <r>
    <n v="-5"/>
    <n v="69"/>
    <n v="118"/>
    <n v="49"/>
    <n v="74"/>
    <n v="44"/>
    <n v="335"/>
    <n v="10"/>
    <n v="30"/>
    <n v="60"/>
    <n v="90"/>
    <n v="505"/>
    <n v="5"/>
    <x v="11"/>
    <x v="12"/>
    <x v="2"/>
    <x v="1"/>
    <x v="2"/>
    <x v="4"/>
    <x v="0"/>
  </r>
  <r>
    <n v="12"/>
    <n v="51"/>
    <n v="89"/>
    <n v="38"/>
    <n v="39"/>
    <n v="12"/>
    <n v="256"/>
    <n v="0"/>
    <n v="30"/>
    <n v="30"/>
    <n v="60"/>
    <n v="505"/>
    <n v="6"/>
    <x v="11"/>
    <x v="12"/>
    <x v="2"/>
    <x v="1"/>
    <x v="2"/>
    <x v="5"/>
    <x v="1"/>
  </r>
  <r>
    <n v="66"/>
    <n v="104"/>
    <n v="185"/>
    <n v="81"/>
    <n v="38"/>
    <n v="26"/>
    <n v="551"/>
    <n v="100"/>
    <n v="90"/>
    <n v="130"/>
    <n v="220"/>
    <n v="405"/>
    <n v="2"/>
    <x v="11"/>
    <x v="13"/>
    <x v="2"/>
    <x v="1"/>
    <x v="0"/>
    <x v="1"/>
    <x v="0"/>
  </r>
  <r>
    <n v="28"/>
    <n v="49"/>
    <n v="82"/>
    <n v="33"/>
    <n v="21"/>
    <n v="9"/>
    <n v="870"/>
    <n v="50"/>
    <n v="30"/>
    <n v="60"/>
    <n v="90"/>
    <n v="580"/>
    <n v="3"/>
    <x v="11"/>
    <x v="13"/>
    <x v="2"/>
    <x v="1"/>
    <x v="0"/>
    <x v="2"/>
    <x v="1"/>
  </r>
  <r>
    <n v="22"/>
    <n v="80"/>
    <n v="145"/>
    <n v="65"/>
    <n v="58"/>
    <n v="24"/>
    <n v="403"/>
    <n v="20"/>
    <n v="60"/>
    <n v="70"/>
    <n v="130"/>
    <n v="405"/>
    <n v="8"/>
    <x v="11"/>
    <x v="13"/>
    <x v="2"/>
    <x v="1"/>
    <x v="3"/>
    <x v="6"/>
    <x v="1"/>
  </r>
  <r>
    <n v="20"/>
    <n v="145"/>
    <n v="250"/>
    <n v="94"/>
    <n v="125"/>
    <n v="95"/>
    <n v="716"/>
    <n v="30"/>
    <n v="90"/>
    <n v="140"/>
    <n v="230"/>
    <n v="580"/>
    <n v="9"/>
    <x v="11"/>
    <x v="13"/>
    <x v="2"/>
    <x v="1"/>
    <x v="3"/>
    <x v="7"/>
    <x v="1"/>
  </r>
  <r>
    <n v="121"/>
    <n v="186"/>
    <n v="320"/>
    <n v="67"/>
    <n v="65"/>
    <n v="41"/>
    <n v="-2248"/>
    <n v="90"/>
    <n v="83"/>
    <n v="140"/>
    <n v="240"/>
    <n v="918"/>
    <n v="4"/>
    <x v="11"/>
    <x v="13"/>
    <x v="2"/>
    <x v="1"/>
    <x v="2"/>
    <x v="12"/>
    <x v="0"/>
  </r>
  <r>
    <n v="24"/>
    <n v="44"/>
    <n v="73"/>
    <n v="29"/>
    <n v="20"/>
    <n v="8"/>
    <n v="490"/>
    <n v="20"/>
    <n v="20"/>
    <n v="30"/>
    <n v="50"/>
    <n v="580"/>
    <n v="5"/>
    <x v="11"/>
    <x v="13"/>
    <x v="2"/>
    <x v="1"/>
    <x v="2"/>
    <x v="4"/>
    <x v="0"/>
  </r>
  <r>
    <n v="72"/>
    <n v="133"/>
    <n v="221"/>
    <n v="88"/>
    <n v="61"/>
    <n v="29"/>
    <n v="817"/>
    <n v="60"/>
    <n v="60"/>
    <n v="110"/>
    <n v="170"/>
    <n v="405"/>
    <n v="6"/>
    <x v="11"/>
    <x v="13"/>
    <x v="2"/>
    <x v="1"/>
    <x v="2"/>
    <x v="5"/>
    <x v="1"/>
  </r>
  <r>
    <n v="188"/>
    <n v="284"/>
    <n v="525"/>
    <n v="276"/>
    <n v="96"/>
    <n v="74"/>
    <n v="1321"/>
    <n v="240"/>
    <n v="302"/>
    <n v="340"/>
    <n v="620"/>
    <n v="972"/>
    <n v="2"/>
    <x v="11"/>
    <x v="14"/>
    <x v="2"/>
    <x v="0"/>
    <x v="0"/>
    <x v="1"/>
    <x v="0"/>
  </r>
  <r>
    <n v="30"/>
    <n v="56"/>
    <n v="99"/>
    <n v="43"/>
    <n v="26"/>
    <n v="14"/>
    <n v="531"/>
    <n v="40"/>
    <n v="50"/>
    <n v="60"/>
    <n v="110"/>
    <n v="682"/>
    <n v="3"/>
    <x v="11"/>
    <x v="14"/>
    <x v="2"/>
    <x v="0"/>
    <x v="0"/>
    <x v="2"/>
    <x v="1"/>
  </r>
  <r>
    <n v="28"/>
    <n v="73"/>
    <n v="127"/>
    <n v="54"/>
    <n v="45"/>
    <n v="17"/>
    <n v="424"/>
    <n v="30"/>
    <n v="50"/>
    <n v="60"/>
    <n v="110"/>
    <n v="469"/>
    <n v="8"/>
    <x v="11"/>
    <x v="14"/>
    <x v="2"/>
    <x v="0"/>
    <x v="3"/>
    <x v="6"/>
    <x v="1"/>
  </r>
  <r>
    <n v="24"/>
    <n v="60"/>
    <n v="101"/>
    <n v="41"/>
    <n v="36"/>
    <n v="13"/>
    <n v="435"/>
    <n v="30"/>
    <n v="30"/>
    <n v="60"/>
    <n v="90"/>
    <n v="214"/>
    <n v="9"/>
    <x v="11"/>
    <x v="14"/>
    <x v="2"/>
    <x v="0"/>
    <x v="3"/>
    <x v="7"/>
    <x v="1"/>
  </r>
  <r>
    <n v="47"/>
    <n v="101"/>
    <n v="168"/>
    <n v="67"/>
    <n v="54"/>
    <n v="22"/>
    <n v="-1239"/>
    <n v="30"/>
    <n v="50"/>
    <n v="70"/>
    <n v="120"/>
    <n v="512"/>
    <n v="4"/>
    <x v="11"/>
    <x v="14"/>
    <x v="2"/>
    <x v="0"/>
    <x v="2"/>
    <x v="12"/>
    <x v="0"/>
  </r>
  <r>
    <n v="133"/>
    <n v="179"/>
    <n v="302"/>
    <n v="150"/>
    <n v="46"/>
    <n v="34"/>
    <n v="959"/>
    <n v="110"/>
    <n v="90"/>
    <n v="140"/>
    <n v="230"/>
    <n v="972"/>
    <n v="5"/>
    <x v="11"/>
    <x v="14"/>
    <x v="2"/>
    <x v="0"/>
    <x v="2"/>
    <x v="4"/>
    <x v="0"/>
  </r>
  <r>
    <n v="52"/>
    <n v="79"/>
    <n v="133"/>
    <n v="54"/>
    <n v="27"/>
    <n v="15"/>
    <n v="601"/>
    <n v="40"/>
    <n v="40"/>
    <n v="60"/>
    <n v="100"/>
    <n v="214"/>
    <n v="6"/>
    <x v="11"/>
    <x v="14"/>
    <x v="2"/>
    <x v="0"/>
    <x v="2"/>
    <x v="5"/>
    <x v="1"/>
  </r>
  <r>
    <n v="36"/>
    <n v="75"/>
    <n v="127"/>
    <n v="52"/>
    <n v="39"/>
    <n v="16"/>
    <n v="327"/>
    <n v="40"/>
    <n v="40"/>
    <n v="70"/>
    <n v="110"/>
    <n v="435"/>
    <n v="8"/>
    <x v="11"/>
    <x v="15"/>
    <x v="3"/>
    <x v="1"/>
    <x v="3"/>
    <x v="6"/>
    <x v="1"/>
  </r>
  <r>
    <n v="28"/>
    <n v="74"/>
    <n v="122"/>
    <n v="48"/>
    <n v="46"/>
    <n v="15"/>
    <n v="462"/>
    <n v="40"/>
    <n v="40"/>
    <n v="70"/>
    <n v="110"/>
    <n v="801"/>
    <n v="9"/>
    <x v="11"/>
    <x v="15"/>
    <x v="3"/>
    <x v="1"/>
    <x v="3"/>
    <x v="7"/>
    <x v="1"/>
  </r>
  <r>
    <n v="17"/>
    <n v="68"/>
    <n v="160"/>
    <n v="92"/>
    <n v="51"/>
    <n v="28"/>
    <n v="1898"/>
    <n v="20"/>
    <n v="80"/>
    <n v="60"/>
    <n v="140"/>
    <n v="435"/>
    <n v="10"/>
    <x v="11"/>
    <x v="15"/>
    <x v="3"/>
    <x v="1"/>
    <x v="3"/>
    <x v="8"/>
    <x v="1"/>
  </r>
  <r>
    <n v="-4"/>
    <n v="69"/>
    <n v="118"/>
    <n v="49"/>
    <n v="73"/>
    <n v="44"/>
    <n v="335"/>
    <n v="0"/>
    <n v="30"/>
    <n v="50"/>
    <n v="80"/>
    <n v="435"/>
    <n v="11"/>
    <x v="11"/>
    <x v="15"/>
    <x v="3"/>
    <x v="1"/>
    <x v="1"/>
    <x v="9"/>
    <x v="0"/>
  </r>
  <r>
    <n v="12"/>
    <n v="51"/>
    <n v="89"/>
    <n v="38"/>
    <n v="39"/>
    <n v="12"/>
    <n v="256"/>
    <n v="10"/>
    <n v="20"/>
    <n v="40"/>
    <n v="60"/>
    <n v="801"/>
    <n v="12"/>
    <x v="11"/>
    <x v="15"/>
    <x v="3"/>
    <x v="1"/>
    <x v="1"/>
    <x v="10"/>
    <x v="0"/>
  </r>
  <r>
    <n v="-15"/>
    <n v="25"/>
    <n v="45"/>
    <n v="20"/>
    <n v="40"/>
    <n v="7"/>
    <n v="218"/>
    <n v="0"/>
    <n v="10"/>
    <n v="20"/>
    <n v="30"/>
    <n v="435"/>
    <n v="13"/>
    <x v="11"/>
    <x v="15"/>
    <x v="3"/>
    <x v="1"/>
    <x v="1"/>
    <x v="3"/>
    <x v="0"/>
  </r>
  <r>
    <n v="36"/>
    <n v="76"/>
    <n v="139"/>
    <n v="63"/>
    <n v="40"/>
    <n v="19"/>
    <n v="1075"/>
    <n v="50"/>
    <n v="70"/>
    <n v="90"/>
    <n v="160"/>
    <n v="435"/>
    <n v="1"/>
    <x v="11"/>
    <x v="15"/>
    <x v="3"/>
    <x v="1"/>
    <x v="0"/>
    <x v="0"/>
    <x v="0"/>
  </r>
  <r>
    <n v="21"/>
    <n v="65"/>
    <n v="114"/>
    <n v="49"/>
    <n v="44"/>
    <n v="16"/>
    <n v="392"/>
    <n v="50"/>
    <n v="50"/>
    <n v="80"/>
    <n v="130"/>
    <n v="801"/>
    <n v="2"/>
    <x v="11"/>
    <x v="15"/>
    <x v="3"/>
    <x v="1"/>
    <x v="0"/>
    <x v="1"/>
    <x v="0"/>
  </r>
  <r>
    <n v="26"/>
    <n v="85"/>
    <n v="153"/>
    <n v="68"/>
    <n v="59"/>
    <n v="25"/>
    <n v="619"/>
    <n v="50"/>
    <n v="80"/>
    <n v="100"/>
    <n v="180"/>
    <n v="435"/>
    <n v="3"/>
    <x v="11"/>
    <x v="15"/>
    <x v="3"/>
    <x v="1"/>
    <x v="0"/>
    <x v="2"/>
    <x v="1"/>
  </r>
  <r>
    <n v="26"/>
    <n v="46"/>
    <n v="77"/>
    <n v="31"/>
    <n v="20"/>
    <n v="8"/>
    <n v="844"/>
    <n v="30"/>
    <n v="30"/>
    <n v="40"/>
    <n v="70"/>
    <n v="435"/>
    <n v="4"/>
    <x v="11"/>
    <x v="15"/>
    <x v="3"/>
    <x v="1"/>
    <x v="2"/>
    <x v="12"/>
    <x v="0"/>
  </r>
  <r>
    <n v="77"/>
    <n v="120"/>
    <n v="214"/>
    <n v="94"/>
    <n v="43"/>
    <n v="31"/>
    <n v="540"/>
    <n v="70"/>
    <n v="90"/>
    <n v="110"/>
    <n v="200"/>
    <n v="435"/>
    <n v="5"/>
    <x v="11"/>
    <x v="15"/>
    <x v="3"/>
    <x v="1"/>
    <x v="2"/>
    <x v="4"/>
    <x v="0"/>
  </r>
  <r>
    <n v="47"/>
    <n v="73"/>
    <n v="123"/>
    <n v="50"/>
    <n v="26"/>
    <n v="14"/>
    <n v="898"/>
    <n v="50"/>
    <n v="40"/>
    <n v="70"/>
    <n v="110"/>
    <n v="435"/>
    <n v="6"/>
    <x v="11"/>
    <x v="15"/>
    <x v="3"/>
    <x v="1"/>
    <x v="2"/>
    <x v="5"/>
    <x v="1"/>
  </r>
  <r>
    <n v="89"/>
    <n v="124"/>
    <n v="210"/>
    <n v="86"/>
    <n v="35"/>
    <n v="24"/>
    <n v="1003"/>
    <n v="80"/>
    <n v="80"/>
    <n v="110"/>
    <n v="190"/>
    <n v="626"/>
    <n v="8"/>
    <x v="11"/>
    <x v="16"/>
    <x v="3"/>
    <x v="0"/>
    <x v="3"/>
    <x v="6"/>
    <x v="1"/>
  </r>
  <r>
    <n v="188"/>
    <n v="284"/>
    <n v="525"/>
    <n v="207"/>
    <n v="96"/>
    <n v="74"/>
    <n v="1321"/>
    <n v="170"/>
    <n v="175"/>
    <n v="260"/>
    <n v="480"/>
    <n v="415"/>
    <n v="9"/>
    <x v="11"/>
    <x v="16"/>
    <x v="3"/>
    <x v="0"/>
    <x v="3"/>
    <x v="7"/>
    <x v="1"/>
  </r>
  <r>
    <n v="29"/>
    <n v="56"/>
    <n v="99"/>
    <n v="43"/>
    <n v="27"/>
    <n v="14"/>
    <n v="531"/>
    <n v="30"/>
    <n v="40"/>
    <n v="50"/>
    <n v="90"/>
    <n v="805"/>
    <n v="10"/>
    <x v="11"/>
    <x v="16"/>
    <x v="3"/>
    <x v="0"/>
    <x v="3"/>
    <x v="8"/>
    <x v="1"/>
  </r>
  <r>
    <n v="134"/>
    <n v="179"/>
    <n v="302"/>
    <n v="123"/>
    <n v="45"/>
    <n v="34"/>
    <n v="959"/>
    <n v="110"/>
    <n v="90"/>
    <n v="130"/>
    <n v="220"/>
    <n v="916"/>
    <n v="11"/>
    <x v="11"/>
    <x v="16"/>
    <x v="3"/>
    <x v="0"/>
    <x v="1"/>
    <x v="9"/>
    <x v="0"/>
  </r>
  <r>
    <n v="53"/>
    <n v="79"/>
    <n v="133"/>
    <n v="54"/>
    <n v="26"/>
    <n v="15"/>
    <n v="601"/>
    <n v="50"/>
    <n v="30"/>
    <n v="60"/>
    <n v="90"/>
    <n v="619"/>
    <n v="12"/>
    <x v="11"/>
    <x v="16"/>
    <x v="3"/>
    <x v="0"/>
    <x v="1"/>
    <x v="10"/>
    <x v="0"/>
  </r>
  <r>
    <n v="47"/>
    <n v="101"/>
    <n v="168"/>
    <n v="67"/>
    <n v="54"/>
    <n v="22"/>
    <n v="677"/>
    <n v="50"/>
    <n v="40"/>
    <n v="80"/>
    <n v="120"/>
    <n v="213"/>
    <n v="13"/>
    <x v="11"/>
    <x v="16"/>
    <x v="3"/>
    <x v="0"/>
    <x v="1"/>
    <x v="3"/>
    <x v="0"/>
  </r>
  <r>
    <n v="-88"/>
    <n v="-25"/>
    <n v="102"/>
    <n v="88"/>
    <n v="63"/>
    <n v="40"/>
    <n v="2947"/>
    <n v="-90"/>
    <n v="164"/>
    <n v="-30"/>
    <n v="120"/>
    <n v="951"/>
    <n v="1"/>
    <x v="11"/>
    <x v="16"/>
    <x v="3"/>
    <x v="0"/>
    <x v="0"/>
    <x v="0"/>
    <x v="0"/>
  </r>
  <r>
    <n v="271"/>
    <n v="420"/>
    <n v="699"/>
    <n v="278"/>
    <n v="149"/>
    <n v="97"/>
    <n v="2642"/>
    <n v="350"/>
    <n v="303"/>
    <n v="500"/>
    <n v="830"/>
    <n v="707"/>
    <n v="2"/>
    <x v="11"/>
    <x v="16"/>
    <x v="3"/>
    <x v="0"/>
    <x v="0"/>
    <x v="1"/>
    <x v="0"/>
  </r>
  <r>
    <n v="-149"/>
    <n v="-32"/>
    <n v="192"/>
    <n v="200"/>
    <n v="117"/>
    <n v="73"/>
    <n v="4216"/>
    <n v="-150"/>
    <n v="299"/>
    <n v="-40"/>
    <n v="220"/>
    <n v="714"/>
    <n v="3"/>
    <x v="11"/>
    <x v="16"/>
    <x v="3"/>
    <x v="0"/>
    <x v="0"/>
    <x v="2"/>
    <x v="1"/>
  </r>
  <r>
    <n v="157"/>
    <n v="251"/>
    <n v="501"/>
    <n v="305"/>
    <n v="94"/>
    <n v="70"/>
    <n v="1820"/>
    <n v="160"/>
    <n v="248"/>
    <n v="240"/>
    <n v="480"/>
    <n v="916"/>
    <n v="4"/>
    <x v="11"/>
    <x v="16"/>
    <x v="3"/>
    <x v="0"/>
    <x v="2"/>
    <x v="12"/>
    <x v="0"/>
  </r>
  <r>
    <n v="31"/>
    <n v="187"/>
    <n v="322"/>
    <n v="128"/>
    <n v="156"/>
    <n v="122"/>
    <n v="940"/>
    <n v="40"/>
    <n v="70"/>
    <n v="180"/>
    <n v="310"/>
    <n v="530"/>
    <n v="5"/>
    <x v="11"/>
    <x v="16"/>
    <x v="3"/>
    <x v="0"/>
    <x v="2"/>
    <x v="4"/>
    <x v="0"/>
  </r>
  <r>
    <n v="216"/>
    <n v="329"/>
    <n v="576"/>
    <n v="209"/>
    <n v="113"/>
    <n v="81"/>
    <n v="1744"/>
    <n v="210"/>
    <n v="212"/>
    <n v="310"/>
    <n v="550"/>
    <n v="209"/>
    <n v="6"/>
    <x v="11"/>
    <x v="16"/>
    <x v="3"/>
    <x v="0"/>
    <x v="2"/>
    <x v="5"/>
    <x v="1"/>
  </r>
  <r>
    <n v="32"/>
    <n v="187"/>
    <n v="322"/>
    <n v="181"/>
    <n v="155"/>
    <n v="122"/>
    <n v="940"/>
    <n v="30"/>
    <n v="155"/>
    <n v="170"/>
    <n v="290"/>
    <n v="702"/>
    <n v="8"/>
    <x v="11"/>
    <x v="17"/>
    <x v="3"/>
    <x v="1"/>
    <x v="3"/>
    <x v="6"/>
    <x v="1"/>
  </r>
  <r>
    <n v="194"/>
    <n v="310"/>
    <n v="534"/>
    <n v="195"/>
    <n v="116"/>
    <n v="73"/>
    <n v="1191"/>
    <n v="170"/>
    <n v="123"/>
    <n v="280"/>
    <n v="490"/>
    <n v="775"/>
    <n v="9"/>
    <x v="11"/>
    <x v="17"/>
    <x v="3"/>
    <x v="1"/>
    <x v="3"/>
    <x v="7"/>
    <x v="1"/>
  </r>
  <r>
    <n v="122"/>
    <n v="185"/>
    <n v="312"/>
    <n v="96"/>
    <n v="63"/>
    <n v="40"/>
    <n v="830"/>
    <n v="120"/>
    <n v="109"/>
    <n v="170"/>
    <n v="290"/>
    <n v="775"/>
    <n v="10"/>
    <x v="11"/>
    <x v="17"/>
    <x v="3"/>
    <x v="1"/>
    <x v="3"/>
    <x v="8"/>
    <x v="1"/>
  </r>
  <r>
    <n v="215"/>
    <n v="329"/>
    <n v="576"/>
    <n v="275"/>
    <n v="114"/>
    <n v="81"/>
    <n v="1744"/>
    <n v="150"/>
    <n v="213"/>
    <n v="240"/>
    <n v="420"/>
    <n v="702"/>
    <n v="11"/>
    <x v="11"/>
    <x v="17"/>
    <x v="3"/>
    <x v="1"/>
    <x v="1"/>
    <x v="9"/>
    <x v="0"/>
  </r>
  <r>
    <n v="157"/>
    <n v="251"/>
    <n v="501"/>
    <n v="313"/>
    <n v="94"/>
    <n v="70"/>
    <n v="1820"/>
    <n v="100"/>
    <n v="144"/>
    <n v="180"/>
    <n v="360"/>
    <n v="702"/>
    <n v="12"/>
    <x v="11"/>
    <x v="17"/>
    <x v="3"/>
    <x v="1"/>
    <x v="1"/>
    <x v="10"/>
    <x v="0"/>
  </r>
  <r>
    <n v="-408"/>
    <n v="-294"/>
    <n v="31"/>
    <n v="294"/>
    <n v="145"/>
    <n v="111"/>
    <n v="8252"/>
    <n v="-320"/>
    <n v="101"/>
    <n v="-210"/>
    <n v="0"/>
    <n v="775"/>
    <n v="13"/>
    <x v="11"/>
    <x v="17"/>
    <x v="3"/>
    <x v="1"/>
    <x v="1"/>
    <x v="3"/>
    <x v="0"/>
  </r>
  <r>
    <n v="1"/>
    <n v="49"/>
    <n v="88"/>
    <n v="39"/>
    <n v="48"/>
    <n v="14"/>
    <n v="250"/>
    <n v="20"/>
    <n v="40"/>
    <n v="60"/>
    <n v="100"/>
    <n v="775"/>
    <n v="2"/>
    <x v="11"/>
    <x v="17"/>
    <x v="3"/>
    <x v="1"/>
    <x v="0"/>
    <x v="1"/>
    <x v="0"/>
  </r>
  <r>
    <n v="8"/>
    <n v="38"/>
    <n v="69"/>
    <n v="31"/>
    <n v="30"/>
    <n v="9"/>
    <n v="1009"/>
    <n v="30"/>
    <n v="30"/>
    <n v="50"/>
    <n v="80"/>
    <n v="702"/>
    <n v="3"/>
    <x v="11"/>
    <x v="17"/>
    <x v="3"/>
    <x v="1"/>
    <x v="0"/>
    <x v="2"/>
    <x v="1"/>
  </r>
  <r>
    <n v="31"/>
    <n v="43"/>
    <n v="43"/>
    <n v="0"/>
    <n v="12"/>
    <n v="0"/>
    <n v="344"/>
    <n v="30"/>
    <n v="0"/>
    <n v="40"/>
    <n v="40"/>
    <n v="702"/>
    <n v="4"/>
    <x v="11"/>
    <x v="17"/>
    <x v="3"/>
    <x v="1"/>
    <x v="2"/>
    <x v="12"/>
    <x v="0"/>
  </r>
  <r>
    <n v="10"/>
    <n v="25"/>
    <n v="41"/>
    <n v="16"/>
    <n v="15"/>
    <n v="4"/>
    <n v="851"/>
    <n v="10"/>
    <n v="10"/>
    <n v="20"/>
    <n v="30"/>
    <n v="775"/>
    <n v="5"/>
    <x v="11"/>
    <x v="17"/>
    <x v="3"/>
    <x v="1"/>
    <x v="2"/>
    <x v="4"/>
    <x v="0"/>
  </r>
  <r>
    <n v="17"/>
    <n v="35"/>
    <n v="58"/>
    <n v="23"/>
    <n v="18"/>
    <n v="6"/>
    <n v="807"/>
    <n v="20"/>
    <n v="20"/>
    <n v="30"/>
    <n v="50"/>
    <n v="702"/>
    <n v="6"/>
    <x v="11"/>
    <x v="17"/>
    <x v="3"/>
    <x v="1"/>
    <x v="2"/>
    <x v="5"/>
    <x v="1"/>
  </r>
  <r>
    <n v="19"/>
    <n v="36"/>
    <n v="60"/>
    <n v="24"/>
    <n v="17"/>
    <n v="6"/>
    <n v="829"/>
    <n v="20"/>
    <n v="20"/>
    <n v="30"/>
    <n v="50"/>
    <n v="541"/>
    <n v="8"/>
    <x v="11"/>
    <x v="18"/>
    <x v="3"/>
    <x v="1"/>
    <x v="3"/>
    <x v="6"/>
    <x v="1"/>
  </r>
  <r>
    <n v="66"/>
    <n v="104"/>
    <n v="185"/>
    <n v="81"/>
    <n v="38"/>
    <n v="26"/>
    <n v="551"/>
    <n v="70"/>
    <n v="70"/>
    <n v="100"/>
    <n v="170"/>
    <n v="541"/>
    <n v="9"/>
    <x v="11"/>
    <x v="18"/>
    <x v="3"/>
    <x v="1"/>
    <x v="3"/>
    <x v="7"/>
    <x v="1"/>
  </r>
  <r>
    <n v="25"/>
    <n v="44"/>
    <n v="73"/>
    <n v="29"/>
    <n v="19"/>
    <n v="8"/>
    <n v="490"/>
    <n v="30"/>
    <n v="20"/>
    <n v="30"/>
    <n v="50"/>
    <n v="971"/>
    <n v="11"/>
    <x v="11"/>
    <x v="18"/>
    <x v="3"/>
    <x v="1"/>
    <x v="1"/>
    <x v="9"/>
    <x v="0"/>
  </r>
  <r>
    <n v="73"/>
    <n v="133"/>
    <n v="221"/>
    <n v="88"/>
    <n v="60"/>
    <n v="29"/>
    <n v="817"/>
    <n v="60"/>
    <n v="60"/>
    <n v="100"/>
    <n v="160"/>
    <n v="971"/>
    <n v="12"/>
    <x v="11"/>
    <x v="18"/>
    <x v="3"/>
    <x v="1"/>
    <x v="1"/>
    <x v="10"/>
    <x v="0"/>
  </r>
  <r>
    <n v="121"/>
    <n v="186"/>
    <n v="320"/>
    <n v="119"/>
    <n v="65"/>
    <n v="41"/>
    <n v="690"/>
    <n v="100"/>
    <n v="90"/>
    <n v="140"/>
    <n v="230"/>
    <n v="503"/>
    <n v="13"/>
    <x v="11"/>
    <x v="18"/>
    <x v="3"/>
    <x v="1"/>
    <x v="1"/>
    <x v="3"/>
    <x v="0"/>
  </r>
  <r>
    <n v="-7"/>
    <n v="65"/>
    <n v="112"/>
    <n v="47"/>
    <n v="72"/>
    <n v="42"/>
    <n v="521"/>
    <n v="20"/>
    <n v="50"/>
    <n v="80"/>
    <n v="130"/>
    <n v="503"/>
    <n v="1"/>
    <x v="11"/>
    <x v="18"/>
    <x v="3"/>
    <x v="1"/>
    <x v="0"/>
    <x v="0"/>
    <x v="0"/>
  </r>
  <r>
    <n v="1"/>
    <n v="57"/>
    <n v="98"/>
    <n v="41"/>
    <n v="56"/>
    <n v="13"/>
    <n v="482"/>
    <n v="20"/>
    <n v="40"/>
    <n v="70"/>
    <n v="110"/>
    <n v="503"/>
    <n v="2"/>
    <x v="11"/>
    <x v="18"/>
    <x v="3"/>
    <x v="1"/>
    <x v="0"/>
    <x v="1"/>
    <x v="0"/>
  </r>
  <r>
    <n v="25"/>
    <n v="60"/>
    <n v="101"/>
    <n v="41"/>
    <n v="35"/>
    <n v="13"/>
    <n v="435"/>
    <n v="50"/>
    <n v="40"/>
    <n v="80"/>
    <n v="120"/>
    <n v="503"/>
    <n v="3"/>
    <x v="11"/>
    <x v="18"/>
    <x v="3"/>
    <x v="1"/>
    <x v="0"/>
    <x v="2"/>
    <x v="1"/>
  </r>
  <r>
    <n v="6"/>
    <n v="57"/>
    <n v="103"/>
    <n v="46"/>
    <n v="51"/>
    <n v="17"/>
    <n v="422"/>
    <n v="10"/>
    <n v="40"/>
    <n v="50"/>
    <n v="90"/>
    <n v="971"/>
    <n v="4"/>
    <x v="11"/>
    <x v="18"/>
    <x v="3"/>
    <x v="1"/>
    <x v="2"/>
    <x v="12"/>
    <x v="0"/>
  </r>
  <r>
    <n v="28"/>
    <n v="73"/>
    <n v="127"/>
    <n v="54"/>
    <n v="45"/>
    <n v="17"/>
    <n v="424"/>
    <n v="40"/>
    <n v="50"/>
    <n v="70"/>
    <n v="120"/>
    <n v="503"/>
    <n v="5"/>
    <x v="11"/>
    <x v="18"/>
    <x v="3"/>
    <x v="1"/>
    <x v="2"/>
    <x v="4"/>
    <x v="0"/>
  </r>
  <r>
    <n v="87"/>
    <n v="153"/>
    <n v="306"/>
    <n v="219"/>
    <n v="66"/>
    <n v="42"/>
    <n v="1319"/>
    <n v="80"/>
    <n v="73"/>
    <n v="140"/>
    <n v="290"/>
    <n v="971"/>
    <n v="6"/>
    <x v="11"/>
    <x v="18"/>
    <x v="3"/>
    <x v="1"/>
    <x v="2"/>
    <x v="5"/>
    <x v="1"/>
  </r>
  <r>
    <n v="105"/>
    <n v="174"/>
    <n v="289"/>
    <n v="131"/>
    <n v="69"/>
    <n v="37"/>
    <n v="1166"/>
    <n v="110"/>
    <n v="143"/>
    <n v="160"/>
    <n v="260"/>
    <n v="509"/>
    <n v="8"/>
    <x v="11"/>
    <x v="19"/>
    <x v="3"/>
    <x v="1"/>
    <x v="3"/>
    <x v="6"/>
    <x v="1"/>
  </r>
  <r>
    <n v="46"/>
    <n v="71"/>
    <n v="120"/>
    <n v="49"/>
    <n v="25"/>
    <n v="13"/>
    <n v="845"/>
    <n v="50"/>
    <n v="40"/>
    <n v="70"/>
    <n v="110"/>
    <n v="425"/>
    <n v="9"/>
    <x v="11"/>
    <x v="19"/>
    <x v="3"/>
    <x v="1"/>
    <x v="3"/>
    <x v="7"/>
    <x v="1"/>
  </r>
  <r>
    <n v="30"/>
    <n v="66"/>
    <n v="107"/>
    <n v="41"/>
    <n v="36"/>
    <n v="12"/>
    <n v="320"/>
    <n v="20"/>
    <n v="30"/>
    <n v="40"/>
    <n v="70"/>
    <n v="509"/>
    <n v="11"/>
    <x v="11"/>
    <x v="19"/>
    <x v="3"/>
    <x v="1"/>
    <x v="1"/>
    <x v="9"/>
    <x v="0"/>
  </r>
  <r>
    <n v="28"/>
    <n v="63"/>
    <n v="106"/>
    <n v="43"/>
    <n v="35"/>
    <n v="13"/>
    <n v="466"/>
    <n v="20"/>
    <n v="30"/>
    <n v="40"/>
    <n v="70"/>
    <n v="509"/>
    <n v="12"/>
    <x v="11"/>
    <x v="19"/>
    <x v="3"/>
    <x v="1"/>
    <x v="1"/>
    <x v="10"/>
    <x v="0"/>
  </r>
  <r>
    <n v="-3"/>
    <n v="76"/>
    <n v="131"/>
    <n v="55"/>
    <n v="79"/>
    <n v="49"/>
    <n v="627"/>
    <n v="-10"/>
    <n v="40"/>
    <n v="50"/>
    <n v="90"/>
    <n v="360"/>
    <n v="13"/>
    <x v="11"/>
    <x v="19"/>
    <x v="3"/>
    <x v="1"/>
    <x v="1"/>
    <x v="3"/>
    <x v="0"/>
  </r>
  <r>
    <n v="58"/>
    <n v="104"/>
    <n v="176"/>
    <n v="72"/>
    <n v="46"/>
    <n v="23"/>
    <n v="461"/>
    <n v="80"/>
    <n v="80"/>
    <n v="120"/>
    <n v="200"/>
    <n v="253"/>
    <n v="2"/>
    <x v="11"/>
    <x v="19"/>
    <x v="3"/>
    <x v="1"/>
    <x v="0"/>
    <x v="1"/>
    <x v="0"/>
  </r>
  <r>
    <n v="20"/>
    <n v="145"/>
    <n v="250"/>
    <n v="90"/>
    <n v="125"/>
    <n v="95"/>
    <n v="716"/>
    <n v="50"/>
    <n v="127"/>
    <n v="170"/>
    <n v="290"/>
    <n v="509"/>
    <n v="3"/>
    <x v="11"/>
    <x v="19"/>
    <x v="3"/>
    <x v="1"/>
    <x v="0"/>
    <x v="2"/>
    <x v="1"/>
  </r>
  <r>
    <n v="13"/>
    <n v="32"/>
    <n v="56"/>
    <n v="24"/>
    <n v="19"/>
    <n v="7"/>
    <n v="567"/>
    <n v="20"/>
    <n v="20"/>
    <n v="30"/>
    <n v="50"/>
    <n v="253"/>
    <n v="4"/>
    <x v="11"/>
    <x v="19"/>
    <x v="3"/>
    <x v="1"/>
    <x v="2"/>
    <x v="12"/>
    <x v="0"/>
  </r>
  <r>
    <n v="23"/>
    <n v="80"/>
    <n v="145"/>
    <n v="65"/>
    <n v="57"/>
    <n v="24"/>
    <n v="403"/>
    <n v="30"/>
    <n v="60"/>
    <n v="80"/>
    <n v="140"/>
    <n v="509"/>
    <n v="5"/>
    <x v="11"/>
    <x v="19"/>
    <x v="3"/>
    <x v="1"/>
    <x v="2"/>
    <x v="4"/>
    <x v="0"/>
  </r>
  <r>
    <n v="51"/>
    <n v="96"/>
    <n v="176"/>
    <n v="80"/>
    <n v="45"/>
    <n v="24"/>
    <n v="1079"/>
    <n v="60"/>
    <n v="70"/>
    <n v="100"/>
    <n v="170"/>
    <n v="253"/>
    <n v="6"/>
    <x v="11"/>
    <x v="19"/>
    <x v="3"/>
    <x v="1"/>
    <x v="2"/>
    <x v="5"/>
    <x v="1"/>
  </r>
  <r>
    <n v="154"/>
    <n v="171"/>
    <n v="382"/>
    <n v="232"/>
    <n v="76"/>
    <n v="47"/>
    <n v="1091"/>
    <n v="110"/>
    <n v="151"/>
    <n v="160"/>
    <n v="300"/>
    <n v="720"/>
    <n v="8"/>
    <x v="12"/>
    <x v="0"/>
    <x v="0"/>
    <x v="0"/>
    <x v="3"/>
    <x v="6"/>
    <x v="1"/>
  </r>
  <r>
    <n v="0"/>
    <n v="87"/>
    <n v="168"/>
    <n v="63"/>
    <n v="91"/>
    <n v="57"/>
    <n v="435"/>
    <n v="20"/>
    <n v="50"/>
    <n v="80"/>
    <n v="130"/>
    <n v="720"/>
    <n v="9"/>
    <x v="12"/>
    <x v="0"/>
    <x v="0"/>
    <x v="0"/>
    <x v="3"/>
    <x v="7"/>
    <x v="1"/>
  </r>
  <r>
    <n v="51"/>
    <n v="80"/>
    <n v="157"/>
    <n v="60"/>
    <n v="49"/>
    <n v="19"/>
    <n v="336"/>
    <n v="40"/>
    <n v="50"/>
    <n v="70"/>
    <n v="120"/>
    <n v="970"/>
    <n v="10"/>
    <x v="12"/>
    <x v="0"/>
    <x v="0"/>
    <x v="0"/>
    <x v="3"/>
    <x v="8"/>
    <x v="1"/>
  </r>
  <r>
    <n v="26"/>
    <n v="72"/>
    <n v="145"/>
    <n v="58"/>
    <n v="58"/>
    <n v="22"/>
    <n v="338"/>
    <n v="20"/>
    <n v="40"/>
    <n v="70"/>
    <n v="110"/>
    <n v="719"/>
    <n v="11"/>
    <x v="12"/>
    <x v="0"/>
    <x v="0"/>
    <x v="0"/>
    <x v="1"/>
    <x v="9"/>
    <x v="0"/>
  </r>
  <r>
    <n v="56"/>
    <n v="76"/>
    <n v="157"/>
    <n v="64"/>
    <n v="42"/>
    <n v="19"/>
    <n v="965"/>
    <n v="40"/>
    <n v="50"/>
    <n v="70"/>
    <n v="120"/>
    <n v="719"/>
    <n v="12"/>
    <x v="12"/>
    <x v="0"/>
    <x v="0"/>
    <x v="0"/>
    <x v="1"/>
    <x v="10"/>
    <x v="0"/>
  </r>
  <r>
    <n v="47"/>
    <n v="56"/>
    <n v="112"/>
    <n v="44"/>
    <n v="27"/>
    <n v="14"/>
    <n v="623"/>
    <n v="30"/>
    <n v="30"/>
    <n v="50"/>
    <n v="80"/>
    <n v="303"/>
    <n v="13"/>
    <x v="12"/>
    <x v="0"/>
    <x v="0"/>
    <x v="0"/>
    <x v="1"/>
    <x v="3"/>
    <x v="0"/>
  </r>
  <r>
    <n v="84"/>
    <n v="80"/>
    <n v="150"/>
    <n v="54"/>
    <n v="27"/>
    <n v="15"/>
    <n v="456"/>
    <n v="70"/>
    <n v="60"/>
    <n v="90"/>
    <n v="150"/>
    <n v="720"/>
    <n v="5"/>
    <x v="12"/>
    <x v="0"/>
    <x v="0"/>
    <x v="0"/>
    <x v="2"/>
    <x v="4"/>
    <x v="0"/>
  </r>
  <r>
    <n v="83"/>
    <n v="108"/>
    <n v="201"/>
    <n v="72"/>
    <n v="58"/>
    <n v="23"/>
    <n v="558"/>
    <n v="80"/>
    <n v="80"/>
    <n v="130"/>
    <n v="210"/>
    <n v="719"/>
    <n v="6"/>
    <x v="12"/>
    <x v="0"/>
    <x v="0"/>
    <x v="0"/>
    <x v="2"/>
    <x v="5"/>
    <x v="1"/>
  </r>
  <r>
    <n v="146"/>
    <n v="130"/>
    <n v="245"/>
    <n v="89"/>
    <n v="38"/>
    <n v="24"/>
    <n v="777"/>
    <n v="100"/>
    <n v="90"/>
    <n v="130"/>
    <n v="220"/>
    <n v="719"/>
    <n v="1"/>
    <x v="12"/>
    <x v="0"/>
    <x v="0"/>
    <x v="0"/>
    <x v="0"/>
    <x v="0"/>
    <x v="0"/>
  </r>
  <r>
    <n v="106"/>
    <n v="107"/>
    <n v="213"/>
    <n v="83"/>
    <n v="41"/>
    <n v="27"/>
    <n v="623"/>
    <n v="80"/>
    <n v="80"/>
    <n v="110"/>
    <n v="190"/>
    <n v="720"/>
    <n v="2"/>
    <x v="12"/>
    <x v="0"/>
    <x v="0"/>
    <x v="0"/>
    <x v="0"/>
    <x v="1"/>
    <x v="0"/>
  </r>
  <r>
    <n v="157"/>
    <n v="139"/>
    <n v="262"/>
    <n v="95"/>
    <n v="40"/>
    <n v="26"/>
    <n v="821"/>
    <n v="110"/>
    <n v="80"/>
    <n v="140"/>
    <n v="240"/>
    <n v="719"/>
    <n v="3"/>
    <x v="12"/>
    <x v="0"/>
    <x v="0"/>
    <x v="0"/>
    <x v="0"/>
    <x v="2"/>
    <x v="1"/>
  </r>
  <r>
    <n v="148"/>
    <n v="130"/>
    <n v="245"/>
    <n v="89"/>
    <n v="37"/>
    <n v="24"/>
    <n v="777"/>
    <n v="100"/>
    <n v="70"/>
    <n v="120"/>
    <n v="190"/>
    <n v="773"/>
    <n v="8"/>
    <x v="12"/>
    <x v="1"/>
    <x v="0"/>
    <x v="0"/>
    <x v="3"/>
    <x v="6"/>
    <x v="1"/>
  </r>
  <r>
    <n v="106"/>
    <n v="107"/>
    <n v="213"/>
    <n v="83"/>
    <n v="41"/>
    <n v="27"/>
    <n v="623"/>
    <n v="60"/>
    <n v="70"/>
    <n v="90"/>
    <n v="160"/>
    <n v="773"/>
    <n v="9"/>
    <x v="12"/>
    <x v="1"/>
    <x v="0"/>
    <x v="0"/>
    <x v="3"/>
    <x v="7"/>
    <x v="1"/>
  </r>
  <r>
    <n v="157"/>
    <n v="139"/>
    <n v="262"/>
    <n v="95"/>
    <n v="40"/>
    <n v="26"/>
    <n v="821"/>
    <n v="100"/>
    <n v="80"/>
    <n v="120"/>
    <n v="200"/>
    <n v="224"/>
    <n v="10"/>
    <x v="12"/>
    <x v="1"/>
    <x v="0"/>
    <x v="0"/>
    <x v="3"/>
    <x v="8"/>
    <x v="1"/>
  </r>
  <r>
    <n v="83"/>
    <n v="80"/>
    <n v="150"/>
    <n v="54"/>
    <n v="28"/>
    <n v="15"/>
    <n v="456"/>
    <n v="50"/>
    <n v="40"/>
    <n v="70"/>
    <n v="110"/>
    <n v="217"/>
    <n v="11"/>
    <x v="12"/>
    <x v="1"/>
    <x v="0"/>
    <x v="0"/>
    <x v="1"/>
    <x v="9"/>
    <x v="0"/>
  </r>
  <r>
    <n v="84"/>
    <n v="108"/>
    <n v="201"/>
    <n v="72"/>
    <n v="57"/>
    <n v="23"/>
    <n v="558"/>
    <n v="40"/>
    <n v="60"/>
    <n v="90"/>
    <n v="150"/>
    <n v="815"/>
    <n v="12"/>
    <x v="12"/>
    <x v="1"/>
    <x v="0"/>
    <x v="0"/>
    <x v="1"/>
    <x v="10"/>
    <x v="0"/>
  </r>
  <r>
    <n v="316"/>
    <n v="312"/>
    <n v="611"/>
    <n v="201"/>
    <n v="114"/>
    <n v="77"/>
    <n v="1310"/>
    <n v="260"/>
    <n v="245"/>
    <n v="370"/>
    <n v="640"/>
    <n v="312"/>
    <n v="5"/>
    <x v="12"/>
    <x v="1"/>
    <x v="0"/>
    <x v="0"/>
    <x v="2"/>
    <x v="4"/>
    <x v="0"/>
  </r>
  <r>
    <n v="218"/>
    <n v="228"/>
    <n v="510"/>
    <n v="202"/>
    <n v="92"/>
    <n v="63"/>
    <n v="1459"/>
    <n v="180"/>
    <n v="211"/>
    <n v="270"/>
    <n v="530"/>
    <n v="773"/>
    <n v="6"/>
    <x v="12"/>
    <x v="1"/>
    <x v="0"/>
    <x v="0"/>
    <x v="2"/>
    <x v="5"/>
    <x v="1"/>
  </r>
  <r>
    <n v="173"/>
    <n v="201"/>
    <n v="386"/>
    <n v="77"/>
    <n v="94"/>
    <n v="47"/>
    <n v="862"/>
    <n v="130"/>
    <n v="178"/>
    <n v="210"/>
    <n v="360"/>
    <n v="815"/>
    <n v="2"/>
    <x v="12"/>
    <x v="1"/>
    <x v="0"/>
    <x v="0"/>
    <x v="0"/>
    <x v="1"/>
    <x v="0"/>
  </r>
  <r>
    <n v="136"/>
    <n v="139"/>
    <n v="262"/>
    <n v="95"/>
    <n v="55"/>
    <n v="30"/>
    <n v="608"/>
    <n v="100"/>
    <n v="98"/>
    <n v="140"/>
    <n v="240"/>
    <n v="217"/>
    <n v="3"/>
    <x v="12"/>
    <x v="1"/>
    <x v="0"/>
    <x v="0"/>
    <x v="0"/>
    <x v="2"/>
    <x v="1"/>
  </r>
  <r>
    <n v="315"/>
    <n v="312"/>
    <n v="611"/>
    <n v="260"/>
    <n v="116"/>
    <n v="77"/>
    <n v="1310"/>
    <n v="200"/>
    <n v="181"/>
    <n v="280"/>
    <n v="480"/>
    <n v="641"/>
    <n v="8"/>
    <x v="12"/>
    <x v="2"/>
    <x v="0"/>
    <x v="1"/>
    <x v="3"/>
    <x v="6"/>
    <x v="1"/>
  </r>
  <r>
    <n v="134"/>
    <n v="139"/>
    <n v="262"/>
    <n v="95"/>
    <n v="56"/>
    <n v="30"/>
    <n v="608"/>
    <n v="90"/>
    <n v="80"/>
    <n v="120"/>
    <n v="200"/>
    <n v="641"/>
    <n v="9"/>
    <x v="12"/>
    <x v="2"/>
    <x v="0"/>
    <x v="1"/>
    <x v="3"/>
    <x v="7"/>
    <x v="1"/>
  </r>
  <r>
    <n v="220"/>
    <n v="228"/>
    <n v="510"/>
    <n v="216"/>
    <n v="91"/>
    <n v="63"/>
    <n v="1459"/>
    <n v="140"/>
    <n v="163"/>
    <n v="210"/>
    <n v="400"/>
    <n v="319"/>
    <n v="11"/>
    <x v="12"/>
    <x v="2"/>
    <x v="0"/>
    <x v="1"/>
    <x v="1"/>
    <x v="9"/>
    <x v="0"/>
  </r>
  <r>
    <n v="273"/>
    <n v="301"/>
    <n v="611"/>
    <n v="236"/>
    <n v="132"/>
    <n v="93"/>
    <n v="1419"/>
    <n v="160"/>
    <n v="176"/>
    <n v="270"/>
    <n v="480"/>
    <n v="641"/>
    <n v="12"/>
    <x v="12"/>
    <x v="2"/>
    <x v="0"/>
    <x v="1"/>
    <x v="1"/>
    <x v="10"/>
    <x v="0"/>
  </r>
  <r>
    <n v="17"/>
    <n v="26"/>
    <n v="48"/>
    <n v="17"/>
    <n v="16"/>
    <n v="4"/>
    <n v="777"/>
    <n v="30"/>
    <n v="10"/>
    <n v="40"/>
    <n v="50"/>
    <n v="563"/>
    <n v="5"/>
    <x v="12"/>
    <x v="2"/>
    <x v="0"/>
    <x v="1"/>
    <x v="2"/>
    <x v="4"/>
    <x v="0"/>
  </r>
  <r>
    <n v="16"/>
    <n v="26"/>
    <n v="48"/>
    <n v="17"/>
    <n v="17"/>
    <n v="4"/>
    <n v="777"/>
    <n v="30"/>
    <n v="10"/>
    <n v="40"/>
    <n v="50"/>
    <n v="515"/>
    <n v="6"/>
    <x v="12"/>
    <x v="2"/>
    <x v="0"/>
    <x v="1"/>
    <x v="2"/>
    <x v="5"/>
    <x v="1"/>
  </r>
  <r>
    <n v="17"/>
    <n v="27"/>
    <n v="50"/>
    <n v="18"/>
    <n v="17"/>
    <n v="5"/>
    <n v="821"/>
    <n v="20"/>
    <n v="10"/>
    <n v="30"/>
    <n v="40"/>
    <n v="563"/>
    <n v="1"/>
    <x v="12"/>
    <x v="2"/>
    <x v="0"/>
    <x v="1"/>
    <x v="0"/>
    <x v="0"/>
    <x v="0"/>
  </r>
  <r>
    <n v="8"/>
    <n v="34"/>
    <n v="69"/>
    <n v="28"/>
    <n v="30"/>
    <n v="8"/>
    <n v="965"/>
    <n v="20"/>
    <n v="20"/>
    <n v="40"/>
    <n v="60"/>
    <n v="641"/>
    <n v="2"/>
    <x v="12"/>
    <x v="2"/>
    <x v="0"/>
    <x v="1"/>
    <x v="0"/>
    <x v="1"/>
    <x v="0"/>
  </r>
  <r>
    <n v="19"/>
    <n v="31"/>
    <n v="60"/>
    <n v="23"/>
    <n v="20"/>
    <n v="7"/>
    <n v="623"/>
    <n v="20"/>
    <n v="20"/>
    <n v="30"/>
    <n v="50"/>
    <n v="515"/>
    <n v="3"/>
    <x v="12"/>
    <x v="2"/>
    <x v="0"/>
    <x v="1"/>
    <x v="0"/>
    <x v="2"/>
    <x v="1"/>
  </r>
  <r>
    <n v="-17"/>
    <n v="53"/>
    <n v="101"/>
    <n v="37"/>
    <n v="67"/>
    <n v="34"/>
    <n v="261"/>
    <n v="0"/>
    <n v="30"/>
    <n v="40"/>
    <n v="70"/>
    <n v="573"/>
    <n v="8"/>
    <x v="12"/>
    <x v="3"/>
    <x v="0"/>
    <x v="1"/>
    <x v="3"/>
    <x v="6"/>
    <x v="1"/>
  </r>
  <r>
    <n v="-61"/>
    <n v="11"/>
    <n v="111"/>
    <n v="88"/>
    <n v="52"/>
    <n v="27"/>
    <n v="525"/>
    <n v="-20"/>
    <n v="70"/>
    <n v="10"/>
    <n v="80"/>
    <n v="314"/>
    <n v="9"/>
    <x v="12"/>
    <x v="3"/>
    <x v="0"/>
    <x v="1"/>
    <x v="3"/>
    <x v="7"/>
    <x v="1"/>
  </r>
  <r>
    <n v="14"/>
    <n v="47"/>
    <n v="92"/>
    <n v="35"/>
    <n v="40"/>
    <n v="11"/>
    <n v="196"/>
    <n v="10"/>
    <n v="30"/>
    <n v="40"/>
    <n v="70"/>
    <n v="573"/>
    <n v="11"/>
    <x v="12"/>
    <x v="3"/>
    <x v="0"/>
    <x v="1"/>
    <x v="1"/>
    <x v="9"/>
    <x v="0"/>
  </r>
  <r>
    <n v="-14"/>
    <n v="36"/>
    <n v="73"/>
    <n v="29"/>
    <n v="47"/>
    <n v="11"/>
    <n v="169"/>
    <n v="-10"/>
    <n v="20"/>
    <n v="30"/>
    <n v="50"/>
    <n v="660"/>
    <n v="12"/>
    <x v="12"/>
    <x v="3"/>
    <x v="0"/>
    <x v="1"/>
    <x v="1"/>
    <x v="10"/>
    <x v="0"/>
  </r>
  <r>
    <n v="-6"/>
    <n v="42"/>
    <n v="85"/>
    <n v="34"/>
    <n v="48"/>
    <n v="12"/>
    <n v="197"/>
    <n v="0"/>
    <n v="20"/>
    <n v="40"/>
    <n v="60"/>
    <n v="816"/>
    <n v="13"/>
    <x v="12"/>
    <x v="3"/>
    <x v="0"/>
    <x v="1"/>
    <x v="1"/>
    <x v="3"/>
    <x v="0"/>
  </r>
  <r>
    <n v="75"/>
    <n v="73"/>
    <n v="138"/>
    <n v="50"/>
    <n v="26"/>
    <n v="14"/>
    <n v="821"/>
    <n v="70"/>
    <n v="50"/>
    <n v="90"/>
    <n v="140"/>
    <n v="573"/>
    <n v="5"/>
    <x v="12"/>
    <x v="3"/>
    <x v="0"/>
    <x v="1"/>
    <x v="2"/>
    <x v="4"/>
    <x v="0"/>
  </r>
  <r>
    <n v="70"/>
    <n v="68"/>
    <n v="128"/>
    <n v="46"/>
    <n v="24"/>
    <n v="12"/>
    <n v="777"/>
    <n v="60"/>
    <n v="50"/>
    <n v="80"/>
    <n v="130"/>
    <n v="573"/>
    <n v="6"/>
    <x v="12"/>
    <x v="3"/>
    <x v="0"/>
    <x v="1"/>
    <x v="2"/>
    <x v="5"/>
    <x v="1"/>
  </r>
  <r>
    <n v="61"/>
    <n v="105"/>
    <n v="213"/>
    <n v="85"/>
    <n v="69"/>
    <n v="32"/>
    <n v="494"/>
    <n v="40"/>
    <n v="90"/>
    <n v="100"/>
    <n v="190"/>
    <n v="314"/>
    <n v="2"/>
    <x v="12"/>
    <x v="3"/>
    <x v="0"/>
    <x v="1"/>
    <x v="0"/>
    <x v="1"/>
    <x v="0"/>
  </r>
  <r>
    <n v="73"/>
    <n v="92"/>
    <n v="190"/>
    <n v="78"/>
    <n v="47"/>
    <n v="24"/>
    <n v="965"/>
    <n v="50"/>
    <n v="80"/>
    <n v="90"/>
    <n v="170"/>
    <n v="314"/>
    <n v="3"/>
    <x v="12"/>
    <x v="3"/>
    <x v="0"/>
    <x v="1"/>
    <x v="0"/>
    <x v="2"/>
    <x v="1"/>
  </r>
  <r>
    <n v="45"/>
    <n v="48"/>
    <n v="90"/>
    <n v="32"/>
    <n v="20"/>
    <n v="8"/>
    <n v="456"/>
    <n v="50"/>
    <n v="20"/>
    <n v="50"/>
    <n v="70"/>
    <n v="567"/>
    <n v="8"/>
    <x v="12"/>
    <x v="4"/>
    <x v="0"/>
    <x v="0"/>
    <x v="3"/>
    <x v="6"/>
    <x v="1"/>
  </r>
  <r>
    <n v="45"/>
    <n v="48"/>
    <n v="90"/>
    <n v="32"/>
    <n v="20"/>
    <n v="8"/>
    <n v="821"/>
    <n v="50"/>
    <n v="20"/>
    <n v="50"/>
    <n v="70"/>
    <n v="614"/>
    <n v="9"/>
    <x v="12"/>
    <x v="4"/>
    <x v="0"/>
    <x v="0"/>
    <x v="3"/>
    <x v="7"/>
    <x v="1"/>
  </r>
  <r>
    <n v="106"/>
    <n v="126"/>
    <n v="235"/>
    <n v="84"/>
    <n v="61"/>
    <n v="27"/>
    <n v="651"/>
    <n v="60"/>
    <n v="70"/>
    <n v="110"/>
    <n v="180"/>
    <n v="513"/>
    <n v="11"/>
    <x v="12"/>
    <x v="4"/>
    <x v="0"/>
    <x v="0"/>
    <x v="1"/>
    <x v="9"/>
    <x v="0"/>
  </r>
  <r>
    <n v="104"/>
    <n v="116"/>
    <n v="224"/>
    <n v="84"/>
    <n v="51"/>
    <n v="26"/>
    <n v="500"/>
    <n v="60"/>
    <n v="70"/>
    <n v="100"/>
    <n v="170"/>
    <n v="567"/>
    <n v="12"/>
    <x v="12"/>
    <x v="4"/>
    <x v="0"/>
    <x v="0"/>
    <x v="1"/>
    <x v="10"/>
    <x v="0"/>
  </r>
  <r>
    <n v="154"/>
    <n v="171"/>
    <n v="382"/>
    <n v="209"/>
    <n v="76"/>
    <n v="47"/>
    <n v="1091"/>
    <n v="140"/>
    <n v="155"/>
    <n v="210"/>
    <n v="400"/>
    <n v="234"/>
    <n v="5"/>
    <x v="12"/>
    <x v="4"/>
    <x v="0"/>
    <x v="0"/>
    <x v="2"/>
    <x v="4"/>
    <x v="0"/>
  </r>
  <r>
    <n v="25"/>
    <n v="72"/>
    <n v="145"/>
    <n v="58"/>
    <n v="59"/>
    <n v="22"/>
    <n v="338"/>
    <n v="40"/>
    <n v="60"/>
    <n v="90"/>
    <n v="150"/>
    <n v="937"/>
    <n v="6"/>
    <x v="12"/>
    <x v="4"/>
    <x v="0"/>
    <x v="0"/>
    <x v="2"/>
    <x v="5"/>
    <x v="1"/>
  </r>
  <r>
    <n v="53"/>
    <n v="80"/>
    <n v="157"/>
    <n v="60"/>
    <n v="48"/>
    <n v="19"/>
    <n v="336"/>
    <n v="50"/>
    <n v="60"/>
    <n v="80"/>
    <n v="140"/>
    <n v="330"/>
    <n v="1"/>
    <x v="12"/>
    <x v="4"/>
    <x v="0"/>
    <x v="0"/>
    <x v="0"/>
    <x v="0"/>
    <x v="0"/>
  </r>
  <r>
    <n v="65"/>
    <n v="83"/>
    <n v="157"/>
    <n v="57"/>
    <n v="43"/>
    <n v="18"/>
    <n v="364"/>
    <n v="50"/>
    <n v="60"/>
    <n v="80"/>
    <n v="140"/>
    <n v="614"/>
    <n v="2"/>
    <x v="12"/>
    <x v="4"/>
    <x v="0"/>
    <x v="0"/>
    <x v="0"/>
    <x v="1"/>
    <x v="0"/>
  </r>
  <r>
    <n v="0"/>
    <n v="87"/>
    <n v="168"/>
    <n v="63"/>
    <n v="91"/>
    <n v="57"/>
    <n v="435"/>
    <n v="20"/>
    <n v="60"/>
    <n v="90"/>
    <n v="150"/>
    <n v="513"/>
    <n v="3"/>
    <x v="12"/>
    <x v="4"/>
    <x v="0"/>
    <x v="0"/>
    <x v="0"/>
    <x v="2"/>
    <x v="1"/>
  </r>
  <r>
    <n v="109"/>
    <n v="113"/>
    <n v="201"/>
    <n v="67"/>
    <n v="45"/>
    <n v="20"/>
    <n v="400"/>
    <n v="80"/>
    <n v="50"/>
    <n v="100"/>
    <n v="150"/>
    <n v="715"/>
    <n v="8"/>
    <x v="12"/>
    <x v="5"/>
    <x v="0"/>
    <x v="1"/>
    <x v="3"/>
    <x v="6"/>
    <x v="1"/>
  </r>
  <r>
    <n v="44"/>
    <n v="48"/>
    <n v="91"/>
    <n v="33"/>
    <n v="21"/>
    <n v="9"/>
    <n v="777"/>
    <n v="50"/>
    <n v="20"/>
    <n v="50"/>
    <n v="70"/>
    <n v="608"/>
    <n v="9"/>
    <x v="12"/>
    <x v="5"/>
    <x v="0"/>
    <x v="1"/>
    <x v="3"/>
    <x v="7"/>
    <x v="1"/>
  </r>
  <r>
    <n v="73"/>
    <n v="89"/>
    <n v="168"/>
    <n v="61"/>
    <n v="44"/>
    <n v="19"/>
    <n v="390"/>
    <n v="50"/>
    <n v="50"/>
    <n v="80"/>
    <n v="130"/>
    <n v="608"/>
    <n v="11"/>
    <x v="12"/>
    <x v="5"/>
    <x v="0"/>
    <x v="1"/>
    <x v="1"/>
    <x v="9"/>
    <x v="0"/>
  </r>
  <r>
    <n v="11"/>
    <n v="105"/>
    <n v="201"/>
    <n v="75"/>
    <n v="103"/>
    <n v="68"/>
    <n v="522"/>
    <n v="10"/>
    <n v="60"/>
    <n v="90"/>
    <n v="150"/>
    <n v="262"/>
    <n v="12"/>
    <x v="12"/>
    <x v="5"/>
    <x v="0"/>
    <x v="1"/>
    <x v="1"/>
    <x v="10"/>
    <x v="0"/>
  </r>
  <r>
    <n v="59"/>
    <n v="81"/>
    <n v="168"/>
    <n v="69"/>
    <n v="45"/>
    <n v="21"/>
    <n v="965"/>
    <n v="50"/>
    <n v="80"/>
    <n v="90"/>
    <n v="170"/>
    <n v="262"/>
    <n v="5"/>
    <x v="12"/>
    <x v="5"/>
    <x v="0"/>
    <x v="1"/>
    <x v="2"/>
    <x v="4"/>
    <x v="0"/>
  </r>
  <r>
    <n v="53"/>
    <n v="62"/>
    <n v="123"/>
    <n v="48"/>
    <n v="29"/>
    <n v="15"/>
    <n v="623"/>
    <n v="50"/>
    <n v="50"/>
    <n v="70"/>
    <n v="120"/>
    <n v="715"/>
    <n v="6"/>
    <x v="12"/>
    <x v="5"/>
    <x v="0"/>
    <x v="1"/>
    <x v="2"/>
    <x v="5"/>
    <x v="1"/>
  </r>
  <r>
    <n v="20"/>
    <n v="66"/>
    <n v="134"/>
    <n v="54"/>
    <n v="56"/>
    <n v="20"/>
    <n v="312"/>
    <n v="30"/>
    <n v="50"/>
    <n v="70"/>
    <n v="120"/>
    <n v="608"/>
    <n v="1"/>
    <x v="12"/>
    <x v="5"/>
    <x v="0"/>
    <x v="1"/>
    <x v="0"/>
    <x v="0"/>
    <x v="0"/>
  </r>
  <r>
    <n v="14"/>
    <n v="111"/>
    <n v="213"/>
    <n v="79"/>
    <n v="107"/>
    <n v="72"/>
    <n v="551"/>
    <n v="20"/>
    <n v="80"/>
    <n v="110"/>
    <n v="190"/>
    <n v="715"/>
    <n v="2"/>
    <x v="12"/>
    <x v="5"/>
    <x v="0"/>
    <x v="1"/>
    <x v="0"/>
    <x v="1"/>
    <x v="0"/>
  </r>
  <r>
    <n v="79"/>
    <n v="103"/>
    <n v="201"/>
    <n v="77"/>
    <n v="55"/>
    <n v="25"/>
    <n v="432"/>
    <n v="60"/>
    <n v="80"/>
    <n v="100"/>
    <n v="180"/>
    <n v="414"/>
    <n v="3"/>
    <x v="12"/>
    <x v="5"/>
    <x v="0"/>
    <x v="1"/>
    <x v="0"/>
    <x v="2"/>
    <x v="1"/>
  </r>
  <r>
    <n v="62"/>
    <n v="105"/>
    <n v="213"/>
    <n v="85"/>
    <n v="68"/>
    <n v="32"/>
    <n v="494"/>
    <n v="40"/>
    <n v="60"/>
    <n v="80"/>
    <n v="140"/>
    <n v="860"/>
    <n v="9"/>
    <x v="12"/>
    <x v="6"/>
    <x v="1"/>
    <x v="1"/>
    <x v="3"/>
    <x v="7"/>
    <x v="1"/>
  </r>
  <r>
    <n v="73"/>
    <n v="92"/>
    <n v="190"/>
    <n v="78"/>
    <n v="47"/>
    <n v="24"/>
    <n v="965"/>
    <n v="50"/>
    <n v="50"/>
    <n v="80"/>
    <n v="130"/>
    <n v="860"/>
    <n v="10"/>
    <x v="12"/>
    <x v="6"/>
    <x v="1"/>
    <x v="1"/>
    <x v="3"/>
    <x v="8"/>
    <x v="1"/>
  </r>
  <r>
    <n v="73"/>
    <n v="73"/>
    <n v="138"/>
    <n v="50"/>
    <n v="27"/>
    <n v="14"/>
    <n v="821"/>
    <n v="60"/>
    <n v="50"/>
    <n v="80"/>
    <n v="130"/>
    <n v="959"/>
    <n v="11"/>
    <x v="12"/>
    <x v="6"/>
    <x v="1"/>
    <x v="1"/>
    <x v="1"/>
    <x v="9"/>
    <x v="0"/>
  </r>
  <r>
    <n v="55"/>
    <n v="56"/>
    <n v="105"/>
    <n v="38"/>
    <n v="22"/>
    <n v="10"/>
    <n v="777"/>
    <n v="40"/>
    <n v="40"/>
    <n v="60"/>
    <n v="100"/>
    <n v="475"/>
    <n v="13"/>
    <x v="12"/>
    <x v="6"/>
    <x v="1"/>
    <x v="1"/>
    <x v="1"/>
    <x v="3"/>
    <x v="0"/>
  </r>
  <r>
    <n v="11"/>
    <n v="105"/>
    <n v="201"/>
    <n v="75"/>
    <n v="103"/>
    <n v="68"/>
    <n v="522"/>
    <n v="20"/>
    <n v="70"/>
    <n v="100"/>
    <n v="170"/>
    <n v="203"/>
    <n v="5"/>
    <x v="12"/>
    <x v="6"/>
    <x v="1"/>
    <x v="1"/>
    <x v="2"/>
    <x v="4"/>
    <x v="0"/>
  </r>
  <r>
    <n v="47"/>
    <n v="75"/>
    <n v="145"/>
    <n v="55"/>
    <n v="47"/>
    <n v="18"/>
    <n v="312"/>
    <n v="40"/>
    <n v="50"/>
    <n v="70"/>
    <n v="120"/>
    <n v="203"/>
    <n v="6"/>
    <x v="12"/>
    <x v="6"/>
    <x v="1"/>
    <x v="1"/>
    <x v="2"/>
    <x v="5"/>
    <x v="1"/>
  </r>
  <r>
    <n v="179"/>
    <n v="186"/>
    <n v="347"/>
    <n v="150"/>
    <n v="75"/>
    <n v="40"/>
    <n v="961"/>
    <n v="130"/>
    <n v="122"/>
    <n v="180"/>
    <n v="290"/>
    <n v="959"/>
    <n v="2"/>
    <x v="12"/>
    <x v="6"/>
    <x v="1"/>
    <x v="1"/>
    <x v="0"/>
    <x v="1"/>
    <x v="0"/>
  </r>
  <r>
    <n v="53"/>
    <n v="62"/>
    <n v="123"/>
    <n v="48"/>
    <n v="29"/>
    <n v="15"/>
    <n v="623"/>
    <n v="30"/>
    <n v="30"/>
    <n v="50"/>
    <n v="80"/>
    <n v="850"/>
    <n v="8"/>
    <x v="12"/>
    <x v="7"/>
    <x v="1"/>
    <x v="0"/>
    <x v="3"/>
    <x v="6"/>
    <x v="1"/>
  </r>
  <r>
    <n v="20"/>
    <n v="66"/>
    <n v="134"/>
    <n v="54"/>
    <n v="56"/>
    <n v="20"/>
    <n v="312"/>
    <n v="20"/>
    <n v="40"/>
    <n v="50"/>
    <n v="90"/>
    <n v="904"/>
    <n v="9"/>
    <x v="12"/>
    <x v="7"/>
    <x v="1"/>
    <x v="0"/>
    <x v="3"/>
    <x v="7"/>
    <x v="1"/>
  </r>
  <r>
    <n v="61"/>
    <n v="81"/>
    <n v="168"/>
    <n v="69"/>
    <n v="44"/>
    <n v="21"/>
    <n v="965"/>
    <n v="40"/>
    <n v="50"/>
    <n v="60"/>
    <n v="110"/>
    <n v="321"/>
    <n v="10"/>
    <x v="12"/>
    <x v="7"/>
    <x v="1"/>
    <x v="0"/>
    <x v="3"/>
    <x v="8"/>
    <x v="1"/>
  </r>
  <r>
    <n v="44"/>
    <n v="48"/>
    <n v="90"/>
    <n v="32"/>
    <n v="21"/>
    <n v="8"/>
    <n v="821"/>
    <n v="40"/>
    <n v="30"/>
    <n v="50"/>
    <n v="80"/>
    <n v="239"/>
    <n v="11"/>
    <x v="12"/>
    <x v="7"/>
    <x v="1"/>
    <x v="0"/>
    <x v="1"/>
    <x v="9"/>
    <x v="0"/>
  </r>
  <r>
    <n v="44"/>
    <n v="48"/>
    <n v="91"/>
    <n v="33"/>
    <n v="21"/>
    <n v="9"/>
    <n v="777"/>
    <n v="40"/>
    <n v="30"/>
    <n v="50"/>
    <n v="80"/>
    <n v="239"/>
    <n v="13"/>
    <x v="12"/>
    <x v="7"/>
    <x v="1"/>
    <x v="0"/>
    <x v="1"/>
    <x v="3"/>
    <x v="0"/>
  </r>
  <r>
    <n v="14"/>
    <n v="111"/>
    <n v="213"/>
    <n v="79"/>
    <n v="107"/>
    <n v="72"/>
    <n v="551"/>
    <n v="30"/>
    <n v="70"/>
    <n v="110"/>
    <n v="180"/>
    <n v="239"/>
    <n v="5"/>
    <x v="12"/>
    <x v="7"/>
    <x v="1"/>
    <x v="0"/>
    <x v="2"/>
    <x v="4"/>
    <x v="0"/>
  </r>
  <r>
    <n v="78"/>
    <n v="103"/>
    <n v="201"/>
    <n v="77"/>
    <n v="56"/>
    <n v="25"/>
    <n v="432"/>
    <n v="60"/>
    <n v="70"/>
    <n v="100"/>
    <n v="170"/>
    <n v="305"/>
    <n v="6"/>
    <x v="12"/>
    <x v="7"/>
    <x v="1"/>
    <x v="0"/>
    <x v="2"/>
    <x v="5"/>
    <x v="1"/>
  </r>
  <r>
    <n v="106"/>
    <n v="126"/>
    <n v="235"/>
    <n v="84"/>
    <n v="61"/>
    <n v="27"/>
    <n v="651"/>
    <n v="70"/>
    <n v="80"/>
    <n v="110"/>
    <n v="190"/>
    <n v="813"/>
    <n v="2"/>
    <x v="12"/>
    <x v="7"/>
    <x v="1"/>
    <x v="0"/>
    <x v="0"/>
    <x v="1"/>
    <x v="0"/>
  </r>
  <r>
    <n v="104"/>
    <n v="116"/>
    <n v="224"/>
    <n v="84"/>
    <n v="51"/>
    <n v="26"/>
    <n v="500"/>
    <n v="70"/>
    <n v="80"/>
    <n v="110"/>
    <n v="190"/>
    <n v="386"/>
    <n v="3"/>
    <x v="12"/>
    <x v="7"/>
    <x v="1"/>
    <x v="0"/>
    <x v="0"/>
    <x v="2"/>
    <x v="1"/>
  </r>
  <r>
    <n v="26"/>
    <n v="72"/>
    <n v="145"/>
    <n v="58"/>
    <n v="58"/>
    <n v="22"/>
    <n v="338"/>
    <n v="30"/>
    <n v="40"/>
    <n v="60"/>
    <n v="100"/>
    <n v="781"/>
    <n v="9"/>
    <x v="12"/>
    <x v="8"/>
    <x v="1"/>
    <x v="0"/>
    <x v="3"/>
    <x v="7"/>
    <x v="1"/>
  </r>
  <r>
    <n v="45"/>
    <n v="48"/>
    <n v="90"/>
    <n v="32"/>
    <n v="20"/>
    <n v="8"/>
    <n v="821"/>
    <n v="40"/>
    <n v="30"/>
    <n v="50"/>
    <n v="80"/>
    <n v="781"/>
    <n v="11"/>
    <x v="12"/>
    <x v="8"/>
    <x v="1"/>
    <x v="0"/>
    <x v="1"/>
    <x v="9"/>
    <x v="0"/>
  </r>
  <r>
    <n v="45"/>
    <n v="48"/>
    <n v="90"/>
    <n v="32"/>
    <n v="20"/>
    <n v="8"/>
    <n v="456"/>
    <n v="40"/>
    <n v="30"/>
    <n v="50"/>
    <n v="80"/>
    <n v="978"/>
    <n v="13"/>
    <x v="12"/>
    <x v="8"/>
    <x v="1"/>
    <x v="0"/>
    <x v="1"/>
    <x v="3"/>
    <x v="0"/>
  </r>
  <r>
    <n v="-36"/>
    <n v="63"/>
    <n v="141"/>
    <n v="63"/>
    <n v="90"/>
    <n v="57"/>
    <n v="435"/>
    <n v="-10"/>
    <n v="60"/>
    <n v="60"/>
    <n v="120"/>
    <n v="617"/>
    <n v="5"/>
    <x v="12"/>
    <x v="8"/>
    <x v="1"/>
    <x v="0"/>
    <x v="2"/>
    <x v="4"/>
    <x v="0"/>
  </r>
  <r>
    <n v="156"/>
    <n v="171"/>
    <n v="382"/>
    <n v="151"/>
    <n v="75"/>
    <n v="47"/>
    <n v="1091"/>
    <n v="110"/>
    <n v="149"/>
    <n v="170"/>
    <n v="330"/>
    <n v="617"/>
    <n v="7"/>
    <x v="12"/>
    <x v="8"/>
    <x v="1"/>
    <x v="0"/>
    <x v="2"/>
    <x v="11"/>
    <x v="0"/>
  </r>
  <r>
    <n v="572"/>
    <n v="422"/>
    <n v="553"/>
    <n v="72"/>
    <n v="58"/>
    <n v="23"/>
    <n v="558"/>
    <n v="360"/>
    <n v="60"/>
    <n v="400"/>
    <n v="460"/>
    <n v="413"/>
    <n v="2"/>
    <x v="12"/>
    <x v="8"/>
    <x v="1"/>
    <x v="0"/>
    <x v="0"/>
    <x v="1"/>
    <x v="0"/>
  </r>
  <r>
    <n v="-6"/>
    <n v="42"/>
    <n v="85"/>
    <n v="34"/>
    <n v="48"/>
    <n v="12"/>
    <n v="197"/>
    <n v="0"/>
    <n v="20"/>
    <n v="30"/>
    <n v="50"/>
    <n v="603"/>
    <n v="9"/>
    <x v="12"/>
    <x v="9"/>
    <x v="1"/>
    <x v="1"/>
    <x v="3"/>
    <x v="7"/>
    <x v="1"/>
  </r>
  <r>
    <n v="16"/>
    <n v="27"/>
    <n v="50"/>
    <n v="18"/>
    <n v="18"/>
    <n v="5"/>
    <n v="821"/>
    <n v="20"/>
    <n v="10"/>
    <n v="30"/>
    <n v="40"/>
    <n v="603"/>
    <n v="11"/>
    <x v="12"/>
    <x v="9"/>
    <x v="1"/>
    <x v="1"/>
    <x v="1"/>
    <x v="9"/>
    <x v="0"/>
  </r>
  <r>
    <n v="17"/>
    <n v="26"/>
    <n v="48"/>
    <n v="17"/>
    <n v="16"/>
    <n v="4"/>
    <n v="777"/>
    <n v="20"/>
    <n v="10"/>
    <n v="30"/>
    <n v="40"/>
    <n v="603"/>
    <n v="13"/>
    <x v="12"/>
    <x v="9"/>
    <x v="1"/>
    <x v="1"/>
    <x v="1"/>
    <x v="3"/>
    <x v="0"/>
  </r>
  <r>
    <n v="-16"/>
    <n v="53"/>
    <n v="101"/>
    <n v="37"/>
    <n v="66"/>
    <n v="34"/>
    <n v="261"/>
    <n v="0"/>
    <n v="30"/>
    <n v="50"/>
    <n v="80"/>
    <n v="603"/>
    <n v="5"/>
    <x v="12"/>
    <x v="9"/>
    <x v="1"/>
    <x v="1"/>
    <x v="2"/>
    <x v="4"/>
    <x v="0"/>
  </r>
  <r>
    <n v="-12"/>
    <n v="36"/>
    <n v="73"/>
    <n v="29"/>
    <n v="46"/>
    <n v="11"/>
    <n v="169"/>
    <n v="0"/>
    <n v="20"/>
    <n v="40"/>
    <n v="60"/>
    <n v="603"/>
    <n v="7"/>
    <x v="12"/>
    <x v="9"/>
    <x v="1"/>
    <x v="1"/>
    <x v="2"/>
    <x v="11"/>
    <x v="0"/>
  </r>
  <r>
    <n v="31"/>
    <n v="55"/>
    <n v="104"/>
    <n v="38"/>
    <n v="37"/>
    <n v="12"/>
    <n v="241"/>
    <n v="30"/>
    <n v="30"/>
    <n v="50"/>
    <n v="80"/>
    <n v="603"/>
    <n v="1"/>
    <x v="12"/>
    <x v="9"/>
    <x v="1"/>
    <x v="1"/>
    <x v="0"/>
    <x v="0"/>
    <x v="0"/>
  </r>
  <r>
    <n v="39"/>
    <n v="72"/>
    <n v="134"/>
    <n v="48"/>
    <n v="49"/>
    <n v="15"/>
    <n v="372"/>
    <n v="40"/>
    <n v="40"/>
    <n v="70"/>
    <n v="110"/>
    <n v="603"/>
    <n v="2"/>
    <x v="12"/>
    <x v="9"/>
    <x v="1"/>
    <x v="1"/>
    <x v="0"/>
    <x v="1"/>
    <x v="0"/>
  </r>
  <r>
    <n v="173"/>
    <n v="238"/>
    <n v="540"/>
    <n v="231"/>
    <n v="133"/>
    <n v="93"/>
    <n v="1419"/>
    <n v="100"/>
    <n v="166"/>
    <n v="190"/>
    <n v="370"/>
    <n v="516"/>
    <n v="9"/>
    <x v="12"/>
    <x v="10"/>
    <x v="1"/>
    <x v="0"/>
    <x v="3"/>
    <x v="7"/>
    <x v="1"/>
  </r>
  <r>
    <n v="-176"/>
    <n v="-27"/>
    <n v="201"/>
    <n v="235"/>
    <n v="90"/>
    <n v="64"/>
    <n v="965"/>
    <n v="-70"/>
    <n v="93"/>
    <n v="-10"/>
    <n v="140"/>
    <n v="516"/>
    <n v="10"/>
    <x v="12"/>
    <x v="10"/>
    <x v="1"/>
    <x v="0"/>
    <x v="3"/>
    <x v="8"/>
    <x v="1"/>
  </r>
  <r>
    <n v="157"/>
    <n v="139"/>
    <n v="262"/>
    <n v="95"/>
    <n v="40"/>
    <n v="26"/>
    <n v="821"/>
    <n v="120"/>
    <n v="132"/>
    <n v="150"/>
    <n v="250"/>
    <n v="607"/>
    <n v="11"/>
    <x v="12"/>
    <x v="10"/>
    <x v="1"/>
    <x v="0"/>
    <x v="1"/>
    <x v="9"/>
    <x v="0"/>
  </r>
  <r>
    <n v="146"/>
    <n v="130"/>
    <n v="245"/>
    <n v="89"/>
    <n v="38"/>
    <n v="24"/>
    <n v="777"/>
    <n v="110"/>
    <n v="90"/>
    <n v="140"/>
    <n v="230"/>
    <n v="716"/>
    <n v="12"/>
    <x v="12"/>
    <x v="10"/>
    <x v="1"/>
    <x v="0"/>
    <x v="1"/>
    <x v="10"/>
    <x v="0"/>
  </r>
  <r>
    <n v="84"/>
    <n v="80"/>
    <n v="150"/>
    <n v="54"/>
    <n v="27"/>
    <n v="15"/>
    <n v="456"/>
    <n v="70"/>
    <n v="50"/>
    <n v="90"/>
    <n v="140"/>
    <n v="212"/>
    <n v="13"/>
    <x v="12"/>
    <x v="10"/>
    <x v="1"/>
    <x v="0"/>
    <x v="1"/>
    <x v="3"/>
    <x v="0"/>
  </r>
  <r>
    <n v="-268"/>
    <n v="-44"/>
    <n v="68"/>
    <n v="138"/>
    <n v="134"/>
    <n v="95"/>
    <n v="725"/>
    <n v="-170"/>
    <n v="98"/>
    <n v="-50"/>
    <n v="50"/>
    <n v="516"/>
    <n v="5"/>
    <x v="12"/>
    <x v="10"/>
    <x v="1"/>
    <x v="0"/>
    <x v="2"/>
    <x v="4"/>
    <x v="0"/>
  </r>
  <r>
    <n v="273"/>
    <n v="262"/>
    <n v="548"/>
    <n v="245"/>
    <n v="91"/>
    <n v="63"/>
    <n v="1459"/>
    <n v="200"/>
    <n v="193"/>
    <n v="270"/>
    <n v="480"/>
    <n v="516"/>
    <n v="7"/>
    <x v="12"/>
    <x v="10"/>
    <x v="1"/>
    <x v="0"/>
    <x v="2"/>
    <x v="11"/>
    <x v="0"/>
  </r>
  <r>
    <n v="408"/>
    <n v="407"/>
    <n v="759"/>
    <n v="265"/>
    <n v="152"/>
    <n v="94"/>
    <n v="2101"/>
    <n v="260"/>
    <n v="215"/>
    <n v="380"/>
    <n v="640"/>
    <n v="518"/>
    <n v="2"/>
    <x v="12"/>
    <x v="10"/>
    <x v="1"/>
    <x v="0"/>
    <x v="0"/>
    <x v="1"/>
    <x v="0"/>
  </r>
  <r>
    <n v="55"/>
    <n v="63"/>
    <n v="125"/>
    <n v="49"/>
    <n v="29"/>
    <n v="16"/>
    <n v="623"/>
    <n v="40"/>
    <n v="40"/>
    <n v="60"/>
    <n v="100"/>
    <n v="318"/>
    <n v="8"/>
    <x v="12"/>
    <x v="11"/>
    <x v="2"/>
    <x v="1"/>
    <x v="3"/>
    <x v="6"/>
    <x v="1"/>
  </r>
  <r>
    <n v="62"/>
    <n v="105"/>
    <n v="213"/>
    <n v="85"/>
    <n v="68"/>
    <n v="32"/>
    <n v="494"/>
    <n v="40"/>
    <n v="80"/>
    <n v="100"/>
    <n v="180"/>
    <n v="318"/>
    <n v="9"/>
    <x v="12"/>
    <x v="11"/>
    <x v="2"/>
    <x v="1"/>
    <x v="3"/>
    <x v="7"/>
    <x v="1"/>
  </r>
  <r>
    <n v="47"/>
    <n v="51"/>
    <n v="95"/>
    <n v="34"/>
    <n v="22"/>
    <n v="9"/>
    <n v="777"/>
    <n v="50"/>
    <n v="40"/>
    <n v="60"/>
    <n v="100"/>
    <n v="337"/>
    <n v="2"/>
    <x v="12"/>
    <x v="11"/>
    <x v="2"/>
    <x v="1"/>
    <x v="0"/>
    <x v="1"/>
    <x v="0"/>
  </r>
  <r>
    <n v="44"/>
    <n v="48"/>
    <n v="91"/>
    <n v="33"/>
    <n v="21"/>
    <n v="9"/>
    <n v="777"/>
    <n v="50"/>
    <n v="40"/>
    <n v="60"/>
    <n v="100"/>
    <n v="318"/>
    <n v="3"/>
    <x v="12"/>
    <x v="11"/>
    <x v="2"/>
    <x v="1"/>
    <x v="0"/>
    <x v="2"/>
    <x v="1"/>
  </r>
  <r>
    <n v="12"/>
    <n v="105"/>
    <n v="201"/>
    <n v="75"/>
    <n v="102"/>
    <n v="68"/>
    <n v="522"/>
    <n v="10"/>
    <n v="60"/>
    <n v="90"/>
    <n v="150"/>
    <n v="504"/>
    <n v="4"/>
    <x v="12"/>
    <x v="11"/>
    <x v="2"/>
    <x v="1"/>
    <x v="2"/>
    <x v="12"/>
    <x v="0"/>
  </r>
  <r>
    <n v="109"/>
    <n v="113"/>
    <n v="201"/>
    <n v="67"/>
    <n v="45"/>
    <n v="20"/>
    <n v="400"/>
    <n v="80"/>
    <n v="50"/>
    <n v="100"/>
    <n v="150"/>
    <n v="225"/>
    <n v="5"/>
    <x v="12"/>
    <x v="11"/>
    <x v="2"/>
    <x v="1"/>
    <x v="2"/>
    <x v="4"/>
    <x v="0"/>
  </r>
  <r>
    <n v="75"/>
    <n v="89"/>
    <n v="168"/>
    <n v="61"/>
    <n v="43"/>
    <n v="19"/>
    <n v="390"/>
    <n v="50"/>
    <n v="50"/>
    <n v="70"/>
    <n v="120"/>
    <n v="337"/>
    <n v="6"/>
    <x v="12"/>
    <x v="11"/>
    <x v="2"/>
    <x v="1"/>
    <x v="2"/>
    <x v="5"/>
    <x v="1"/>
  </r>
  <r>
    <n v="17"/>
    <n v="27"/>
    <n v="50"/>
    <n v="18"/>
    <n v="17"/>
    <n v="5"/>
    <n v="821"/>
    <n v="20"/>
    <n v="10"/>
    <n v="30"/>
    <n v="40"/>
    <n v="505"/>
    <n v="8"/>
    <x v="12"/>
    <x v="12"/>
    <x v="2"/>
    <x v="1"/>
    <x v="3"/>
    <x v="6"/>
    <x v="1"/>
  </r>
  <r>
    <n v="6"/>
    <n v="34"/>
    <n v="69"/>
    <n v="28"/>
    <n v="32"/>
    <n v="8"/>
    <n v="965"/>
    <n v="20"/>
    <n v="20"/>
    <n v="40"/>
    <n v="60"/>
    <n v="505"/>
    <n v="9"/>
    <x v="12"/>
    <x v="12"/>
    <x v="2"/>
    <x v="1"/>
    <x v="3"/>
    <x v="7"/>
    <x v="1"/>
  </r>
  <r>
    <n v="41"/>
    <n v="72"/>
    <n v="134"/>
    <n v="48"/>
    <n v="48"/>
    <n v="15"/>
    <n v="372"/>
    <n v="50"/>
    <n v="60"/>
    <n v="90"/>
    <n v="150"/>
    <n v="505"/>
    <n v="2"/>
    <x v="12"/>
    <x v="12"/>
    <x v="2"/>
    <x v="1"/>
    <x v="0"/>
    <x v="1"/>
    <x v="0"/>
  </r>
  <r>
    <n v="-61"/>
    <n v="11"/>
    <n v="111"/>
    <n v="88"/>
    <n v="52"/>
    <n v="27"/>
    <n v="525"/>
    <n v="-30"/>
    <n v="141"/>
    <n v="10"/>
    <n v="120"/>
    <n v="505"/>
    <n v="3"/>
    <x v="12"/>
    <x v="12"/>
    <x v="2"/>
    <x v="1"/>
    <x v="0"/>
    <x v="2"/>
    <x v="1"/>
  </r>
  <r>
    <n v="-12"/>
    <n v="36"/>
    <n v="73"/>
    <n v="29"/>
    <n v="46"/>
    <n v="11"/>
    <n v="169"/>
    <n v="0"/>
    <n v="20"/>
    <n v="30"/>
    <n v="50"/>
    <n v="505"/>
    <n v="4"/>
    <x v="12"/>
    <x v="12"/>
    <x v="2"/>
    <x v="1"/>
    <x v="2"/>
    <x v="12"/>
    <x v="0"/>
  </r>
  <r>
    <n v="-16"/>
    <n v="53"/>
    <n v="101"/>
    <n v="37"/>
    <n v="66"/>
    <n v="34"/>
    <n v="261"/>
    <n v="-10"/>
    <n v="30"/>
    <n v="40"/>
    <n v="70"/>
    <n v="505"/>
    <n v="5"/>
    <x v="12"/>
    <x v="12"/>
    <x v="2"/>
    <x v="1"/>
    <x v="2"/>
    <x v="4"/>
    <x v="0"/>
  </r>
  <r>
    <n v="14"/>
    <n v="47"/>
    <n v="92"/>
    <n v="35"/>
    <n v="40"/>
    <n v="11"/>
    <n v="196"/>
    <n v="10"/>
    <n v="30"/>
    <n v="40"/>
    <n v="70"/>
    <n v="505"/>
    <n v="6"/>
    <x v="12"/>
    <x v="12"/>
    <x v="2"/>
    <x v="1"/>
    <x v="2"/>
    <x v="5"/>
    <x v="1"/>
  </r>
  <r>
    <n v="20"/>
    <n v="66"/>
    <n v="134"/>
    <n v="54"/>
    <n v="56"/>
    <n v="20"/>
    <n v="312"/>
    <n v="20"/>
    <n v="50"/>
    <n v="60"/>
    <n v="110"/>
    <n v="918"/>
    <n v="8"/>
    <x v="12"/>
    <x v="13"/>
    <x v="2"/>
    <x v="1"/>
    <x v="3"/>
    <x v="6"/>
    <x v="1"/>
  </r>
  <r>
    <n v="16"/>
    <n v="111"/>
    <n v="213"/>
    <n v="79"/>
    <n v="106"/>
    <n v="72"/>
    <n v="551"/>
    <n v="30"/>
    <n v="70"/>
    <n v="110"/>
    <n v="180"/>
    <n v="405"/>
    <n v="9"/>
    <x v="12"/>
    <x v="13"/>
    <x v="2"/>
    <x v="1"/>
    <x v="3"/>
    <x v="7"/>
    <x v="1"/>
  </r>
  <r>
    <n v="45"/>
    <n v="56"/>
    <n v="112"/>
    <n v="44"/>
    <n v="28"/>
    <n v="14"/>
    <n v="623"/>
    <n v="50"/>
    <n v="50"/>
    <n v="70"/>
    <n v="120"/>
    <n v="580"/>
    <n v="2"/>
    <x v="12"/>
    <x v="13"/>
    <x v="2"/>
    <x v="1"/>
    <x v="0"/>
    <x v="1"/>
    <x v="0"/>
  </r>
  <r>
    <n v="44"/>
    <n v="48"/>
    <n v="90"/>
    <n v="32"/>
    <n v="21"/>
    <n v="8"/>
    <n v="821"/>
    <n v="50"/>
    <n v="40"/>
    <n v="60"/>
    <n v="100"/>
    <n v="918"/>
    <n v="3"/>
    <x v="12"/>
    <x v="13"/>
    <x v="2"/>
    <x v="1"/>
    <x v="0"/>
    <x v="2"/>
    <x v="1"/>
  </r>
  <r>
    <n v="103"/>
    <n v="116"/>
    <n v="224"/>
    <n v="84"/>
    <n v="52"/>
    <n v="26"/>
    <n v="500"/>
    <n v="70"/>
    <n v="70"/>
    <n v="100"/>
    <n v="170"/>
    <n v="405"/>
    <n v="4"/>
    <x v="12"/>
    <x v="13"/>
    <x v="2"/>
    <x v="1"/>
    <x v="2"/>
    <x v="12"/>
    <x v="0"/>
  </r>
  <r>
    <n v="44"/>
    <n v="48"/>
    <n v="90"/>
    <n v="32"/>
    <n v="21"/>
    <n v="8"/>
    <n v="456"/>
    <n v="40"/>
    <n v="20"/>
    <n v="40"/>
    <n v="60"/>
    <n v="580"/>
    <n v="5"/>
    <x v="12"/>
    <x v="13"/>
    <x v="2"/>
    <x v="1"/>
    <x v="2"/>
    <x v="4"/>
    <x v="0"/>
  </r>
  <r>
    <n v="104"/>
    <n v="126"/>
    <n v="235"/>
    <n v="84"/>
    <n v="62"/>
    <n v="27"/>
    <n v="651"/>
    <n v="70"/>
    <n v="70"/>
    <n v="110"/>
    <n v="180"/>
    <n v="405"/>
    <n v="6"/>
    <x v="12"/>
    <x v="13"/>
    <x v="2"/>
    <x v="1"/>
    <x v="2"/>
    <x v="5"/>
    <x v="1"/>
  </r>
  <r>
    <n v="51"/>
    <n v="80"/>
    <n v="157"/>
    <n v="60"/>
    <n v="49"/>
    <n v="19"/>
    <n v="336"/>
    <n v="50"/>
    <n v="50"/>
    <n v="80"/>
    <n v="130"/>
    <n v="281"/>
    <n v="8"/>
    <x v="12"/>
    <x v="14"/>
    <x v="2"/>
    <x v="0"/>
    <x v="3"/>
    <x v="6"/>
    <x v="1"/>
  </r>
  <r>
    <n v="65"/>
    <n v="83"/>
    <n v="157"/>
    <n v="57"/>
    <n v="43"/>
    <n v="18"/>
    <n v="364"/>
    <n v="50"/>
    <n v="50"/>
    <n v="80"/>
    <n v="130"/>
    <n v="254"/>
    <n v="9"/>
    <x v="12"/>
    <x v="14"/>
    <x v="2"/>
    <x v="0"/>
    <x v="3"/>
    <x v="7"/>
    <x v="1"/>
  </r>
  <r>
    <n v="248"/>
    <n v="245"/>
    <n v="506"/>
    <n v="243"/>
    <n v="90"/>
    <n v="64"/>
    <n v="965"/>
    <n v="220"/>
    <n v="202"/>
    <n v="300"/>
    <n v="560"/>
    <n v="682"/>
    <n v="2"/>
    <x v="12"/>
    <x v="14"/>
    <x v="2"/>
    <x v="0"/>
    <x v="0"/>
    <x v="1"/>
    <x v="0"/>
  </r>
  <r>
    <n v="106"/>
    <n v="107"/>
    <n v="213"/>
    <n v="83"/>
    <n v="41"/>
    <n v="27"/>
    <n v="623"/>
    <n v="100"/>
    <n v="91"/>
    <n v="130"/>
    <n v="230"/>
    <n v="361"/>
    <n v="3"/>
    <x v="12"/>
    <x v="14"/>
    <x v="2"/>
    <x v="0"/>
    <x v="0"/>
    <x v="2"/>
    <x v="1"/>
  </r>
  <r>
    <n v="83"/>
    <n v="108"/>
    <n v="201"/>
    <n v="72"/>
    <n v="58"/>
    <n v="23"/>
    <n v="558"/>
    <n v="50"/>
    <n v="60"/>
    <n v="90"/>
    <n v="150"/>
    <n v="806"/>
    <n v="4"/>
    <x v="12"/>
    <x v="14"/>
    <x v="2"/>
    <x v="0"/>
    <x v="2"/>
    <x v="12"/>
    <x v="0"/>
  </r>
  <r>
    <n v="148"/>
    <n v="130"/>
    <n v="245"/>
    <n v="89"/>
    <n v="37"/>
    <n v="24"/>
    <n v="777"/>
    <n v="90"/>
    <n v="70"/>
    <n v="110"/>
    <n v="180"/>
    <n v="512"/>
    <n v="5"/>
    <x v="12"/>
    <x v="14"/>
    <x v="2"/>
    <x v="0"/>
    <x v="2"/>
    <x v="4"/>
    <x v="0"/>
  </r>
  <r>
    <n v="84"/>
    <n v="80"/>
    <n v="150"/>
    <n v="54"/>
    <n v="27"/>
    <n v="15"/>
    <n v="456"/>
    <n v="60"/>
    <n v="40"/>
    <n v="70"/>
    <n v="110"/>
    <n v="409"/>
    <n v="6"/>
    <x v="12"/>
    <x v="14"/>
    <x v="2"/>
    <x v="0"/>
    <x v="2"/>
    <x v="5"/>
    <x v="1"/>
  </r>
  <r>
    <n v="33"/>
    <n v="55"/>
    <n v="104"/>
    <n v="38"/>
    <n v="36"/>
    <n v="12"/>
    <n v="241"/>
    <n v="30"/>
    <n v="30"/>
    <n v="50"/>
    <n v="80"/>
    <n v="435"/>
    <n v="8"/>
    <x v="12"/>
    <x v="15"/>
    <x v="3"/>
    <x v="1"/>
    <x v="3"/>
    <x v="6"/>
    <x v="1"/>
  </r>
  <r>
    <n v="39"/>
    <n v="72"/>
    <n v="134"/>
    <n v="48"/>
    <n v="49"/>
    <n v="15"/>
    <n v="372"/>
    <n v="30"/>
    <n v="40"/>
    <n v="60"/>
    <n v="100"/>
    <n v="435"/>
    <n v="9"/>
    <x v="12"/>
    <x v="15"/>
    <x v="3"/>
    <x v="1"/>
    <x v="3"/>
    <x v="7"/>
    <x v="1"/>
  </r>
  <r>
    <n v="-62"/>
    <n v="11"/>
    <n v="111"/>
    <n v="88"/>
    <n v="54"/>
    <n v="27"/>
    <n v="525"/>
    <n v="-30"/>
    <n v="70"/>
    <n v="10"/>
    <n v="80"/>
    <n v="435"/>
    <n v="10"/>
    <x v="12"/>
    <x v="15"/>
    <x v="3"/>
    <x v="1"/>
    <x v="3"/>
    <x v="8"/>
    <x v="1"/>
  </r>
  <r>
    <n v="-16"/>
    <n v="53"/>
    <n v="101"/>
    <n v="37"/>
    <n v="66"/>
    <n v="34"/>
    <n v="261"/>
    <n v="0"/>
    <n v="20"/>
    <n v="40"/>
    <n v="60"/>
    <n v="435"/>
    <n v="11"/>
    <x v="12"/>
    <x v="15"/>
    <x v="3"/>
    <x v="1"/>
    <x v="1"/>
    <x v="9"/>
    <x v="0"/>
  </r>
  <r>
    <n v="14"/>
    <n v="47"/>
    <n v="92"/>
    <n v="35"/>
    <n v="40"/>
    <n v="11"/>
    <n v="196"/>
    <n v="10"/>
    <n v="20"/>
    <n v="30"/>
    <n v="50"/>
    <n v="801"/>
    <n v="12"/>
    <x v="12"/>
    <x v="15"/>
    <x v="3"/>
    <x v="1"/>
    <x v="1"/>
    <x v="10"/>
    <x v="0"/>
  </r>
  <r>
    <n v="-14"/>
    <n v="36"/>
    <n v="73"/>
    <n v="29"/>
    <n v="47"/>
    <n v="11"/>
    <n v="169"/>
    <n v="10"/>
    <n v="10"/>
    <n v="30"/>
    <n v="40"/>
    <n v="435"/>
    <n v="13"/>
    <x v="12"/>
    <x v="15"/>
    <x v="3"/>
    <x v="1"/>
    <x v="1"/>
    <x v="3"/>
    <x v="0"/>
  </r>
  <r>
    <n v="73"/>
    <n v="73"/>
    <n v="138"/>
    <n v="50"/>
    <n v="27"/>
    <n v="14"/>
    <n v="821"/>
    <n v="50"/>
    <n v="40"/>
    <n v="70"/>
    <n v="110"/>
    <n v="435"/>
    <n v="6"/>
    <x v="12"/>
    <x v="15"/>
    <x v="3"/>
    <x v="1"/>
    <x v="2"/>
    <x v="5"/>
    <x v="1"/>
  </r>
  <r>
    <n v="73"/>
    <n v="92"/>
    <n v="190"/>
    <n v="78"/>
    <n v="47"/>
    <n v="24"/>
    <n v="965"/>
    <n v="80"/>
    <n v="90"/>
    <n v="120"/>
    <n v="210"/>
    <n v="801"/>
    <n v="1"/>
    <x v="12"/>
    <x v="15"/>
    <x v="3"/>
    <x v="1"/>
    <x v="0"/>
    <x v="0"/>
    <x v="0"/>
  </r>
  <r>
    <n v="47"/>
    <n v="75"/>
    <n v="145"/>
    <n v="55"/>
    <n v="47"/>
    <n v="18"/>
    <n v="312"/>
    <n v="70"/>
    <n v="60"/>
    <n v="100"/>
    <n v="160"/>
    <n v="435"/>
    <n v="2"/>
    <x v="12"/>
    <x v="15"/>
    <x v="3"/>
    <x v="1"/>
    <x v="0"/>
    <x v="1"/>
    <x v="0"/>
  </r>
  <r>
    <n v="61"/>
    <n v="105"/>
    <n v="213"/>
    <n v="85"/>
    <n v="69"/>
    <n v="32"/>
    <n v="494"/>
    <n v="70"/>
    <n v="116"/>
    <n v="130"/>
    <n v="230"/>
    <n v="801"/>
    <n v="3"/>
    <x v="12"/>
    <x v="15"/>
    <x v="3"/>
    <x v="1"/>
    <x v="0"/>
    <x v="2"/>
    <x v="1"/>
  </r>
  <r>
    <n v="69"/>
    <n v="68"/>
    <n v="128"/>
    <n v="46"/>
    <n v="25"/>
    <n v="12"/>
    <n v="777"/>
    <n v="40"/>
    <n v="40"/>
    <n v="60"/>
    <n v="100"/>
    <n v="435"/>
    <n v="4"/>
    <x v="12"/>
    <x v="15"/>
    <x v="3"/>
    <x v="1"/>
    <x v="2"/>
    <x v="12"/>
    <x v="0"/>
  </r>
  <r>
    <n v="53"/>
    <n v="63"/>
    <n v="125"/>
    <n v="49"/>
    <n v="30"/>
    <n v="16"/>
    <n v="623"/>
    <n v="40"/>
    <n v="40"/>
    <n v="60"/>
    <n v="100"/>
    <n v="435"/>
    <n v="5"/>
    <x v="12"/>
    <x v="15"/>
    <x v="3"/>
    <x v="1"/>
    <x v="2"/>
    <x v="4"/>
    <x v="0"/>
  </r>
  <r>
    <n v="159"/>
    <n v="139"/>
    <n v="262"/>
    <n v="95"/>
    <n v="39"/>
    <n v="26"/>
    <n v="821"/>
    <n v="100"/>
    <n v="80"/>
    <n v="120"/>
    <n v="200"/>
    <n v="650"/>
    <n v="8"/>
    <x v="12"/>
    <x v="16"/>
    <x v="3"/>
    <x v="0"/>
    <x v="3"/>
    <x v="6"/>
    <x v="1"/>
  </r>
  <r>
    <n v="249"/>
    <n v="245"/>
    <n v="506"/>
    <n v="194"/>
    <n v="89"/>
    <n v="64"/>
    <n v="965"/>
    <n v="160"/>
    <n v="140"/>
    <n v="220"/>
    <n v="390"/>
    <n v="530"/>
    <n v="9"/>
    <x v="12"/>
    <x v="16"/>
    <x v="3"/>
    <x v="0"/>
    <x v="3"/>
    <x v="7"/>
    <x v="1"/>
  </r>
  <r>
    <n v="104"/>
    <n v="107"/>
    <n v="213"/>
    <n v="83"/>
    <n v="42"/>
    <n v="27"/>
    <n v="623"/>
    <n v="60"/>
    <n v="70"/>
    <n v="90"/>
    <n v="160"/>
    <n v="650"/>
    <n v="10"/>
    <x v="12"/>
    <x v="16"/>
    <x v="3"/>
    <x v="0"/>
    <x v="3"/>
    <x v="8"/>
    <x v="1"/>
  </r>
  <r>
    <n v="146"/>
    <n v="130"/>
    <n v="245"/>
    <n v="89"/>
    <n v="38"/>
    <n v="24"/>
    <n v="777"/>
    <n v="80"/>
    <n v="50"/>
    <n v="90"/>
    <n v="140"/>
    <n v="562"/>
    <n v="11"/>
    <x v="12"/>
    <x v="16"/>
    <x v="3"/>
    <x v="0"/>
    <x v="1"/>
    <x v="9"/>
    <x v="0"/>
  </r>
  <r>
    <n v="84"/>
    <n v="80"/>
    <n v="150"/>
    <n v="54"/>
    <n v="27"/>
    <n v="15"/>
    <n v="456"/>
    <n v="60"/>
    <n v="30"/>
    <n v="60"/>
    <n v="90"/>
    <n v="707"/>
    <n v="12"/>
    <x v="12"/>
    <x v="16"/>
    <x v="3"/>
    <x v="0"/>
    <x v="1"/>
    <x v="10"/>
    <x v="0"/>
  </r>
  <r>
    <n v="84"/>
    <n v="108"/>
    <n v="201"/>
    <n v="72"/>
    <n v="57"/>
    <n v="23"/>
    <n v="558"/>
    <n v="50"/>
    <n v="40"/>
    <n v="80"/>
    <n v="120"/>
    <n v="650"/>
    <n v="13"/>
    <x v="12"/>
    <x v="16"/>
    <x v="3"/>
    <x v="0"/>
    <x v="1"/>
    <x v="3"/>
    <x v="0"/>
  </r>
  <r>
    <n v="316"/>
    <n v="312"/>
    <n v="611"/>
    <n v="202"/>
    <n v="114"/>
    <n v="77"/>
    <n v="1310"/>
    <n v="200"/>
    <n v="188"/>
    <n v="300"/>
    <n v="520"/>
    <n v="951"/>
    <n v="6"/>
    <x v="12"/>
    <x v="16"/>
    <x v="3"/>
    <x v="0"/>
    <x v="2"/>
    <x v="5"/>
    <x v="1"/>
  </r>
  <r>
    <n v="-3"/>
    <n v="50"/>
    <n v="162"/>
    <n v="95"/>
    <n v="55"/>
    <n v="30"/>
    <n v="608"/>
    <n v="30"/>
    <n v="104"/>
    <n v="70"/>
    <n v="180"/>
    <n v="209"/>
    <n v="1"/>
    <x v="12"/>
    <x v="16"/>
    <x v="3"/>
    <x v="0"/>
    <x v="0"/>
    <x v="0"/>
    <x v="0"/>
  </r>
  <r>
    <n v="408"/>
    <n v="407"/>
    <n v="759"/>
    <n v="262"/>
    <n v="152"/>
    <n v="94"/>
    <n v="2101"/>
    <n v="370"/>
    <n v="308"/>
    <n v="500"/>
    <n v="840"/>
    <n v="949"/>
    <n v="2"/>
    <x v="12"/>
    <x v="16"/>
    <x v="3"/>
    <x v="0"/>
    <x v="0"/>
    <x v="1"/>
    <x v="0"/>
  </r>
  <r>
    <n v="-182"/>
    <n v="-26"/>
    <n v="132"/>
    <n v="172"/>
    <n v="96"/>
    <n v="47"/>
    <n v="862"/>
    <n v="-120"/>
    <n v="161"/>
    <n v="-40"/>
    <n v="140"/>
    <n v="310"/>
    <n v="3"/>
    <x v="12"/>
    <x v="16"/>
    <x v="3"/>
    <x v="0"/>
    <x v="0"/>
    <x v="2"/>
    <x v="1"/>
  </r>
  <r>
    <n v="218"/>
    <n v="228"/>
    <n v="510"/>
    <n v="272"/>
    <n v="92"/>
    <n v="63"/>
    <n v="1459"/>
    <n v="150"/>
    <n v="187"/>
    <n v="220"/>
    <n v="430"/>
    <n v="323"/>
    <n v="4"/>
    <x v="12"/>
    <x v="16"/>
    <x v="3"/>
    <x v="0"/>
    <x v="2"/>
    <x v="12"/>
    <x v="0"/>
  </r>
  <r>
    <n v="26"/>
    <n v="145"/>
    <n v="280"/>
    <n v="94"/>
    <n v="134"/>
    <n v="95"/>
    <n v="725"/>
    <n v="20"/>
    <n v="98"/>
    <n v="140"/>
    <n v="240"/>
    <n v="530"/>
    <n v="5"/>
    <x v="12"/>
    <x v="16"/>
    <x v="3"/>
    <x v="0"/>
    <x v="2"/>
    <x v="4"/>
    <x v="0"/>
  </r>
  <r>
    <n v="25"/>
    <n v="145"/>
    <n v="280"/>
    <n v="104"/>
    <n v="135"/>
    <n v="95"/>
    <n v="725"/>
    <n v="30"/>
    <n v="90"/>
    <n v="130"/>
    <n v="220"/>
    <n v="775"/>
    <n v="8"/>
    <x v="12"/>
    <x v="17"/>
    <x v="3"/>
    <x v="1"/>
    <x v="3"/>
    <x v="6"/>
    <x v="1"/>
  </r>
  <r>
    <n v="173"/>
    <n v="201"/>
    <n v="386"/>
    <n v="143"/>
    <n v="94"/>
    <n v="47"/>
    <n v="862"/>
    <n v="120"/>
    <n v="148"/>
    <n v="180"/>
    <n v="300"/>
    <n v="775"/>
    <n v="9"/>
    <x v="12"/>
    <x v="17"/>
    <x v="3"/>
    <x v="1"/>
    <x v="3"/>
    <x v="7"/>
    <x v="1"/>
  </r>
  <r>
    <n v="134"/>
    <n v="139"/>
    <n v="262"/>
    <n v="95"/>
    <n v="56"/>
    <n v="30"/>
    <n v="608"/>
    <n v="90"/>
    <n v="80"/>
    <n v="120"/>
    <n v="200"/>
    <n v="775"/>
    <n v="10"/>
    <x v="12"/>
    <x v="17"/>
    <x v="3"/>
    <x v="1"/>
    <x v="3"/>
    <x v="8"/>
    <x v="1"/>
  </r>
  <r>
    <n v="316"/>
    <n v="312"/>
    <n v="611"/>
    <n v="270"/>
    <n v="114"/>
    <n v="77"/>
    <n v="1310"/>
    <n v="150"/>
    <n v="126"/>
    <n v="220"/>
    <n v="370"/>
    <n v="702"/>
    <n v="11"/>
    <x v="12"/>
    <x v="17"/>
    <x v="3"/>
    <x v="1"/>
    <x v="1"/>
    <x v="9"/>
    <x v="0"/>
  </r>
  <r>
    <n v="220"/>
    <n v="228"/>
    <n v="510"/>
    <n v="218"/>
    <n v="91"/>
    <n v="63"/>
    <n v="1459"/>
    <n v="100"/>
    <n v="134"/>
    <n v="160"/>
    <n v="310"/>
    <n v="775"/>
    <n v="12"/>
    <x v="12"/>
    <x v="17"/>
    <x v="3"/>
    <x v="1"/>
    <x v="1"/>
    <x v="10"/>
    <x v="0"/>
  </r>
  <r>
    <n v="-552"/>
    <n v="-245"/>
    <n v="19"/>
    <n v="248"/>
    <n v="132"/>
    <n v="93"/>
    <n v="1419"/>
    <n v="-240"/>
    <n v="171"/>
    <n v="-160"/>
    <n v="0"/>
    <n v="775"/>
    <n v="13"/>
    <x v="12"/>
    <x v="17"/>
    <x v="3"/>
    <x v="1"/>
    <x v="1"/>
    <x v="3"/>
    <x v="0"/>
  </r>
  <r>
    <n v="17"/>
    <n v="26"/>
    <n v="48"/>
    <n v="17"/>
    <n v="16"/>
    <n v="4"/>
    <n v="777"/>
    <n v="20"/>
    <n v="10"/>
    <n v="30"/>
    <n v="40"/>
    <n v="702"/>
    <n v="6"/>
    <x v="12"/>
    <x v="17"/>
    <x v="3"/>
    <x v="1"/>
    <x v="2"/>
    <x v="5"/>
    <x v="1"/>
  </r>
  <r>
    <n v="-5"/>
    <n v="42"/>
    <n v="85"/>
    <n v="34"/>
    <n v="47"/>
    <n v="12"/>
    <n v="197"/>
    <n v="10"/>
    <n v="40"/>
    <n v="50"/>
    <n v="90"/>
    <n v="775"/>
    <n v="2"/>
    <x v="12"/>
    <x v="17"/>
    <x v="3"/>
    <x v="1"/>
    <x v="0"/>
    <x v="1"/>
    <x v="0"/>
  </r>
  <r>
    <n v="6"/>
    <n v="34"/>
    <n v="69"/>
    <n v="28"/>
    <n v="32"/>
    <n v="8"/>
    <n v="965"/>
    <n v="20"/>
    <n v="30"/>
    <n v="40"/>
    <n v="70"/>
    <n v="702"/>
    <n v="3"/>
    <x v="12"/>
    <x v="17"/>
    <x v="3"/>
    <x v="1"/>
    <x v="0"/>
    <x v="2"/>
    <x v="1"/>
  </r>
  <r>
    <n v="17"/>
    <n v="26"/>
    <n v="48"/>
    <n v="17"/>
    <n v="16"/>
    <n v="4"/>
    <n v="777"/>
    <n v="20"/>
    <n v="10"/>
    <n v="30"/>
    <n v="40"/>
    <n v="702"/>
    <n v="4"/>
    <x v="12"/>
    <x v="17"/>
    <x v="3"/>
    <x v="1"/>
    <x v="2"/>
    <x v="12"/>
    <x v="0"/>
  </r>
  <r>
    <n v="16"/>
    <n v="27"/>
    <n v="50"/>
    <n v="18"/>
    <n v="18"/>
    <n v="5"/>
    <n v="821"/>
    <n v="20"/>
    <n v="10"/>
    <n v="30"/>
    <n v="40"/>
    <n v="775"/>
    <n v="5"/>
    <x v="12"/>
    <x v="17"/>
    <x v="3"/>
    <x v="1"/>
    <x v="2"/>
    <x v="4"/>
    <x v="0"/>
  </r>
  <r>
    <n v="51"/>
    <n v="54"/>
    <n v="101"/>
    <n v="36"/>
    <n v="22"/>
    <n v="10"/>
    <n v="777"/>
    <n v="40"/>
    <n v="30"/>
    <n v="40"/>
    <n v="70"/>
    <n v="503"/>
    <n v="8"/>
    <x v="12"/>
    <x v="18"/>
    <x v="3"/>
    <x v="1"/>
    <x v="3"/>
    <x v="6"/>
    <x v="1"/>
  </r>
  <r>
    <n v="45"/>
    <n v="56"/>
    <n v="112"/>
    <n v="44"/>
    <n v="28"/>
    <n v="14"/>
    <n v="623"/>
    <n v="30"/>
    <n v="30"/>
    <n v="50"/>
    <n v="80"/>
    <n v="503"/>
    <n v="9"/>
    <x v="12"/>
    <x v="18"/>
    <x v="3"/>
    <x v="1"/>
    <x v="3"/>
    <x v="7"/>
    <x v="1"/>
  </r>
  <r>
    <n v="44"/>
    <n v="48"/>
    <n v="90"/>
    <n v="32"/>
    <n v="21"/>
    <n v="8"/>
    <n v="456"/>
    <n v="30"/>
    <n v="20"/>
    <n v="30"/>
    <n v="50"/>
    <n v="541"/>
    <n v="11"/>
    <x v="12"/>
    <x v="18"/>
    <x v="3"/>
    <x v="1"/>
    <x v="1"/>
    <x v="9"/>
    <x v="0"/>
  </r>
  <r>
    <n v="106"/>
    <n v="126"/>
    <n v="235"/>
    <n v="84"/>
    <n v="61"/>
    <n v="27"/>
    <n v="651"/>
    <n v="60"/>
    <n v="50"/>
    <n v="90"/>
    <n v="140"/>
    <n v="503"/>
    <n v="12"/>
    <x v="12"/>
    <x v="18"/>
    <x v="3"/>
    <x v="1"/>
    <x v="1"/>
    <x v="10"/>
    <x v="0"/>
  </r>
  <r>
    <n v="104"/>
    <n v="116"/>
    <n v="224"/>
    <n v="84"/>
    <n v="51"/>
    <n v="26"/>
    <n v="500"/>
    <n v="50"/>
    <n v="50"/>
    <n v="80"/>
    <n v="130"/>
    <n v="541"/>
    <n v="13"/>
    <x v="12"/>
    <x v="18"/>
    <x v="3"/>
    <x v="1"/>
    <x v="1"/>
    <x v="3"/>
    <x v="0"/>
  </r>
  <r>
    <n v="154"/>
    <n v="171"/>
    <n v="382"/>
    <n v="183"/>
    <n v="76"/>
    <n v="47"/>
    <n v="1091"/>
    <n v="100"/>
    <n v="183"/>
    <n v="160"/>
    <n v="320"/>
    <n v="971"/>
    <n v="6"/>
    <x v="12"/>
    <x v="18"/>
    <x v="3"/>
    <x v="1"/>
    <x v="2"/>
    <x v="5"/>
    <x v="1"/>
  </r>
  <r>
    <n v="2"/>
    <n v="87"/>
    <n v="168"/>
    <n v="63"/>
    <n v="90"/>
    <n v="57"/>
    <n v="435"/>
    <n v="40"/>
    <n v="70"/>
    <n v="110"/>
    <n v="180"/>
    <n v="503"/>
    <n v="1"/>
    <x v="12"/>
    <x v="18"/>
    <x v="3"/>
    <x v="1"/>
    <x v="0"/>
    <x v="0"/>
    <x v="0"/>
  </r>
  <r>
    <n v="44"/>
    <n v="93"/>
    <n v="179"/>
    <n v="67"/>
    <n v="68"/>
    <n v="22"/>
    <n v="400"/>
    <n v="60"/>
    <n v="80"/>
    <n v="120"/>
    <n v="200"/>
    <n v="503"/>
    <n v="2"/>
    <x v="12"/>
    <x v="18"/>
    <x v="3"/>
    <x v="1"/>
    <x v="0"/>
    <x v="1"/>
    <x v="0"/>
  </r>
  <r>
    <n v="65"/>
    <n v="83"/>
    <n v="157"/>
    <n v="57"/>
    <n v="43"/>
    <n v="18"/>
    <n v="364"/>
    <n v="70"/>
    <n v="70"/>
    <n v="100"/>
    <n v="170"/>
    <n v="971"/>
    <n v="3"/>
    <x v="12"/>
    <x v="18"/>
    <x v="3"/>
    <x v="1"/>
    <x v="0"/>
    <x v="2"/>
    <x v="1"/>
  </r>
  <r>
    <n v="25"/>
    <n v="72"/>
    <n v="145"/>
    <n v="58"/>
    <n v="59"/>
    <n v="22"/>
    <n v="338"/>
    <n v="20"/>
    <n v="50"/>
    <n v="70"/>
    <n v="120"/>
    <n v="503"/>
    <n v="4"/>
    <x v="12"/>
    <x v="18"/>
    <x v="3"/>
    <x v="1"/>
    <x v="2"/>
    <x v="12"/>
    <x v="0"/>
  </r>
  <r>
    <n v="51"/>
    <n v="80"/>
    <n v="157"/>
    <n v="60"/>
    <n v="49"/>
    <n v="19"/>
    <n v="336"/>
    <n v="50"/>
    <n v="50"/>
    <n v="80"/>
    <n v="130"/>
    <n v="503"/>
    <n v="5"/>
    <x v="12"/>
    <x v="18"/>
    <x v="3"/>
    <x v="1"/>
    <x v="2"/>
    <x v="4"/>
    <x v="0"/>
  </r>
  <r>
    <n v="179"/>
    <n v="186"/>
    <n v="347"/>
    <n v="135"/>
    <n v="75"/>
    <n v="40"/>
    <n v="961"/>
    <n v="120"/>
    <n v="81"/>
    <n v="170"/>
    <n v="270"/>
    <n v="509"/>
    <n v="8"/>
    <x v="12"/>
    <x v="19"/>
    <x v="3"/>
    <x v="1"/>
    <x v="3"/>
    <x v="6"/>
    <x v="1"/>
  </r>
  <r>
    <n v="47"/>
    <n v="51"/>
    <n v="95"/>
    <n v="34"/>
    <n v="22"/>
    <n v="9"/>
    <n v="777"/>
    <n v="50"/>
    <n v="20"/>
    <n v="50"/>
    <n v="70"/>
    <n v="360"/>
    <n v="9"/>
    <x v="12"/>
    <x v="19"/>
    <x v="3"/>
    <x v="1"/>
    <x v="3"/>
    <x v="7"/>
    <x v="1"/>
  </r>
  <r>
    <n v="109"/>
    <n v="113"/>
    <n v="201"/>
    <n v="67"/>
    <n v="45"/>
    <n v="20"/>
    <n v="400"/>
    <n v="50"/>
    <n v="40"/>
    <n v="80"/>
    <n v="120"/>
    <n v="253"/>
    <n v="11"/>
    <x v="12"/>
    <x v="19"/>
    <x v="3"/>
    <x v="1"/>
    <x v="1"/>
    <x v="9"/>
    <x v="0"/>
  </r>
  <r>
    <n v="75"/>
    <n v="89"/>
    <n v="168"/>
    <n v="61"/>
    <n v="43"/>
    <n v="19"/>
    <n v="390"/>
    <n v="40"/>
    <n v="40"/>
    <n v="60"/>
    <n v="100"/>
    <n v="206"/>
    <n v="12"/>
    <x v="12"/>
    <x v="19"/>
    <x v="3"/>
    <x v="1"/>
    <x v="1"/>
    <x v="10"/>
    <x v="0"/>
  </r>
  <r>
    <n v="12"/>
    <n v="105"/>
    <n v="201"/>
    <n v="75"/>
    <n v="102"/>
    <n v="68"/>
    <n v="522"/>
    <n v="20"/>
    <n v="40"/>
    <n v="80"/>
    <n v="120"/>
    <n v="425"/>
    <n v="13"/>
    <x v="12"/>
    <x v="19"/>
    <x v="3"/>
    <x v="1"/>
    <x v="1"/>
    <x v="3"/>
    <x v="0"/>
  </r>
  <r>
    <n v="55"/>
    <n v="62"/>
    <n v="123"/>
    <n v="48"/>
    <n v="28"/>
    <n v="15"/>
    <n v="623"/>
    <n v="40"/>
    <n v="40"/>
    <n v="60"/>
    <n v="100"/>
    <n v="206"/>
    <n v="4"/>
    <x v="12"/>
    <x v="19"/>
    <x v="3"/>
    <x v="1"/>
    <x v="2"/>
    <x v="12"/>
    <x v="0"/>
  </r>
  <r>
    <n v="20"/>
    <n v="66"/>
    <n v="134"/>
    <n v="54"/>
    <n v="56"/>
    <n v="20"/>
    <n v="312"/>
    <n v="20"/>
    <n v="50"/>
    <n v="60"/>
    <n v="110"/>
    <n v="206"/>
    <n v="5"/>
    <x v="12"/>
    <x v="19"/>
    <x v="3"/>
    <x v="1"/>
    <x v="2"/>
    <x v="4"/>
    <x v="0"/>
  </r>
  <r>
    <n v="61"/>
    <n v="81"/>
    <n v="168"/>
    <n v="69"/>
    <n v="44"/>
    <n v="21"/>
    <n v="965"/>
    <n v="60"/>
    <n v="60"/>
    <n v="80"/>
    <n v="140"/>
    <n v="425"/>
    <n v="6"/>
    <x v="12"/>
    <x v="19"/>
    <x v="3"/>
    <x v="1"/>
    <x v="2"/>
    <x v="5"/>
    <x v="1"/>
  </r>
  <r>
    <n v="59"/>
    <n v="77"/>
    <n v="145"/>
    <n v="53"/>
    <n v="41"/>
    <n v="16"/>
    <n v="338"/>
    <n v="70"/>
    <n v="60"/>
    <n v="100"/>
    <n v="160"/>
    <n v="206"/>
    <n v="2"/>
    <x v="12"/>
    <x v="19"/>
    <x v="3"/>
    <x v="1"/>
    <x v="0"/>
    <x v="1"/>
    <x v="0"/>
  </r>
  <r>
    <n v="14"/>
    <n v="111"/>
    <n v="213"/>
    <n v="79"/>
    <n v="107"/>
    <n v="72"/>
    <n v="551"/>
    <n v="60"/>
    <n v="90"/>
    <n v="140"/>
    <n v="230"/>
    <n v="509"/>
    <n v="3"/>
    <x v="12"/>
    <x v="19"/>
    <x v="3"/>
    <x v="1"/>
    <x v="0"/>
    <x v="2"/>
    <x v="1"/>
  </r>
  <r>
    <n v="147"/>
    <n v="170"/>
    <n v="362"/>
    <n v="168"/>
    <n v="71"/>
    <n v="47"/>
    <n v="1073"/>
    <n v="100"/>
    <n v="137"/>
    <n v="150"/>
    <n v="290"/>
    <n v="970"/>
    <n v="8"/>
    <x v="13"/>
    <x v="0"/>
    <x v="0"/>
    <x v="0"/>
    <x v="3"/>
    <x v="6"/>
    <x v="1"/>
  </r>
  <r>
    <n v="-4"/>
    <n v="75"/>
    <n v="137"/>
    <n v="54"/>
    <n v="78"/>
    <n v="49"/>
    <n v="427"/>
    <n v="10"/>
    <n v="40"/>
    <n v="70"/>
    <n v="110"/>
    <n v="970"/>
    <n v="9"/>
    <x v="13"/>
    <x v="0"/>
    <x v="0"/>
    <x v="0"/>
    <x v="3"/>
    <x v="7"/>
    <x v="1"/>
  </r>
  <r>
    <n v="49"/>
    <n v="80"/>
    <n v="149"/>
    <n v="60"/>
    <n v="47"/>
    <n v="19"/>
    <n v="329"/>
    <n v="40"/>
    <n v="50"/>
    <n v="70"/>
    <n v="120"/>
    <n v="719"/>
    <n v="10"/>
    <x v="13"/>
    <x v="0"/>
    <x v="0"/>
    <x v="0"/>
    <x v="3"/>
    <x v="8"/>
    <x v="1"/>
  </r>
  <r>
    <n v="27"/>
    <n v="73"/>
    <n v="141"/>
    <n v="59"/>
    <n v="55"/>
    <n v="22"/>
    <n v="331"/>
    <n v="10"/>
    <n v="50"/>
    <n v="60"/>
    <n v="110"/>
    <n v="970"/>
    <n v="11"/>
    <x v="13"/>
    <x v="0"/>
    <x v="0"/>
    <x v="0"/>
    <x v="1"/>
    <x v="9"/>
    <x v="0"/>
  </r>
  <r>
    <n v="50"/>
    <n v="74"/>
    <n v="145"/>
    <n v="62"/>
    <n v="40"/>
    <n v="19"/>
    <n v="958"/>
    <n v="30"/>
    <n v="50"/>
    <n v="60"/>
    <n v="110"/>
    <n v="970"/>
    <n v="12"/>
    <x v="13"/>
    <x v="0"/>
    <x v="0"/>
    <x v="0"/>
    <x v="1"/>
    <x v="10"/>
    <x v="0"/>
  </r>
  <r>
    <n v="45"/>
    <n v="56"/>
    <n v="107"/>
    <n v="44"/>
    <n v="26"/>
    <n v="14"/>
    <n v="618"/>
    <n v="30"/>
    <n v="30"/>
    <n v="50"/>
    <n v="80"/>
    <n v="970"/>
    <n v="13"/>
    <x v="13"/>
    <x v="0"/>
    <x v="0"/>
    <x v="0"/>
    <x v="1"/>
    <x v="3"/>
    <x v="0"/>
  </r>
  <r>
    <n v="119"/>
    <n v="112"/>
    <n v="201"/>
    <n v="77"/>
    <n v="32"/>
    <n v="21"/>
    <n v="449"/>
    <n v="110"/>
    <n v="80"/>
    <n v="140"/>
    <n v="220"/>
    <n v="303"/>
    <n v="5"/>
    <x v="13"/>
    <x v="0"/>
    <x v="0"/>
    <x v="0"/>
    <x v="2"/>
    <x v="4"/>
    <x v="0"/>
  </r>
  <r>
    <n v="88"/>
    <n v="114"/>
    <n v="201"/>
    <n v="75"/>
    <n v="55"/>
    <n v="24"/>
    <n v="549"/>
    <n v="90"/>
    <n v="80"/>
    <n v="140"/>
    <n v="220"/>
    <n v="970"/>
    <n v="6"/>
    <x v="13"/>
    <x v="0"/>
    <x v="0"/>
    <x v="0"/>
    <x v="2"/>
    <x v="5"/>
    <x v="1"/>
  </r>
  <r>
    <n v="156"/>
    <n v="144"/>
    <n v="259"/>
    <n v="99"/>
    <n v="39"/>
    <n v="27"/>
    <n v="766"/>
    <n v="120"/>
    <n v="152"/>
    <n v="150"/>
    <n v="250"/>
    <n v="720"/>
    <n v="1"/>
    <x v="13"/>
    <x v="0"/>
    <x v="0"/>
    <x v="0"/>
    <x v="0"/>
    <x v="0"/>
    <x v="0"/>
  </r>
  <r>
    <n v="101"/>
    <n v="107"/>
    <n v="202"/>
    <n v="83"/>
    <n v="39"/>
    <n v="27"/>
    <n v="613"/>
    <n v="80"/>
    <n v="80"/>
    <n v="110"/>
    <n v="190"/>
    <n v="303"/>
    <n v="2"/>
    <x v="13"/>
    <x v="0"/>
    <x v="0"/>
    <x v="0"/>
    <x v="0"/>
    <x v="1"/>
    <x v="0"/>
  </r>
  <r>
    <n v="147"/>
    <n v="137"/>
    <n v="247"/>
    <n v="95"/>
    <n v="38"/>
    <n v="26"/>
    <n v="809"/>
    <n v="110"/>
    <n v="89"/>
    <n v="140"/>
    <n v="240"/>
    <n v="303"/>
    <n v="3"/>
    <x v="13"/>
    <x v="0"/>
    <x v="0"/>
    <x v="0"/>
    <x v="0"/>
    <x v="2"/>
    <x v="1"/>
  </r>
  <r>
    <n v="156"/>
    <n v="144"/>
    <n v="259"/>
    <n v="99"/>
    <n v="39"/>
    <n v="27"/>
    <n v="766"/>
    <n v="110"/>
    <n v="80"/>
    <n v="130"/>
    <n v="210"/>
    <n v="630"/>
    <n v="8"/>
    <x v="13"/>
    <x v="1"/>
    <x v="0"/>
    <x v="0"/>
    <x v="3"/>
    <x v="6"/>
    <x v="1"/>
  </r>
  <r>
    <n v="101"/>
    <n v="107"/>
    <n v="202"/>
    <n v="83"/>
    <n v="39"/>
    <n v="27"/>
    <n v="613"/>
    <n v="60"/>
    <n v="70"/>
    <n v="90"/>
    <n v="160"/>
    <n v="773"/>
    <n v="9"/>
    <x v="13"/>
    <x v="1"/>
    <x v="0"/>
    <x v="0"/>
    <x v="3"/>
    <x v="7"/>
    <x v="1"/>
  </r>
  <r>
    <n v="147"/>
    <n v="137"/>
    <n v="247"/>
    <n v="95"/>
    <n v="38"/>
    <n v="26"/>
    <n v="809"/>
    <n v="100"/>
    <n v="80"/>
    <n v="120"/>
    <n v="200"/>
    <n v="815"/>
    <n v="10"/>
    <x v="13"/>
    <x v="1"/>
    <x v="0"/>
    <x v="0"/>
    <x v="3"/>
    <x v="8"/>
    <x v="1"/>
  </r>
  <r>
    <n v="117"/>
    <n v="112"/>
    <n v="201"/>
    <n v="77"/>
    <n v="33"/>
    <n v="21"/>
    <n v="449"/>
    <n v="80"/>
    <n v="60"/>
    <n v="100"/>
    <n v="160"/>
    <n v="708"/>
    <n v="11"/>
    <x v="13"/>
    <x v="1"/>
    <x v="0"/>
    <x v="0"/>
    <x v="1"/>
    <x v="9"/>
    <x v="0"/>
  </r>
  <r>
    <n v="88"/>
    <n v="114"/>
    <n v="201"/>
    <n v="75"/>
    <n v="55"/>
    <n v="24"/>
    <n v="549"/>
    <n v="50"/>
    <n v="60"/>
    <n v="100"/>
    <n v="160"/>
    <n v="708"/>
    <n v="12"/>
    <x v="13"/>
    <x v="1"/>
    <x v="0"/>
    <x v="0"/>
    <x v="1"/>
    <x v="10"/>
    <x v="0"/>
  </r>
  <r>
    <n v="298"/>
    <n v="311"/>
    <n v="581"/>
    <n v="263"/>
    <n v="110"/>
    <n v="77"/>
    <n v="1282"/>
    <n v="260"/>
    <n v="239"/>
    <n v="370"/>
    <n v="640"/>
    <n v="815"/>
    <n v="5"/>
    <x v="13"/>
    <x v="1"/>
    <x v="0"/>
    <x v="0"/>
    <x v="2"/>
    <x v="4"/>
    <x v="0"/>
  </r>
  <r>
    <n v="211"/>
    <n v="229"/>
    <n v="487"/>
    <n v="200"/>
    <n v="87"/>
    <n v="63"/>
    <n v="1436"/>
    <n v="180"/>
    <n v="199"/>
    <n v="270"/>
    <n v="530"/>
    <n v="630"/>
    <n v="6"/>
    <x v="13"/>
    <x v="1"/>
    <x v="0"/>
    <x v="0"/>
    <x v="2"/>
    <x v="5"/>
    <x v="1"/>
  </r>
  <r>
    <n v="171"/>
    <n v="206"/>
    <n v="377"/>
    <n v="159"/>
    <n v="91"/>
    <n v="48"/>
    <n v="844"/>
    <n v="140"/>
    <n v="190"/>
    <n v="220"/>
    <n v="370"/>
    <n v="312"/>
    <n v="2"/>
    <x v="13"/>
    <x v="1"/>
    <x v="0"/>
    <x v="0"/>
    <x v="0"/>
    <x v="1"/>
    <x v="0"/>
  </r>
  <r>
    <n v="141"/>
    <n v="150"/>
    <n v="271"/>
    <n v="87"/>
    <n v="55"/>
    <n v="33"/>
    <n v="596"/>
    <n v="100"/>
    <n v="102"/>
    <n v="150"/>
    <n v="260"/>
    <n v="773"/>
    <n v="3"/>
    <x v="13"/>
    <x v="1"/>
    <x v="0"/>
    <x v="0"/>
    <x v="0"/>
    <x v="2"/>
    <x v="1"/>
  </r>
  <r>
    <n v="298"/>
    <n v="311"/>
    <n v="581"/>
    <n v="294"/>
    <n v="110"/>
    <n v="77"/>
    <n v="1282"/>
    <n v="190"/>
    <n v="170"/>
    <n v="270"/>
    <n v="470"/>
    <n v="563"/>
    <n v="8"/>
    <x v="13"/>
    <x v="2"/>
    <x v="0"/>
    <x v="1"/>
    <x v="3"/>
    <x v="6"/>
    <x v="1"/>
  </r>
  <r>
    <n v="141"/>
    <n v="150"/>
    <n v="271"/>
    <n v="95"/>
    <n v="55"/>
    <n v="33"/>
    <n v="596"/>
    <n v="110"/>
    <n v="80"/>
    <n v="140"/>
    <n v="220"/>
    <n v="712"/>
    <n v="9"/>
    <x v="13"/>
    <x v="2"/>
    <x v="0"/>
    <x v="1"/>
    <x v="3"/>
    <x v="7"/>
    <x v="1"/>
  </r>
  <r>
    <n v="209"/>
    <n v="229"/>
    <n v="487"/>
    <n v="224"/>
    <n v="88"/>
    <n v="63"/>
    <n v="1436"/>
    <n v="140"/>
    <n v="151"/>
    <n v="210"/>
    <n v="400"/>
    <n v="641"/>
    <n v="11"/>
    <x v="13"/>
    <x v="2"/>
    <x v="0"/>
    <x v="1"/>
    <x v="1"/>
    <x v="9"/>
    <x v="0"/>
  </r>
  <r>
    <n v="251"/>
    <n v="294"/>
    <n v="569"/>
    <n v="268"/>
    <n v="125"/>
    <n v="91"/>
    <n v="1391"/>
    <n v="150"/>
    <n v="198"/>
    <n v="260"/>
    <n v="460"/>
    <n v="641"/>
    <n v="12"/>
    <x v="13"/>
    <x v="2"/>
    <x v="0"/>
    <x v="1"/>
    <x v="1"/>
    <x v="10"/>
    <x v="0"/>
  </r>
  <r>
    <n v="16"/>
    <n v="28"/>
    <n v="50"/>
    <n v="19"/>
    <n v="17"/>
    <n v="5"/>
    <n v="774"/>
    <n v="20"/>
    <n v="20"/>
    <n v="30"/>
    <n v="50"/>
    <n v="712"/>
    <n v="5"/>
    <x v="13"/>
    <x v="2"/>
    <x v="0"/>
    <x v="1"/>
    <x v="2"/>
    <x v="4"/>
    <x v="0"/>
  </r>
  <r>
    <n v="47"/>
    <n v="43"/>
    <n v="46"/>
    <n v="0"/>
    <n v="11"/>
    <n v="0"/>
    <n v="774"/>
    <n v="40"/>
    <n v="0"/>
    <n v="50"/>
    <n v="50"/>
    <n v="319"/>
    <n v="6"/>
    <x v="13"/>
    <x v="2"/>
    <x v="0"/>
    <x v="1"/>
    <x v="2"/>
    <x v="5"/>
    <x v="1"/>
  </r>
  <r>
    <n v="15"/>
    <n v="27"/>
    <n v="48"/>
    <n v="18"/>
    <n v="17"/>
    <n v="5"/>
    <n v="818"/>
    <n v="20"/>
    <n v="10"/>
    <n v="30"/>
    <n v="40"/>
    <n v="319"/>
    <n v="1"/>
    <x v="13"/>
    <x v="2"/>
    <x v="0"/>
    <x v="1"/>
    <x v="0"/>
    <x v="0"/>
    <x v="0"/>
  </r>
  <r>
    <n v="9"/>
    <n v="35"/>
    <n v="67"/>
    <n v="28"/>
    <n v="29"/>
    <n v="8"/>
    <n v="961"/>
    <n v="20"/>
    <n v="20"/>
    <n v="40"/>
    <n v="60"/>
    <n v="641"/>
    <n v="2"/>
    <x v="13"/>
    <x v="2"/>
    <x v="0"/>
    <x v="1"/>
    <x v="0"/>
    <x v="1"/>
    <x v="0"/>
  </r>
  <r>
    <n v="18"/>
    <n v="31"/>
    <n v="58"/>
    <n v="23"/>
    <n v="19"/>
    <n v="7"/>
    <n v="620"/>
    <n v="20"/>
    <n v="20"/>
    <n v="30"/>
    <n v="50"/>
    <n v="641"/>
    <n v="3"/>
    <x v="13"/>
    <x v="2"/>
    <x v="0"/>
    <x v="1"/>
    <x v="0"/>
    <x v="2"/>
    <x v="1"/>
  </r>
  <r>
    <n v="-12"/>
    <n v="61"/>
    <n v="111"/>
    <n v="43"/>
    <n v="69"/>
    <n v="39"/>
    <n v="256"/>
    <n v="10"/>
    <n v="30"/>
    <n v="60"/>
    <n v="90"/>
    <n v="573"/>
    <n v="8"/>
    <x v="13"/>
    <x v="3"/>
    <x v="0"/>
    <x v="1"/>
    <x v="3"/>
    <x v="6"/>
    <x v="1"/>
  </r>
  <r>
    <n v="-47"/>
    <n v="18"/>
    <n v="109"/>
    <n v="84"/>
    <n v="50"/>
    <n v="26"/>
    <n v="625"/>
    <n v="-20"/>
    <n v="70"/>
    <n v="10"/>
    <n v="80"/>
    <n v="573"/>
    <n v="9"/>
    <x v="13"/>
    <x v="3"/>
    <x v="0"/>
    <x v="1"/>
    <x v="3"/>
    <x v="7"/>
    <x v="1"/>
  </r>
  <r>
    <n v="13"/>
    <n v="47"/>
    <n v="87"/>
    <n v="35"/>
    <n v="38"/>
    <n v="11"/>
    <n v="191"/>
    <n v="10"/>
    <n v="30"/>
    <n v="40"/>
    <n v="70"/>
    <n v="417"/>
    <n v="11"/>
    <x v="13"/>
    <x v="3"/>
    <x v="0"/>
    <x v="1"/>
    <x v="1"/>
    <x v="9"/>
    <x v="0"/>
  </r>
  <r>
    <n v="-10"/>
    <n v="38"/>
    <n v="72"/>
    <n v="30"/>
    <n v="45"/>
    <n v="11"/>
    <n v="165"/>
    <n v="-10"/>
    <n v="20"/>
    <n v="30"/>
    <n v="50"/>
    <n v="573"/>
    <n v="12"/>
    <x v="13"/>
    <x v="3"/>
    <x v="0"/>
    <x v="1"/>
    <x v="1"/>
    <x v="10"/>
    <x v="0"/>
  </r>
  <r>
    <n v="-6"/>
    <n v="41"/>
    <n v="79"/>
    <n v="33"/>
    <n v="45"/>
    <n v="12"/>
    <n v="193"/>
    <n v="0"/>
    <n v="20"/>
    <n v="40"/>
    <n v="60"/>
    <n v="573"/>
    <n v="13"/>
    <x v="13"/>
    <x v="3"/>
    <x v="0"/>
    <x v="1"/>
    <x v="1"/>
    <x v="3"/>
    <x v="0"/>
  </r>
  <r>
    <n v="71"/>
    <n v="73"/>
    <n v="131"/>
    <n v="50"/>
    <n v="25"/>
    <n v="14"/>
    <n v="814"/>
    <n v="70"/>
    <n v="50"/>
    <n v="90"/>
    <n v="140"/>
    <n v="314"/>
    <n v="5"/>
    <x v="13"/>
    <x v="3"/>
    <x v="0"/>
    <x v="1"/>
    <x v="2"/>
    <x v="4"/>
    <x v="0"/>
  </r>
  <r>
    <n v="56"/>
    <n v="61"/>
    <n v="110"/>
    <n v="42"/>
    <n v="23"/>
    <n v="11"/>
    <n v="771"/>
    <n v="60"/>
    <n v="40"/>
    <n v="80"/>
    <n v="120"/>
    <n v="636"/>
    <n v="6"/>
    <x v="13"/>
    <x v="3"/>
    <x v="0"/>
    <x v="1"/>
    <x v="2"/>
    <x v="5"/>
    <x v="1"/>
  </r>
  <r>
    <n v="62"/>
    <n v="107"/>
    <n v="206"/>
    <n v="86"/>
    <n v="65"/>
    <n v="32"/>
    <n v="484"/>
    <n v="50"/>
    <n v="90"/>
    <n v="110"/>
    <n v="200"/>
    <n v="573"/>
    <n v="2"/>
    <x v="13"/>
    <x v="3"/>
    <x v="0"/>
    <x v="1"/>
    <x v="0"/>
    <x v="1"/>
    <x v="0"/>
  </r>
  <r>
    <n v="68"/>
    <n v="90"/>
    <n v="176"/>
    <n v="75"/>
    <n v="44"/>
    <n v="23"/>
    <n v="956"/>
    <n v="60"/>
    <n v="70"/>
    <n v="100"/>
    <n v="170"/>
    <n v="636"/>
    <n v="3"/>
    <x v="13"/>
    <x v="3"/>
    <x v="0"/>
    <x v="1"/>
    <x v="0"/>
    <x v="2"/>
    <x v="1"/>
  </r>
  <r>
    <n v="25"/>
    <n v="34"/>
    <n v="60"/>
    <n v="22"/>
    <n v="17"/>
    <n v="6"/>
    <n v="452"/>
    <n v="30"/>
    <n v="10"/>
    <n v="30"/>
    <n v="40"/>
    <n v="419"/>
    <n v="8"/>
    <x v="13"/>
    <x v="4"/>
    <x v="0"/>
    <x v="0"/>
    <x v="3"/>
    <x v="6"/>
    <x v="1"/>
  </r>
  <r>
    <n v="42"/>
    <n v="48"/>
    <n v="85"/>
    <n v="32"/>
    <n v="20"/>
    <n v="8"/>
    <n v="817"/>
    <n v="50"/>
    <n v="20"/>
    <n v="50"/>
    <n v="70"/>
    <n v="513"/>
    <n v="9"/>
    <x v="13"/>
    <x v="4"/>
    <x v="0"/>
    <x v="0"/>
    <x v="3"/>
    <x v="7"/>
    <x v="1"/>
  </r>
  <r>
    <n v="92"/>
    <n v="120"/>
    <n v="213"/>
    <n v="80"/>
    <n v="58"/>
    <n v="26"/>
    <n v="640"/>
    <n v="60"/>
    <n v="60"/>
    <n v="110"/>
    <n v="170"/>
    <n v="614"/>
    <n v="11"/>
    <x v="13"/>
    <x v="4"/>
    <x v="0"/>
    <x v="0"/>
    <x v="1"/>
    <x v="9"/>
    <x v="0"/>
  </r>
  <r>
    <n v="105"/>
    <n v="120"/>
    <n v="220"/>
    <n v="86"/>
    <n v="49"/>
    <n v="26"/>
    <n v="490"/>
    <n v="70"/>
    <n v="70"/>
    <n v="110"/>
    <n v="180"/>
    <n v="740"/>
    <n v="12"/>
    <x v="13"/>
    <x v="4"/>
    <x v="0"/>
    <x v="0"/>
    <x v="1"/>
    <x v="10"/>
    <x v="0"/>
  </r>
  <r>
    <n v="145"/>
    <n v="170"/>
    <n v="362"/>
    <n v="142"/>
    <n v="72"/>
    <n v="47"/>
    <n v="1073"/>
    <n v="140"/>
    <n v="197"/>
    <n v="210"/>
    <n v="400"/>
    <n v="513"/>
    <n v="5"/>
    <x v="13"/>
    <x v="4"/>
    <x v="0"/>
    <x v="0"/>
    <x v="2"/>
    <x v="4"/>
    <x v="0"/>
  </r>
  <r>
    <n v="27"/>
    <n v="73"/>
    <n v="141"/>
    <n v="59"/>
    <n v="55"/>
    <n v="22"/>
    <n v="331"/>
    <n v="40"/>
    <n v="60"/>
    <n v="90"/>
    <n v="150"/>
    <n v="513"/>
    <n v="6"/>
    <x v="13"/>
    <x v="4"/>
    <x v="0"/>
    <x v="0"/>
    <x v="2"/>
    <x v="5"/>
    <x v="1"/>
  </r>
  <r>
    <n v="49"/>
    <n v="80"/>
    <n v="149"/>
    <n v="60"/>
    <n v="47"/>
    <n v="19"/>
    <n v="329"/>
    <n v="50"/>
    <n v="60"/>
    <n v="80"/>
    <n v="140"/>
    <n v="330"/>
    <n v="1"/>
    <x v="13"/>
    <x v="4"/>
    <x v="0"/>
    <x v="0"/>
    <x v="0"/>
    <x v="0"/>
    <x v="0"/>
  </r>
  <r>
    <n v="56"/>
    <n v="76"/>
    <n v="136"/>
    <n v="52"/>
    <n v="38"/>
    <n v="16"/>
    <n v="357"/>
    <n v="50"/>
    <n v="50"/>
    <n v="80"/>
    <n v="130"/>
    <n v="330"/>
    <n v="2"/>
    <x v="13"/>
    <x v="4"/>
    <x v="0"/>
    <x v="0"/>
    <x v="0"/>
    <x v="1"/>
    <x v="0"/>
  </r>
  <r>
    <n v="-4"/>
    <n v="75"/>
    <n v="137"/>
    <n v="54"/>
    <n v="78"/>
    <n v="49"/>
    <n v="427"/>
    <n v="20"/>
    <n v="50"/>
    <n v="80"/>
    <n v="130"/>
    <n v="513"/>
    <n v="3"/>
    <x v="13"/>
    <x v="4"/>
    <x v="0"/>
    <x v="0"/>
    <x v="0"/>
    <x v="2"/>
    <x v="1"/>
  </r>
  <r>
    <n v="98"/>
    <n v="109"/>
    <n v="185"/>
    <n v="65"/>
    <n v="43"/>
    <n v="20"/>
    <n v="372"/>
    <n v="80"/>
    <n v="50"/>
    <n v="100"/>
    <n v="150"/>
    <n v="715"/>
    <n v="8"/>
    <x v="13"/>
    <x v="5"/>
    <x v="0"/>
    <x v="1"/>
    <x v="3"/>
    <x v="6"/>
    <x v="1"/>
  </r>
  <r>
    <n v="64"/>
    <n v="68"/>
    <n v="123"/>
    <n v="47"/>
    <n v="25"/>
    <n v="13"/>
    <n v="772"/>
    <n v="50"/>
    <n v="40"/>
    <n v="60"/>
    <n v="100"/>
    <n v="920"/>
    <n v="9"/>
    <x v="13"/>
    <x v="5"/>
    <x v="0"/>
    <x v="1"/>
    <x v="3"/>
    <x v="7"/>
    <x v="1"/>
  </r>
  <r>
    <n v="61"/>
    <n v="81"/>
    <n v="146"/>
    <n v="56"/>
    <n v="40"/>
    <n v="17"/>
    <n v="382"/>
    <n v="50"/>
    <n v="40"/>
    <n v="80"/>
    <n v="120"/>
    <n v="715"/>
    <n v="11"/>
    <x v="13"/>
    <x v="5"/>
    <x v="0"/>
    <x v="1"/>
    <x v="1"/>
    <x v="9"/>
    <x v="0"/>
  </r>
  <r>
    <n v="4"/>
    <n v="90"/>
    <n v="165"/>
    <n v="65"/>
    <n v="87"/>
    <n v="58"/>
    <n v="513"/>
    <n v="10"/>
    <n v="50"/>
    <n v="80"/>
    <n v="130"/>
    <n v="920"/>
    <n v="12"/>
    <x v="13"/>
    <x v="5"/>
    <x v="0"/>
    <x v="1"/>
    <x v="1"/>
    <x v="10"/>
    <x v="0"/>
  </r>
  <r>
    <n v="62"/>
    <n v="84"/>
    <n v="164"/>
    <n v="70"/>
    <n v="42"/>
    <n v="21"/>
    <n v="957"/>
    <n v="60"/>
    <n v="80"/>
    <n v="100"/>
    <n v="180"/>
    <n v="262"/>
    <n v="5"/>
    <x v="13"/>
    <x v="5"/>
    <x v="0"/>
    <x v="1"/>
    <x v="2"/>
    <x v="4"/>
    <x v="0"/>
  </r>
  <r>
    <n v="52"/>
    <n v="62"/>
    <n v="117"/>
    <n v="48"/>
    <n v="27"/>
    <n v="15"/>
    <n v="617"/>
    <n v="50"/>
    <n v="50"/>
    <n v="70"/>
    <n v="120"/>
    <n v="715"/>
    <n v="6"/>
    <x v="13"/>
    <x v="5"/>
    <x v="0"/>
    <x v="1"/>
    <x v="2"/>
    <x v="5"/>
    <x v="1"/>
  </r>
  <r>
    <n v="18"/>
    <n v="65"/>
    <n v="126"/>
    <n v="53"/>
    <n v="53"/>
    <n v="20"/>
    <n v="306"/>
    <n v="30"/>
    <n v="50"/>
    <n v="70"/>
    <n v="120"/>
    <n v="715"/>
    <n v="1"/>
    <x v="13"/>
    <x v="5"/>
    <x v="0"/>
    <x v="1"/>
    <x v="0"/>
    <x v="0"/>
    <x v="0"/>
  </r>
  <r>
    <n v="22"/>
    <n v="128"/>
    <n v="234"/>
    <n v="92"/>
    <n v="113"/>
    <n v="83"/>
    <n v="541"/>
    <n v="40"/>
    <n v="90"/>
    <n v="140"/>
    <n v="230"/>
    <n v="715"/>
    <n v="2"/>
    <x v="13"/>
    <x v="5"/>
    <x v="0"/>
    <x v="1"/>
    <x v="0"/>
    <x v="1"/>
    <x v="0"/>
  </r>
  <r>
    <n v="74"/>
    <n v="103"/>
    <n v="192"/>
    <n v="77"/>
    <n v="53"/>
    <n v="25"/>
    <n v="423"/>
    <n v="60"/>
    <n v="80"/>
    <n v="100"/>
    <n v="180"/>
    <n v="262"/>
    <n v="3"/>
    <x v="13"/>
    <x v="5"/>
    <x v="0"/>
    <x v="1"/>
    <x v="0"/>
    <x v="2"/>
    <x v="1"/>
  </r>
  <r>
    <n v="61"/>
    <n v="107"/>
    <n v="206"/>
    <n v="86"/>
    <n v="66"/>
    <n v="32"/>
    <n v="484"/>
    <n v="50"/>
    <n v="60"/>
    <n v="90"/>
    <n v="150"/>
    <n v="475"/>
    <n v="9"/>
    <x v="13"/>
    <x v="6"/>
    <x v="1"/>
    <x v="1"/>
    <x v="3"/>
    <x v="7"/>
    <x v="1"/>
  </r>
  <r>
    <n v="68"/>
    <n v="90"/>
    <n v="176"/>
    <n v="75"/>
    <n v="44"/>
    <n v="23"/>
    <n v="956"/>
    <n v="50"/>
    <n v="50"/>
    <n v="70"/>
    <n v="120"/>
    <n v="203"/>
    <n v="10"/>
    <x v="13"/>
    <x v="6"/>
    <x v="1"/>
    <x v="1"/>
    <x v="3"/>
    <x v="8"/>
    <x v="1"/>
  </r>
  <r>
    <n v="71"/>
    <n v="73"/>
    <n v="131"/>
    <n v="50"/>
    <n v="25"/>
    <n v="14"/>
    <n v="814"/>
    <n v="60"/>
    <n v="50"/>
    <n v="80"/>
    <n v="130"/>
    <n v="475"/>
    <n v="11"/>
    <x v="13"/>
    <x v="6"/>
    <x v="1"/>
    <x v="1"/>
    <x v="1"/>
    <x v="9"/>
    <x v="0"/>
  </r>
  <r>
    <n v="31"/>
    <n v="39"/>
    <n v="70"/>
    <n v="27"/>
    <n v="18"/>
    <n v="7"/>
    <n v="772"/>
    <n v="40"/>
    <n v="20"/>
    <n v="50"/>
    <n v="70"/>
    <n v="959"/>
    <n v="13"/>
    <x v="13"/>
    <x v="6"/>
    <x v="1"/>
    <x v="1"/>
    <x v="1"/>
    <x v="3"/>
    <x v="0"/>
  </r>
  <r>
    <n v="4"/>
    <n v="90"/>
    <n v="165"/>
    <n v="65"/>
    <n v="87"/>
    <n v="58"/>
    <n v="513"/>
    <n v="20"/>
    <n v="60"/>
    <n v="90"/>
    <n v="150"/>
    <n v="203"/>
    <n v="5"/>
    <x v="13"/>
    <x v="6"/>
    <x v="1"/>
    <x v="1"/>
    <x v="2"/>
    <x v="4"/>
    <x v="0"/>
  </r>
  <r>
    <n v="43"/>
    <n v="75"/>
    <n v="139"/>
    <n v="55"/>
    <n v="46"/>
    <n v="18"/>
    <n v="305"/>
    <n v="40"/>
    <n v="50"/>
    <n v="70"/>
    <n v="120"/>
    <n v="959"/>
    <n v="6"/>
    <x v="13"/>
    <x v="6"/>
    <x v="1"/>
    <x v="1"/>
    <x v="2"/>
    <x v="5"/>
    <x v="1"/>
  </r>
  <r>
    <n v="180"/>
    <n v="195"/>
    <n v="346"/>
    <n v="149"/>
    <n v="74"/>
    <n v="42"/>
    <n v="945"/>
    <n v="130"/>
    <n v="77"/>
    <n v="180"/>
    <n v="300"/>
    <n v="860"/>
    <n v="2"/>
    <x v="13"/>
    <x v="6"/>
    <x v="1"/>
    <x v="1"/>
    <x v="0"/>
    <x v="1"/>
    <x v="0"/>
  </r>
  <r>
    <n v="50"/>
    <n v="62"/>
    <n v="117"/>
    <n v="48"/>
    <n v="28"/>
    <n v="15"/>
    <n v="617"/>
    <n v="30"/>
    <n v="30"/>
    <n v="50"/>
    <n v="80"/>
    <n v="754"/>
    <n v="8"/>
    <x v="13"/>
    <x v="7"/>
    <x v="1"/>
    <x v="0"/>
    <x v="3"/>
    <x v="6"/>
    <x v="1"/>
  </r>
  <r>
    <n v="18"/>
    <n v="65"/>
    <n v="126"/>
    <n v="53"/>
    <n v="53"/>
    <n v="20"/>
    <n v="306"/>
    <n v="20"/>
    <n v="40"/>
    <n v="50"/>
    <n v="90"/>
    <n v="904"/>
    <n v="9"/>
    <x v="13"/>
    <x v="7"/>
    <x v="1"/>
    <x v="0"/>
    <x v="3"/>
    <x v="7"/>
    <x v="1"/>
  </r>
  <r>
    <n v="62"/>
    <n v="84"/>
    <n v="164"/>
    <n v="70"/>
    <n v="42"/>
    <n v="21"/>
    <n v="957"/>
    <n v="50"/>
    <n v="50"/>
    <n v="70"/>
    <n v="120"/>
    <n v="352"/>
    <n v="10"/>
    <x v="13"/>
    <x v="7"/>
    <x v="1"/>
    <x v="0"/>
    <x v="3"/>
    <x v="8"/>
    <x v="1"/>
  </r>
  <r>
    <n v="42"/>
    <n v="48"/>
    <n v="85"/>
    <n v="32"/>
    <n v="20"/>
    <n v="8"/>
    <n v="817"/>
    <n v="40"/>
    <n v="30"/>
    <n v="50"/>
    <n v="80"/>
    <n v="850"/>
    <n v="11"/>
    <x v="13"/>
    <x v="7"/>
    <x v="1"/>
    <x v="0"/>
    <x v="1"/>
    <x v="9"/>
    <x v="0"/>
  </r>
  <r>
    <n v="65"/>
    <n v="68"/>
    <n v="123"/>
    <n v="47"/>
    <n v="24"/>
    <n v="13"/>
    <n v="772"/>
    <n v="60"/>
    <n v="40"/>
    <n v="80"/>
    <n v="120"/>
    <n v="850"/>
    <n v="13"/>
    <x v="13"/>
    <x v="7"/>
    <x v="1"/>
    <x v="0"/>
    <x v="1"/>
    <x v="3"/>
    <x v="0"/>
  </r>
  <r>
    <n v="24"/>
    <n v="128"/>
    <n v="234"/>
    <n v="92"/>
    <n v="112"/>
    <n v="83"/>
    <n v="541"/>
    <n v="40"/>
    <n v="80"/>
    <n v="130"/>
    <n v="210"/>
    <n v="850"/>
    <n v="5"/>
    <x v="13"/>
    <x v="7"/>
    <x v="1"/>
    <x v="0"/>
    <x v="2"/>
    <x v="4"/>
    <x v="0"/>
  </r>
  <r>
    <n v="76"/>
    <n v="103"/>
    <n v="192"/>
    <n v="77"/>
    <n v="52"/>
    <n v="25"/>
    <n v="423"/>
    <n v="60"/>
    <n v="70"/>
    <n v="100"/>
    <n v="170"/>
    <n v="352"/>
    <n v="6"/>
    <x v="13"/>
    <x v="7"/>
    <x v="1"/>
    <x v="0"/>
    <x v="2"/>
    <x v="5"/>
    <x v="1"/>
  </r>
  <r>
    <n v="93"/>
    <n v="120"/>
    <n v="213"/>
    <n v="80"/>
    <n v="57"/>
    <n v="26"/>
    <n v="640"/>
    <n v="80"/>
    <n v="70"/>
    <n v="120"/>
    <n v="190"/>
    <n v="561"/>
    <n v="2"/>
    <x v="13"/>
    <x v="7"/>
    <x v="1"/>
    <x v="0"/>
    <x v="0"/>
    <x v="1"/>
    <x v="0"/>
  </r>
  <r>
    <n v="105"/>
    <n v="120"/>
    <n v="220"/>
    <n v="86"/>
    <n v="49"/>
    <n v="26"/>
    <n v="490"/>
    <n v="70"/>
    <n v="80"/>
    <n v="110"/>
    <n v="190"/>
    <n v="352"/>
    <n v="3"/>
    <x v="13"/>
    <x v="7"/>
    <x v="1"/>
    <x v="0"/>
    <x v="0"/>
    <x v="2"/>
    <x v="1"/>
  </r>
  <r>
    <n v="27"/>
    <n v="73"/>
    <n v="141"/>
    <n v="59"/>
    <n v="55"/>
    <n v="22"/>
    <n v="331"/>
    <n v="30"/>
    <n v="40"/>
    <n v="60"/>
    <n v="100"/>
    <n v="508"/>
    <n v="9"/>
    <x v="13"/>
    <x v="8"/>
    <x v="1"/>
    <x v="0"/>
    <x v="3"/>
    <x v="7"/>
    <x v="1"/>
  </r>
  <r>
    <n v="42"/>
    <n v="48"/>
    <n v="85"/>
    <n v="32"/>
    <n v="20"/>
    <n v="8"/>
    <n v="817"/>
    <n v="40"/>
    <n v="30"/>
    <n v="50"/>
    <n v="80"/>
    <n v="508"/>
    <n v="11"/>
    <x v="13"/>
    <x v="8"/>
    <x v="1"/>
    <x v="0"/>
    <x v="1"/>
    <x v="9"/>
    <x v="0"/>
  </r>
  <r>
    <n v="25"/>
    <n v="34"/>
    <n v="60"/>
    <n v="22"/>
    <n v="17"/>
    <n v="6"/>
    <n v="452"/>
    <n v="30"/>
    <n v="20"/>
    <n v="40"/>
    <n v="60"/>
    <n v="978"/>
    <n v="13"/>
    <x v="13"/>
    <x v="8"/>
    <x v="1"/>
    <x v="0"/>
    <x v="1"/>
    <x v="3"/>
    <x v="0"/>
  </r>
  <r>
    <n v="-6"/>
    <n v="74"/>
    <n v="136"/>
    <n v="54"/>
    <n v="78"/>
    <n v="49"/>
    <n v="451"/>
    <n v="10"/>
    <n v="50"/>
    <n v="70"/>
    <n v="120"/>
    <n v="774"/>
    <n v="5"/>
    <x v="13"/>
    <x v="8"/>
    <x v="1"/>
    <x v="0"/>
    <x v="2"/>
    <x v="4"/>
    <x v="0"/>
  </r>
  <r>
    <n v="147"/>
    <n v="170"/>
    <n v="362"/>
    <n v="136"/>
    <n v="71"/>
    <n v="47"/>
    <n v="1073"/>
    <n v="110"/>
    <n v="149"/>
    <n v="170"/>
    <n v="330"/>
    <n v="774"/>
    <n v="7"/>
    <x v="13"/>
    <x v="8"/>
    <x v="1"/>
    <x v="0"/>
    <x v="2"/>
    <x v="11"/>
    <x v="0"/>
  </r>
  <r>
    <n v="505"/>
    <n v="395"/>
    <n v="501"/>
    <n v="75"/>
    <n v="55"/>
    <n v="24"/>
    <n v="235"/>
    <n v="330"/>
    <n v="70"/>
    <n v="370"/>
    <n v="440"/>
    <n v="857"/>
    <n v="2"/>
    <x v="13"/>
    <x v="8"/>
    <x v="1"/>
    <x v="0"/>
    <x v="0"/>
    <x v="1"/>
    <x v="0"/>
  </r>
  <r>
    <n v="-6"/>
    <n v="41"/>
    <n v="79"/>
    <n v="33"/>
    <n v="45"/>
    <n v="12"/>
    <n v="193"/>
    <n v="0"/>
    <n v="20"/>
    <n v="30"/>
    <n v="50"/>
    <n v="603"/>
    <n v="9"/>
    <x v="13"/>
    <x v="9"/>
    <x v="1"/>
    <x v="1"/>
    <x v="3"/>
    <x v="7"/>
    <x v="1"/>
  </r>
  <r>
    <n v="16"/>
    <n v="27"/>
    <n v="48"/>
    <n v="18"/>
    <n v="16"/>
    <n v="5"/>
    <n v="818"/>
    <n v="20"/>
    <n v="10"/>
    <n v="30"/>
    <n v="40"/>
    <n v="603"/>
    <n v="11"/>
    <x v="13"/>
    <x v="9"/>
    <x v="1"/>
    <x v="1"/>
    <x v="1"/>
    <x v="9"/>
    <x v="0"/>
  </r>
  <r>
    <n v="47"/>
    <n v="43"/>
    <n v="46"/>
    <n v="0"/>
    <n v="11"/>
    <n v="0"/>
    <n v="774"/>
    <n v="30"/>
    <n v="0"/>
    <n v="40"/>
    <n v="40"/>
    <n v="603"/>
    <n v="13"/>
    <x v="13"/>
    <x v="9"/>
    <x v="1"/>
    <x v="1"/>
    <x v="1"/>
    <x v="3"/>
    <x v="0"/>
  </r>
  <r>
    <n v="-10"/>
    <n v="61"/>
    <n v="111"/>
    <n v="43"/>
    <n v="68"/>
    <n v="39"/>
    <n v="256"/>
    <n v="10"/>
    <n v="40"/>
    <n v="60"/>
    <n v="100"/>
    <n v="603"/>
    <n v="5"/>
    <x v="13"/>
    <x v="9"/>
    <x v="1"/>
    <x v="1"/>
    <x v="2"/>
    <x v="4"/>
    <x v="0"/>
  </r>
  <r>
    <n v="-9"/>
    <n v="38"/>
    <n v="72"/>
    <n v="30"/>
    <n v="44"/>
    <n v="11"/>
    <n v="165"/>
    <n v="0"/>
    <n v="20"/>
    <n v="40"/>
    <n v="60"/>
    <n v="603"/>
    <n v="7"/>
    <x v="13"/>
    <x v="9"/>
    <x v="1"/>
    <x v="1"/>
    <x v="2"/>
    <x v="11"/>
    <x v="0"/>
  </r>
  <r>
    <n v="37"/>
    <n v="60"/>
    <n v="108"/>
    <n v="41"/>
    <n v="35"/>
    <n v="13"/>
    <n v="236"/>
    <n v="40"/>
    <n v="30"/>
    <n v="60"/>
    <n v="90"/>
    <n v="603"/>
    <n v="1"/>
    <x v="13"/>
    <x v="9"/>
    <x v="1"/>
    <x v="1"/>
    <x v="0"/>
    <x v="0"/>
    <x v="0"/>
  </r>
  <r>
    <n v="34"/>
    <n v="69"/>
    <n v="121"/>
    <n v="45"/>
    <n v="46"/>
    <n v="14"/>
    <n v="366"/>
    <n v="30"/>
    <n v="40"/>
    <n v="60"/>
    <n v="100"/>
    <n v="603"/>
    <n v="2"/>
    <x v="13"/>
    <x v="9"/>
    <x v="1"/>
    <x v="1"/>
    <x v="0"/>
    <x v="1"/>
    <x v="0"/>
  </r>
  <r>
    <n v="194"/>
    <n v="255"/>
    <n v="528"/>
    <n v="266"/>
    <n v="124"/>
    <n v="91"/>
    <n v="1454"/>
    <n v="110"/>
    <n v="153"/>
    <n v="200"/>
    <n v="380"/>
    <n v="518"/>
    <n v="9"/>
    <x v="13"/>
    <x v="10"/>
    <x v="1"/>
    <x v="0"/>
    <x v="3"/>
    <x v="7"/>
    <x v="1"/>
  </r>
  <r>
    <n v="-178"/>
    <n v="-33"/>
    <n v="192"/>
    <n v="258"/>
    <n v="87"/>
    <n v="66"/>
    <n v="1214"/>
    <n v="-80"/>
    <n v="110"/>
    <n v="-20"/>
    <n v="140"/>
    <n v="845"/>
    <n v="10"/>
    <x v="13"/>
    <x v="10"/>
    <x v="1"/>
    <x v="0"/>
    <x v="3"/>
    <x v="8"/>
    <x v="1"/>
  </r>
  <r>
    <n v="148"/>
    <n v="137"/>
    <n v="247"/>
    <n v="95"/>
    <n v="37"/>
    <n v="26"/>
    <n v="809"/>
    <n v="120"/>
    <n v="90"/>
    <n v="150"/>
    <n v="250"/>
    <n v="347"/>
    <n v="11"/>
    <x v="13"/>
    <x v="10"/>
    <x v="1"/>
    <x v="0"/>
    <x v="1"/>
    <x v="9"/>
    <x v="0"/>
  </r>
  <r>
    <n v="156"/>
    <n v="144"/>
    <n v="259"/>
    <n v="99"/>
    <n v="39"/>
    <n v="27"/>
    <n v="766"/>
    <n v="130"/>
    <n v="127"/>
    <n v="160"/>
    <n v="260"/>
    <n v="631"/>
    <n v="12"/>
    <x v="13"/>
    <x v="10"/>
    <x v="1"/>
    <x v="0"/>
    <x v="1"/>
    <x v="10"/>
    <x v="0"/>
  </r>
  <r>
    <n v="117"/>
    <n v="112"/>
    <n v="201"/>
    <n v="77"/>
    <n v="33"/>
    <n v="21"/>
    <n v="449"/>
    <n v="90"/>
    <n v="80"/>
    <n v="120"/>
    <n v="200"/>
    <n v="347"/>
    <n v="13"/>
    <x v="13"/>
    <x v="10"/>
    <x v="1"/>
    <x v="0"/>
    <x v="1"/>
    <x v="3"/>
    <x v="0"/>
  </r>
  <r>
    <n v="-301"/>
    <n v="-60"/>
    <n v="65"/>
    <n v="146"/>
    <n v="143"/>
    <n v="110"/>
    <n v="901"/>
    <n v="-190"/>
    <n v="141"/>
    <n v="-60"/>
    <n v="50"/>
    <n v="585"/>
    <n v="5"/>
    <x v="13"/>
    <x v="10"/>
    <x v="1"/>
    <x v="0"/>
    <x v="2"/>
    <x v="4"/>
    <x v="0"/>
  </r>
  <r>
    <n v="392"/>
    <n v="352"/>
    <n v="618"/>
    <n v="236"/>
    <n v="88"/>
    <n v="63"/>
    <n v="1402"/>
    <n v="280"/>
    <n v="200"/>
    <n v="350"/>
    <n v="560"/>
    <n v="917"/>
    <n v="7"/>
    <x v="13"/>
    <x v="10"/>
    <x v="1"/>
    <x v="0"/>
    <x v="2"/>
    <x v="11"/>
    <x v="0"/>
  </r>
  <r>
    <n v="364"/>
    <n v="387"/>
    <n v="687"/>
    <n v="306"/>
    <n v="142"/>
    <n v="90"/>
    <n v="2067"/>
    <n v="250"/>
    <n v="163"/>
    <n v="370"/>
    <n v="610"/>
    <n v="718"/>
    <n v="2"/>
    <x v="13"/>
    <x v="10"/>
    <x v="1"/>
    <x v="0"/>
    <x v="0"/>
    <x v="1"/>
    <x v="0"/>
  </r>
  <r>
    <n v="52"/>
    <n v="63"/>
    <n v="119"/>
    <n v="49"/>
    <n v="28"/>
    <n v="16"/>
    <n v="617"/>
    <n v="40"/>
    <n v="40"/>
    <n v="60"/>
    <n v="100"/>
    <n v="318"/>
    <n v="8"/>
    <x v="13"/>
    <x v="11"/>
    <x v="2"/>
    <x v="1"/>
    <x v="3"/>
    <x v="6"/>
    <x v="1"/>
  </r>
  <r>
    <n v="62"/>
    <n v="107"/>
    <n v="206"/>
    <n v="86"/>
    <n v="65"/>
    <n v="32"/>
    <n v="484"/>
    <n v="40"/>
    <n v="80"/>
    <n v="100"/>
    <n v="180"/>
    <n v="985"/>
    <n v="9"/>
    <x v="13"/>
    <x v="11"/>
    <x v="2"/>
    <x v="1"/>
    <x v="3"/>
    <x v="7"/>
    <x v="1"/>
  </r>
  <r>
    <n v="50"/>
    <n v="56"/>
    <n v="100"/>
    <n v="38"/>
    <n v="22"/>
    <n v="10"/>
    <n v="772"/>
    <n v="60"/>
    <n v="40"/>
    <n v="70"/>
    <n v="110"/>
    <n v="504"/>
    <n v="2"/>
    <x v="13"/>
    <x v="11"/>
    <x v="2"/>
    <x v="1"/>
    <x v="0"/>
    <x v="1"/>
    <x v="0"/>
  </r>
  <r>
    <n v="65"/>
    <n v="68"/>
    <n v="123"/>
    <n v="47"/>
    <n v="24"/>
    <n v="13"/>
    <n v="772"/>
    <n v="70"/>
    <n v="50"/>
    <n v="90"/>
    <n v="140"/>
    <n v="504"/>
    <n v="3"/>
    <x v="13"/>
    <x v="11"/>
    <x v="2"/>
    <x v="1"/>
    <x v="0"/>
    <x v="2"/>
    <x v="1"/>
  </r>
  <r>
    <n v="3"/>
    <n v="90"/>
    <n v="165"/>
    <n v="65"/>
    <n v="88"/>
    <n v="58"/>
    <n v="342"/>
    <n v="10"/>
    <n v="50"/>
    <n v="80"/>
    <n v="130"/>
    <n v="318"/>
    <n v="4"/>
    <x v="13"/>
    <x v="11"/>
    <x v="2"/>
    <x v="1"/>
    <x v="2"/>
    <x v="12"/>
    <x v="0"/>
  </r>
  <r>
    <n v="96"/>
    <n v="109"/>
    <n v="185"/>
    <n v="65"/>
    <n v="44"/>
    <n v="20"/>
    <n v="372"/>
    <n v="70"/>
    <n v="50"/>
    <n v="90"/>
    <n v="140"/>
    <n v="225"/>
    <n v="5"/>
    <x v="13"/>
    <x v="11"/>
    <x v="2"/>
    <x v="1"/>
    <x v="2"/>
    <x v="4"/>
    <x v="0"/>
  </r>
  <r>
    <n v="61"/>
    <n v="81"/>
    <n v="146"/>
    <n v="56"/>
    <n v="40"/>
    <n v="17"/>
    <n v="382"/>
    <n v="50"/>
    <n v="40"/>
    <n v="70"/>
    <n v="110"/>
    <n v="985"/>
    <n v="6"/>
    <x v="13"/>
    <x v="11"/>
    <x v="2"/>
    <x v="1"/>
    <x v="2"/>
    <x v="5"/>
    <x v="1"/>
  </r>
  <r>
    <n v="15"/>
    <n v="27"/>
    <n v="48"/>
    <n v="18"/>
    <n v="17"/>
    <n v="5"/>
    <n v="818"/>
    <n v="20"/>
    <n v="10"/>
    <n v="30"/>
    <n v="40"/>
    <n v="505"/>
    <n v="8"/>
    <x v="13"/>
    <x v="12"/>
    <x v="2"/>
    <x v="1"/>
    <x v="3"/>
    <x v="6"/>
    <x v="1"/>
  </r>
  <r>
    <n v="7"/>
    <n v="35"/>
    <n v="67"/>
    <n v="28"/>
    <n v="30"/>
    <n v="8"/>
    <n v="961"/>
    <n v="20"/>
    <n v="20"/>
    <n v="40"/>
    <n v="60"/>
    <n v="505"/>
    <n v="9"/>
    <x v="13"/>
    <x v="12"/>
    <x v="2"/>
    <x v="1"/>
    <x v="3"/>
    <x v="7"/>
    <x v="1"/>
  </r>
  <r>
    <n v="36"/>
    <n v="69"/>
    <n v="121"/>
    <n v="45"/>
    <n v="45"/>
    <n v="14"/>
    <n v="366"/>
    <n v="50"/>
    <n v="50"/>
    <n v="90"/>
    <n v="140"/>
    <n v="505"/>
    <n v="2"/>
    <x v="13"/>
    <x v="12"/>
    <x v="2"/>
    <x v="1"/>
    <x v="0"/>
    <x v="1"/>
    <x v="0"/>
  </r>
  <r>
    <n v="-46"/>
    <n v="18"/>
    <n v="109"/>
    <n v="84"/>
    <n v="49"/>
    <n v="26"/>
    <n v="625"/>
    <n v="-20"/>
    <n v="98"/>
    <n v="20"/>
    <n v="120"/>
    <n v="505"/>
    <n v="3"/>
    <x v="13"/>
    <x v="12"/>
    <x v="2"/>
    <x v="1"/>
    <x v="0"/>
    <x v="2"/>
    <x v="1"/>
  </r>
  <r>
    <n v="-10"/>
    <n v="38"/>
    <n v="72"/>
    <n v="30"/>
    <n v="45"/>
    <n v="11"/>
    <n v="104"/>
    <n v="0"/>
    <n v="20"/>
    <n v="30"/>
    <n v="50"/>
    <n v="505"/>
    <n v="4"/>
    <x v="13"/>
    <x v="12"/>
    <x v="2"/>
    <x v="1"/>
    <x v="2"/>
    <x v="12"/>
    <x v="0"/>
  </r>
  <r>
    <n v="-10"/>
    <n v="61"/>
    <n v="111"/>
    <n v="43"/>
    <n v="68"/>
    <n v="39"/>
    <n v="256"/>
    <n v="0"/>
    <n v="30"/>
    <n v="50"/>
    <n v="80"/>
    <n v="505"/>
    <n v="5"/>
    <x v="13"/>
    <x v="12"/>
    <x v="2"/>
    <x v="1"/>
    <x v="2"/>
    <x v="4"/>
    <x v="0"/>
  </r>
  <r>
    <n v="12"/>
    <n v="47"/>
    <n v="87"/>
    <n v="35"/>
    <n v="39"/>
    <n v="11"/>
    <n v="191"/>
    <n v="10"/>
    <n v="30"/>
    <n v="40"/>
    <n v="70"/>
    <n v="505"/>
    <n v="6"/>
    <x v="13"/>
    <x v="12"/>
    <x v="2"/>
    <x v="1"/>
    <x v="2"/>
    <x v="5"/>
    <x v="1"/>
  </r>
  <r>
    <n v="16"/>
    <n v="65"/>
    <n v="126"/>
    <n v="53"/>
    <n v="54"/>
    <n v="20"/>
    <n v="306"/>
    <n v="20"/>
    <n v="50"/>
    <n v="60"/>
    <n v="110"/>
    <n v="580"/>
    <n v="8"/>
    <x v="13"/>
    <x v="13"/>
    <x v="2"/>
    <x v="1"/>
    <x v="3"/>
    <x v="6"/>
    <x v="1"/>
  </r>
  <r>
    <n v="22"/>
    <n v="128"/>
    <n v="234"/>
    <n v="92"/>
    <n v="113"/>
    <n v="83"/>
    <n v="541"/>
    <n v="40"/>
    <n v="80"/>
    <n v="130"/>
    <n v="210"/>
    <n v="405"/>
    <n v="9"/>
    <x v="13"/>
    <x v="13"/>
    <x v="2"/>
    <x v="1"/>
    <x v="3"/>
    <x v="7"/>
    <x v="1"/>
  </r>
  <r>
    <n v="43"/>
    <n v="56"/>
    <n v="107"/>
    <n v="44"/>
    <n v="27"/>
    <n v="14"/>
    <n v="618"/>
    <n v="50"/>
    <n v="50"/>
    <n v="70"/>
    <n v="120"/>
    <n v="405"/>
    <n v="2"/>
    <x v="13"/>
    <x v="13"/>
    <x v="2"/>
    <x v="1"/>
    <x v="0"/>
    <x v="1"/>
    <x v="0"/>
  </r>
  <r>
    <n v="43"/>
    <n v="48"/>
    <n v="85"/>
    <n v="32"/>
    <n v="19"/>
    <n v="8"/>
    <n v="817"/>
    <n v="50"/>
    <n v="40"/>
    <n v="60"/>
    <n v="100"/>
    <n v="580"/>
    <n v="3"/>
    <x v="13"/>
    <x v="13"/>
    <x v="2"/>
    <x v="1"/>
    <x v="0"/>
    <x v="2"/>
    <x v="1"/>
  </r>
  <r>
    <n v="104"/>
    <n v="120"/>
    <n v="220"/>
    <n v="86"/>
    <n v="50"/>
    <n v="26"/>
    <n v="300"/>
    <n v="70"/>
    <n v="70"/>
    <n v="100"/>
    <n v="170"/>
    <n v="580"/>
    <n v="4"/>
    <x v="13"/>
    <x v="13"/>
    <x v="2"/>
    <x v="1"/>
    <x v="2"/>
    <x v="12"/>
    <x v="0"/>
  </r>
  <r>
    <n v="25"/>
    <n v="34"/>
    <n v="60"/>
    <n v="22"/>
    <n v="17"/>
    <n v="6"/>
    <n v="452"/>
    <n v="30"/>
    <n v="10"/>
    <n v="30"/>
    <n v="40"/>
    <n v="580"/>
    <n v="5"/>
    <x v="13"/>
    <x v="13"/>
    <x v="2"/>
    <x v="1"/>
    <x v="2"/>
    <x v="4"/>
    <x v="0"/>
  </r>
  <r>
    <n v="93"/>
    <n v="120"/>
    <n v="213"/>
    <n v="80"/>
    <n v="57"/>
    <n v="26"/>
    <n v="640"/>
    <n v="70"/>
    <n v="60"/>
    <n v="110"/>
    <n v="170"/>
    <n v="405"/>
    <n v="6"/>
    <x v="13"/>
    <x v="13"/>
    <x v="2"/>
    <x v="1"/>
    <x v="2"/>
    <x v="5"/>
    <x v="1"/>
  </r>
  <r>
    <n v="49"/>
    <n v="80"/>
    <n v="149"/>
    <n v="60"/>
    <n v="47"/>
    <n v="19"/>
    <n v="329"/>
    <n v="50"/>
    <n v="50"/>
    <n v="80"/>
    <n v="130"/>
    <n v="915"/>
    <n v="8"/>
    <x v="13"/>
    <x v="14"/>
    <x v="2"/>
    <x v="0"/>
    <x v="3"/>
    <x v="6"/>
    <x v="1"/>
  </r>
  <r>
    <n v="56"/>
    <n v="76"/>
    <n v="136"/>
    <n v="52"/>
    <n v="38"/>
    <n v="16"/>
    <n v="357"/>
    <n v="50"/>
    <n v="40"/>
    <n v="80"/>
    <n v="120"/>
    <n v="325"/>
    <n v="9"/>
    <x v="13"/>
    <x v="14"/>
    <x v="2"/>
    <x v="0"/>
    <x v="3"/>
    <x v="7"/>
    <x v="1"/>
  </r>
  <r>
    <n v="243"/>
    <n v="252"/>
    <n v="496"/>
    <n v="180"/>
    <n v="88"/>
    <n v="66"/>
    <n v="942"/>
    <n v="240"/>
    <n v="259"/>
    <n v="320"/>
    <n v="580"/>
    <n v="430"/>
    <n v="2"/>
    <x v="13"/>
    <x v="14"/>
    <x v="2"/>
    <x v="0"/>
    <x v="0"/>
    <x v="1"/>
    <x v="0"/>
  </r>
  <r>
    <n v="101"/>
    <n v="107"/>
    <n v="202"/>
    <n v="83"/>
    <n v="39"/>
    <n v="27"/>
    <n v="613"/>
    <n v="100"/>
    <n v="86"/>
    <n v="130"/>
    <n v="230"/>
    <n v="430"/>
    <n v="3"/>
    <x v="13"/>
    <x v="14"/>
    <x v="2"/>
    <x v="0"/>
    <x v="0"/>
    <x v="2"/>
    <x v="1"/>
  </r>
  <r>
    <n v="86"/>
    <n v="114"/>
    <n v="201"/>
    <n v="75"/>
    <n v="56"/>
    <n v="24"/>
    <n v="378"/>
    <n v="60"/>
    <n v="60"/>
    <n v="100"/>
    <n v="160"/>
    <n v="956"/>
    <n v="4"/>
    <x v="13"/>
    <x v="14"/>
    <x v="2"/>
    <x v="0"/>
    <x v="2"/>
    <x v="12"/>
    <x v="0"/>
  </r>
  <r>
    <n v="157"/>
    <n v="144"/>
    <n v="259"/>
    <n v="99"/>
    <n v="38"/>
    <n v="27"/>
    <n v="766"/>
    <n v="100"/>
    <n v="80"/>
    <n v="120"/>
    <n v="200"/>
    <n v="409"/>
    <n v="5"/>
    <x v="13"/>
    <x v="14"/>
    <x v="2"/>
    <x v="0"/>
    <x v="2"/>
    <x v="4"/>
    <x v="0"/>
  </r>
  <r>
    <n v="119"/>
    <n v="112"/>
    <n v="201"/>
    <n v="77"/>
    <n v="32"/>
    <n v="21"/>
    <n v="449"/>
    <n v="90"/>
    <n v="60"/>
    <n v="100"/>
    <n v="160"/>
    <n v="214"/>
    <n v="6"/>
    <x v="13"/>
    <x v="14"/>
    <x v="2"/>
    <x v="0"/>
    <x v="2"/>
    <x v="5"/>
    <x v="1"/>
  </r>
  <r>
    <n v="36"/>
    <n v="60"/>
    <n v="108"/>
    <n v="41"/>
    <n v="36"/>
    <n v="13"/>
    <n v="236"/>
    <n v="30"/>
    <n v="30"/>
    <n v="50"/>
    <n v="80"/>
    <n v="435"/>
    <n v="8"/>
    <x v="13"/>
    <x v="15"/>
    <x v="3"/>
    <x v="1"/>
    <x v="3"/>
    <x v="6"/>
    <x v="1"/>
  </r>
  <r>
    <n v="36"/>
    <n v="69"/>
    <n v="121"/>
    <n v="45"/>
    <n v="45"/>
    <n v="14"/>
    <n v="366"/>
    <n v="40"/>
    <n v="30"/>
    <n v="70"/>
    <n v="100"/>
    <n v="435"/>
    <n v="9"/>
    <x v="13"/>
    <x v="15"/>
    <x v="3"/>
    <x v="1"/>
    <x v="3"/>
    <x v="7"/>
    <x v="1"/>
  </r>
  <r>
    <n v="-46"/>
    <n v="18"/>
    <n v="109"/>
    <n v="84"/>
    <n v="49"/>
    <n v="26"/>
    <n v="625"/>
    <n v="-30"/>
    <n v="70"/>
    <n v="10"/>
    <n v="80"/>
    <n v="435"/>
    <n v="10"/>
    <x v="13"/>
    <x v="15"/>
    <x v="3"/>
    <x v="1"/>
    <x v="3"/>
    <x v="8"/>
    <x v="1"/>
  </r>
  <r>
    <n v="-10"/>
    <n v="61"/>
    <n v="111"/>
    <n v="43"/>
    <n v="68"/>
    <n v="39"/>
    <n v="256"/>
    <n v="10"/>
    <n v="20"/>
    <n v="50"/>
    <n v="70"/>
    <n v="801"/>
    <n v="11"/>
    <x v="13"/>
    <x v="15"/>
    <x v="3"/>
    <x v="1"/>
    <x v="1"/>
    <x v="9"/>
    <x v="0"/>
  </r>
  <r>
    <n v="13"/>
    <n v="47"/>
    <n v="87"/>
    <n v="35"/>
    <n v="38"/>
    <n v="11"/>
    <n v="191"/>
    <n v="10"/>
    <n v="20"/>
    <n v="30"/>
    <n v="50"/>
    <n v="801"/>
    <n v="12"/>
    <x v="13"/>
    <x v="15"/>
    <x v="3"/>
    <x v="1"/>
    <x v="1"/>
    <x v="10"/>
    <x v="0"/>
  </r>
  <r>
    <n v="-9"/>
    <n v="38"/>
    <n v="72"/>
    <n v="30"/>
    <n v="44"/>
    <n v="11"/>
    <n v="165"/>
    <n v="10"/>
    <n v="10"/>
    <n v="30"/>
    <n v="40"/>
    <n v="435"/>
    <n v="13"/>
    <x v="13"/>
    <x v="15"/>
    <x v="3"/>
    <x v="1"/>
    <x v="1"/>
    <x v="3"/>
    <x v="0"/>
  </r>
  <r>
    <n v="71"/>
    <n v="73"/>
    <n v="131"/>
    <n v="50"/>
    <n v="25"/>
    <n v="14"/>
    <n v="814"/>
    <n v="50"/>
    <n v="40"/>
    <n v="70"/>
    <n v="110"/>
    <n v="435"/>
    <n v="6"/>
    <x v="13"/>
    <x v="15"/>
    <x v="3"/>
    <x v="1"/>
    <x v="2"/>
    <x v="5"/>
    <x v="1"/>
  </r>
  <r>
    <n v="68"/>
    <n v="90"/>
    <n v="176"/>
    <n v="75"/>
    <n v="44"/>
    <n v="23"/>
    <n v="956"/>
    <n v="70"/>
    <n v="90"/>
    <n v="110"/>
    <n v="200"/>
    <n v="801"/>
    <n v="1"/>
    <x v="13"/>
    <x v="15"/>
    <x v="3"/>
    <x v="1"/>
    <x v="0"/>
    <x v="0"/>
    <x v="0"/>
  </r>
  <r>
    <n v="45"/>
    <n v="75"/>
    <n v="139"/>
    <n v="55"/>
    <n v="45"/>
    <n v="18"/>
    <n v="305"/>
    <n v="70"/>
    <n v="60"/>
    <n v="100"/>
    <n v="160"/>
    <n v="435"/>
    <n v="2"/>
    <x v="13"/>
    <x v="15"/>
    <x v="3"/>
    <x v="1"/>
    <x v="0"/>
    <x v="1"/>
    <x v="0"/>
  </r>
  <r>
    <n v="61"/>
    <n v="107"/>
    <n v="206"/>
    <n v="86"/>
    <n v="66"/>
    <n v="32"/>
    <n v="484"/>
    <n v="80"/>
    <n v="99"/>
    <n v="140"/>
    <n v="240"/>
    <n v="435"/>
    <n v="3"/>
    <x v="13"/>
    <x v="15"/>
    <x v="3"/>
    <x v="1"/>
    <x v="0"/>
    <x v="2"/>
    <x v="1"/>
  </r>
  <r>
    <n v="56"/>
    <n v="61"/>
    <n v="110"/>
    <n v="42"/>
    <n v="23"/>
    <n v="11"/>
    <n v="771"/>
    <n v="30"/>
    <n v="40"/>
    <n v="50"/>
    <n v="90"/>
    <n v="435"/>
    <n v="4"/>
    <x v="13"/>
    <x v="15"/>
    <x v="3"/>
    <x v="1"/>
    <x v="2"/>
    <x v="12"/>
    <x v="0"/>
  </r>
  <r>
    <n v="52"/>
    <n v="63"/>
    <n v="119"/>
    <n v="49"/>
    <n v="28"/>
    <n v="16"/>
    <n v="617"/>
    <n v="40"/>
    <n v="40"/>
    <n v="60"/>
    <n v="100"/>
    <n v="435"/>
    <n v="5"/>
    <x v="13"/>
    <x v="15"/>
    <x v="3"/>
    <x v="1"/>
    <x v="2"/>
    <x v="4"/>
    <x v="0"/>
  </r>
  <r>
    <n v="148"/>
    <n v="137"/>
    <n v="247"/>
    <n v="95"/>
    <n v="37"/>
    <n v="26"/>
    <n v="809"/>
    <n v="100"/>
    <n v="80"/>
    <n v="120"/>
    <n v="200"/>
    <n v="209"/>
    <n v="8"/>
    <x v="13"/>
    <x v="16"/>
    <x v="3"/>
    <x v="0"/>
    <x v="3"/>
    <x v="6"/>
    <x v="1"/>
  </r>
  <r>
    <n v="243"/>
    <n v="252"/>
    <n v="496"/>
    <n v="257"/>
    <n v="88"/>
    <n v="66"/>
    <n v="942"/>
    <n v="160"/>
    <n v="178"/>
    <n v="220"/>
    <n v="400"/>
    <n v="559"/>
    <n v="9"/>
    <x v="13"/>
    <x v="16"/>
    <x v="3"/>
    <x v="0"/>
    <x v="3"/>
    <x v="7"/>
    <x v="1"/>
  </r>
  <r>
    <n v="101"/>
    <n v="107"/>
    <n v="202"/>
    <n v="83"/>
    <n v="39"/>
    <n v="27"/>
    <n v="613"/>
    <n v="60"/>
    <n v="70"/>
    <n v="90"/>
    <n v="160"/>
    <n v="408"/>
    <n v="10"/>
    <x v="13"/>
    <x v="16"/>
    <x v="3"/>
    <x v="0"/>
    <x v="3"/>
    <x v="8"/>
    <x v="1"/>
  </r>
  <r>
    <n v="157"/>
    <n v="144"/>
    <n v="259"/>
    <n v="99"/>
    <n v="38"/>
    <n v="27"/>
    <n v="766"/>
    <n v="90"/>
    <n v="60"/>
    <n v="100"/>
    <n v="160"/>
    <n v="805"/>
    <n v="11"/>
    <x v="13"/>
    <x v="16"/>
    <x v="3"/>
    <x v="0"/>
    <x v="1"/>
    <x v="9"/>
    <x v="0"/>
  </r>
  <r>
    <n v="119"/>
    <n v="112"/>
    <n v="201"/>
    <n v="77"/>
    <n v="32"/>
    <n v="21"/>
    <n v="449"/>
    <n v="60"/>
    <n v="50"/>
    <n v="70"/>
    <n v="120"/>
    <n v="707"/>
    <n v="12"/>
    <x v="13"/>
    <x v="16"/>
    <x v="3"/>
    <x v="0"/>
    <x v="1"/>
    <x v="10"/>
    <x v="0"/>
  </r>
  <r>
    <n v="86"/>
    <n v="114"/>
    <n v="201"/>
    <n v="75"/>
    <n v="56"/>
    <n v="24"/>
    <n v="549"/>
    <n v="50"/>
    <n v="40"/>
    <n v="80"/>
    <n v="120"/>
    <n v="530"/>
    <n v="13"/>
    <x v="13"/>
    <x v="16"/>
    <x v="3"/>
    <x v="0"/>
    <x v="1"/>
    <x v="3"/>
    <x v="0"/>
  </r>
  <r>
    <n v="300"/>
    <n v="311"/>
    <n v="581"/>
    <n v="203"/>
    <n v="109"/>
    <n v="77"/>
    <n v="1282"/>
    <n v="200"/>
    <n v="202"/>
    <n v="300"/>
    <n v="520"/>
    <n v="707"/>
    <n v="6"/>
    <x v="13"/>
    <x v="16"/>
    <x v="3"/>
    <x v="0"/>
    <x v="2"/>
    <x v="5"/>
    <x v="1"/>
  </r>
  <r>
    <n v="-40"/>
    <n v="28"/>
    <n v="141"/>
    <n v="150"/>
    <n v="55"/>
    <n v="33"/>
    <n v="685"/>
    <n v="-20"/>
    <n v="130"/>
    <n v="30"/>
    <n v="160"/>
    <n v="626"/>
    <n v="1"/>
    <x v="13"/>
    <x v="16"/>
    <x v="3"/>
    <x v="0"/>
    <x v="0"/>
    <x v="0"/>
    <x v="0"/>
  </r>
  <r>
    <n v="364"/>
    <n v="387"/>
    <n v="687"/>
    <n v="274"/>
    <n v="142"/>
    <n v="90"/>
    <n v="2067"/>
    <n v="360"/>
    <n v="252"/>
    <n v="480"/>
    <n v="800"/>
    <n v="213"/>
    <n v="2"/>
    <x v="13"/>
    <x v="16"/>
    <x v="3"/>
    <x v="0"/>
    <x v="0"/>
    <x v="1"/>
    <x v="0"/>
  </r>
  <r>
    <n v="-174"/>
    <n v="-26"/>
    <n v="130"/>
    <n v="109"/>
    <n v="91"/>
    <n v="48"/>
    <n v="1071"/>
    <n v="-110"/>
    <n v="162"/>
    <n v="-30"/>
    <n v="150"/>
    <n v="925"/>
    <n v="3"/>
    <x v="13"/>
    <x v="16"/>
    <x v="3"/>
    <x v="0"/>
    <x v="0"/>
    <x v="2"/>
    <x v="1"/>
  </r>
  <r>
    <n v="211"/>
    <n v="229"/>
    <n v="487"/>
    <n v="214"/>
    <n v="87"/>
    <n v="63"/>
    <n v="1436"/>
    <n v="150"/>
    <n v="162"/>
    <n v="220"/>
    <n v="430"/>
    <n v="619"/>
    <n v="4"/>
    <x v="13"/>
    <x v="16"/>
    <x v="3"/>
    <x v="0"/>
    <x v="2"/>
    <x v="12"/>
    <x v="0"/>
  </r>
  <r>
    <n v="39"/>
    <n v="169"/>
    <n v="309"/>
    <n v="155"/>
    <n v="143"/>
    <n v="110"/>
    <n v="712"/>
    <n v="30"/>
    <n v="91"/>
    <n v="160"/>
    <n v="270"/>
    <n v="916"/>
    <n v="5"/>
    <x v="13"/>
    <x v="16"/>
    <x v="3"/>
    <x v="0"/>
    <x v="2"/>
    <x v="4"/>
    <x v="0"/>
  </r>
  <r>
    <n v="39"/>
    <n v="169"/>
    <n v="309"/>
    <n v="99"/>
    <n v="143"/>
    <n v="110"/>
    <n v="712"/>
    <n v="40"/>
    <n v="139"/>
    <n v="150"/>
    <n v="250"/>
    <n v="702"/>
    <n v="8"/>
    <x v="13"/>
    <x v="17"/>
    <x v="3"/>
    <x v="1"/>
    <x v="3"/>
    <x v="6"/>
    <x v="1"/>
  </r>
  <r>
    <n v="171"/>
    <n v="206"/>
    <n v="377"/>
    <n v="119"/>
    <n v="91"/>
    <n v="48"/>
    <n v="844"/>
    <n v="120"/>
    <n v="103"/>
    <n v="190"/>
    <n v="310"/>
    <n v="775"/>
    <n v="9"/>
    <x v="13"/>
    <x v="17"/>
    <x v="3"/>
    <x v="1"/>
    <x v="3"/>
    <x v="7"/>
    <x v="1"/>
  </r>
  <r>
    <n v="140"/>
    <n v="150"/>
    <n v="271"/>
    <n v="95"/>
    <n v="56"/>
    <n v="33"/>
    <n v="596"/>
    <n v="110"/>
    <n v="80"/>
    <n v="140"/>
    <n v="220"/>
    <n v="775"/>
    <n v="10"/>
    <x v="13"/>
    <x v="17"/>
    <x v="3"/>
    <x v="1"/>
    <x v="3"/>
    <x v="8"/>
    <x v="1"/>
  </r>
  <r>
    <n v="300"/>
    <n v="311"/>
    <n v="581"/>
    <n v="247"/>
    <n v="109"/>
    <n v="77"/>
    <n v="1282"/>
    <n v="150"/>
    <n v="171"/>
    <n v="220"/>
    <n v="370"/>
    <n v="702"/>
    <n v="11"/>
    <x v="13"/>
    <x v="17"/>
    <x v="3"/>
    <x v="1"/>
    <x v="1"/>
    <x v="9"/>
    <x v="0"/>
  </r>
  <r>
    <n v="211"/>
    <n v="229"/>
    <n v="487"/>
    <n v="235"/>
    <n v="87"/>
    <n v="63"/>
    <n v="1436"/>
    <n v="100"/>
    <n v="126"/>
    <n v="160"/>
    <n v="310"/>
    <n v="775"/>
    <n v="12"/>
    <x v="13"/>
    <x v="17"/>
    <x v="3"/>
    <x v="1"/>
    <x v="1"/>
    <x v="10"/>
    <x v="0"/>
  </r>
  <r>
    <n v="-508"/>
    <n v="-240"/>
    <n v="25"/>
    <n v="208"/>
    <n v="125"/>
    <n v="91"/>
    <n v="1937"/>
    <n v="-220"/>
    <n v="113"/>
    <n v="-150"/>
    <n v="0"/>
    <n v="775"/>
    <n v="13"/>
    <x v="13"/>
    <x v="17"/>
    <x v="3"/>
    <x v="1"/>
    <x v="1"/>
    <x v="3"/>
    <x v="0"/>
  </r>
  <r>
    <n v="16"/>
    <n v="28"/>
    <n v="50"/>
    <n v="19"/>
    <n v="17"/>
    <n v="5"/>
    <n v="774"/>
    <n v="20"/>
    <n v="10"/>
    <n v="30"/>
    <n v="40"/>
    <n v="702"/>
    <n v="6"/>
    <x v="13"/>
    <x v="17"/>
    <x v="3"/>
    <x v="1"/>
    <x v="2"/>
    <x v="5"/>
    <x v="1"/>
  </r>
  <r>
    <n v="-7"/>
    <n v="41"/>
    <n v="79"/>
    <n v="33"/>
    <n v="46"/>
    <n v="12"/>
    <n v="193"/>
    <n v="10"/>
    <n v="40"/>
    <n v="50"/>
    <n v="90"/>
    <n v="702"/>
    <n v="2"/>
    <x v="13"/>
    <x v="17"/>
    <x v="3"/>
    <x v="1"/>
    <x v="0"/>
    <x v="1"/>
    <x v="0"/>
  </r>
  <r>
    <n v="9"/>
    <n v="35"/>
    <n v="67"/>
    <n v="28"/>
    <n v="29"/>
    <n v="8"/>
    <n v="961"/>
    <n v="20"/>
    <n v="30"/>
    <n v="40"/>
    <n v="70"/>
    <n v="775"/>
    <n v="3"/>
    <x v="13"/>
    <x v="17"/>
    <x v="3"/>
    <x v="1"/>
    <x v="0"/>
    <x v="2"/>
    <x v="1"/>
  </r>
  <r>
    <n v="46"/>
    <n v="43"/>
    <n v="46"/>
    <n v="0"/>
    <n v="12"/>
    <n v="0"/>
    <n v="774"/>
    <n v="30"/>
    <n v="0"/>
    <n v="40"/>
    <n v="40"/>
    <n v="775"/>
    <n v="4"/>
    <x v="13"/>
    <x v="17"/>
    <x v="3"/>
    <x v="1"/>
    <x v="2"/>
    <x v="12"/>
    <x v="0"/>
  </r>
  <r>
    <n v="15"/>
    <n v="27"/>
    <n v="48"/>
    <n v="18"/>
    <n v="17"/>
    <n v="5"/>
    <n v="818"/>
    <n v="20"/>
    <n v="10"/>
    <n v="30"/>
    <n v="40"/>
    <n v="775"/>
    <n v="5"/>
    <x v="13"/>
    <x v="17"/>
    <x v="3"/>
    <x v="1"/>
    <x v="2"/>
    <x v="4"/>
    <x v="0"/>
  </r>
  <r>
    <n v="42"/>
    <n v="48"/>
    <n v="86"/>
    <n v="33"/>
    <n v="20"/>
    <n v="9"/>
    <n v="772"/>
    <n v="50"/>
    <n v="20"/>
    <n v="50"/>
    <n v="70"/>
    <n v="503"/>
    <n v="8"/>
    <x v="13"/>
    <x v="18"/>
    <x v="3"/>
    <x v="1"/>
    <x v="3"/>
    <x v="6"/>
    <x v="1"/>
  </r>
  <r>
    <n v="45"/>
    <n v="56"/>
    <n v="107"/>
    <n v="44"/>
    <n v="26"/>
    <n v="14"/>
    <n v="618"/>
    <n v="30"/>
    <n v="30"/>
    <n v="50"/>
    <n v="80"/>
    <n v="503"/>
    <n v="9"/>
    <x v="13"/>
    <x v="18"/>
    <x v="3"/>
    <x v="1"/>
    <x v="3"/>
    <x v="7"/>
    <x v="1"/>
  </r>
  <r>
    <n v="25"/>
    <n v="34"/>
    <n v="60"/>
    <n v="22"/>
    <n v="17"/>
    <n v="6"/>
    <n v="452"/>
    <n v="20"/>
    <n v="10"/>
    <n v="20"/>
    <n v="30"/>
    <n v="503"/>
    <n v="11"/>
    <x v="13"/>
    <x v="18"/>
    <x v="3"/>
    <x v="1"/>
    <x v="1"/>
    <x v="9"/>
    <x v="0"/>
  </r>
  <r>
    <n v="92"/>
    <n v="120"/>
    <n v="213"/>
    <n v="80"/>
    <n v="58"/>
    <n v="26"/>
    <n v="640"/>
    <n v="50"/>
    <n v="50"/>
    <n v="80"/>
    <n v="130"/>
    <n v="503"/>
    <n v="12"/>
    <x v="13"/>
    <x v="18"/>
    <x v="3"/>
    <x v="1"/>
    <x v="1"/>
    <x v="10"/>
    <x v="0"/>
  </r>
  <r>
    <n v="105"/>
    <n v="120"/>
    <n v="220"/>
    <n v="86"/>
    <n v="49"/>
    <n v="26"/>
    <n v="490"/>
    <n v="60"/>
    <n v="50"/>
    <n v="90"/>
    <n v="140"/>
    <n v="971"/>
    <n v="13"/>
    <x v="13"/>
    <x v="18"/>
    <x v="3"/>
    <x v="1"/>
    <x v="1"/>
    <x v="3"/>
    <x v="0"/>
  </r>
  <r>
    <n v="147"/>
    <n v="170"/>
    <n v="362"/>
    <n v="148"/>
    <n v="71"/>
    <n v="47"/>
    <n v="1073"/>
    <n v="100"/>
    <n v="115"/>
    <n v="160"/>
    <n v="320"/>
    <n v="503"/>
    <n v="6"/>
    <x v="13"/>
    <x v="18"/>
    <x v="3"/>
    <x v="1"/>
    <x v="2"/>
    <x v="5"/>
    <x v="1"/>
  </r>
  <r>
    <n v="-6"/>
    <n v="75"/>
    <n v="137"/>
    <n v="54"/>
    <n v="79"/>
    <n v="49"/>
    <n v="427"/>
    <n v="40"/>
    <n v="60"/>
    <n v="100"/>
    <n v="160"/>
    <n v="541"/>
    <n v="1"/>
    <x v="13"/>
    <x v="18"/>
    <x v="3"/>
    <x v="1"/>
    <x v="0"/>
    <x v="0"/>
    <x v="0"/>
  </r>
  <r>
    <n v="37"/>
    <n v="90"/>
    <n v="165"/>
    <n v="65"/>
    <n v="65"/>
    <n v="21"/>
    <n v="392"/>
    <n v="50"/>
    <n v="80"/>
    <n v="110"/>
    <n v="190"/>
    <n v="503"/>
    <n v="2"/>
    <x v="13"/>
    <x v="18"/>
    <x v="3"/>
    <x v="1"/>
    <x v="0"/>
    <x v="1"/>
    <x v="0"/>
  </r>
  <r>
    <n v="56"/>
    <n v="76"/>
    <n v="136"/>
    <n v="52"/>
    <n v="38"/>
    <n v="16"/>
    <n v="357"/>
    <n v="70"/>
    <n v="60"/>
    <n v="100"/>
    <n v="160"/>
    <n v="971"/>
    <n v="3"/>
    <x v="13"/>
    <x v="18"/>
    <x v="3"/>
    <x v="1"/>
    <x v="0"/>
    <x v="2"/>
    <x v="1"/>
  </r>
  <r>
    <n v="27"/>
    <n v="73"/>
    <n v="141"/>
    <n v="59"/>
    <n v="55"/>
    <n v="22"/>
    <n v="331"/>
    <n v="20"/>
    <n v="50"/>
    <n v="70"/>
    <n v="120"/>
    <n v="541"/>
    <n v="4"/>
    <x v="13"/>
    <x v="18"/>
    <x v="3"/>
    <x v="1"/>
    <x v="2"/>
    <x v="12"/>
    <x v="0"/>
  </r>
  <r>
    <n v="49"/>
    <n v="80"/>
    <n v="149"/>
    <n v="60"/>
    <n v="47"/>
    <n v="19"/>
    <n v="329"/>
    <n v="50"/>
    <n v="50"/>
    <n v="80"/>
    <n v="130"/>
    <n v="541"/>
    <n v="5"/>
    <x v="13"/>
    <x v="18"/>
    <x v="3"/>
    <x v="1"/>
    <x v="2"/>
    <x v="4"/>
    <x v="0"/>
  </r>
  <r>
    <n v="180"/>
    <n v="195"/>
    <n v="346"/>
    <n v="82"/>
    <n v="74"/>
    <n v="42"/>
    <n v="945"/>
    <n v="120"/>
    <n v="126"/>
    <n v="170"/>
    <n v="280"/>
    <n v="206"/>
    <n v="8"/>
    <x v="13"/>
    <x v="19"/>
    <x v="3"/>
    <x v="1"/>
    <x v="3"/>
    <x v="6"/>
    <x v="1"/>
  </r>
  <r>
    <n v="50"/>
    <n v="56"/>
    <n v="100"/>
    <n v="38"/>
    <n v="22"/>
    <n v="10"/>
    <n v="772"/>
    <n v="50"/>
    <n v="30"/>
    <n v="50"/>
    <n v="80"/>
    <n v="509"/>
    <n v="9"/>
    <x v="13"/>
    <x v="19"/>
    <x v="3"/>
    <x v="1"/>
    <x v="3"/>
    <x v="7"/>
    <x v="1"/>
  </r>
  <r>
    <n v="98"/>
    <n v="109"/>
    <n v="185"/>
    <n v="65"/>
    <n v="43"/>
    <n v="20"/>
    <n v="372"/>
    <n v="40"/>
    <n v="40"/>
    <n v="70"/>
    <n v="110"/>
    <n v="206"/>
    <n v="11"/>
    <x v="13"/>
    <x v="19"/>
    <x v="3"/>
    <x v="1"/>
    <x v="1"/>
    <x v="9"/>
    <x v="0"/>
  </r>
  <r>
    <n v="61"/>
    <n v="81"/>
    <n v="146"/>
    <n v="56"/>
    <n v="40"/>
    <n v="17"/>
    <n v="382"/>
    <n v="40"/>
    <n v="30"/>
    <n v="60"/>
    <n v="90"/>
    <n v="425"/>
    <n v="12"/>
    <x v="13"/>
    <x v="19"/>
    <x v="3"/>
    <x v="1"/>
    <x v="1"/>
    <x v="10"/>
    <x v="0"/>
  </r>
  <r>
    <n v="4"/>
    <n v="90"/>
    <n v="165"/>
    <n v="65"/>
    <n v="87"/>
    <n v="58"/>
    <n v="513"/>
    <n v="10"/>
    <n v="40"/>
    <n v="60"/>
    <n v="100"/>
    <n v="425"/>
    <n v="13"/>
    <x v="13"/>
    <x v="19"/>
    <x v="3"/>
    <x v="1"/>
    <x v="1"/>
    <x v="3"/>
    <x v="0"/>
  </r>
  <r>
    <n v="52"/>
    <n v="62"/>
    <n v="117"/>
    <n v="48"/>
    <n v="27"/>
    <n v="15"/>
    <n v="617"/>
    <n v="40"/>
    <n v="40"/>
    <n v="60"/>
    <n v="100"/>
    <n v="253"/>
    <n v="4"/>
    <x v="13"/>
    <x v="19"/>
    <x v="3"/>
    <x v="1"/>
    <x v="2"/>
    <x v="12"/>
    <x v="0"/>
  </r>
  <r>
    <n v="18"/>
    <n v="65"/>
    <n v="126"/>
    <n v="53"/>
    <n v="53"/>
    <n v="20"/>
    <n v="306"/>
    <n v="20"/>
    <n v="50"/>
    <n v="60"/>
    <n v="110"/>
    <n v="206"/>
    <n v="5"/>
    <x v="13"/>
    <x v="19"/>
    <x v="3"/>
    <x v="1"/>
    <x v="2"/>
    <x v="4"/>
    <x v="0"/>
  </r>
  <r>
    <n v="61"/>
    <n v="84"/>
    <n v="164"/>
    <n v="70"/>
    <n v="43"/>
    <n v="21"/>
    <n v="957"/>
    <n v="60"/>
    <n v="60"/>
    <n v="80"/>
    <n v="140"/>
    <n v="425"/>
    <n v="6"/>
    <x v="13"/>
    <x v="19"/>
    <x v="3"/>
    <x v="1"/>
    <x v="2"/>
    <x v="5"/>
    <x v="1"/>
  </r>
  <r>
    <n v="65"/>
    <n v="84"/>
    <n v="151"/>
    <n v="58"/>
    <n v="40"/>
    <n v="18"/>
    <n v="331"/>
    <n v="70"/>
    <n v="70"/>
    <n v="100"/>
    <n v="170"/>
    <n v="360"/>
    <n v="2"/>
    <x v="13"/>
    <x v="19"/>
    <x v="3"/>
    <x v="1"/>
    <x v="0"/>
    <x v="1"/>
    <x v="0"/>
  </r>
  <r>
    <n v="22"/>
    <n v="128"/>
    <n v="234"/>
    <n v="92"/>
    <n v="113"/>
    <n v="83"/>
    <n v="541"/>
    <n v="60"/>
    <n v="97"/>
    <n v="160"/>
    <n v="270"/>
    <n v="253"/>
    <n v="3"/>
    <x v="13"/>
    <x v="19"/>
    <x v="3"/>
    <x v="1"/>
    <x v="0"/>
    <x v="2"/>
    <x v="1"/>
  </r>
  <r>
    <n v="140"/>
    <n v="163"/>
    <n v="346"/>
    <n v="191"/>
    <n v="69"/>
    <n v="45"/>
    <n v="1059"/>
    <n v="100"/>
    <n v="135"/>
    <n v="150"/>
    <n v="280"/>
    <n v="970"/>
    <n v="8"/>
    <x v="14"/>
    <x v="0"/>
    <x v="0"/>
    <x v="0"/>
    <x v="3"/>
    <x v="6"/>
    <x v="1"/>
  </r>
  <r>
    <n v="-6"/>
    <n v="73"/>
    <n v="133"/>
    <n v="52"/>
    <n v="77"/>
    <n v="47"/>
    <n v="421"/>
    <n v="20"/>
    <n v="40"/>
    <n v="70"/>
    <n v="110"/>
    <n v="303"/>
    <n v="9"/>
    <x v="14"/>
    <x v="0"/>
    <x v="0"/>
    <x v="0"/>
    <x v="3"/>
    <x v="7"/>
    <x v="1"/>
  </r>
  <r>
    <n v="46"/>
    <n v="77"/>
    <n v="143"/>
    <n v="57"/>
    <n v="46"/>
    <n v="18"/>
    <n v="323"/>
    <n v="40"/>
    <n v="40"/>
    <n v="70"/>
    <n v="110"/>
    <n v="970"/>
    <n v="10"/>
    <x v="14"/>
    <x v="0"/>
    <x v="0"/>
    <x v="0"/>
    <x v="3"/>
    <x v="8"/>
    <x v="1"/>
  </r>
  <r>
    <n v="24"/>
    <n v="71"/>
    <n v="137"/>
    <n v="58"/>
    <n v="55"/>
    <n v="22"/>
    <n v="325"/>
    <n v="20"/>
    <n v="40"/>
    <n v="70"/>
    <n v="110"/>
    <n v="970"/>
    <n v="11"/>
    <x v="14"/>
    <x v="0"/>
    <x v="0"/>
    <x v="0"/>
    <x v="1"/>
    <x v="9"/>
    <x v="0"/>
  </r>
  <r>
    <n v="47"/>
    <n v="73"/>
    <n v="144"/>
    <n v="62"/>
    <n v="41"/>
    <n v="19"/>
    <n v="952"/>
    <n v="30"/>
    <n v="50"/>
    <n v="60"/>
    <n v="110"/>
    <n v="970"/>
    <n v="12"/>
    <x v="14"/>
    <x v="0"/>
    <x v="0"/>
    <x v="0"/>
    <x v="1"/>
    <x v="10"/>
    <x v="0"/>
  </r>
  <r>
    <n v="43"/>
    <n v="55"/>
    <n v="104"/>
    <n v="43"/>
    <n v="26"/>
    <n v="14"/>
    <n v="613"/>
    <n v="30"/>
    <n v="30"/>
    <n v="50"/>
    <n v="80"/>
    <n v="719"/>
    <n v="13"/>
    <x v="14"/>
    <x v="0"/>
    <x v="0"/>
    <x v="0"/>
    <x v="1"/>
    <x v="3"/>
    <x v="0"/>
  </r>
  <r>
    <n v="125"/>
    <n v="117"/>
    <n v="211"/>
    <n v="81"/>
    <n v="33"/>
    <n v="22"/>
    <n v="441"/>
    <n v="110"/>
    <n v="90"/>
    <n v="140"/>
    <n v="230"/>
    <n v="720"/>
    <n v="5"/>
    <x v="14"/>
    <x v="0"/>
    <x v="0"/>
    <x v="0"/>
    <x v="2"/>
    <x v="4"/>
    <x v="0"/>
  </r>
  <r>
    <n v="80"/>
    <n v="108"/>
    <n v="192"/>
    <n v="72"/>
    <n v="54"/>
    <n v="23"/>
    <n v="541"/>
    <n v="80"/>
    <n v="80"/>
    <n v="130"/>
    <n v="210"/>
    <n v="970"/>
    <n v="6"/>
    <x v="14"/>
    <x v="0"/>
    <x v="0"/>
    <x v="0"/>
    <x v="2"/>
    <x v="5"/>
    <x v="1"/>
  </r>
  <r>
    <n v="134"/>
    <n v="126"/>
    <n v="227"/>
    <n v="87"/>
    <n v="36"/>
    <n v="24"/>
    <n v="756"/>
    <n v="100"/>
    <n v="90"/>
    <n v="130"/>
    <n v="220"/>
    <n v="303"/>
    <n v="1"/>
    <x v="14"/>
    <x v="0"/>
    <x v="0"/>
    <x v="0"/>
    <x v="0"/>
    <x v="0"/>
    <x v="0"/>
  </r>
  <r>
    <n v="102"/>
    <n v="109"/>
    <n v="206"/>
    <n v="84"/>
    <n v="40"/>
    <n v="27"/>
    <n v="603"/>
    <n v="90"/>
    <n v="80"/>
    <n v="120"/>
    <n v="200"/>
    <n v="970"/>
    <n v="2"/>
    <x v="14"/>
    <x v="0"/>
    <x v="0"/>
    <x v="0"/>
    <x v="0"/>
    <x v="1"/>
    <x v="0"/>
  </r>
  <r>
    <n v="150"/>
    <n v="139"/>
    <n v="249"/>
    <n v="95"/>
    <n v="38"/>
    <n v="26"/>
    <n v="799"/>
    <n v="110"/>
    <n v="99"/>
    <n v="140"/>
    <n v="240"/>
    <n v="303"/>
    <n v="3"/>
    <x v="14"/>
    <x v="0"/>
    <x v="0"/>
    <x v="0"/>
    <x v="0"/>
    <x v="2"/>
    <x v="1"/>
  </r>
  <r>
    <n v="135"/>
    <n v="126"/>
    <n v="227"/>
    <n v="87"/>
    <n v="35"/>
    <n v="24"/>
    <n v="756"/>
    <n v="90"/>
    <n v="70"/>
    <n v="110"/>
    <n v="180"/>
    <n v="312"/>
    <n v="8"/>
    <x v="14"/>
    <x v="1"/>
    <x v="0"/>
    <x v="0"/>
    <x v="3"/>
    <x v="6"/>
    <x v="1"/>
  </r>
  <r>
    <n v="104"/>
    <n v="109"/>
    <n v="206"/>
    <n v="84"/>
    <n v="39"/>
    <n v="27"/>
    <n v="603"/>
    <n v="60"/>
    <n v="70"/>
    <n v="90"/>
    <n v="160"/>
    <n v="630"/>
    <n v="9"/>
    <x v="14"/>
    <x v="1"/>
    <x v="0"/>
    <x v="0"/>
    <x v="3"/>
    <x v="7"/>
    <x v="1"/>
  </r>
  <r>
    <n v="151"/>
    <n v="139"/>
    <n v="249"/>
    <n v="95"/>
    <n v="37"/>
    <n v="26"/>
    <n v="799"/>
    <n v="100"/>
    <n v="80"/>
    <n v="120"/>
    <n v="200"/>
    <n v="309"/>
    <n v="10"/>
    <x v="14"/>
    <x v="1"/>
    <x v="0"/>
    <x v="0"/>
    <x v="3"/>
    <x v="8"/>
    <x v="1"/>
  </r>
  <r>
    <n v="125"/>
    <n v="117"/>
    <n v="211"/>
    <n v="81"/>
    <n v="33"/>
    <n v="22"/>
    <n v="441"/>
    <n v="80"/>
    <n v="60"/>
    <n v="110"/>
    <n v="170"/>
    <n v="708"/>
    <n v="11"/>
    <x v="14"/>
    <x v="1"/>
    <x v="0"/>
    <x v="0"/>
    <x v="1"/>
    <x v="9"/>
    <x v="0"/>
  </r>
  <r>
    <n v="79"/>
    <n v="108"/>
    <n v="192"/>
    <n v="72"/>
    <n v="55"/>
    <n v="23"/>
    <n v="541"/>
    <n v="40"/>
    <n v="60"/>
    <n v="90"/>
    <n v="150"/>
    <n v="815"/>
    <n v="12"/>
    <x v="14"/>
    <x v="1"/>
    <x v="0"/>
    <x v="0"/>
    <x v="1"/>
    <x v="10"/>
    <x v="0"/>
  </r>
  <r>
    <n v="313"/>
    <n v="324"/>
    <n v="604"/>
    <n v="214"/>
    <n v="113"/>
    <n v="80"/>
    <n v="1260"/>
    <n v="260"/>
    <n v="283"/>
    <n v="380"/>
    <n v="660"/>
    <n v="217"/>
    <n v="5"/>
    <x v="14"/>
    <x v="1"/>
    <x v="0"/>
    <x v="0"/>
    <x v="2"/>
    <x v="4"/>
    <x v="0"/>
  </r>
  <r>
    <n v="220"/>
    <n v="239"/>
    <n v="509"/>
    <n v="177"/>
    <n v="91"/>
    <n v="66"/>
    <n v="1417"/>
    <n v="200"/>
    <n v="179"/>
    <n v="290"/>
    <n v="560"/>
    <n v="630"/>
    <n v="6"/>
    <x v="14"/>
    <x v="1"/>
    <x v="0"/>
    <x v="0"/>
    <x v="2"/>
    <x v="5"/>
    <x v="1"/>
  </r>
  <r>
    <n v="177"/>
    <n v="213"/>
    <n v="391"/>
    <n v="154"/>
    <n v="94"/>
    <n v="50"/>
    <n v="829"/>
    <n v="140"/>
    <n v="155"/>
    <n v="220"/>
    <n v="380"/>
    <n v="773"/>
    <n v="2"/>
    <x v="14"/>
    <x v="1"/>
    <x v="0"/>
    <x v="0"/>
    <x v="0"/>
    <x v="1"/>
    <x v="0"/>
  </r>
  <r>
    <n v="151"/>
    <n v="158"/>
    <n v="285"/>
    <n v="119"/>
    <n v="56"/>
    <n v="34"/>
    <n v="585"/>
    <n v="120"/>
    <n v="92"/>
    <n v="170"/>
    <n v="280"/>
    <n v="815"/>
    <n v="3"/>
    <x v="14"/>
    <x v="1"/>
    <x v="0"/>
    <x v="0"/>
    <x v="0"/>
    <x v="2"/>
    <x v="1"/>
  </r>
  <r>
    <n v="315"/>
    <n v="324"/>
    <n v="604"/>
    <n v="249"/>
    <n v="112"/>
    <n v="80"/>
    <n v="1260"/>
    <n v="210"/>
    <n v="195"/>
    <n v="290"/>
    <n v="490"/>
    <n v="563"/>
    <n v="8"/>
    <x v="14"/>
    <x v="2"/>
    <x v="0"/>
    <x v="1"/>
    <x v="3"/>
    <x v="6"/>
    <x v="1"/>
  </r>
  <r>
    <n v="151"/>
    <n v="158"/>
    <n v="285"/>
    <n v="121"/>
    <n v="56"/>
    <n v="34"/>
    <n v="585"/>
    <n v="110"/>
    <n v="90"/>
    <n v="140"/>
    <n v="230"/>
    <n v="641"/>
    <n v="9"/>
    <x v="14"/>
    <x v="2"/>
    <x v="0"/>
    <x v="1"/>
    <x v="3"/>
    <x v="7"/>
    <x v="1"/>
  </r>
  <r>
    <n v="220"/>
    <n v="239"/>
    <n v="509"/>
    <n v="189"/>
    <n v="91"/>
    <n v="66"/>
    <n v="1417"/>
    <n v="140"/>
    <n v="195"/>
    <n v="220"/>
    <n v="420"/>
    <n v="712"/>
    <n v="11"/>
    <x v="14"/>
    <x v="2"/>
    <x v="0"/>
    <x v="1"/>
    <x v="1"/>
    <x v="9"/>
    <x v="0"/>
  </r>
  <r>
    <n v="260"/>
    <n v="301"/>
    <n v="582"/>
    <n v="307"/>
    <n v="126"/>
    <n v="93"/>
    <n v="1369"/>
    <n v="160"/>
    <n v="156"/>
    <n v="270"/>
    <n v="480"/>
    <n v="563"/>
    <n v="12"/>
    <x v="14"/>
    <x v="2"/>
    <x v="0"/>
    <x v="1"/>
    <x v="1"/>
    <x v="10"/>
    <x v="0"/>
  </r>
  <r>
    <n v="13"/>
    <n v="25"/>
    <n v="44"/>
    <n v="16"/>
    <n v="16"/>
    <n v="4"/>
    <n v="772"/>
    <n v="20"/>
    <n v="10"/>
    <n v="30"/>
    <n v="40"/>
    <n v="515"/>
    <n v="5"/>
    <x v="14"/>
    <x v="2"/>
    <x v="0"/>
    <x v="1"/>
    <x v="2"/>
    <x v="4"/>
    <x v="0"/>
  </r>
  <r>
    <n v="47"/>
    <n v="43"/>
    <n v="46"/>
    <n v="0"/>
    <n v="11"/>
    <n v="0"/>
    <n v="731"/>
    <n v="40"/>
    <n v="0"/>
    <n v="50"/>
    <n v="50"/>
    <n v="712"/>
    <n v="6"/>
    <x v="14"/>
    <x v="2"/>
    <x v="0"/>
    <x v="1"/>
    <x v="2"/>
    <x v="5"/>
    <x v="1"/>
  </r>
  <r>
    <n v="15"/>
    <n v="27"/>
    <n v="48"/>
    <n v="18"/>
    <n v="17"/>
    <n v="5"/>
    <n v="816"/>
    <n v="20"/>
    <n v="10"/>
    <n v="30"/>
    <n v="40"/>
    <n v="712"/>
    <n v="1"/>
    <x v="14"/>
    <x v="2"/>
    <x v="0"/>
    <x v="1"/>
    <x v="0"/>
    <x v="0"/>
    <x v="0"/>
  </r>
  <r>
    <n v="9"/>
    <n v="35"/>
    <n v="67"/>
    <n v="28"/>
    <n v="29"/>
    <n v="8"/>
    <n v="958"/>
    <n v="20"/>
    <n v="20"/>
    <n v="40"/>
    <n v="60"/>
    <n v="515"/>
    <n v="2"/>
    <x v="14"/>
    <x v="2"/>
    <x v="0"/>
    <x v="1"/>
    <x v="0"/>
    <x v="1"/>
    <x v="0"/>
  </r>
  <r>
    <n v="18"/>
    <n v="31"/>
    <n v="58"/>
    <n v="23"/>
    <n v="19"/>
    <n v="7"/>
    <n v="617"/>
    <n v="20"/>
    <n v="20"/>
    <n v="30"/>
    <n v="50"/>
    <n v="319"/>
    <n v="3"/>
    <x v="14"/>
    <x v="2"/>
    <x v="0"/>
    <x v="1"/>
    <x v="0"/>
    <x v="2"/>
    <x v="1"/>
  </r>
  <r>
    <n v="-9"/>
    <n v="63"/>
    <n v="114"/>
    <n v="44"/>
    <n v="69"/>
    <n v="40"/>
    <n v="251"/>
    <n v="10"/>
    <n v="30"/>
    <n v="60"/>
    <n v="90"/>
    <n v="417"/>
    <n v="8"/>
    <x v="14"/>
    <x v="3"/>
    <x v="0"/>
    <x v="1"/>
    <x v="3"/>
    <x v="6"/>
    <x v="1"/>
  </r>
  <r>
    <n v="-47"/>
    <n v="18"/>
    <n v="113"/>
    <n v="88"/>
    <n v="50"/>
    <n v="27"/>
    <n v="715"/>
    <n v="-10"/>
    <n v="70"/>
    <n v="20"/>
    <n v="90"/>
    <n v="816"/>
    <n v="9"/>
    <x v="14"/>
    <x v="3"/>
    <x v="0"/>
    <x v="1"/>
    <x v="3"/>
    <x v="7"/>
    <x v="1"/>
  </r>
  <r>
    <n v="16"/>
    <n v="49"/>
    <n v="91"/>
    <n v="36"/>
    <n v="38"/>
    <n v="11"/>
    <n v="187"/>
    <n v="10"/>
    <n v="30"/>
    <n v="40"/>
    <n v="70"/>
    <n v="314"/>
    <n v="11"/>
    <x v="14"/>
    <x v="3"/>
    <x v="0"/>
    <x v="1"/>
    <x v="1"/>
    <x v="9"/>
    <x v="0"/>
  </r>
  <r>
    <n v="-4"/>
    <n v="42"/>
    <n v="80"/>
    <n v="33"/>
    <n v="45"/>
    <n v="12"/>
    <n v="162"/>
    <n v="0"/>
    <n v="20"/>
    <n v="40"/>
    <n v="60"/>
    <n v="660"/>
    <n v="12"/>
    <x v="14"/>
    <x v="3"/>
    <x v="0"/>
    <x v="1"/>
    <x v="1"/>
    <x v="10"/>
    <x v="0"/>
  </r>
  <r>
    <n v="-6"/>
    <n v="42"/>
    <n v="80"/>
    <n v="33"/>
    <n v="46"/>
    <n v="12"/>
    <n v="190"/>
    <n v="0"/>
    <n v="20"/>
    <n v="40"/>
    <n v="60"/>
    <n v="636"/>
    <n v="13"/>
    <x v="14"/>
    <x v="3"/>
    <x v="0"/>
    <x v="1"/>
    <x v="1"/>
    <x v="3"/>
    <x v="0"/>
  </r>
  <r>
    <n v="70"/>
    <n v="72"/>
    <n v="129"/>
    <n v="49"/>
    <n v="25"/>
    <n v="13"/>
    <n v="809"/>
    <n v="70"/>
    <n v="50"/>
    <n v="90"/>
    <n v="140"/>
    <n v="573"/>
    <n v="5"/>
    <x v="14"/>
    <x v="3"/>
    <x v="0"/>
    <x v="1"/>
    <x v="2"/>
    <x v="4"/>
    <x v="0"/>
  </r>
  <r>
    <n v="67"/>
    <n v="70"/>
    <n v="126"/>
    <n v="48"/>
    <n v="25"/>
    <n v="13"/>
    <n v="766"/>
    <n v="60"/>
    <n v="50"/>
    <n v="80"/>
    <n v="130"/>
    <n v="573"/>
    <n v="6"/>
    <x v="14"/>
    <x v="3"/>
    <x v="0"/>
    <x v="1"/>
    <x v="2"/>
    <x v="5"/>
    <x v="1"/>
  </r>
  <r>
    <n v="58"/>
    <n v="104"/>
    <n v="201"/>
    <n v="85"/>
    <n v="65"/>
    <n v="32"/>
    <n v="476"/>
    <n v="40"/>
    <n v="90"/>
    <n v="100"/>
    <n v="190"/>
    <n v="314"/>
    <n v="2"/>
    <x v="14"/>
    <x v="3"/>
    <x v="0"/>
    <x v="1"/>
    <x v="0"/>
    <x v="1"/>
    <x v="0"/>
  </r>
  <r>
    <n v="67"/>
    <n v="89"/>
    <n v="174"/>
    <n v="74"/>
    <n v="44"/>
    <n v="22"/>
    <n v="949"/>
    <n v="60"/>
    <n v="70"/>
    <n v="100"/>
    <n v="170"/>
    <n v="314"/>
    <n v="3"/>
    <x v="14"/>
    <x v="3"/>
    <x v="0"/>
    <x v="1"/>
    <x v="0"/>
    <x v="2"/>
    <x v="1"/>
  </r>
  <r>
    <n v="22"/>
    <n v="32"/>
    <n v="56"/>
    <n v="21"/>
    <n v="17"/>
    <n v="5"/>
    <n v="449"/>
    <n v="30"/>
    <n v="10"/>
    <n v="30"/>
    <n v="40"/>
    <n v="234"/>
    <n v="8"/>
    <x v="14"/>
    <x v="4"/>
    <x v="0"/>
    <x v="0"/>
    <x v="3"/>
    <x v="6"/>
    <x v="1"/>
  </r>
  <r>
    <n v="42"/>
    <n v="47"/>
    <n v="84"/>
    <n v="32"/>
    <n v="19"/>
    <n v="8"/>
    <n v="813"/>
    <n v="40"/>
    <n v="20"/>
    <n v="40"/>
    <n v="60"/>
    <n v="513"/>
    <n v="9"/>
    <x v="14"/>
    <x v="4"/>
    <x v="0"/>
    <x v="0"/>
    <x v="3"/>
    <x v="7"/>
    <x v="1"/>
  </r>
  <r>
    <n v="101"/>
    <n v="126"/>
    <n v="224"/>
    <n v="84"/>
    <n v="58"/>
    <n v="27"/>
    <n v="632"/>
    <n v="60"/>
    <n v="70"/>
    <n v="110"/>
    <n v="180"/>
    <n v="513"/>
    <n v="11"/>
    <x v="14"/>
    <x v="4"/>
    <x v="0"/>
    <x v="0"/>
    <x v="1"/>
    <x v="9"/>
    <x v="0"/>
  </r>
  <r>
    <n v="110"/>
    <n v="125"/>
    <n v="228"/>
    <n v="89"/>
    <n v="51"/>
    <n v="27"/>
    <n v="481"/>
    <n v="70"/>
    <n v="70"/>
    <n v="110"/>
    <n v="180"/>
    <n v="419"/>
    <n v="12"/>
    <x v="14"/>
    <x v="4"/>
    <x v="0"/>
    <x v="0"/>
    <x v="1"/>
    <x v="10"/>
    <x v="0"/>
  </r>
  <r>
    <n v="140"/>
    <n v="163"/>
    <n v="346"/>
    <n v="193"/>
    <n v="69"/>
    <n v="45"/>
    <n v="1059"/>
    <n v="130"/>
    <n v="186"/>
    <n v="200"/>
    <n v="380"/>
    <n v="614"/>
    <n v="5"/>
    <x v="14"/>
    <x v="4"/>
    <x v="0"/>
    <x v="0"/>
    <x v="2"/>
    <x v="4"/>
    <x v="0"/>
  </r>
  <r>
    <n v="22"/>
    <n v="71"/>
    <n v="137"/>
    <n v="58"/>
    <n v="56"/>
    <n v="22"/>
    <n v="325"/>
    <n v="40"/>
    <n v="60"/>
    <n v="90"/>
    <n v="150"/>
    <n v="330"/>
    <n v="6"/>
    <x v="14"/>
    <x v="4"/>
    <x v="0"/>
    <x v="0"/>
    <x v="2"/>
    <x v="5"/>
    <x v="1"/>
  </r>
  <r>
    <n v="47"/>
    <n v="77"/>
    <n v="143"/>
    <n v="57"/>
    <n v="45"/>
    <n v="18"/>
    <n v="323"/>
    <n v="50"/>
    <n v="60"/>
    <n v="80"/>
    <n v="140"/>
    <n v="614"/>
    <n v="1"/>
    <x v="14"/>
    <x v="4"/>
    <x v="0"/>
    <x v="0"/>
    <x v="0"/>
    <x v="0"/>
    <x v="0"/>
  </r>
  <r>
    <n v="52"/>
    <n v="72"/>
    <n v="129"/>
    <n v="49"/>
    <n v="37"/>
    <n v="15"/>
    <n v="351"/>
    <n v="40"/>
    <n v="50"/>
    <n v="70"/>
    <n v="120"/>
    <n v="330"/>
    <n v="2"/>
    <x v="14"/>
    <x v="4"/>
    <x v="0"/>
    <x v="0"/>
    <x v="0"/>
    <x v="1"/>
    <x v="0"/>
  </r>
  <r>
    <n v="-6"/>
    <n v="73"/>
    <n v="133"/>
    <n v="52"/>
    <n v="77"/>
    <n v="47"/>
    <n v="421"/>
    <n v="20"/>
    <n v="50"/>
    <n v="80"/>
    <n v="130"/>
    <n v="440"/>
    <n v="3"/>
    <x v="14"/>
    <x v="4"/>
    <x v="0"/>
    <x v="0"/>
    <x v="0"/>
    <x v="2"/>
    <x v="1"/>
  </r>
  <r>
    <n v="93"/>
    <n v="105"/>
    <n v="178"/>
    <n v="62"/>
    <n v="42"/>
    <n v="19"/>
    <n v="346"/>
    <n v="70"/>
    <n v="50"/>
    <n v="90"/>
    <n v="140"/>
    <n v="920"/>
    <n v="8"/>
    <x v="14"/>
    <x v="5"/>
    <x v="0"/>
    <x v="1"/>
    <x v="3"/>
    <x v="6"/>
    <x v="1"/>
  </r>
  <r>
    <n v="70"/>
    <n v="72"/>
    <n v="129"/>
    <n v="49"/>
    <n v="25"/>
    <n v="13"/>
    <n v="767"/>
    <n v="50"/>
    <n v="40"/>
    <n v="60"/>
    <n v="100"/>
    <n v="715"/>
    <n v="9"/>
    <x v="14"/>
    <x v="5"/>
    <x v="0"/>
    <x v="1"/>
    <x v="3"/>
    <x v="7"/>
    <x v="1"/>
  </r>
  <r>
    <n v="56"/>
    <n v="77"/>
    <n v="137"/>
    <n v="52"/>
    <n v="39"/>
    <n v="16"/>
    <n v="376"/>
    <n v="40"/>
    <n v="40"/>
    <n v="70"/>
    <n v="110"/>
    <n v="608"/>
    <n v="11"/>
    <x v="14"/>
    <x v="5"/>
    <x v="0"/>
    <x v="1"/>
    <x v="1"/>
    <x v="9"/>
    <x v="0"/>
  </r>
  <r>
    <n v="1"/>
    <n v="87"/>
    <n v="160"/>
    <n v="63"/>
    <n v="86"/>
    <n v="57"/>
    <n v="506"/>
    <n v="10"/>
    <n v="50"/>
    <n v="80"/>
    <n v="130"/>
    <n v="262"/>
    <n v="12"/>
    <x v="14"/>
    <x v="5"/>
    <x v="0"/>
    <x v="1"/>
    <x v="1"/>
    <x v="10"/>
    <x v="0"/>
  </r>
  <r>
    <n v="61"/>
    <n v="84"/>
    <n v="165"/>
    <n v="71"/>
    <n v="43"/>
    <n v="22"/>
    <n v="950"/>
    <n v="60"/>
    <n v="80"/>
    <n v="100"/>
    <n v="180"/>
    <n v="414"/>
    <n v="5"/>
    <x v="14"/>
    <x v="5"/>
    <x v="0"/>
    <x v="1"/>
    <x v="2"/>
    <x v="4"/>
    <x v="0"/>
  </r>
  <r>
    <n v="50"/>
    <n v="63"/>
    <n v="119"/>
    <n v="49"/>
    <n v="29"/>
    <n v="16"/>
    <n v="611"/>
    <n v="60"/>
    <n v="50"/>
    <n v="80"/>
    <n v="130"/>
    <n v="262"/>
    <n v="6"/>
    <x v="14"/>
    <x v="5"/>
    <x v="0"/>
    <x v="1"/>
    <x v="2"/>
    <x v="5"/>
    <x v="1"/>
  </r>
  <r>
    <n v="19"/>
    <n v="66"/>
    <n v="128"/>
    <n v="54"/>
    <n v="53"/>
    <n v="20"/>
    <n v="301"/>
    <n v="30"/>
    <n v="50"/>
    <n v="70"/>
    <n v="120"/>
    <n v="262"/>
    <n v="1"/>
    <x v="14"/>
    <x v="5"/>
    <x v="0"/>
    <x v="1"/>
    <x v="0"/>
    <x v="0"/>
    <x v="0"/>
  </r>
  <r>
    <n v="25"/>
    <n v="132"/>
    <n v="242"/>
    <n v="95"/>
    <n v="115"/>
    <n v="86"/>
    <n v="532"/>
    <n v="30"/>
    <n v="98"/>
    <n v="130"/>
    <n v="230"/>
    <n v="715"/>
    <n v="2"/>
    <x v="14"/>
    <x v="5"/>
    <x v="0"/>
    <x v="1"/>
    <x v="0"/>
    <x v="1"/>
    <x v="0"/>
  </r>
  <r>
    <n v="82"/>
    <n v="108"/>
    <n v="200"/>
    <n v="80"/>
    <n v="53"/>
    <n v="26"/>
    <n v="415"/>
    <n v="70"/>
    <n v="80"/>
    <n v="110"/>
    <n v="190"/>
    <n v="715"/>
    <n v="3"/>
    <x v="14"/>
    <x v="5"/>
    <x v="0"/>
    <x v="1"/>
    <x v="0"/>
    <x v="2"/>
    <x v="1"/>
  </r>
  <r>
    <n v="58"/>
    <n v="104"/>
    <n v="201"/>
    <n v="85"/>
    <n v="65"/>
    <n v="32"/>
    <n v="476"/>
    <n v="40"/>
    <n v="60"/>
    <n v="80"/>
    <n v="140"/>
    <n v="959"/>
    <n v="9"/>
    <x v="14"/>
    <x v="6"/>
    <x v="1"/>
    <x v="1"/>
    <x v="3"/>
    <x v="7"/>
    <x v="1"/>
  </r>
  <r>
    <n v="68"/>
    <n v="89"/>
    <n v="174"/>
    <n v="74"/>
    <n v="43"/>
    <n v="22"/>
    <n v="949"/>
    <n v="50"/>
    <n v="50"/>
    <n v="70"/>
    <n v="120"/>
    <n v="475"/>
    <n v="10"/>
    <x v="14"/>
    <x v="6"/>
    <x v="1"/>
    <x v="1"/>
    <x v="3"/>
    <x v="8"/>
    <x v="1"/>
  </r>
  <r>
    <n v="70"/>
    <n v="72"/>
    <n v="129"/>
    <n v="49"/>
    <n v="25"/>
    <n v="13"/>
    <n v="809"/>
    <n v="60"/>
    <n v="50"/>
    <n v="80"/>
    <n v="130"/>
    <n v="860"/>
    <n v="11"/>
    <x v="14"/>
    <x v="6"/>
    <x v="1"/>
    <x v="1"/>
    <x v="1"/>
    <x v="9"/>
    <x v="0"/>
  </r>
  <r>
    <n v="27"/>
    <n v="37"/>
    <n v="66"/>
    <n v="25"/>
    <n v="19"/>
    <n v="7"/>
    <n v="769"/>
    <n v="30"/>
    <n v="20"/>
    <n v="40"/>
    <n v="60"/>
    <n v="475"/>
    <n v="13"/>
    <x v="14"/>
    <x v="6"/>
    <x v="1"/>
    <x v="1"/>
    <x v="1"/>
    <x v="3"/>
    <x v="0"/>
  </r>
  <r>
    <n v="0"/>
    <n v="87"/>
    <n v="160"/>
    <n v="63"/>
    <n v="87"/>
    <n v="57"/>
    <n v="506"/>
    <n v="10"/>
    <n v="60"/>
    <n v="80"/>
    <n v="140"/>
    <n v="203"/>
    <n v="5"/>
    <x v="14"/>
    <x v="6"/>
    <x v="1"/>
    <x v="1"/>
    <x v="2"/>
    <x v="4"/>
    <x v="0"/>
  </r>
  <r>
    <n v="39"/>
    <n v="71"/>
    <n v="132"/>
    <n v="53"/>
    <n v="45"/>
    <n v="17"/>
    <n v="299"/>
    <n v="40"/>
    <n v="50"/>
    <n v="70"/>
    <n v="120"/>
    <n v="203"/>
    <n v="6"/>
    <x v="14"/>
    <x v="6"/>
    <x v="1"/>
    <x v="1"/>
    <x v="2"/>
    <x v="5"/>
    <x v="1"/>
  </r>
  <r>
    <n v="169"/>
    <n v="186"/>
    <n v="329"/>
    <n v="150"/>
    <n v="72"/>
    <n v="40"/>
    <n v="932"/>
    <n v="130"/>
    <n v="110"/>
    <n v="180"/>
    <n v="290"/>
    <n v="860"/>
    <n v="2"/>
    <x v="14"/>
    <x v="6"/>
    <x v="1"/>
    <x v="1"/>
    <x v="0"/>
    <x v="1"/>
    <x v="0"/>
  </r>
  <r>
    <n v="52"/>
    <n v="63"/>
    <n v="119"/>
    <n v="49"/>
    <n v="28"/>
    <n v="16"/>
    <n v="611"/>
    <n v="30"/>
    <n v="30"/>
    <n v="50"/>
    <n v="80"/>
    <n v="352"/>
    <n v="8"/>
    <x v="14"/>
    <x v="7"/>
    <x v="1"/>
    <x v="0"/>
    <x v="3"/>
    <x v="6"/>
    <x v="1"/>
  </r>
  <r>
    <n v="18"/>
    <n v="66"/>
    <n v="128"/>
    <n v="54"/>
    <n v="54"/>
    <n v="20"/>
    <n v="301"/>
    <n v="20"/>
    <n v="40"/>
    <n v="50"/>
    <n v="90"/>
    <n v="727"/>
    <n v="9"/>
    <x v="14"/>
    <x v="7"/>
    <x v="1"/>
    <x v="0"/>
    <x v="3"/>
    <x v="7"/>
    <x v="1"/>
  </r>
  <r>
    <n v="59"/>
    <n v="84"/>
    <n v="165"/>
    <n v="71"/>
    <n v="44"/>
    <n v="22"/>
    <n v="950"/>
    <n v="50"/>
    <n v="50"/>
    <n v="70"/>
    <n v="120"/>
    <n v="813"/>
    <n v="10"/>
    <x v="14"/>
    <x v="7"/>
    <x v="1"/>
    <x v="0"/>
    <x v="3"/>
    <x v="8"/>
    <x v="1"/>
  </r>
  <r>
    <n v="40"/>
    <n v="48"/>
    <n v="86"/>
    <n v="33"/>
    <n v="21"/>
    <n v="9"/>
    <n v="813"/>
    <n v="40"/>
    <n v="30"/>
    <n v="50"/>
    <n v="80"/>
    <n v="863"/>
    <n v="11"/>
    <x v="14"/>
    <x v="7"/>
    <x v="1"/>
    <x v="0"/>
    <x v="1"/>
    <x v="9"/>
    <x v="0"/>
  </r>
  <r>
    <n v="70"/>
    <n v="72"/>
    <n v="129"/>
    <n v="49"/>
    <n v="25"/>
    <n v="13"/>
    <n v="767"/>
    <n v="60"/>
    <n v="50"/>
    <n v="80"/>
    <n v="130"/>
    <n v="904"/>
    <n v="13"/>
    <x v="14"/>
    <x v="7"/>
    <x v="1"/>
    <x v="0"/>
    <x v="1"/>
    <x v="3"/>
    <x v="0"/>
  </r>
  <r>
    <n v="110"/>
    <n v="125"/>
    <n v="228"/>
    <n v="89"/>
    <n v="51"/>
    <n v="27"/>
    <n v="481"/>
    <n v="80"/>
    <n v="80"/>
    <n v="120"/>
    <n v="200"/>
    <n v="863"/>
    <n v="3"/>
    <x v="14"/>
    <x v="7"/>
    <x v="1"/>
    <x v="0"/>
    <x v="0"/>
    <x v="2"/>
    <x v="1"/>
  </r>
  <r>
    <n v="25"/>
    <n v="132"/>
    <n v="242"/>
    <n v="95"/>
    <n v="115"/>
    <n v="86"/>
    <n v="532"/>
    <n v="30"/>
    <n v="90"/>
    <n v="130"/>
    <n v="220"/>
    <n v="321"/>
    <n v="5"/>
    <x v="14"/>
    <x v="7"/>
    <x v="1"/>
    <x v="0"/>
    <x v="2"/>
    <x v="4"/>
    <x v="0"/>
  </r>
  <r>
    <n v="80"/>
    <n v="108"/>
    <n v="200"/>
    <n v="80"/>
    <n v="54"/>
    <n v="26"/>
    <n v="415"/>
    <n v="70"/>
    <n v="70"/>
    <n v="110"/>
    <n v="180"/>
    <n v="813"/>
    <n v="6"/>
    <x v="14"/>
    <x v="7"/>
    <x v="1"/>
    <x v="0"/>
    <x v="2"/>
    <x v="5"/>
    <x v="1"/>
  </r>
  <r>
    <n v="99"/>
    <n v="126"/>
    <n v="224"/>
    <n v="84"/>
    <n v="59"/>
    <n v="27"/>
    <n v="632"/>
    <n v="70"/>
    <n v="80"/>
    <n v="110"/>
    <n v="190"/>
    <n v="904"/>
    <n v="2"/>
    <x v="14"/>
    <x v="7"/>
    <x v="1"/>
    <x v="0"/>
    <x v="0"/>
    <x v="1"/>
    <x v="0"/>
  </r>
  <r>
    <n v="24"/>
    <n v="71"/>
    <n v="137"/>
    <n v="58"/>
    <n v="55"/>
    <n v="22"/>
    <n v="325"/>
    <n v="30"/>
    <n v="40"/>
    <n v="60"/>
    <n v="100"/>
    <n v="781"/>
    <n v="9"/>
    <x v="14"/>
    <x v="8"/>
    <x v="1"/>
    <x v="0"/>
    <x v="3"/>
    <x v="7"/>
    <x v="1"/>
  </r>
  <r>
    <n v="42"/>
    <n v="47"/>
    <n v="84"/>
    <n v="32"/>
    <n v="19"/>
    <n v="8"/>
    <n v="813"/>
    <n v="40"/>
    <n v="30"/>
    <n v="50"/>
    <n v="80"/>
    <n v="413"/>
    <n v="11"/>
    <x v="14"/>
    <x v="8"/>
    <x v="1"/>
    <x v="0"/>
    <x v="1"/>
    <x v="9"/>
    <x v="0"/>
  </r>
  <r>
    <n v="22"/>
    <n v="32"/>
    <n v="56"/>
    <n v="21"/>
    <n v="17"/>
    <n v="5"/>
    <n v="449"/>
    <n v="20"/>
    <n v="20"/>
    <n v="30"/>
    <n v="50"/>
    <n v="781"/>
    <n v="13"/>
    <x v="14"/>
    <x v="8"/>
    <x v="1"/>
    <x v="0"/>
    <x v="1"/>
    <x v="3"/>
    <x v="0"/>
  </r>
  <r>
    <n v="-6"/>
    <n v="73"/>
    <n v="133"/>
    <n v="52"/>
    <n v="77"/>
    <n v="47"/>
    <n v="446"/>
    <n v="20"/>
    <n v="40"/>
    <n v="80"/>
    <n v="120"/>
    <n v="774"/>
    <n v="5"/>
    <x v="14"/>
    <x v="8"/>
    <x v="1"/>
    <x v="0"/>
    <x v="2"/>
    <x v="4"/>
    <x v="0"/>
  </r>
  <r>
    <n v="140"/>
    <n v="163"/>
    <n v="346"/>
    <n v="194"/>
    <n v="69"/>
    <n v="45"/>
    <n v="1059"/>
    <n v="100"/>
    <n v="114"/>
    <n v="160"/>
    <n v="310"/>
    <n v="774"/>
    <n v="7"/>
    <x v="14"/>
    <x v="8"/>
    <x v="1"/>
    <x v="0"/>
    <x v="2"/>
    <x v="11"/>
    <x v="0"/>
  </r>
  <r>
    <n v="543"/>
    <n v="420"/>
    <n v="524"/>
    <n v="72"/>
    <n v="54"/>
    <n v="23"/>
    <n v="-54"/>
    <n v="360"/>
    <n v="60"/>
    <n v="400"/>
    <n v="460"/>
    <n v="774"/>
    <n v="2"/>
    <x v="14"/>
    <x v="8"/>
    <x v="1"/>
    <x v="0"/>
    <x v="0"/>
    <x v="1"/>
    <x v="0"/>
  </r>
  <r>
    <n v="-4"/>
    <n v="42"/>
    <n v="80"/>
    <n v="33"/>
    <n v="45"/>
    <n v="12"/>
    <n v="190"/>
    <n v="0"/>
    <n v="20"/>
    <n v="30"/>
    <n v="50"/>
    <n v="603"/>
    <n v="9"/>
    <x v="14"/>
    <x v="9"/>
    <x v="1"/>
    <x v="1"/>
    <x v="3"/>
    <x v="7"/>
    <x v="1"/>
  </r>
  <r>
    <n v="16"/>
    <n v="27"/>
    <n v="48"/>
    <n v="18"/>
    <n v="16"/>
    <n v="5"/>
    <n v="816"/>
    <n v="20"/>
    <n v="10"/>
    <n v="30"/>
    <n v="40"/>
    <n v="603"/>
    <n v="11"/>
    <x v="14"/>
    <x v="9"/>
    <x v="1"/>
    <x v="1"/>
    <x v="1"/>
    <x v="9"/>
    <x v="0"/>
  </r>
  <r>
    <n v="47"/>
    <n v="43"/>
    <n v="46"/>
    <n v="0"/>
    <n v="11"/>
    <n v="0"/>
    <n v="731"/>
    <n v="30"/>
    <n v="0"/>
    <n v="40"/>
    <n v="40"/>
    <n v="603"/>
    <n v="13"/>
    <x v="14"/>
    <x v="9"/>
    <x v="1"/>
    <x v="1"/>
    <x v="1"/>
    <x v="3"/>
    <x v="0"/>
  </r>
  <r>
    <n v="-10"/>
    <n v="63"/>
    <n v="114"/>
    <n v="44"/>
    <n v="70"/>
    <n v="40"/>
    <n v="251"/>
    <n v="10"/>
    <n v="40"/>
    <n v="60"/>
    <n v="100"/>
    <n v="603"/>
    <n v="5"/>
    <x v="14"/>
    <x v="9"/>
    <x v="1"/>
    <x v="1"/>
    <x v="2"/>
    <x v="4"/>
    <x v="0"/>
  </r>
  <r>
    <n v="-6"/>
    <n v="42"/>
    <n v="80"/>
    <n v="33"/>
    <n v="46"/>
    <n v="12"/>
    <n v="162"/>
    <n v="0"/>
    <n v="30"/>
    <n v="40"/>
    <n v="70"/>
    <n v="603"/>
    <n v="7"/>
    <x v="14"/>
    <x v="9"/>
    <x v="1"/>
    <x v="1"/>
    <x v="2"/>
    <x v="11"/>
    <x v="0"/>
  </r>
  <r>
    <n v="43"/>
    <n v="64"/>
    <n v="114"/>
    <n v="43"/>
    <n v="35"/>
    <n v="13"/>
    <n v="231"/>
    <n v="40"/>
    <n v="40"/>
    <n v="60"/>
    <n v="100"/>
    <n v="603"/>
    <n v="1"/>
    <x v="14"/>
    <x v="9"/>
    <x v="1"/>
    <x v="1"/>
    <x v="0"/>
    <x v="0"/>
    <x v="0"/>
  </r>
  <r>
    <n v="39"/>
    <n v="72"/>
    <n v="127"/>
    <n v="47"/>
    <n v="46"/>
    <n v="15"/>
    <n v="361"/>
    <n v="40"/>
    <n v="40"/>
    <n v="70"/>
    <n v="110"/>
    <n v="603"/>
    <n v="2"/>
    <x v="14"/>
    <x v="9"/>
    <x v="1"/>
    <x v="1"/>
    <x v="0"/>
    <x v="1"/>
    <x v="0"/>
  </r>
  <r>
    <n v="209"/>
    <n v="268"/>
    <n v="547"/>
    <n v="231"/>
    <n v="127"/>
    <n v="93"/>
    <n v="1471"/>
    <n v="130"/>
    <n v="164"/>
    <n v="220"/>
    <n v="400"/>
    <n v="718"/>
    <n v="9"/>
    <x v="14"/>
    <x v="10"/>
    <x v="1"/>
    <x v="0"/>
    <x v="3"/>
    <x v="7"/>
    <x v="1"/>
  </r>
  <r>
    <n v="-177"/>
    <n v="-32"/>
    <n v="194"/>
    <n v="185"/>
    <n v="87"/>
    <n v="66"/>
    <n v="1480"/>
    <n v="-80"/>
    <n v="145"/>
    <n v="-20"/>
    <n v="140"/>
    <n v="347"/>
    <n v="10"/>
    <x v="14"/>
    <x v="10"/>
    <x v="1"/>
    <x v="0"/>
    <x v="3"/>
    <x v="8"/>
    <x v="1"/>
  </r>
  <r>
    <n v="151"/>
    <n v="139"/>
    <n v="249"/>
    <n v="95"/>
    <n v="37"/>
    <n v="26"/>
    <n v="799"/>
    <n v="120"/>
    <n v="82"/>
    <n v="150"/>
    <n v="250"/>
    <n v="347"/>
    <n v="11"/>
    <x v="14"/>
    <x v="10"/>
    <x v="1"/>
    <x v="0"/>
    <x v="1"/>
    <x v="9"/>
    <x v="0"/>
  </r>
  <r>
    <n v="135"/>
    <n v="126"/>
    <n v="227"/>
    <n v="87"/>
    <n v="35"/>
    <n v="24"/>
    <n v="756"/>
    <n v="110"/>
    <n v="90"/>
    <n v="140"/>
    <n v="230"/>
    <n v="585"/>
    <n v="12"/>
    <x v="14"/>
    <x v="10"/>
    <x v="1"/>
    <x v="0"/>
    <x v="1"/>
    <x v="10"/>
    <x v="0"/>
  </r>
  <r>
    <n v="123"/>
    <n v="117"/>
    <n v="211"/>
    <n v="81"/>
    <n v="34"/>
    <n v="22"/>
    <n v="441"/>
    <n v="100"/>
    <n v="80"/>
    <n v="130"/>
    <n v="210"/>
    <n v="646"/>
    <n v="13"/>
    <x v="14"/>
    <x v="10"/>
    <x v="1"/>
    <x v="0"/>
    <x v="1"/>
    <x v="3"/>
    <x v="0"/>
  </r>
  <r>
    <n v="-309"/>
    <n v="-62"/>
    <n v="67"/>
    <n v="112"/>
    <n v="146"/>
    <n v="113"/>
    <n v="1118"/>
    <n v="-190"/>
    <n v="161"/>
    <n v="-60"/>
    <n v="60"/>
    <n v="845"/>
    <n v="5"/>
    <x v="14"/>
    <x v="10"/>
    <x v="1"/>
    <x v="0"/>
    <x v="2"/>
    <x v="4"/>
    <x v="0"/>
  </r>
  <r>
    <n v="288"/>
    <n v="284"/>
    <n v="557"/>
    <n v="274"/>
    <n v="90"/>
    <n v="66"/>
    <n v="1260"/>
    <n v="210"/>
    <n v="198"/>
    <n v="290"/>
    <n v="510"/>
    <n v="347"/>
    <n v="7"/>
    <x v="14"/>
    <x v="10"/>
    <x v="1"/>
    <x v="0"/>
    <x v="2"/>
    <x v="11"/>
    <x v="0"/>
  </r>
  <r>
    <n v="384"/>
    <n v="405"/>
    <n v="719"/>
    <n v="231"/>
    <n v="146"/>
    <n v="94"/>
    <n v="2041"/>
    <n v="270"/>
    <n v="183"/>
    <n v="390"/>
    <n v="640"/>
    <n v="718"/>
    <n v="2"/>
    <x v="14"/>
    <x v="10"/>
    <x v="1"/>
    <x v="0"/>
    <x v="0"/>
    <x v="1"/>
    <x v="0"/>
  </r>
  <r>
    <n v="50"/>
    <n v="62"/>
    <n v="117"/>
    <n v="48"/>
    <n v="28"/>
    <n v="15"/>
    <n v="611"/>
    <n v="40"/>
    <n v="40"/>
    <n v="60"/>
    <n v="100"/>
    <n v="318"/>
    <n v="8"/>
    <x v="14"/>
    <x v="11"/>
    <x v="2"/>
    <x v="1"/>
    <x v="3"/>
    <x v="6"/>
    <x v="1"/>
  </r>
  <r>
    <n v="58"/>
    <n v="104"/>
    <n v="201"/>
    <n v="85"/>
    <n v="65"/>
    <n v="32"/>
    <n v="476"/>
    <n v="40"/>
    <n v="80"/>
    <n v="100"/>
    <n v="180"/>
    <n v="504"/>
    <n v="9"/>
    <x v="14"/>
    <x v="11"/>
    <x v="2"/>
    <x v="1"/>
    <x v="3"/>
    <x v="7"/>
    <x v="1"/>
  </r>
  <r>
    <n v="43"/>
    <n v="49"/>
    <n v="87"/>
    <n v="33"/>
    <n v="20"/>
    <n v="9"/>
    <n v="768"/>
    <n v="50"/>
    <n v="40"/>
    <n v="60"/>
    <n v="100"/>
    <n v="337"/>
    <n v="2"/>
    <x v="14"/>
    <x v="11"/>
    <x v="2"/>
    <x v="1"/>
    <x v="0"/>
    <x v="1"/>
    <x v="0"/>
  </r>
  <r>
    <n v="70"/>
    <n v="72"/>
    <n v="129"/>
    <n v="49"/>
    <n v="25"/>
    <n v="13"/>
    <n v="767"/>
    <n v="70"/>
    <n v="60"/>
    <n v="90"/>
    <n v="150"/>
    <n v="985"/>
    <n v="3"/>
    <x v="14"/>
    <x v="11"/>
    <x v="2"/>
    <x v="1"/>
    <x v="0"/>
    <x v="2"/>
    <x v="1"/>
  </r>
  <r>
    <n v="1"/>
    <n v="87"/>
    <n v="160"/>
    <n v="63"/>
    <n v="86"/>
    <n v="57"/>
    <n v="187"/>
    <n v="0"/>
    <n v="50"/>
    <n v="70"/>
    <n v="120"/>
    <n v="225"/>
    <n v="4"/>
    <x v="14"/>
    <x v="11"/>
    <x v="2"/>
    <x v="1"/>
    <x v="2"/>
    <x v="12"/>
    <x v="0"/>
  </r>
  <r>
    <n v="93"/>
    <n v="105"/>
    <n v="178"/>
    <n v="62"/>
    <n v="42"/>
    <n v="19"/>
    <n v="346"/>
    <n v="70"/>
    <n v="50"/>
    <n v="90"/>
    <n v="140"/>
    <n v="504"/>
    <n v="5"/>
    <x v="14"/>
    <x v="11"/>
    <x v="2"/>
    <x v="1"/>
    <x v="2"/>
    <x v="4"/>
    <x v="0"/>
  </r>
  <r>
    <n v="56"/>
    <n v="77"/>
    <n v="137"/>
    <n v="52"/>
    <n v="39"/>
    <n v="16"/>
    <n v="376"/>
    <n v="50"/>
    <n v="40"/>
    <n v="70"/>
    <n v="110"/>
    <n v="985"/>
    <n v="6"/>
    <x v="14"/>
    <x v="11"/>
    <x v="2"/>
    <x v="1"/>
    <x v="2"/>
    <x v="5"/>
    <x v="1"/>
  </r>
  <r>
    <n v="15"/>
    <n v="27"/>
    <n v="48"/>
    <n v="18"/>
    <n v="17"/>
    <n v="5"/>
    <n v="816"/>
    <n v="20"/>
    <n v="10"/>
    <n v="30"/>
    <n v="40"/>
    <n v="505"/>
    <n v="8"/>
    <x v="14"/>
    <x v="12"/>
    <x v="2"/>
    <x v="1"/>
    <x v="3"/>
    <x v="6"/>
    <x v="1"/>
  </r>
  <r>
    <n v="7"/>
    <n v="35"/>
    <n v="67"/>
    <n v="28"/>
    <n v="30"/>
    <n v="8"/>
    <n v="958"/>
    <n v="20"/>
    <n v="20"/>
    <n v="40"/>
    <n v="60"/>
    <n v="505"/>
    <n v="9"/>
    <x v="14"/>
    <x v="12"/>
    <x v="2"/>
    <x v="1"/>
    <x v="3"/>
    <x v="7"/>
    <x v="1"/>
  </r>
  <r>
    <n v="39"/>
    <n v="72"/>
    <n v="127"/>
    <n v="47"/>
    <n v="46"/>
    <n v="15"/>
    <n v="361"/>
    <n v="50"/>
    <n v="50"/>
    <n v="90"/>
    <n v="140"/>
    <n v="505"/>
    <n v="2"/>
    <x v="14"/>
    <x v="12"/>
    <x v="2"/>
    <x v="1"/>
    <x v="0"/>
    <x v="1"/>
    <x v="0"/>
  </r>
  <r>
    <n v="-49"/>
    <n v="18"/>
    <n v="113"/>
    <n v="88"/>
    <n v="51"/>
    <n v="27"/>
    <n v="715"/>
    <n v="-20"/>
    <n v="112"/>
    <n v="20"/>
    <n v="130"/>
    <n v="505"/>
    <n v="3"/>
    <x v="14"/>
    <x v="12"/>
    <x v="2"/>
    <x v="1"/>
    <x v="0"/>
    <x v="2"/>
    <x v="1"/>
  </r>
  <r>
    <n v="-4"/>
    <n v="42"/>
    <n v="80"/>
    <n v="33"/>
    <n v="45"/>
    <n v="12"/>
    <n v="36"/>
    <n v="10"/>
    <n v="20"/>
    <n v="40"/>
    <n v="60"/>
    <n v="505"/>
    <n v="4"/>
    <x v="14"/>
    <x v="12"/>
    <x v="2"/>
    <x v="1"/>
    <x v="2"/>
    <x v="12"/>
    <x v="0"/>
  </r>
  <r>
    <n v="-10"/>
    <n v="63"/>
    <n v="114"/>
    <n v="44"/>
    <n v="70"/>
    <n v="40"/>
    <n v="251"/>
    <n v="10"/>
    <n v="30"/>
    <n v="60"/>
    <n v="90"/>
    <n v="505"/>
    <n v="5"/>
    <x v="14"/>
    <x v="12"/>
    <x v="2"/>
    <x v="1"/>
    <x v="2"/>
    <x v="4"/>
    <x v="0"/>
  </r>
  <r>
    <n v="16"/>
    <n v="49"/>
    <n v="91"/>
    <n v="36"/>
    <n v="38"/>
    <n v="11"/>
    <n v="187"/>
    <n v="10"/>
    <n v="30"/>
    <n v="40"/>
    <n v="70"/>
    <n v="505"/>
    <n v="6"/>
    <x v="14"/>
    <x v="12"/>
    <x v="2"/>
    <x v="1"/>
    <x v="2"/>
    <x v="5"/>
    <x v="1"/>
  </r>
  <r>
    <n v="19"/>
    <n v="66"/>
    <n v="128"/>
    <n v="54"/>
    <n v="53"/>
    <n v="20"/>
    <n v="301"/>
    <n v="20"/>
    <n v="50"/>
    <n v="60"/>
    <n v="110"/>
    <n v="918"/>
    <n v="8"/>
    <x v="14"/>
    <x v="13"/>
    <x v="2"/>
    <x v="1"/>
    <x v="3"/>
    <x v="6"/>
    <x v="1"/>
  </r>
  <r>
    <n v="25"/>
    <n v="132"/>
    <n v="242"/>
    <n v="95"/>
    <n v="115"/>
    <n v="86"/>
    <n v="532"/>
    <n v="30"/>
    <n v="90"/>
    <n v="130"/>
    <n v="220"/>
    <n v="918"/>
    <n v="9"/>
    <x v="14"/>
    <x v="13"/>
    <x v="2"/>
    <x v="1"/>
    <x v="3"/>
    <x v="7"/>
    <x v="1"/>
  </r>
  <r>
    <n v="43"/>
    <n v="55"/>
    <n v="104"/>
    <n v="43"/>
    <n v="26"/>
    <n v="14"/>
    <n v="613"/>
    <n v="50"/>
    <n v="50"/>
    <n v="70"/>
    <n v="120"/>
    <n v="405"/>
    <n v="2"/>
    <x v="14"/>
    <x v="13"/>
    <x v="2"/>
    <x v="1"/>
    <x v="0"/>
    <x v="1"/>
    <x v="0"/>
  </r>
  <r>
    <n v="40"/>
    <n v="47"/>
    <n v="84"/>
    <n v="32"/>
    <n v="20"/>
    <n v="8"/>
    <n v="813"/>
    <n v="40"/>
    <n v="40"/>
    <n v="50"/>
    <n v="90"/>
    <n v="405"/>
    <n v="3"/>
    <x v="14"/>
    <x v="13"/>
    <x v="2"/>
    <x v="1"/>
    <x v="0"/>
    <x v="2"/>
    <x v="1"/>
  </r>
  <r>
    <n v="110"/>
    <n v="125"/>
    <n v="228"/>
    <n v="89"/>
    <n v="51"/>
    <n v="27"/>
    <n v="94"/>
    <n v="80"/>
    <n v="70"/>
    <n v="110"/>
    <n v="180"/>
    <n v="405"/>
    <n v="4"/>
    <x v="14"/>
    <x v="13"/>
    <x v="2"/>
    <x v="1"/>
    <x v="2"/>
    <x v="12"/>
    <x v="0"/>
  </r>
  <r>
    <n v="22"/>
    <n v="32"/>
    <n v="56"/>
    <n v="21"/>
    <n v="17"/>
    <n v="5"/>
    <n v="449"/>
    <n v="30"/>
    <n v="10"/>
    <n v="30"/>
    <n v="40"/>
    <n v="580"/>
    <n v="5"/>
    <x v="14"/>
    <x v="13"/>
    <x v="2"/>
    <x v="1"/>
    <x v="2"/>
    <x v="4"/>
    <x v="0"/>
  </r>
  <r>
    <n v="101"/>
    <n v="126"/>
    <n v="224"/>
    <n v="84"/>
    <n v="58"/>
    <n v="27"/>
    <n v="632"/>
    <n v="70"/>
    <n v="70"/>
    <n v="110"/>
    <n v="180"/>
    <n v="580"/>
    <n v="6"/>
    <x v="14"/>
    <x v="13"/>
    <x v="2"/>
    <x v="1"/>
    <x v="2"/>
    <x v="5"/>
    <x v="1"/>
  </r>
  <r>
    <n v="46"/>
    <n v="77"/>
    <n v="143"/>
    <n v="57"/>
    <n v="46"/>
    <n v="18"/>
    <n v="323"/>
    <n v="50"/>
    <n v="50"/>
    <n v="80"/>
    <n v="130"/>
    <n v="940"/>
    <n v="8"/>
    <x v="14"/>
    <x v="14"/>
    <x v="2"/>
    <x v="0"/>
    <x v="3"/>
    <x v="6"/>
    <x v="1"/>
  </r>
  <r>
    <n v="52"/>
    <n v="72"/>
    <n v="129"/>
    <n v="49"/>
    <n v="37"/>
    <n v="15"/>
    <n v="351"/>
    <n v="40"/>
    <n v="40"/>
    <n v="70"/>
    <n v="110"/>
    <n v="915"/>
    <n v="9"/>
    <x v="14"/>
    <x v="14"/>
    <x v="2"/>
    <x v="0"/>
    <x v="3"/>
    <x v="7"/>
    <x v="1"/>
  </r>
  <r>
    <n v="246"/>
    <n v="253"/>
    <n v="498"/>
    <n v="255"/>
    <n v="87"/>
    <n v="66"/>
    <n v="923"/>
    <n v="240"/>
    <n v="180"/>
    <n v="320"/>
    <n v="580"/>
    <n v="830"/>
    <n v="2"/>
    <x v="14"/>
    <x v="14"/>
    <x v="2"/>
    <x v="0"/>
    <x v="0"/>
    <x v="1"/>
    <x v="0"/>
  </r>
  <r>
    <n v="104"/>
    <n v="109"/>
    <n v="206"/>
    <n v="84"/>
    <n v="39"/>
    <n v="27"/>
    <n v="603"/>
    <n v="110"/>
    <n v="117"/>
    <n v="140"/>
    <n v="240"/>
    <n v="915"/>
    <n v="3"/>
    <x v="14"/>
    <x v="14"/>
    <x v="2"/>
    <x v="0"/>
    <x v="0"/>
    <x v="2"/>
    <x v="1"/>
  </r>
  <r>
    <n v="80"/>
    <n v="108"/>
    <n v="192"/>
    <n v="72"/>
    <n v="54"/>
    <n v="23"/>
    <n v="189"/>
    <n v="50"/>
    <n v="60"/>
    <n v="90"/>
    <n v="150"/>
    <n v="979"/>
    <n v="4"/>
    <x v="14"/>
    <x v="14"/>
    <x v="2"/>
    <x v="0"/>
    <x v="2"/>
    <x v="12"/>
    <x v="0"/>
  </r>
  <r>
    <n v="135"/>
    <n v="126"/>
    <n v="227"/>
    <n v="87"/>
    <n v="35"/>
    <n v="24"/>
    <n v="756"/>
    <n v="90"/>
    <n v="70"/>
    <n v="110"/>
    <n v="180"/>
    <n v="409"/>
    <n v="5"/>
    <x v="14"/>
    <x v="14"/>
    <x v="2"/>
    <x v="0"/>
    <x v="2"/>
    <x v="4"/>
    <x v="0"/>
  </r>
  <r>
    <n v="125"/>
    <n v="117"/>
    <n v="211"/>
    <n v="81"/>
    <n v="33"/>
    <n v="22"/>
    <n v="441"/>
    <n v="90"/>
    <n v="60"/>
    <n v="110"/>
    <n v="170"/>
    <n v="361"/>
    <n v="6"/>
    <x v="14"/>
    <x v="14"/>
    <x v="2"/>
    <x v="0"/>
    <x v="2"/>
    <x v="5"/>
    <x v="1"/>
  </r>
  <r>
    <n v="42"/>
    <n v="64"/>
    <n v="114"/>
    <n v="43"/>
    <n v="36"/>
    <n v="13"/>
    <n v="231"/>
    <n v="40"/>
    <n v="30"/>
    <n v="60"/>
    <n v="90"/>
    <n v="435"/>
    <n v="8"/>
    <x v="14"/>
    <x v="15"/>
    <x v="3"/>
    <x v="1"/>
    <x v="3"/>
    <x v="6"/>
    <x v="1"/>
  </r>
  <r>
    <n v="39"/>
    <n v="72"/>
    <n v="127"/>
    <n v="47"/>
    <n v="46"/>
    <n v="15"/>
    <n v="361"/>
    <n v="30"/>
    <n v="40"/>
    <n v="60"/>
    <n v="100"/>
    <n v="435"/>
    <n v="9"/>
    <x v="14"/>
    <x v="15"/>
    <x v="3"/>
    <x v="1"/>
    <x v="3"/>
    <x v="7"/>
    <x v="1"/>
  </r>
  <r>
    <n v="-47"/>
    <n v="18"/>
    <n v="113"/>
    <n v="88"/>
    <n v="50"/>
    <n v="27"/>
    <n v="715"/>
    <n v="-20"/>
    <n v="70"/>
    <n v="20"/>
    <n v="90"/>
    <n v="801"/>
    <n v="10"/>
    <x v="14"/>
    <x v="15"/>
    <x v="3"/>
    <x v="1"/>
    <x v="3"/>
    <x v="8"/>
    <x v="1"/>
  </r>
  <r>
    <n v="-10"/>
    <n v="63"/>
    <n v="114"/>
    <n v="44"/>
    <n v="70"/>
    <n v="40"/>
    <n v="251"/>
    <n v="10"/>
    <n v="20"/>
    <n v="50"/>
    <n v="70"/>
    <n v="435"/>
    <n v="11"/>
    <x v="14"/>
    <x v="15"/>
    <x v="3"/>
    <x v="1"/>
    <x v="1"/>
    <x v="9"/>
    <x v="0"/>
  </r>
  <r>
    <n v="15"/>
    <n v="49"/>
    <n v="91"/>
    <n v="36"/>
    <n v="39"/>
    <n v="11"/>
    <n v="187"/>
    <n v="10"/>
    <n v="20"/>
    <n v="30"/>
    <n v="50"/>
    <n v="801"/>
    <n v="12"/>
    <x v="14"/>
    <x v="15"/>
    <x v="3"/>
    <x v="1"/>
    <x v="1"/>
    <x v="10"/>
    <x v="0"/>
  </r>
  <r>
    <n v="-6"/>
    <n v="42"/>
    <n v="80"/>
    <n v="33"/>
    <n v="46"/>
    <n v="12"/>
    <n v="162"/>
    <n v="10"/>
    <n v="20"/>
    <n v="30"/>
    <n v="50"/>
    <n v="435"/>
    <n v="13"/>
    <x v="14"/>
    <x v="15"/>
    <x v="3"/>
    <x v="1"/>
    <x v="1"/>
    <x v="3"/>
    <x v="0"/>
  </r>
  <r>
    <n v="50"/>
    <n v="62"/>
    <n v="117"/>
    <n v="48"/>
    <n v="28"/>
    <n v="15"/>
    <n v="611"/>
    <n v="40"/>
    <n v="40"/>
    <n v="60"/>
    <n v="100"/>
    <n v="801"/>
    <n v="5"/>
    <x v="14"/>
    <x v="15"/>
    <x v="3"/>
    <x v="1"/>
    <x v="2"/>
    <x v="4"/>
    <x v="0"/>
  </r>
  <r>
    <n v="70"/>
    <n v="72"/>
    <n v="129"/>
    <n v="49"/>
    <n v="25"/>
    <n v="13"/>
    <n v="809"/>
    <n v="50"/>
    <n v="40"/>
    <n v="70"/>
    <n v="110"/>
    <n v="435"/>
    <n v="6"/>
    <x v="14"/>
    <x v="15"/>
    <x v="3"/>
    <x v="1"/>
    <x v="2"/>
    <x v="5"/>
    <x v="1"/>
  </r>
  <r>
    <n v="67"/>
    <n v="89"/>
    <n v="174"/>
    <n v="74"/>
    <n v="44"/>
    <n v="22"/>
    <n v="949"/>
    <n v="70"/>
    <n v="90"/>
    <n v="110"/>
    <n v="200"/>
    <n v="435"/>
    <n v="1"/>
    <x v="14"/>
    <x v="15"/>
    <x v="3"/>
    <x v="1"/>
    <x v="0"/>
    <x v="0"/>
    <x v="0"/>
  </r>
  <r>
    <n v="39"/>
    <n v="71"/>
    <n v="132"/>
    <n v="53"/>
    <n v="45"/>
    <n v="17"/>
    <n v="299"/>
    <n v="60"/>
    <n v="60"/>
    <n v="90"/>
    <n v="150"/>
    <n v="801"/>
    <n v="2"/>
    <x v="14"/>
    <x v="15"/>
    <x v="3"/>
    <x v="1"/>
    <x v="0"/>
    <x v="1"/>
    <x v="0"/>
  </r>
  <r>
    <n v="56"/>
    <n v="104"/>
    <n v="201"/>
    <n v="85"/>
    <n v="66"/>
    <n v="32"/>
    <n v="476"/>
    <n v="70"/>
    <n v="89"/>
    <n v="130"/>
    <n v="230"/>
    <n v="435"/>
    <n v="3"/>
    <x v="14"/>
    <x v="15"/>
    <x v="3"/>
    <x v="1"/>
    <x v="0"/>
    <x v="2"/>
    <x v="1"/>
  </r>
  <r>
    <n v="67"/>
    <n v="70"/>
    <n v="126"/>
    <n v="48"/>
    <n v="25"/>
    <n v="13"/>
    <n v="766"/>
    <n v="50"/>
    <n v="40"/>
    <n v="70"/>
    <n v="110"/>
    <n v="801"/>
    <n v="4"/>
    <x v="14"/>
    <x v="15"/>
    <x v="3"/>
    <x v="1"/>
    <x v="2"/>
    <x v="12"/>
    <x v="0"/>
  </r>
  <r>
    <n v="150"/>
    <n v="139"/>
    <n v="249"/>
    <n v="95"/>
    <n v="38"/>
    <n v="26"/>
    <n v="799"/>
    <n v="100"/>
    <n v="80"/>
    <n v="120"/>
    <n v="200"/>
    <n v="408"/>
    <n v="8"/>
    <x v="14"/>
    <x v="16"/>
    <x v="3"/>
    <x v="0"/>
    <x v="3"/>
    <x v="6"/>
    <x v="1"/>
  </r>
  <r>
    <n v="245"/>
    <n v="253"/>
    <n v="498"/>
    <n v="202"/>
    <n v="88"/>
    <n v="66"/>
    <n v="923"/>
    <n v="170"/>
    <n v="191"/>
    <n v="230"/>
    <n v="410"/>
    <n v="323"/>
    <n v="9"/>
    <x v="14"/>
    <x v="16"/>
    <x v="3"/>
    <x v="0"/>
    <x v="3"/>
    <x v="7"/>
    <x v="1"/>
  </r>
  <r>
    <n v="102"/>
    <n v="109"/>
    <n v="206"/>
    <n v="84"/>
    <n v="40"/>
    <n v="27"/>
    <n v="603"/>
    <n v="60"/>
    <n v="70"/>
    <n v="90"/>
    <n v="160"/>
    <n v="760"/>
    <n v="10"/>
    <x v="14"/>
    <x v="16"/>
    <x v="3"/>
    <x v="0"/>
    <x v="3"/>
    <x v="8"/>
    <x v="1"/>
  </r>
  <r>
    <n v="135"/>
    <n v="126"/>
    <n v="227"/>
    <n v="87"/>
    <n v="35"/>
    <n v="24"/>
    <n v="756"/>
    <n v="80"/>
    <n v="50"/>
    <n v="90"/>
    <n v="140"/>
    <n v="510"/>
    <n v="11"/>
    <x v="14"/>
    <x v="16"/>
    <x v="3"/>
    <x v="0"/>
    <x v="1"/>
    <x v="9"/>
    <x v="0"/>
  </r>
  <r>
    <n v="125"/>
    <n v="117"/>
    <n v="211"/>
    <n v="81"/>
    <n v="33"/>
    <n v="22"/>
    <n v="441"/>
    <n v="70"/>
    <n v="50"/>
    <n v="80"/>
    <n v="130"/>
    <n v="916"/>
    <n v="12"/>
    <x v="14"/>
    <x v="16"/>
    <x v="3"/>
    <x v="0"/>
    <x v="1"/>
    <x v="10"/>
    <x v="0"/>
  </r>
  <r>
    <n v="80"/>
    <n v="108"/>
    <n v="192"/>
    <n v="72"/>
    <n v="54"/>
    <n v="23"/>
    <n v="541"/>
    <n v="50"/>
    <n v="40"/>
    <n v="80"/>
    <n v="120"/>
    <n v="818"/>
    <n v="13"/>
    <x v="14"/>
    <x v="16"/>
    <x v="3"/>
    <x v="0"/>
    <x v="1"/>
    <x v="3"/>
    <x v="0"/>
  </r>
  <r>
    <n v="40"/>
    <n v="173"/>
    <n v="318"/>
    <n v="120"/>
    <n v="146"/>
    <n v="113"/>
    <n v="700"/>
    <n v="30"/>
    <n v="157"/>
    <n v="160"/>
    <n v="280"/>
    <n v="323"/>
    <n v="5"/>
    <x v="14"/>
    <x v="16"/>
    <x v="3"/>
    <x v="0"/>
    <x v="2"/>
    <x v="4"/>
    <x v="0"/>
  </r>
  <r>
    <n v="313"/>
    <n v="324"/>
    <n v="604"/>
    <n v="273"/>
    <n v="113"/>
    <n v="80"/>
    <n v="1260"/>
    <n v="210"/>
    <n v="197"/>
    <n v="310"/>
    <n v="540"/>
    <n v="323"/>
    <n v="6"/>
    <x v="14"/>
    <x v="16"/>
    <x v="3"/>
    <x v="0"/>
    <x v="2"/>
    <x v="5"/>
    <x v="1"/>
  </r>
  <r>
    <n v="-61"/>
    <n v="16"/>
    <n v="133"/>
    <n v="150"/>
    <n v="57"/>
    <n v="34"/>
    <n v="796"/>
    <n v="-30"/>
    <n v="105"/>
    <n v="20"/>
    <n v="150"/>
    <n v="916"/>
    <n v="1"/>
    <x v="14"/>
    <x v="16"/>
    <x v="3"/>
    <x v="0"/>
    <x v="0"/>
    <x v="0"/>
    <x v="0"/>
  </r>
  <r>
    <n v="384"/>
    <n v="405"/>
    <n v="719"/>
    <n v="259"/>
    <n v="146"/>
    <n v="94"/>
    <n v="2041"/>
    <n v="370"/>
    <n v="295"/>
    <n v="500"/>
    <n v="840"/>
    <n v="858"/>
    <n v="2"/>
    <x v="14"/>
    <x v="16"/>
    <x v="3"/>
    <x v="0"/>
    <x v="0"/>
    <x v="1"/>
    <x v="0"/>
  </r>
  <r>
    <n v="-180"/>
    <n v="-27"/>
    <n v="135"/>
    <n v="95"/>
    <n v="94"/>
    <n v="50"/>
    <n v="1288"/>
    <n v="-120"/>
    <n v="168"/>
    <n v="-40"/>
    <n v="150"/>
    <n v="408"/>
    <n v="3"/>
    <x v="14"/>
    <x v="16"/>
    <x v="3"/>
    <x v="0"/>
    <x v="0"/>
    <x v="2"/>
    <x v="1"/>
  </r>
  <r>
    <n v="221"/>
    <n v="239"/>
    <n v="509"/>
    <n v="227"/>
    <n v="90"/>
    <n v="66"/>
    <n v="1417"/>
    <n v="150"/>
    <n v="187"/>
    <n v="230"/>
    <n v="450"/>
    <n v="310"/>
    <n v="4"/>
    <x v="14"/>
    <x v="16"/>
    <x v="3"/>
    <x v="0"/>
    <x v="2"/>
    <x v="12"/>
    <x v="0"/>
  </r>
  <r>
    <n v="40"/>
    <n v="173"/>
    <n v="318"/>
    <n v="181"/>
    <n v="146"/>
    <n v="113"/>
    <n v="700"/>
    <n v="50"/>
    <n v="144"/>
    <n v="160"/>
    <n v="260"/>
    <n v="775"/>
    <n v="8"/>
    <x v="14"/>
    <x v="17"/>
    <x v="3"/>
    <x v="1"/>
    <x v="3"/>
    <x v="6"/>
    <x v="1"/>
  </r>
  <r>
    <n v="177"/>
    <n v="213"/>
    <n v="391"/>
    <n v="207"/>
    <n v="94"/>
    <n v="50"/>
    <n v="829"/>
    <n v="120"/>
    <n v="77"/>
    <n v="190"/>
    <n v="320"/>
    <n v="702"/>
    <n v="9"/>
    <x v="14"/>
    <x v="17"/>
    <x v="3"/>
    <x v="1"/>
    <x v="3"/>
    <x v="7"/>
    <x v="1"/>
  </r>
  <r>
    <n v="151"/>
    <n v="158"/>
    <n v="285"/>
    <n v="91"/>
    <n v="56"/>
    <n v="34"/>
    <n v="585"/>
    <n v="110"/>
    <n v="90"/>
    <n v="140"/>
    <n v="230"/>
    <n v="775"/>
    <n v="10"/>
    <x v="14"/>
    <x v="17"/>
    <x v="3"/>
    <x v="1"/>
    <x v="3"/>
    <x v="8"/>
    <x v="1"/>
  </r>
  <r>
    <n v="315"/>
    <n v="324"/>
    <n v="604"/>
    <n v="234"/>
    <n v="112"/>
    <n v="80"/>
    <n v="1260"/>
    <n v="150"/>
    <n v="114"/>
    <n v="220"/>
    <n v="380"/>
    <n v="702"/>
    <n v="11"/>
    <x v="14"/>
    <x v="17"/>
    <x v="3"/>
    <x v="1"/>
    <x v="1"/>
    <x v="9"/>
    <x v="0"/>
  </r>
  <r>
    <n v="220"/>
    <n v="239"/>
    <n v="509"/>
    <n v="178"/>
    <n v="91"/>
    <n v="66"/>
    <n v="1417"/>
    <n v="110"/>
    <n v="183"/>
    <n v="170"/>
    <n v="320"/>
    <n v="775"/>
    <n v="12"/>
    <x v="14"/>
    <x v="17"/>
    <x v="3"/>
    <x v="1"/>
    <x v="1"/>
    <x v="10"/>
    <x v="0"/>
  </r>
  <r>
    <n v="-505"/>
    <n v="-245"/>
    <n v="34"/>
    <n v="298"/>
    <n v="127"/>
    <n v="93"/>
    <n v="2449"/>
    <n v="-240"/>
    <n v="112"/>
    <n v="-160"/>
    <n v="0"/>
    <n v="775"/>
    <n v="13"/>
    <x v="14"/>
    <x v="17"/>
    <x v="3"/>
    <x v="1"/>
    <x v="1"/>
    <x v="3"/>
    <x v="0"/>
  </r>
  <r>
    <n v="46"/>
    <n v="43"/>
    <n v="46"/>
    <n v="0"/>
    <n v="12"/>
    <n v="0"/>
    <n v="731"/>
    <n v="30"/>
    <n v="0"/>
    <n v="40"/>
    <n v="40"/>
    <n v="775"/>
    <n v="4"/>
    <x v="14"/>
    <x v="17"/>
    <x v="3"/>
    <x v="1"/>
    <x v="2"/>
    <x v="12"/>
    <x v="0"/>
  </r>
  <r>
    <n v="15"/>
    <n v="27"/>
    <n v="48"/>
    <n v="18"/>
    <n v="17"/>
    <n v="5"/>
    <n v="816"/>
    <n v="20"/>
    <n v="10"/>
    <n v="30"/>
    <n v="40"/>
    <n v="702"/>
    <n v="5"/>
    <x v="14"/>
    <x v="17"/>
    <x v="3"/>
    <x v="1"/>
    <x v="2"/>
    <x v="4"/>
    <x v="0"/>
  </r>
  <r>
    <n v="15"/>
    <n v="25"/>
    <n v="44"/>
    <n v="16"/>
    <n v="15"/>
    <n v="4"/>
    <n v="772"/>
    <n v="10"/>
    <n v="10"/>
    <n v="20"/>
    <n v="30"/>
    <n v="775"/>
    <n v="6"/>
    <x v="14"/>
    <x v="17"/>
    <x v="3"/>
    <x v="1"/>
    <x v="2"/>
    <x v="5"/>
    <x v="1"/>
  </r>
  <r>
    <n v="-6"/>
    <n v="42"/>
    <n v="80"/>
    <n v="33"/>
    <n v="46"/>
    <n v="12"/>
    <n v="190"/>
    <n v="10"/>
    <n v="40"/>
    <n v="50"/>
    <n v="90"/>
    <n v="702"/>
    <n v="2"/>
    <x v="14"/>
    <x v="17"/>
    <x v="3"/>
    <x v="1"/>
    <x v="0"/>
    <x v="1"/>
    <x v="0"/>
  </r>
  <r>
    <n v="9"/>
    <n v="35"/>
    <n v="67"/>
    <n v="28"/>
    <n v="29"/>
    <n v="8"/>
    <n v="958"/>
    <n v="20"/>
    <n v="30"/>
    <n v="40"/>
    <n v="70"/>
    <n v="775"/>
    <n v="3"/>
    <x v="14"/>
    <x v="17"/>
    <x v="3"/>
    <x v="1"/>
    <x v="0"/>
    <x v="2"/>
    <x v="1"/>
  </r>
  <r>
    <n v="49"/>
    <n v="55"/>
    <n v="98"/>
    <n v="37"/>
    <n v="22"/>
    <n v="10"/>
    <n v="768"/>
    <n v="50"/>
    <n v="30"/>
    <n v="50"/>
    <n v="80"/>
    <n v="503"/>
    <n v="8"/>
    <x v="14"/>
    <x v="18"/>
    <x v="3"/>
    <x v="1"/>
    <x v="3"/>
    <x v="6"/>
    <x v="1"/>
  </r>
  <r>
    <n v="43"/>
    <n v="55"/>
    <n v="104"/>
    <n v="43"/>
    <n v="26"/>
    <n v="14"/>
    <n v="613"/>
    <n v="30"/>
    <n v="30"/>
    <n v="50"/>
    <n v="80"/>
    <n v="503"/>
    <n v="9"/>
    <x v="14"/>
    <x v="18"/>
    <x v="3"/>
    <x v="1"/>
    <x v="3"/>
    <x v="7"/>
    <x v="1"/>
  </r>
  <r>
    <n v="24"/>
    <n v="32"/>
    <n v="56"/>
    <n v="21"/>
    <n v="16"/>
    <n v="5"/>
    <n v="449"/>
    <n v="20"/>
    <n v="10"/>
    <n v="20"/>
    <n v="30"/>
    <n v="541"/>
    <n v="11"/>
    <x v="14"/>
    <x v="18"/>
    <x v="3"/>
    <x v="1"/>
    <x v="1"/>
    <x v="9"/>
    <x v="0"/>
  </r>
  <r>
    <n v="101"/>
    <n v="126"/>
    <n v="224"/>
    <n v="84"/>
    <n v="58"/>
    <n v="27"/>
    <n v="632"/>
    <n v="60"/>
    <n v="50"/>
    <n v="90"/>
    <n v="140"/>
    <n v="971"/>
    <n v="12"/>
    <x v="14"/>
    <x v="18"/>
    <x v="3"/>
    <x v="1"/>
    <x v="1"/>
    <x v="10"/>
    <x v="0"/>
  </r>
  <r>
    <n v="110"/>
    <n v="125"/>
    <n v="228"/>
    <n v="89"/>
    <n v="51"/>
    <n v="27"/>
    <n v="481"/>
    <n v="60"/>
    <n v="50"/>
    <n v="90"/>
    <n v="140"/>
    <n v="971"/>
    <n v="13"/>
    <x v="14"/>
    <x v="18"/>
    <x v="3"/>
    <x v="1"/>
    <x v="1"/>
    <x v="3"/>
    <x v="0"/>
  </r>
  <r>
    <n v="22"/>
    <n v="71"/>
    <n v="137"/>
    <n v="58"/>
    <n v="56"/>
    <n v="22"/>
    <n v="325"/>
    <n v="20"/>
    <n v="50"/>
    <n v="70"/>
    <n v="120"/>
    <n v="503"/>
    <n v="4"/>
    <x v="14"/>
    <x v="18"/>
    <x v="3"/>
    <x v="1"/>
    <x v="2"/>
    <x v="12"/>
    <x v="0"/>
  </r>
  <r>
    <n v="47"/>
    <n v="77"/>
    <n v="143"/>
    <n v="57"/>
    <n v="45"/>
    <n v="18"/>
    <n v="323"/>
    <n v="40"/>
    <n v="50"/>
    <n v="70"/>
    <n v="120"/>
    <n v="503"/>
    <n v="5"/>
    <x v="14"/>
    <x v="18"/>
    <x v="3"/>
    <x v="1"/>
    <x v="2"/>
    <x v="4"/>
    <x v="0"/>
  </r>
  <r>
    <n v="140"/>
    <n v="163"/>
    <n v="346"/>
    <n v="216"/>
    <n v="69"/>
    <n v="45"/>
    <n v="1059"/>
    <n v="100"/>
    <n v="188"/>
    <n v="160"/>
    <n v="310"/>
    <n v="503"/>
    <n v="6"/>
    <x v="14"/>
    <x v="18"/>
    <x v="3"/>
    <x v="1"/>
    <x v="2"/>
    <x v="5"/>
    <x v="1"/>
  </r>
  <r>
    <n v="-4"/>
    <n v="73"/>
    <n v="133"/>
    <n v="52"/>
    <n v="76"/>
    <n v="47"/>
    <n v="421"/>
    <n v="30"/>
    <n v="60"/>
    <n v="90"/>
    <n v="150"/>
    <n v="971"/>
    <n v="1"/>
    <x v="14"/>
    <x v="18"/>
    <x v="3"/>
    <x v="1"/>
    <x v="0"/>
    <x v="0"/>
    <x v="0"/>
  </r>
  <r>
    <n v="36"/>
    <n v="87"/>
    <n v="159"/>
    <n v="62"/>
    <n v="63"/>
    <n v="20"/>
    <n v="385"/>
    <n v="60"/>
    <n v="70"/>
    <n v="110"/>
    <n v="180"/>
    <n v="971"/>
    <n v="2"/>
    <x v="14"/>
    <x v="18"/>
    <x v="3"/>
    <x v="1"/>
    <x v="0"/>
    <x v="1"/>
    <x v="0"/>
  </r>
  <r>
    <n v="50"/>
    <n v="72"/>
    <n v="129"/>
    <n v="49"/>
    <n v="38"/>
    <n v="15"/>
    <n v="351"/>
    <n v="60"/>
    <n v="60"/>
    <n v="90"/>
    <n v="150"/>
    <n v="971"/>
    <n v="3"/>
    <x v="14"/>
    <x v="18"/>
    <x v="3"/>
    <x v="1"/>
    <x v="0"/>
    <x v="2"/>
    <x v="1"/>
  </r>
  <r>
    <n v="171"/>
    <n v="186"/>
    <n v="329"/>
    <n v="113"/>
    <n v="71"/>
    <n v="40"/>
    <n v="932"/>
    <n v="120"/>
    <n v="99"/>
    <n v="170"/>
    <n v="270"/>
    <n v="360"/>
    <n v="8"/>
    <x v="14"/>
    <x v="19"/>
    <x v="3"/>
    <x v="1"/>
    <x v="3"/>
    <x v="6"/>
    <x v="1"/>
  </r>
  <r>
    <n v="43"/>
    <n v="49"/>
    <n v="87"/>
    <n v="33"/>
    <n v="20"/>
    <n v="9"/>
    <n v="768"/>
    <n v="50"/>
    <n v="20"/>
    <n v="50"/>
    <n v="70"/>
    <n v="509"/>
    <n v="9"/>
    <x v="14"/>
    <x v="19"/>
    <x v="3"/>
    <x v="1"/>
    <x v="3"/>
    <x v="7"/>
    <x v="1"/>
  </r>
  <r>
    <n v="92"/>
    <n v="105"/>
    <n v="178"/>
    <n v="62"/>
    <n v="43"/>
    <n v="19"/>
    <n v="346"/>
    <n v="40"/>
    <n v="40"/>
    <n v="70"/>
    <n v="110"/>
    <n v="425"/>
    <n v="11"/>
    <x v="14"/>
    <x v="19"/>
    <x v="3"/>
    <x v="1"/>
    <x v="1"/>
    <x v="9"/>
    <x v="0"/>
  </r>
  <r>
    <n v="56"/>
    <n v="77"/>
    <n v="137"/>
    <n v="52"/>
    <n v="39"/>
    <n v="16"/>
    <n v="376"/>
    <n v="30"/>
    <n v="30"/>
    <n v="50"/>
    <n v="80"/>
    <n v="206"/>
    <n v="12"/>
    <x v="14"/>
    <x v="19"/>
    <x v="3"/>
    <x v="1"/>
    <x v="1"/>
    <x v="10"/>
    <x v="0"/>
  </r>
  <r>
    <n v="0"/>
    <n v="87"/>
    <n v="160"/>
    <n v="63"/>
    <n v="87"/>
    <n v="57"/>
    <n v="506"/>
    <n v="10"/>
    <n v="40"/>
    <n v="60"/>
    <n v="100"/>
    <n v="360"/>
    <n v="13"/>
    <x v="14"/>
    <x v="19"/>
    <x v="3"/>
    <x v="1"/>
    <x v="1"/>
    <x v="3"/>
    <x v="0"/>
  </r>
  <r>
    <n v="52"/>
    <n v="63"/>
    <n v="119"/>
    <n v="49"/>
    <n v="28"/>
    <n v="16"/>
    <n v="611"/>
    <n v="40"/>
    <n v="40"/>
    <n v="60"/>
    <n v="100"/>
    <n v="425"/>
    <n v="4"/>
    <x v="14"/>
    <x v="19"/>
    <x v="3"/>
    <x v="1"/>
    <x v="2"/>
    <x v="12"/>
    <x v="0"/>
  </r>
  <r>
    <n v="18"/>
    <n v="66"/>
    <n v="128"/>
    <n v="54"/>
    <n v="54"/>
    <n v="20"/>
    <n v="301"/>
    <n v="20"/>
    <n v="50"/>
    <n v="60"/>
    <n v="110"/>
    <n v="360"/>
    <n v="5"/>
    <x v="14"/>
    <x v="19"/>
    <x v="3"/>
    <x v="1"/>
    <x v="2"/>
    <x v="4"/>
    <x v="0"/>
  </r>
  <r>
    <n v="59"/>
    <n v="84"/>
    <n v="165"/>
    <n v="71"/>
    <n v="44"/>
    <n v="22"/>
    <n v="950"/>
    <n v="50"/>
    <n v="60"/>
    <n v="80"/>
    <n v="140"/>
    <n v="206"/>
    <n v="6"/>
    <x v="14"/>
    <x v="19"/>
    <x v="3"/>
    <x v="1"/>
    <x v="2"/>
    <x v="5"/>
    <x v="1"/>
  </r>
  <r>
    <n v="71"/>
    <n v="89"/>
    <n v="160"/>
    <n v="61"/>
    <n v="41"/>
    <n v="19"/>
    <n v="325"/>
    <n v="80"/>
    <n v="70"/>
    <n v="110"/>
    <n v="180"/>
    <n v="509"/>
    <n v="2"/>
    <x v="14"/>
    <x v="19"/>
    <x v="3"/>
    <x v="1"/>
    <x v="0"/>
    <x v="1"/>
    <x v="0"/>
  </r>
  <r>
    <n v="24"/>
    <n v="132"/>
    <n v="242"/>
    <n v="95"/>
    <n v="116"/>
    <n v="86"/>
    <n v="532"/>
    <n v="70"/>
    <n v="155"/>
    <n v="170"/>
    <n v="280"/>
    <n v="206"/>
    <n v="3"/>
    <x v="14"/>
    <x v="19"/>
    <x v="3"/>
    <x v="1"/>
    <x v="0"/>
    <x v="2"/>
    <x v="1"/>
  </r>
  <r>
    <n v="140"/>
    <n v="163"/>
    <n v="346"/>
    <n v="116"/>
    <n v="69"/>
    <n v="45"/>
    <n v="1091"/>
    <n v="100"/>
    <n v="161"/>
    <n v="150"/>
    <n v="280"/>
    <n v="720"/>
    <n v="8"/>
    <x v="15"/>
    <x v="0"/>
    <x v="0"/>
    <x v="0"/>
    <x v="3"/>
    <x v="6"/>
    <x v="1"/>
  </r>
  <r>
    <n v="-6"/>
    <n v="73"/>
    <n v="133"/>
    <n v="52"/>
    <n v="77"/>
    <n v="47"/>
    <n v="433"/>
    <n v="20"/>
    <n v="40"/>
    <n v="70"/>
    <n v="110"/>
    <n v="720"/>
    <n v="9"/>
    <x v="15"/>
    <x v="0"/>
    <x v="0"/>
    <x v="0"/>
    <x v="3"/>
    <x v="7"/>
    <x v="1"/>
  </r>
  <r>
    <n v="43"/>
    <n v="74"/>
    <n v="137"/>
    <n v="55"/>
    <n v="45"/>
    <n v="18"/>
    <n v="336"/>
    <n v="40"/>
    <n v="40"/>
    <n v="70"/>
    <n v="110"/>
    <n v="720"/>
    <n v="10"/>
    <x v="15"/>
    <x v="0"/>
    <x v="0"/>
    <x v="0"/>
    <x v="3"/>
    <x v="8"/>
    <x v="1"/>
  </r>
  <r>
    <n v="19"/>
    <n v="67"/>
    <n v="129"/>
    <n v="54"/>
    <n v="54"/>
    <n v="20"/>
    <n v="337"/>
    <n v="20"/>
    <n v="40"/>
    <n v="60"/>
    <n v="100"/>
    <n v="720"/>
    <n v="11"/>
    <x v="15"/>
    <x v="0"/>
    <x v="0"/>
    <x v="0"/>
    <x v="1"/>
    <x v="9"/>
    <x v="0"/>
  </r>
  <r>
    <n v="50"/>
    <n v="75"/>
    <n v="147"/>
    <n v="63"/>
    <n v="41"/>
    <n v="19"/>
    <n v="965"/>
    <n v="40"/>
    <n v="50"/>
    <n v="70"/>
    <n v="120"/>
    <n v="303"/>
    <n v="12"/>
    <x v="15"/>
    <x v="0"/>
    <x v="0"/>
    <x v="0"/>
    <x v="1"/>
    <x v="10"/>
    <x v="0"/>
  </r>
  <r>
    <n v="47"/>
    <n v="60"/>
    <n v="113"/>
    <n v="46"/>
    <n v="28"/>
    <n v="15"/>
    <n v="608"/>
    <n v="40"/>
    <n v="30"/>
    <n v="60"/>
    <n v="90"/>
    <n v="303"/>
    <n v="13"/>
    <x v="15"/>
    <x v="0"/>
    <x v="0"/>
    <x v="0"/>
    <x v="1"/>
    <x v="3"/>
    <x v="0"/>
  </r>
  <r>
    <n v="125"/>
    <n v="117"/>
    <n v="211"/>
    <n v="81"/>
    <n v="33"/>
    <n v="22"/>
    <n v="460"/>
    <n v="110"/>
    <n v="90"/>
    <n v="140"/>
    <n v="230"/>
    <n v="719"/>
    <n v="5"/>
    <x v="15"/>
    <x v="0"/>
    <x v="0"/>
    <x v="0"/>
    <x v="2"/>
    <x v="4"/>
    <x v="0"/>
  </r>
  <r>
    <n v="71"/>
    <n v="102"/>
    <n v="181"/>
    <n v="68"/>
    <n v="54"/>
    <n v="22"/>
    <n v="559"/>
    <n v="80"/>
    <n v="70"/>
    <n v="130"/>
    <n v="200"/>
    <n v="303"/>
    <n v="6"/>
    <x v="15"/>
    <x v="0"/>
    <x v="0"/>
    <x v="0"/>
    <x v="2"/>
    <x v="5"/>
    <x v="1"/>
  </r>
  <r>
    <n v="142"/>
    <n v="132"/>
    <n v="238"/>
    <n v="91"/>
    <n v="36"/>
    <n v="25"/>
    <n v="777"/>
    <n v="110"/>
    <n v="90"/>
    <n v="140"/>
    <n v="230"/>
    <n v="970"/>
    <n v="1"/>
    <x v="15"/>
    <x v="0"/>
    <x v="0"/>
    <x v="0"/>
    <x v="0"/>
    <x v="0"/>
    <x v="0"/>
  </r>
  <r>
    <n v="93"/>
    <n v="100"/>
    <n v="190"/>
    <n v="78"/>
    <n v="37"/>
    <n v="25"/>
    <n v="593"/>
    <n v="70"/>
    <n v="80"/>
    <n v="100"/>
    <n v="180"/>
    <n v="970"/>
    <n v="2"/>
    <x v="15"/>
    <x v="0"/>
    <x v="0"/>
    <x v="0"/>
    <x v="0"/>
    <x v="1"/>
    <x v="0"/>
  </r>
  <r>
    <n v="156"/>
    <n v="145"/>
    <n v="261"/>
    <n v="112"/>
    <n v="40"/>
    <n v="28"/>
    <n v="822"/>
    <n v="120"/>
    <n v="91"/>
    <n v="150"/>
    <n v="250"/>
    <n v="303"/>
    <n v="3"/>
    <x v="15"/>
    <x v="0"/>
    <x v="0"/>
    <x v="0"/>
    <x v="0"/>
    <x v="2"/>
    <x v="1"/>
  </r>
  <r>
    <n v="141"/>
    <n v="132"/>
    <n v="238"/>
    <n v="91"/>
    <n v="37"/>
    <n v="25"/>
    <n v="777"/>
    <n v="100"/>
    <n v="70"/>
    <n v="120"/>
    <n v="190"/>
    <n v="847"/>
    <n v="8"/>
    <x v="15"/>
    <x v="1"/>
    <x v="0"/>
    <x v="0"/>
    <x v="3"/>
    <x v="6"/>
    <x v="1"/>
  </r>
  <r>
    <n v="92"/>
    <n v="100"/>
    <n v="190"/>
    <n v="78"/>
    <n v="38"/>
    <n v="25"/>
    <n v="593"/>
    <n v="60"/>
    <n v="60"/>
    <n v="90"/>
    <n v="150"/>
    <n v="708"/>
    <n v="9"/>
    <x v="15"/>
    <x v="1"/>
    <x v="0"/>
    <x v="0"/>
    <x v="3"/>
    <x v="7"/>
    <x v="1"/>
  </r>
  <r>
    <n v="157"/>
    <n v="145"/>
    <n v="261"/>
    <n v="99"/>
    <n v="39"/>
    <n v="28"/>
    <n v="822"/>
    <n v="110"/>
    <n v="80"/>
    <n v="130"/>
    <n v="210"/>
    <n v="815"/>
    <n v="10"/>
    <x v="15"/>
    <x v="1"/>
    <x v="0"/>
    <x v="0"/>
    <x v="3"/>
    <x v="8"/>
    <x v="1"/>
  </r>
  <r>
    <n v="123"/>
    <n v="117"/>
    <n v="211"/>
    <n v="81"/>
    <n v="34"/>
    <n v="22"/>
    <n v="460"/>
    <n v="80"/>
    <n v="60"/>
    <n v="110"/>
    <n v="170"/>
    <n v="309"/>
    <n v="11"/>
    <x v="15"/>
    <x v="1"/>
    <x v="0"/>
    <x v="0"/>
    <x v="1"/>
    <x v="9"/>
    <x v="0"/>
  </r>
  <r>
    <n v="73"/>
    <n v="102"/>
    <n v="181"/>
    <n v="68"/>
    <n v="53"/>
    <n v="22"/>
    <n v="559"/>
    <n v="40"/>
    <n v="50"/>
    <n v="90"/>
    <n v="140"/>
    <n v="773"/>
    <n v="12"/>
    <x v="15"/>
    <x v="1"/>
    <x v="0"/>
    <x v="0"/>
    <x v="1"/>
    <x v="10"/>
    <x v="0"/>
  </r>
  <r>
    <n v="326"/>
    <n v="335"/>
    <n v="626"/>
    <n v="252"/>
    <n v="115"/>
    <n v="83"/>
    <n v="1316"/>
    <n v="280"/>
    <n v="228"/>
    <n v="400"/>
    <n v="690"/>
    <n v="309"/>
    <n v="5"/>
    <x v="15"/>
    <x v="1"/>
    <x v="0"/>
    <x v="0"/>
    <x v="2"/>
    <x v="4"/>
    <x v="0"/>
  </r>
  <r>
    <n v="221"/>
    <n v="239"/>
    <n v="509"/>
    <n v="230"/>
    <n v="90"/>
    <n v="66"/>
    <n v="1464"/>
    <n v="200"/>
    <n v="188"/>
    <n v="290"/>
    <n v="560"/>
    <n v="815"/>
    <n v="6"/>
    <x v="15"/>
    <x v="1"/>
    <x v="0"/>
    <x v="0"/>
    <x v="2"/>
    <x v="5"/>
    <x v="1"/>
  </r>
  <r>
    <n v="232"/>
    <n v="265"/>
    <n v="486"/>
    <n v="167"/>
    <n v="109"/>
    <n v="63"/>
    <n v="865"/>
    <n v="170"/>
    <n v="151"/>
    <n v="270"/>
    <n v="470"/>
    <n v="630"/>
    <n v="2"/>
    <x v="15"/>
    <x v="1"/>
    <x v="0"/>
    <x v="0"/>
    <x v="0"/>
    <x v="1"/>
    <x v="0"/>
  </r>
  <r>
    <n v="172"/>
    <n v="178"/>
    <n v="321"/>
    <n v="113"/>
    <n v="62"/>
    <n v="39"/>
    <n v="611"/>
    <n v="130"/>
    <n v="92"/>
    <n v="180"/>
    <n v="310"/>
    <n v="312"/>
    <n v="3"/>
    <x v="15"/>
    <x v="1"/>
    <x v="0"/>
    <x v="0"/>
    <x v="0"/>
    <x v="2"/>
    <x v="1"/>
  </r>
  <r>
    <n v="326"/>
    <n v="335"/>
    <n v="626"/>
    <n v="268"/>
    <n v="115"/>
    <n v="83"/>
    <n v="1316"/>
    <n v="210"/>
    <n v="185"/>
    <n v="300"/>
    <n v="510"/>
    <n v="563"/>
    <n v="8"/>
    <x v="15"/>
    <x v="2"/>
    <x v="0"/>
    <x v="1"/>
    <x v="3"/>
    <x v="6"/>
    <x v="1"/>
  </r>
  <r>
    <n v="171"/>
    <n v="178"/>
    <n v="321"/>
    <n v="95"/>
    <n v="63"/>
    <n v="39"/>
    <n v="611"/>
    <n v="120"/>
    <n v="74"/>
    <n v="160"/>
    <n v="260"/>
    <n v="319"/>
    <n v="9"/>
    <x v="15"/>
    <x v="2"/>
    <x v="0"/>
    <x v="1"/>
    <x v="3"/>
    <x v="7"/>
    <x v="1"/>
  </r>
  <r>
    <n v="220"/>
    <n v="239"/>
    <n v="509"/>
    <n v="282"/>
    <n v="91"/>
    <n v="66"/>
    <n v="1464"/>
    <n v="140"/>
    <n v="205"/>
    <n v="220"/>
    <n v="420"/>
    <n v="712"/>
    <n v="11"/>
    <x v="15"/>
    <x v="2"/>
    <x v="0"/>
    <x v="1"/>
    <x v="1"/>
    <x v="9"/>
    <x v="0"/>
  </r>
  <r>
    <n v="276"/>
    <n v="318"/>
    <n v="616"/>
    <n v="265"/>
    <n v="132"/>
    <n v="98"/>
    <n v="1423"/>
    <n v="160"/>
    <n v="160"/>
    <n v="280"/>
    <n v="500"/>
    <n v="563"/>
    <n v="12"/>
    <x v="15"/>
    <x v="2"/>
    <x v="0"/>
    <x v="1"/>
    <x v="1"/>
    <x v="10"/>
    <x v="0"/>
  </r>
  <r>
    <n v="15"/>
    <n v="26"/>
    <n v="46"/>
    <n v="17"/>
    <n v="16"/>
    <n v="4"/>
    <n v="776"/>
    <n v="30"/>
    <n v="10"/>
    <n v="40"/>
    <n v="50"/>
    <n v="515"/>
    <n v="5"/>
    <x v="15"/>
    <x v="2"/>
    <x v="0"/>
    <x v="1"/>
    <x v="2"/>
    <x v="4"/>
    <x v="0"/>
  </r>
  <r>
    <n v="47"/>
    <n v="43"/>
    <n v="46"/>
    <n v="0"/>
    <n v="11"/>
    <n v="0"/>
    <n v="688"/>
    <n v="40"/>
    <n v="0"/>
    <n v="50"/>
    <n v="50"/>
    <n v="712"/>
    <n v="6"/>
    <x v="15"/>
    <x v="2"/>
    <x v="0"/>
    <x v="1"/>
    <x v="2"/>
    <x v="5"/>
    <x v="1"/>
  </r>
  <r>
    <n v="16"/>
    <n v="28"/>
    <n v="50"/>
    <n v="19"/>
    <n v="17"/>
    <n v="5"/>
    <n v="820"/>
    <n v="10"/>
    <n v="20"/>
    <n v="20"/>
    <n v="40"/>
    <n v="515"/>
    <n v="1"/>
    <x v="15"/>
    <x v="2"/>
    <x v="0"/>
    <x v="1"/>
    <x v="0"/>
    <x v="0"/>
    <x v="0"/>
  </r>
  <r>
    <n v="4"/>
    <n v="33"/>
    <n v="65"/>
    <n v="28"/>
    <n v="30"/>
    <n v="8"/>
    <n v="964"/>
    <n v="20"/>
    <n v="20"/>
    <n v="40"/>
    <n v="60"/>
    <n v="319"/>
    <n v="2"/>
    <x v="15"/>
    <x v="2"/>
    <x v="0"/>
    <x v="1"/>
    <x v="0"/>
    <x v="1"/>
    <x v="0"/>
  </r>
  <r>
    <n v="13"/>
    <n v="28"/>
    <n v="52"/>
    <n v="21"/>
    <n v="19"/>
    <n v="6"/>
    <n v="614"/>
    <n v="20"/>
    <n v="20"/>
    <n v="30"/>
    <n v="50"/>
    <n v="641"/>
    <n v="3"/>
    <x v="15"/>
    <x v="2"/>
    <x v="0"/>
    <x v="1"/>
    <x v="0"/>
    <x v="2"/>
    <x v="1"/>
  </r>
  <r>
    <n v="-9"/>
    <n v="63"/>
    <n v="114"/>
    <n v="44"/>
    <n v="69"/>
    <n v="40"/>
    <n v="261"/>
    <n v="10"/>
    <n v="30"/>
    <n v="60"/>
    <n v="90"/>
    <n v="417"/>
    <n v="8"/>
    <x v="15"/>
    <x v="3"/>
    <x v="0"/>
    <x v="1"/>
    <x v="3"/>
    <x v="6"/>
    <x v="1"/>
  </r>
  <r>
    <n v="-18"/>
    <n v="40"/>
    <n v="142"/>
    <n v="93"/>
    <n v="52"/>
    <n v="28"/>
    <n v="840"/>
    <n v="10"/>
    <n v="70"/>
    <n v="40"/>
    <n v="110"/>
    <n v="636"/>
    <n v="9"/>
    <x v="15"/>
    <x v="3"/>
    <x v="0"/>
    <x v="1"/>
    <x v="3"/>
    <x v="7"/>
    <x v="1"/>
  </r>
  <r>
    <n v="16"/>
    <n v="51"/>
    <n v="94"/>
    <n v="37"/>
    <n v="40"/>
    <n v="12"/>
    <n v="195"/>
    <n v="10"/>
    <n v="30"/>
    <n v="40"/>
    <n v="70"/>
    <n v="417"/>
    <n v="11"/>
    <x v="15"/>
    <x v="3"/>
    <x v="0"/>
    <x v="1"/>
    <x v="1"/>
    <x v="9"/>
    <x v="0"/>
  </r>
  <r>
    <n v="-13"/>
    <n v="36"/>
    <n v="69"/>
    <n v="29"/>
    <n v="45"/>
    <n v="11"/>
    <n v="169"/>
    <n v="-10"/>
    <n v="20"/>
    <n v="30"/>
    <n v="50"/>
    <n v="417"/>
    <n v="12"/>
    <x v="15"/>
    <x v="3"/>
    <x v="0"/>
    <x v="1"/>
    <x v="1"/>
    <x v="10"/>
    <x v="0"/>
  </r>
  <r>
    <n v="-3"/>
    <n v="44"/>
    <n v="84"/>
    <n v="35"/>
    <n v="46"/>
    <n v="13"/>
    <n v="197"/>
    <n v="-10"/>
    <n v="30"/>
    <n v="30"/>
    <n v="60"/>
    <n v="314"/>
    <n v="13"/>
    <x v="15"/>
    <x v="3"/>
    <x v="0"/>
    <x v="1"/>
    <x v="1"/>
    <x v="3"/>
    <x v="0"/>
  </r>
  <r>
    <n v="64"/>
    <n v="68"/>
    <n v="123"/>
    <n v="47"/>
    <n v="25"/>
    <n v="13"/>
    <n v="821"/>
    <n v="60"/>
    <n v="50"/>
    <n v="80"/>
    <n v="130"/>
    <n v="314"/>
    <n v="5"/>
    <x v="15"/>
    <x v="3"/>
    <x v="0"/>
    <x v="1"/>
    <x v="2"/>
    <x v="4"/>
    <x v="0"/>
  </r>
  <r>
    <n v="65"/>
    <n v="67"/>
    <n v="119"/>
    <n v="45"/>
    <n v="23"/>
    <n v="12"/>
    <n v="777"/>
    <n v="60"/>
    <n v="50"/>
    <n v="80"/>
    <n v="130"/>
    <n v="573"/>
    <n v="6"/>
    <x v="15"/>
    <x v="3"/>
    <x v="0"/>
    <x v="1"/>
    <x v="2"/>
    <x v="5"/>
    <x v="1"/>
  </r>
  <r>
    <n v="52"/>
    <n v="98"/>
    <n v="190"/>
    <n v="80"/>
    <n v="63"/>
    <n v="30"/>
    <n v="494"/>
    <n v="50"/>
    <n v="80"/>
    <n v="100"/>
    <n v="180"/>
    <n v="573"/>
    <n v="2"/>
    <x v="15"/>
    <x v="3"/>
    <x v="0"/>
    <x v="1"/>
    <x v="0"/>
    <x v="1"/>
    <x v="0"/>
  </r>
  <r>
    <n v="70"/>
    <n v="91"/>
    <n v="178"/>
    <n v="76"/>
    <n v="44"/>
    <n v="23"/>
    <n v="965"/>
    <n v="50"/>
    <n v="80"/>
    <n v="90"/>
    <n v="170"/>
    <n v="573"/>
    <n v="3"/>
    <x v="15"/>
    <x v="3"/>
    <x v="0"/>
    <x v="1"/>
    <x v="0"/>
    <x v="2"/>
    <x v="1"/>
  </r>
  <r>
    <n v="24"/>
    <n v="32"/>
    <n v="56"/>
    <n v="21"/>
    <n v="16"/>
    <n v="5"/>
    <n v="454"/>
    <n v="30"/>
    <n v="10"/>
    <n v="30"/>
    <n v="40"/>
    <n v="234"/>
    <n v="8"/>
    <x v="15"/>
    <x v="4"/>
    <x v="0"/>
    <x v="0"/>
    <x v="3"/>
    <x v="6"/>
    <x v="1"/>
  </r>
  <r>
    <n v="39"/>
    <n v="45"/>
    <n v="80"/>
    <n v="30"/>
    <n v="19"/>
    <n v="8"/>
    <n v="820"/>
    <n v="40"/>
    <n v="20"/>
    <n v="40"/>
    <n v="60"/>
    <n v="330"/>
    <n v="9"/>
    <x v="15"/>
    <x v="4"/>
    <x v="0"/>
    <x v="0"/>
    <x v="3"/>
    <x v="7"/>
    <x v="1"/>
  </r>
  <r>
    <n v="108"/>
    <n v="134"/>
    <n v="237"/>
    <n v="88"/>
    <n v="61"/>
    <n v="29"/>
    <n v="653"/>
    <n v="70"/>
    <n v="70"/>
    <n v="120"/>
    <n v="190"/>
    <n v="937"/>
    <n v="11"/>
    <x v="15"/>
    <x v="4"/>
    <x v="0"/>
    <x v="0"/>
    <x v="1"/>
    <x v="9"/>
    <x v="0"/>
  </r>
  <r>
    <n v="144"/>
    <n v="155"/>
    <n v="285"/>
    <n v="140"/>
    <n v="58"/>
    <n v="34"/>
    <n v="502"/>
    <n v="90"/>
    <n v="90"/>
    <n v="140"/>
    <n v="230"/>
    <n v="234"/>
    <n v="12"/>
    <x v="15"/>
    <x v="4"/>
    <x v="0"/>
    <x v="0"/>
    <x v="1"/>
    <x v="10"/>
    <x v="0"/>
  </r>
  <r>
    <n v="138"/>
    <n v="163"/>
    <n v="346"/>
    <n v="160"/>
    <n v="70"/>
    <n v="45"/>
    <n v="1091"/>
    <n v="130"/>
    <n v="141"/>
    <n v="200"/>
    <n v="380"/>
    <n v="216"/>
    <n v="5"/>
    <x v="15"/>
    <x v="4"/>
    <x v="0"/>
    <x v="0"/>
    <x v="2"/>
    <x v="4"/>
    <x v="0"/>
  </r>
  <r>
    <n v="19"/>
    <n v="67"/>
    <n v="129"/>
    <n v="54"/>
    <n v="54"/>
    <n v="20"/>
    <n v="337"/>
    <n v="30"/>
    <n v="60"/>
    <n v="80"/>
    <n v="140"/>
    <n v="419"/>
    <n v="6"/>
    <x v="15"/>
    <x v="4"/>
    <x v="0"/>
    <x v="0"/>
    <x v="2"/>
    <x v="5"/>
    <x v="1"/>
  </r>
  <r>
    <n v="42"/>
    <n v="74"/>
    <n v="137"/>
    <n v="55"/>
    <n v="46"/>
    <n v="18"/>
    <n v="336"/>
    <n v="50"/>
    <n v="50"/>
    <n v="80"/>
    <n v="130"/>
    <n v="567"/>
    <n v="1"/>
    <x v="15"/>
    <x v="4"/>
    <x v="0"/>
    <x v="0"/>
    <x v="0"/>
    <x v="0"/>
    <x v="0"/>
  </r>
  <r>
    <n v="40"/>
    <n v="64"/>
    <n v="114"/>
    <n v="43"/>
    <n v="37"/>
    <n v="13"/>
    <n v="363"/>
    <n v="40"/>
    <n v="40"/>
    <n v="70"/>
    <n v="110"/>
    <n v="330"/>
    <n v="2"/>
    <x v="15"/>
    <x v="4"/>
    <x v="0"/>
    <x v="0"/>
    <x v="0"/>
    <x v="1"/>
    <x v="0"/>
  </r>
  <r>
    <n v="-4"/>
    <n v="73"/>
    <n v="133"/>
    <n v="52"/>
    <n v="76"/>
    <n v="47"/>
    <n v="433"/>
    <n v="20"/>
    <n v="50"/>
    <n v="80"/>
    <n v="130"/>
    <n v="513"/>
    <n v="3"/>
    <x v="15"/>
    <x v="4"/>
    <x v="0"/>
    <x v="0"/>
    <x v="0"/>
    <x v="2"/>
    <x v="1"/>
  </r>
  <r>
    <n v="68"/>
    <n v="84"/>
    <n v="142"/>
    <n v="49"/>
    <n v="38"/>
    <n v="15"/>
    <n v="342"/>
    <n v="50"/>
    <n v="40"/>
    <n v="70"/>
    <n v="110"/>
    <n v="414"/>
    <n v="8"/>
    <x v="15"/>
    <x v="5"/>
    <x v="0"/>
    <x v="1"/>
    <x v="3"/>
    <x v="6"/>
    <x v="1"/>
  </r>
  <r>
    <n v="70"/>
    <n v="72"/>
    <n v="129"/>
    <n v="49"/>
    <n v="25"/>
    <n v="13"/>
    <n v="779"/>
    <n v="50"/>
    <n v="40"/>
    <n v="60"/>
    <n v="100"/>
    <n v="262"/>
    <n v="9"/>
    <x v="15"/>
    <x v="5"/>
    <x v="0"/>
    <x v="1"/>
    <x v="3"/>
    <x v="7"/>
    <x v="1"/>
  </r>
  <r>
    <n v="46"/>
    <n v="68"/>
    <n v="121"/>
    <n v="46"/>
    <n v="37"/>
    <n v="14"/>
    <n v="388"/>
    <n v="40"/>
    <n v="30"/>
    <n v="70"/>
    <n v="100"/>
    <n v="262"/>
    <n v="11"/>
    <x v="15"/>
    <x v="5"/>
    <x v="0"/>
    <x v="1"/>
    <x v="1"/>
    <x v="9"/>
    <x v="0"/>
  </r>
  <r>
    <n v="1"/>
    <n v="87"/>
    <n v="160"/>
    <n v="63"/>
    <n v="86"/>
    <n v="57"/>
    <n v="521"/>
    <n v="10"/>
    <n v="50"/>
    <n v="80"/>
    <n v="130"/>
    <n v="608"/>
    <n v="12"/>
    <x v="15"/>
    <x v="5"/>
    <x v="0"/>
    <x v="1"/>
    <x v="1"/>
    <x v="10"/>
    <x v="0"/>
  </r>
  <r>
    <n v="58"/>
    <n v="82"/>
    <n v="161"/>
    <n v="69"/>
    <n v="43"/>
    <n v="21"/>
    <n v="965"/>
    <n v="50"/>
    <n v="80"/>
    <n v="90"/>
    <n v="170"/>
    <n v="608"/>
    <n v="5"/>
    <x v="15"/>
    <x v="5"/>
    <x v="0"/>
    <x v="1"/>
    <x v="2"/>
    <x v="4"/>
    <x v="0"/>
  </r>
  <r>
    <n v="47"/>
    <n v="58"/>
    <n v="110"/>
    <n v="45"/>
    <n v="26"/>
    <n v="14"/>
    <n v="605"/>
    <n v="50"/>
    <n v="50"/>
    <n v="70"/>
    <n v="120"/>
    <n v="920"/>
    <n v="6"/>
    <x v="15"/>
    <x v="5"/>
    <x v="0"/>
    <x v="1"/>
    <x v="2"/>
    <x v="5"/>
    <x v="1"/>
  </r>
  <r>
    <n v="24"/>
    <n v="70"/>
    <n v="135"/>
    <n v="57"/>
    <n v="54"/>
    <n v="21"/>
    <n v="313"/>
    <n v="20"/>
    <n v="60"/>
    <n v="70"/>
    <n v="130"/>
    <n v="715"/>
    <n v="1"/>
    <x v="15"/>
    <x v="5"/>
    <x v="0"/>
    <x v="1"/>
    <x v="0"/>
    <x v="0"/>
    <x v="0"/>
  </r>
  <r>
    <n v="25"/>
    <n v="132"/>
    <n v="242"/>
    <n v="95"/>
    <n v="115"/>
    <n v="86"/>
    <n v="554"/>
    <n v="30"/>
    <n v="78"/>
    <n v="130"/>
    <n v="230"/>
    <n v="608"/>
    <n v="2"/>
    <x v="15"/>
    <x v="5"/>
    <x v="0"/>
    <x v="1"/>
    <x v="0"/>
    <x v="1"/>
    <x v="0"/>
  </r>
  <r>
    <n v="86"/>
    <n v="112"/>
    <n v="208"/>
    <n v="83"/>
    <n v="54"/>
    <n v="27"/>
    <n v="433"/>
    <n v="80"/>
    <n v="80"/>
    <n v="120"/>
    <n v="200"/>
    <n v="262"/>
    <n v="3"/>
    <x v="15"/>
    <x v="5"/>
    <x v="0"/>
    <x v="1"/>
    <x v="0"/>
    <x v="2"/>
    <x v="1"/>
  </r>
  <r>
    <n v="50"/>
    <n v="98"/>
    <n v="190"/>
    <n v="80"/>
    <n v="64"/>
    <n v="30"/>
    <n v="494"/>
    <n v="30"/>
    <n v="60"/>
    <n v="70"/>
    <n v="130"/>
    <n v="203"/>
    <n v="9"/>
    <x v="15"/>
    <x v="6"/>
    <x v="1"/>
    <x v="1"/>
    <x v="3"/>
    <x v="7"/>
    <x v="1"/>
  </r>
  <r>
    <n v="68"/>
    <n v="91"/>
    <n v="178"/>
    <n v="76"/>
    <n v="45"/>
    <n v="23"/>
    <n v="965"/>
    <n v="60"/>
    <n v="50"/>
    <n v="80"/>
    <n v="130"/>
    <n v="475"/>
    <n v="10"/>
    <x v="15"/>
    <x v="6"/>
    <x v="1"/>
    <x v="1"/>
    <x v="3"/>
    <x v="8"/>
    <x v="1"/>
  </r>
  <r>
    <n v="64"/>
    <n v="68"/>
    <n v="123"/>
    <n v="47"/>
    <n v="25"/>
    <n v="13"/>
    <n v="821"/>
    <n v="60"/>
    <n v="40"/>
    <n v="80"/>
    <n v="120"/>
    <n v="959"/>
    <n v="11"/>
    <x v="15"/>
    <x v="6"/>
    <x v="1"/>
    <x v="1"/>
    <x v="1"/>
    <x v="9"/>
    <x v="0"/>
  </r>
  <r>
    <n v="27"/>
    <n v="37"/>
    <n v="66"/>
    <n v="25"/>
    <n v="19"/>
    <n v="7"/>
    <n v="775"/>
    <n v="30"/>
    <n v="20"/>
    <n v="40"/>
    <n v="60"/>
    <n v="959"/>
    <n v="13"/>
    <x v="15"/>
    <x v="6"/>
    <x v="1"/>
    <x v="1"/>
    <x v="1"/>
    <x v="3"/>
    <x v="0"/>
  </r>
  <r>
    <n v="159"/>
    <n v="176"/>
    <n v="311"/>
    <n v="69"/>
    <n v="69"/>
    <n v="38"/>
    <n v="962"/>
    <n v="110"/>
    <n v="94"/>
    <n v="160"/>
    <n v="270"/>
    <n v="959"/>
    <n v="2"/>
    <x v="15"/>
    <x v="6"/>
    <x v="1"/>
    <x v="1"/>
    <x v="0"/>
    <x v="1"/>
    <x v="0"/>
  </r>
  <r>
    <n v="0"/>
    <n v="87"/>
    <n v="160"/>
    <n v="63"/>
    <n v="87"/>
    <n v="57"/>
    <n v="521"/>
    <n v="10"/>
    <n v="60"/>
    <n v="80"/>
    <n v="140"/>
    <n v="203"/>
    <n v="5"/>
    <x v="15"/>
    <x v="6"/>
    <x v="1"/>
    <x v="1"/>
    <x v="2"/>
    <x v="4"/>
    <x v="0"/>
  </r>
  <r>
    <n v="36"/>
    <n v="68"/>
    <n v="127"/>
    <n v="51"/>
    <n v="44"/>
    <n v="16"/>
    <n v="311"/>
    <n v="40"/>
    <n v="40"/>
    <n v="70"/>
    <n v="110"/>
    <n v="860"/>
    <n v="6"/>
    <x v="15"/>
    <x v="6"/>
    <x v="1"/>
    <x v="1"/>
    <x v="2"/>
    <x v="5"/>
    <x v="1"/>
  </r>
  <r>
    <n v="46"/>
    <n v="58"/>
    <n v="110"/>
    <n v="45"/>
    <n v="27"/>
    <n v="14"/>
    <n v="605"/>
    <n v="30"/>
    <n v="30"/>
    <n v="50"/>
    <n v="80"/>
    <n v="321"/>
    <n v="8"/>
    <x v="15"/>
    <x v="7"/>
    <x v="1"/>
    <x v="0"/>
    <x v="3"/>
    <x v="6"/>
    <x v="1"/>
  </r>
  <r>
    <n v="22"/>
    <n v="70"/>
    <n v="135"/>
    <n v="57"/>
    <n v="55"/>
    <n v="21"/>
    <n v="313"/>
    <n v="20"/>
    <n v="40"/>
    <n v="50"/>
    <n v="90"/>
    <n v="772"/>
    <n v="9"/>
    <x v="15"/>
    <x v="7"/>
    <x v="1"/>
    <x v="0"/>
    <x v="3"/>
    <x v="7"/>
    <x v="1"/>
  </r>
  <r>
    <n v="58"/>
    <n v="82"/>
    <n v="161"/>
    <n v="69"/>
    <n v="43"/>
    <n v="21"/>
    <n v="965"/>
    <n v="40"/>
    <n v="50"/>
    <n v="60"/>
    <n v="110"/>
    <n v="850"/>
    <n v="10"/>
    <x v="15"/>
    <x v="7"/>
    <x v="1"/>
    <x v="0"/>
    <x v="3"/>
    <x v="8"/>
    <x v="1"/>
  </r>
  <r>
    <n v="45"/>
    <n v="51"/>
    <n v="91"/>
    <n v="34"/>
    <n v="21"/>
    <n v="9"/>
    <n v="821"/>
    <n v="50"/>
    <n v="30"/>
    <n v="60"/>
    <n v="90"/>
    <n v="904"/>
    <n v="11"/>
    <x v="15"/>
    <x v="7"/>
    <x v="1"/>
    <x v="0"/>
    <x v="1"/>
    <x v="9"/>
    <x v="0"/>
  </r>
  <r>
    <n v="70"/>
    <n v="72"/>
    <n v="129"/>
    <n v="49"/>
    <n v="25"/>
    <n v="13"/>
    <n v="779"/>
    <n v="60"/>
    <n v="50"/>
    <n v="80"/>
    <n v="130"/>
    <n v="904"/>
    <n v="13"/>
    <x v="15"/>
    <x v="7"/>
    <x v="1"/>
    <x v="0"/>
    <x v="1"/>
    <x v="3"/>
    <x v="0"/>
  </r>
  <r>
    <n v="108"/>
    <n v="134"/>
    <n v="237"/>
    <n v="88"/>
    <n v="61"/>
    <n v="29"/>
    <n v="653"/>
    <n v="90"/>
    <n v="80"/>
    <n v="130"/>
    <n v="210"/>
    <n v="850"/>
    <n v="2"/>
    <x v="15"/>
    <x v="7"/>
    <x v="1"/>
    <x v="0"/>
    <x v="0"/>
    <x v="1"/>
    <x v="0"/>
  </r>
  <r>
    <n v="145"/>
    <n v="155"/>
    <n v="285"/>
    <n v="90"/>
    <n v="57"/>
    <n v="34"/>
    <n v="502"/>
    <n v="100"/>
    <n v="73"/>
    <n v="150"/>
    <n v="250"/>
    <n v="754"/>
    <n v="3"/>
    <x v="15"/>
    <x v="7"/>
    <x v="1"/>
    <x v="0"/>
    <x v="0"/>
    <x v="2"/>
    <x v="1"/>
  </r>
  <r>
    <n v="25"/>
    <n v="132"/>
    <n v="242"/>
    <n v="95"/>
    <n v="115"/>
    <n v="86"/>
    <n v="554"/>
    <n v="30"/>
    <n v="90"/>
    <n v="130"/>
    <n v="220"/>
    <n v="850"/>
    <n v="5"/>
    <x v="15"/>
    <x v="7"/>
    <x v="1"/>
    <x v="0"/>
    <x v="2"/>
    <x v="4"/>
    <x v="0"/>
  </r>
  <r>
    <n v="86"/>
    <n v="112"/>
    <n v="208"/>
    <n v="83"/>
    <n v="54"/>
    <n v="27"/>
    <n v="433"/>
    <n v="80"/>
    <n v="70"/>
    <n v="120"/>
    <n v="190"/>
    <n v="754"/>
    <n v="6"/>
    <x v="15"/>
    <x v="7"/>
    <x v="1"/>
    <x v="0"/>
    <x v="2"/>
    <x v="5"/>
    <x v="1"/>
  </r>
  <r>
    <n v="19"/>
    <n v="67"/>
    <n v="129"/>
    <n v="54"/>
    <n v="54"/>
    <n v="20"/>
    <n v="337"/>
    <n v="20"/>
    <n v="40"/>
    <n v="50"/>
    <n v="90"/>
    <n v="774"/>
    <n v="9"/>
    <x v="15"/>
    <x v="8"/>
    <x v="1"/>
    <x v="0"/>
    <x v="3"/>
    <x v="7"/>
    <x v="1"/>
  </r>
  <r>
    <n v="39"/>
    <n v="45"/>
    <n v="80"/>
    <n v="30"/>
    <n v="19"/>
    <n v="8"/>
    <n v="820"/>
    <n v="40"/>
    <n v="30"/>
    <n v="50"/>
    <n v="80"/>
    <n v="351"/>
    <n v="11"/>
    <x v="15"/>
    <x v="8"/>
    <x v="1"/>
    <x v="0"/>
    <x v="1"/>
    <x v="9"/>
    <x v="0"/>
  </r>
  <r>
    <n v="24"/>
    <n v="32"/>
    <n v="56"/>
    <n v="21"/>
    <n v="16"/>
    <n v="5"/>
    <n v="454"/>
    <n v="20"/>
    <n v="20"/>
    <n v="30"/>
    <n v="50"/>
    <n v="774"/>
    <n v="13"/>
    <x v="15"/>
    <x v="8"/>
    <x v="1"/>
    <x v="0"/>
    <x v="1"/>
    <x v="3"/>
    <x v="0"/>
  </r>
  <r>
    <n v="589"/>
    <n v="451"/>
    <n v="553"/>
    <n v="68"/>
    <n v="54"/>
    <n v="22"/>
    <n v="-348"/>
    <n v="400"/>
    <n v="60"/>
    <n v="430"/>
    <n v="490"/>
    <n v="339"/>
    <n v="2"/>
    <x v="15"/>
    <x v="8"/>
    <x v="1"/>
    <x v="0"/>
    <x v="0"/>
    <x v="1"/>
    <x v="0"/>
  </r>
  <r>
    <n v="-18"/>
    <n v="65"/>
    <n v="125"/>
    <n v="52"/>
    <n v="77"/>
    <n v="47"/>
    <n v="458"/>
    <n v="10"/>
    <n v="40"/>
    <n v="70"/>
    <n v="110"/>
    <n v="339"/>
    <n v="5"/>
    <x v="15"/>
    <x v="8"/>
    <x v="1"/>
    <x v="0"/>
    <x v="2"/>
    <x v="4"/>
    <x v="0"/>
  </r>
  <r>
    <n v="140"/>
    <n v="163"/>
    <n v="346"/>
    <n v="164"/>
    <n v="69"/>
    <n v="45"/>
    <n v="1091"/>
    <n v="100"/>
    <n v="156"/>
    <n v="160"/>
    <n v="310"/>
    <n v="508"/>
    <n v="7"/>
    <x v="15"/>
    <x v="8"/>
    <x v="1"/>
    <x v="0"/>
    <x v="2"/>
    <x v="11"/>
    <x v="0"/>
  </r>
  <r>
    <n v="-4"/>
    <n v="44"/>
    <n v="84"/>
    <n v="35"/>
    <n v="47"/>
    <n v="13"/>
    <n v="197"/>
    <n v="10"/>
    <n v="20"/>
    <n v="40"/>
    <n v="60"/>
    <n v="603"/>
    <n v="9"/>
    <x v="15"/>
    <x v="9"/>
    <x v="1"/>
    <x v="1"/>
    <x v="3"/>
    <x v="7"/>
    <x v="1"/>
  </r>
  <r>
    <n v="18"/>
    <n v="28"/>
    <n v="50"/>
    <n v="19"/>
    <n v="16"/>
    <n v="5"/>
    <n v="820"/>
    <n v="20"/>
    <n v="20"/>
    <n v="30"/>
    <n v="50"/>
    <n v="603"/>
    <n v="11"/>
    <x v="15"/>
    <x v="9"/>
    <x v="1"/>
    <x v="1"/>
    <x v="1"/>
    <x v="9"/>
    <x v="0"/>
  </r>
  <r>
    <n v="47"/>
    <n v="43"/>
    <n v="46"/>
    <n v="0"/>
    <n v="11"/>
    <n v="0"/>
    <n v="688"/>
    <n v="30"/>
    <n v="0"/>
    <n v="40"/>
    <n v="40"/>
    <n v="603"/>
    <n v="13"/>
    <x v="15"/>
    <x v="9"/>
    <x v="1"/>
    <x v="1"/>
    <x v="1"/>
    <x v="3"/>
    <x v="0"/>
  </r>
  <r>
    <n v="49"/>
    <n v="72"/>
    <n v="129"/>
    <n v="49"/>
    <n v="39"/>
    <n v="15"/>
    <n v="241"/>
    <n v="40"/>
    <n v="40"/>
    <n v="70"/>
    <n v="110"/>
    <n v="603"/>
    <n v="1"/>
    <x v="15"/>
    <x v="9"/>
    <x v="1"/>
    <x v="1"/>
    <x v="0"/>
    <x v="0"/>
    <x v="0"/>
  </r>
  <r>
    <n v="40"/>
    <n v="75"/>
    <n v="133"/>
    <n v="50"/>
    <n v="48"/>
    <n v="16"/>
    <n v="372"/>
    <n v="40"/>
    <n v="40"/>
    <n v="70"/>
    <n v="110"/>
    <n v="603"/>
    <n v="2"/>
    <x v="15"/>
    <x v="9"/>
    <x v="1"/>
    <x v="1"/>
    <x v="0"/>
    <x v="1"/>
    <x v="0"/>
  </r>
  <r>
    <n v="-9"/>
    <n v="63"/>
    <n v="114"/>
    <n v="44"/>
    <n v="69"/>
    <n v="40"/>
    <n v="261"/>
    <n v="10"/>
    <n v="40"/>
    <n v="60"/>
    <n v="100"/>
    <n v="603"/>
    <n v="5"/>
    <x v="15"/>
    <x v="9"/>
    <x v="1"/>
    <x v="1"/>
    <x v="2"/>
    <x v="4"/>
    <x v="0"/>
  </r>
  <r>
    <n v="-13"/>
    <n v="36"/>
    <n v="69"/>
    <n v="29"/>
    <n v="45"/>
    <n v="11"/>
    <n v="169"/>
    <n v="0"/>
    <n v="20"/>
    <n v="40"/>
    <n v="60"/>
    <n v="603"/>
    <n v="7"/>
    <x v="15"/>
    <x v="9"/>
    <x v="1"/>
    <x v="1"/>
    <x v="2"/>
    <x v="11"/>
    <x v="0"/>
  </r>
  <r>
    <n v="123"/>
    <n v="117"/>
    <n v="211"/>
    <n v="81"/>
    <n v="34"/>
    <n v="22"/>
    <n v="460"/>
    <n v="100"/>
    <n v="80"/>
    <n v="130"/>
    <n v="210"/>
    <n v="518"/>
    <n v="13"/>
    <x v="15"/>
    <x v="10"/>
    <x v="1"/>
    <x v="0"/>
    <x v="1"/>
    <x v="3"/>
    <x v="0"/>
  </r>
  <r>
    <n v="367"/>
    <n v="378"/>
    <n v="680"/>
    <n v="252"/>
    <n v="131"/>
    <n v="98"/>
    <n v="1558"/>
    <n v="200"/>
    <n v="168"/>
    <n v="300"/>
    <n v="490"/>
    <n v="716"/>
    <n v="9"/>
    <x v="15"/>
    <x v="10"/>
    <x v="1"/>
    <x v="0"/>
    <x v="3"/>
    <x v="7"/>
    <x v="1"/>
  </r>
  <r>
    <n v="-156"/>
    <n v="-20"/>
    <n v="201"/>
    <n v="179"/>
    <n v="85"/>
    <n v="64"/>
    <n v="1811"/>
    <n v="-70"/>
    <n v="193"/>
    <n v="-10"/>
    <n v="140"/>
    <n v="718"/>
    <n v="10"/>
    <x v="15"/>
    <x v="10"/>
    <x v="1"/>
    <x v="0"/>
    <x v="3"/>
    <x v="8"/>
    <x v="1"/>
  </r>
  <r>
    <n v="156"/>
    <n v="145"/>
    <n v="261"/>
    <n v="84"/>
    <n v="40"/>
    <n v="28"/>
    <n v="822"/>
    <n v="130"/>
    <n v="83"/>
    <n v="160"/>
    <n v="260"/>
    <n v="315"/>
    <n v="11"/>
    <x v="15"/>
    <x v="10"/>
    <x v="1"/>
    <x v="0"/>
    <x v="1"/>
    <x v="9"/>
    <x v="0"/>
  </r>
  <r>
    <n v="141"/>
    <n v="132"/>
    <n v="238"/>
    <n v="91"/>
    <n v="37"/>
    <n v="25"/>
    <n v="777"/>
    <n v="120"/>
    <n v="90"/>
    <n v="150"/>
    <n v="240"/>
    <n v="347"/>
    <n v="12"/>
    <x v="15"/>
    <x v="10"/>
    <x v="1"/>
    <x v="0"/>
    <x v="1"/>
    <x v="10"/>
    <x v="0"/>
  </r>
  <r>
    <n v="410"/>
    <n v="428"/>
    <n v="759"/>
    <n v="289"/>
    <n v="152"/>
    <n v="99"/>
    <n v="2108"/>
    <n v="280"/>
    <n v="178"/>
    <n v="400"/>
    <n v="670"/>
    <n v="518"/>
    <n v="2"/>
    <x v="15"/>
    <x v="10"/>
    <x v="1"/>
    <x v="0"/>
    <x v="0"/>
    <x v="1"/>
    <x v="0"/>
  </r>
  <r>
    <n v="-304"/>
    <n v="-59"/>
    <n v="70"/>
    <n v="88"/>
    <n v="146"/>
    <n v="113"/>
    <n v="1382"/>
    <n v="-190"/>
    <n v="116"/>
    <n v="-60"/>
    <n v="60"/>
    <n v="212"/>
    <n v="5"/>
    <x v="15"/>
    <x v="10"/>
    <x v="1"/>
    <x v="0"/>
    <x v="2"/>
    <x v="4"/>
    <x v="0"/>
  </r>
  <r>
    <n v="349"/>
    <n v="325"/>
    <n v="601"/>
    <n v="190"/>
    <n v="90"/>
    <n v="66"/>
    <n v="1262"/>
    <n v="250"/>
    <n v="204"/>
    <n v="330"/>
    <n v="550"/>
    <n v="914"/>
    <n v="7"/>
    <x v="15"/>
    <x v="10"/>
    <x v="1"/>
    <x v="0"/>
    <x v="2"/>
    <x v="11"/>
    <x v="0"/>
  </r>
  <r>
    <n v="56"/>
    <n v="67"/>
    <n v="127"/>
    <n v="52"/>
    <n v="29"/>
    <n v="17"/>
    <n v="605"/>
    <n v="50"/>
    <n v="40"/>
    <n v="70"/>
    <n v="110"/>
    <n v="504"/>
    <n v="8"/>
    <x v="15"/>
    <x v="11"/>
    <x v="2"/>
    <x v="1"/>
    <x v="3"/>
    <x v="6"/>
    <x v="1"/>
  </r>
  <r>
    <n v="52"/>
    <n v="98"/>
    <n v="190"/>
    <n v="80"/>
    <n v="63"/>
    <n v="30"/>
    <n v="494"/>
    <n v="50"/>
    <n v="70"/>
    <n v="100"/>
    <n v="170"/>
    <n v="337"/>
    <n v="9"/>
    <x v="15"/>
    <x v="11"/>
    <x v="2"/>
    <x v="1"/>
    <x v="3"/>
    <x v="7"/>
    <x v="1"/>
  </r>
  <r>
    <n v="45"/>
    <n v="51"/>
    <n v="92"/>
    <n v="35"/>
    <n v="21"/>
    <n v="9"/>
    <n v="776"/>
    <n v="50"/>
    <n v="40"/>
    <n v="60"/>
    <n v="100"/>
    <n v="225"/>
    <n v="2"/>
    <x v="15"/>
    <x v="11"/>
    <x v="2"/>
    <x v="1"/>
    <x v="0"/>
    <x v="1"/>
    <x v="0"/>
  </r>
  <r>
    <n v="71"/>
    <n v="72"/>
    <n v="129"/>
    <n v="49"/>
    <n v="24"/>
    <n v="13"/>
    <n v="779"/>
    <n v="70"/>
    <n v="60"/>
    <n v="90"/>
    <n v="150"/>
    <n v="504"/>
    <n v="3"/>
    <x v="15"/>
    <x v="11"/>
    <x v="2"/>
    <x v="1"/>
    <x v="0"/>
    <x v="2"/>
    <x v="1"/>
  </r>
  <r>
    <n v="1"/>
    <n v="87"/>
    <n v="160"/>
    <n v="63"/>
    <n v="86"/>
    <n v="57"/>
    <n v="37"/>
    <n v="0"/>
    <n v="50"/>
    <n v="70"/>
    <n v="120"/>
    <n v="985"/>
    <n v="4"/>
    <x v="15"/>
    <x v="11"/>
    <x v="2"/>
    <x v="1"/>
    <x v="2"/>
    <x v="12"/>
    <x v="0"/>
  </r>
  <r>
    <n v="67"/>
    <n v="84"/>
    <n v="142"/>
    <n v="49"/>
    <n v="39"/>
    <n v="15"/>
    <n v="342"/>
    <n v="50"/>
    <n v="40"/>
    <n v="70"/>
    <n v="110"/>
    <n v="318"/>
    <n v="5"/>
    <x v="15"/>
    <x v="11"/>
    <x v="2"/>
    <x v="1"/>
    <x v="2"/>
    <x v="4"/>
    <x v="0"/>
  </r>
  <r>
    <n v="46"/>
    <n v="68"/>
    <n v="121"/>
    <n v="46"/>
    <n v="37"/>
    <n v="14"/>
    <n v="388"/>
    <n v="40"/>
    <n v="30"/>
    <n v="60"/>
    <n v="90"/>
    <n v="504"/>
    <n v="6"/>
    <x v="15"/>
    <x v="11"/>
    <x v="2"/>
    <x v="1"/>
    <x v="2"/>
    <x v="5"/>
    <x v="1"/>
  </r>
  <r>
    <n v="18"/>
    <n v="28"/>
    <n v="50"/>
    <n v="19"/>
    <n v="16"/>
    <n v="5"/>
    <n v="820"/>
    <n v="20"/>
    <n v="10"/>
    <n v="30"/>
    <n v="40"/>
    <n v="505"/>
    <n v="8"/>
    <x v="15"/>
    <x v="12"/>
    <x v="2"/>
    <x v="1"/>
    <x v="3"/>
    <x v="6"/>
    <x v="1"/>
  </r>
  <r>
    <n v="4"/>
    <n v="33"/>
    <n v="65"/>
    <n v="28"/>
    <n v="30"/>
    <n v="8"/>
    <n v="964"/>
    <n v="10"/>
    <n v="20"/>
    <n v="30"/>
    <n v="50"/>
    <n v="505"/>
    <n v="9"/>
    <x v="15"/>
    <x v="12"/>
    <x v="2"/>
    <x v="1"/>
    <x v="3"/>
    <x v="7"/>
    <x v="1"/>
  </r>
  <r>
    <n v="40"/>
    <n v="75"/>
    <n v="133"/>
    <n v="50"/>
    <n v="48"/>
    <n v="16"/>
    <n v="372"/>
    <n v="50"/>
    <n v="60"/>
    <n v="90"/>
    <n v="150"/>
    <n v="505"/>
    <n v="2"/>
    <x v="15"/>
    <x v="12"/>
    <x v="2"/>
    <x v="1"/>
    <x v="0"/>
    <x v="1"/>
    <x v="0"/>
  </r>
  <r>
    <n v="-16"/>
    <n v="40"/>
    <n v="142"/>
    <n v="93"/>
    <n v="51"/>
    <n v="28"/>
    <n v="840"/>
    <n v="10"/>
    <n v="121"/>
    <n v="50"/>
    <n v="160"/>
    <n v="505"/>
    <n v="3"/>
    <x v="15"/>
    <x v="12"/>
    <x v="2"/>
    <x v="1"/>
    <x v="0"/>
    <x v="2"/>
    <x v="1"/>
  </r>
  <r>
    <n v="-13"/>
    <n v="36"/>
    <n v="69"/>
    <n v="29"/>
    <n v="45"/>
    <n v="11"/>
    <n v="-39"/>
    <n v="0"/>
    <n v="20"/>
    <n v="30"/>
    <n v="50"/>
    <n v="505"/>
    <n v="4"/>
    <x v="15"/>
    <x v="12"/>
    <x v="2"/>
    <x v="1"/>
    <x v="2"/>
    <x v="12"/>
    <x v="0"/>
  </r>
  <r>
    <n v="-9"/>
    <n v="63"/>
    <n v="114"/>
    <n v="44"/>
    <n v="69"/>
    <n v="40"/>
    <n v="261"/>
    <n v="10"/>
    <n v="30"/>
    <n v="60"/>
    <n v="90"/>
    <n v="505"/>
    <n v="5"/>
    <x v="15"/>
    <x v="12"/>
    <x v="2"/>
    <x v="1"/>
    <x v="2"/>
    <x v="4"/>
    <x v="0"/>
  </r>
  <r>
    <n v="18"/>
    <n v="51"/>
    <n v="94"/>
    <n v="37"/>
    <n v="39"/>
    <n v="12"/>
    <n v="195"/>
    <n v="10"/>
    <n v="30"/>
    <n v="40"/>
    <n v="70"/>
    <n v="505"/>
    <n v="6"/>
    <x v="15"/>
    <x v="12"/>
    <x v="2"/>
    <x v="1"/>
    <x v="2"/>
    <x v="5"/>
    <x v="1"/>
  </r>
  <r>
    <n v="22"/>
    <n v="70"/>
    <n v="135"/>
    <n v="57"/>
    <n v="55"/>
    <n v="21"/>
    <n v="313"/>
    <n v="30"/>
    <n v="50"/>
    <n v="70"/>
    <n v="120"/>
    <n v="918"/>
    <n v="8"/>
    <x v="15"/>
    <x v="13"/>
    <x v="2"/>
    <x v="1"/>
    <x v="3"/>
    <x v="6"/>
    <x v="1"/>
  </r>
  <r>
    <n v="24"/>
    <n v="132"/>
    <n v="242"/>
    <n v="95"/>
    <n v="116"/>
    <n v="86"/>
    <n v="554"/>
    <n v="30"/>
    <n v="90"/>
    <n v="130"/>
    <n v="220"/>
    <n v="918"/>
    <n v="9"/>
    <x v="15"/>
    <x v="13"/>
    <x v="2"/>
    <x v="1"/>
    <x v="3"/>
    <x v="7"/>
    <x v="1"/>
  </r>
  <r>
    <n v="49"/>
    <n v="60"/>
    <n v="113"/>
    <n v="46"/>
    <n v="27"/>
    <n v="15"/>
    <n v="608"/>
    <n v="60"/>
    <n v="50"/>
    <n v="80"/>
    <n v="130"/>
    <n v="918"/>
    <n v="2"/>
    <x v="15"/>
    <x v="13"/>
    <x v="2"/>
    <x v="1"/>
    <x v="0"/>
    <x v="1"/>
    <x v="0"/>
  </r>
  <r>
    <n v="37"/>
    <n v="45"/>
    <n v="80"/>
    <n v="30"/>
    <n v="20"/>
    <n v="8"/>
    <n v="820"/>
    <n v="50"/>
    <n v="30"/>
    <n v="60"/>
    <n v="90"/>
    <n v="580"/>
    <n v="3"/>
    <x v="15"/>
    <x v="13"/>
    <x v="2"/>
    <x v="1"/>
    <x v="0"/>
    <x v="2"/>
    <x v="1"/>
  </r>
  <r>
    <n v="145"/>
    <n v="155"/>
    <n v="285"/>
    <n v="132"/>
    <n v="57"/>
    <n v="34"/>
    <n v="-120"/>
    <n v="90"/>
    <n v="90"/>
    <n v="130"/>
    <n v="220"/>
    <n v="580"/>
    <n v="4"/>
    <x v="15"/>
    <x v="13"/>
    <x v="2"/>
    <x v="1"/>
    <x v="2"/>
    <x v="12"/>
    <x v="0"/>
  </r>
  <r>
    <n v="24"/>
    <n v="32"/>
    <n v="56"/>
    <n v="21"/>
    <n v="16"/>
    <n v="5"/>
    <n v="454"/>
    <n v="30"/>
    <n v="10"/>
    <n v="30"/>
    <n v="40"/>
    <n v="405"/>
    <n v="5"/>
    <x v="15"/>
    <x v="13"/>
    <x v="2"/>
    <x v="1"/>
    <x v="2"/>
    <x v="4"/>
    <x v="0"/>
  </r>
  <r>
    <n v="110"/>
    <n v="134"/>
    <n v="237"/>
    <n v="88"/>
    <n v="60"/>
    <n v="29"/>
    <n v="653"/>
    <n v="80"/>
    <n v="70"/>
    <n v="120"/>
    <n v="190"/>
    <n v="405"/>
    <n v="6"/>
    <x v="15"/>
    <x v="13"/>
    <x v="2"/>
    <x v="1"/>
    <x v="2"/>
    <x v="5"/>
    <x v="1"/>
  </r>
  <r>
    <n v="42"/>
    <n v="74"/>
    <n v="137"/>
    <n v="55"/>
    <n v="46"/>
    <n v="18"/>
    <n v="336"/>
    <n v="40"/>
    <n v="50"/>
    <n v="70"/>
    <n v="120"/>
    <n v="512"/>
    <n v="8"/>
    <x v="15"/>
    <x v="14"/>
    <x v="2"/>
    <x v="0"/>
    <x v="3"/>
    <x v="6"/>
    <x v="1"/>
  </r>
  <r>
    <n v="40"/>
    <n v="64"/>
    <n v="114"/>
    <n v="43"/>
    <n v="37"/>
    <n v="13"/>
    <n v="363"/>
    <n v="30"/>
    <n v="40"/>
    <n v="60"/>
    <n v="100"/>
    <n v="281"/>
    <n v="9"/>
    <x v="15"/>
    <x v="14"/>
    <x v="2"/>
    <x v="0"/>
    <x v="3"/>
    <x v="7"/>
    <x v="1"/>
  </r>
  <r>
    <n v="239"/>
    <n v="247"/>
    <n v="486"/>
    <n v="233"/>
    <n v="86"/>
    <n v="64"/>
    <n v="969"/>
    <n v="230"/>
    <n v="190"/>
    <n v="310"/>
    <n v="570"/>
    <n v="361"/>
    <n v="2"/>
    <x v="15"/>
    <x v="14"/>
    <x v="2"/>
    <x v="0"/>
    <x v="0"/>
    <x v="1"/>
    <x v="0"/>
  </r>
  <r>
    <n v="93"/>
    <n v="100"/>
    <n v="190"/>
    <n v="78"/>
    <n v="37"/>
    <n v="25"/>
    <n v="593"/>
    <n v="100"/>
    <n v="90"/>
    <n v="130"/>
    <n v="220"/>
    <n v="940"/>
    <n v="3"/>
    <x v="15"/>
    <x v="14"/>
    <x v="2"/>
    <x v="0"/>
    <x v="0"/>
    <x v="2"/>
    <x v="1"/>
  </r>
  <r>
    <n v="71"/>
    <n v="102"/>
    <n v="181"/>
    <n v="68"/>
    <n v="54"/>
    <n v="22"/>
    <n v="9"/>
    <n v="50"/>
    <n v="50"/>
    <n v="90"/>
    <n v="140"/>
    <n v="956"/>
    <n v="4"/>
    <x v="15"/>
    <x v="14"/>
    <x v="2"/>
    <x v="0"/>
    <x v="2"/>
    <x v="12"/>
    <x v="0"/>
  </r>
  <r>
    <n v="142"/>
    <n v="132"/>
    <n v="238"/>
    <n v="91"/>
    <n v="36"/>
    <n v="25"/>
    <n v="777"/>
    <n v="100"/>
    <n v="70"/>
    <n v="120"/>
    <n v="190"/>
    <n v="832"/>
    <n v="5"/>
    <x v="15"/>
    <x v="14"/>
    <x v="2"/>
    <x v="0"/>
    <x v="2"/>
    <x v="4"/>
    <x v="0"/>
  </r>
  <r>
    <n v="125"/>
    <n v="117"/>
    <n v="211"/>
    <n v="81"/>
    <n v="33"/>
    <n v="22"/>
    <n v="460"/>
    <n v="90"/>
    <n v="60"/>
    <n v="110"/>
    <n v="170"/>
    <n v="832"/>
    <n v="6"/>
    <x v="15"/>
    <x v="14"/>
    <x v="2"/>
    <x v="0"/>
    <x v="2"/>
    <x v="5"/>
    <x v="1"/>
  </r>
  <r>
    <n v="50"/>
    <n v="72"/>
    <n v="129"/>
    <n v="49"/>
    <n v="38"/>
    <n v="15"/>
    <n v="241"/>
    <n v="30"/>
    <n v="40"/>
    <n v="60"/>
    <n v="100"/>
    <n v="801"/>
    <n v="8"/>
    <x v="15"/>
    <x v="15"/>
    <x v="3"/>
    <x v="1"/>
    <x v="3"/>
    <x v="6"/>
    <x v="1"/>
  </r>
  <r>
    <n v="42"/>
    <n v="75"/>
    <n v="133"/>
    <n v="50"/>
    <n v="47"/>
    <n v="16"/>
    <n v="372"/>
    <n v="40"/>
    <n v="40"/>
    <n v="70"/>
    <n v="110"/>
    <n v="435"/>
    <n v="9"/>
    <x v="15"/>
    <x v="15"/>
    <x v="3"/>
    <x v="1"/>
    <x v="3"/>
    <x v="7"/>
    <x v="1"/>
  </r>
  <r>
    <n v="-16"/>
    <n v="40"/>
    <n v="142"/>
    <n v="93"/>
    <n v="51"/>
    <n v="28"/>
    <n v="840"/>
    <n v="0"/>
    <n v="70"/>
    <n v="40"/>
    <n v="110"/>
    <n v="435"/>
    <n v="10"/>
    <x v="15"/>
    <x v="15"/>
    <x v="3"/>
    <x v="1"/>
    <x v="3"/>
    <x v="8"/>
    <x v="1"/>
  </r>
  <r>
    <n v="-9"/>
    <n v="63"/>
    <n v="114"/>
    <n v="44"/>
    <n v="69"/>
    <n v="40"/>
    <n v="261"/>
    <n v="10"/>
    <n v="20"/>
    <n v="50"/>
    <n v="70"/>
    <n v="435"/>
    <n v="11"/>
    <x v="15"/>
    <x v="15"/>
    <x v="3"/>
    <x v="1"/>
    <x v="1"/>
    <x v="9"/>
    <x v="0"/>
  </r>
  <r>
    <n v="16"/>
    <n v="51"/>
    <n v="94"/>
    <n v="37"/>
    <n v="40"/>
    <n v="12"/>
    <n v="195"/>
    <n v="10"/>
    <n v="20"/>
    <n v="30"/>
    <n v="50"/>
    <n v="801"/>
    <n v="12"/>
    <x v="15"/>
    <x v="15"/>
    <x v="3"/>
    <x v="1"/>
    <x v="1"/>
    <x v="10"/>
    <x v="0"/>
  </r>
  <r>
    <n v="-12"/>
    <n v="36"/>
    <n v="69"/>
    <n v="29"/>
    <n v="44"/>
    <n v="11"/>
    <n v="169"/>
    <n v="10"/>
    <n v="10"/>
    <n v="30"/>
    <n v="40"/>
    <n v="801"/>
    <n v="13"/>
    <x v="15"/>
    <x v="15"/>
    <x v="3"/>
    <x v="1"/>
    <x v="1"/>
    <x v="3"/>
    <x v="0"/>
  </r>
  <r>
    <n v="64"/>
    <n v="67"/>
    <n v="119"/>
    <n v="45"/>
    <n v="24"/>
    <n v="12"/>
    <n v="777"/>
    <n v="40"/>
    <n v="40"/>
    <n v="60"/>
    <n v="100"/>
    <n v="435"/>
    <n v="4"/>
    <x v="15"/>
    <x v="15"/>
    <x v="3"/>
    <x v="1"/>
    <x v="2"/>
    <x v="12"/>
    <x v="0"/>
  </r>
  <r>
    <n v="55"/>
    <n v="67"/>
    <n v="127"/>
    <n v="52"/>
    <n v="30"/>
    <n v="17"/>
    <n v="605"/>
    <n v="50"/>
    <n v="40"/>
    <n v="70"/>
    <n v="110"/>
    <n v="435"/>
    <n v="5"/>
    <x v="15"/>
    <x v="15"/>
    <x v="3"/>
    <x v="1"/>
    <x v="2"/>
    <x v="4"/>
    <x v="0"/>
  </r>
  <r>
    <n v="64"/>
    <n v="68"/>
    <n v="123"/>
    <n v="47"/>
    <n v="25"/>
    <n v="13"/>
    <n v="821"/>
    <n v="50"/>
    <n v="40"/>
    <n v="70"/>
    <n v="110"/>
    <n v="435"/>
    <n v="6"/>
    <x v="15"/>
    <x v="15"/>
    <x v="3"/>
    <x v="1"/>
    <x v="2"/>
    <x v="5"/>
    <x v="1"/>
  </r>
  <r>
    <n v="70"/>
    <n v="91"/>
    <n v="178"/>
    <n v="76"/>
    <n v="44"/>
    <n v="23"/>
    <n v="965"/>
    <n v="70"/>
    <n v="90"/>
    <n v="110"/>
    <n v="200"/>
    <n v="801"/>
    <n v="1"/>
    <x v="15"/>
    <x v="15"/>
    <x v="3"/>
    <x v="1"/>
    <x v="0"/>
    <x v="0"/>
    <x v="0"/>
  </r>
  <r>
    <n v="37"/>
    <n v="68"/>
    <n v="127"/>
    <n v="51"/>
    <n v="43"/>
    <n v="16"/>
    <n v="311"/>
    <n v="50"/>
    <n v="60"/>
    <n v="80"/>
    <n v="140"/>
    <n v="435"/>
    <n v="2"/>
    <x v="15"/>
    <x v="15"/>
    <x v="3"/>
    <x v="1"/>
    <x v="0"/>
    <x v="1"/>
    <x v="0"/>
  </r>
  <r>
    <n v="50"/>
    <n v="98"/>
    <n v="190"/>
    <n v="80"/>
    <n v="64"/>
    <n v="30"/>
    <n v="494"/>
    <n v="70"/>
    <n v="64"/>
    <n v="120"/>
    <n v="220"/>
    <n v="801"/>
    <n v="3"/>
    <x v="15"/>
    <x v="15"/>
    <x v="3"/>
    <x v="1"/>
    <x v="0"/>
    <x v="2"/>
    <x v="1"/>
  </r>
  <r>
    <n v="157"/>
    <n v="145"/>
    <n v="261"/>
    <n v="99"/>
    <n v="39"/>
    <n v="28"/>
    <n v="822"/>
    <n v="110"/>
    <n v="80"/>
    <n v="130"/>
    <n v="210"/>
    <n v="415"/>
    <n v="8"/>
    <x v="15"/>
    <x v="16"/>
    <x v="3"/>
    <x v="0"/>
    <x v="3"/>
    <x v="6"/>
    <x v="1"/>
  </r>
  <r>
    <n v="240"/>
    <n v="247"/>
    <n v="486"/>
    <n v="149"/>
    <n v="85"/>
    <n v="64"/>
    <n v="969"/>
    <n v="170"/>
    <n v="132"/>
    <n v="230"/>
    <n v="400"/>
    <n v="415"/>
    <n v="9"/>
    <x v="15"/>
    <x v="16"/>
    <x v="3"/>
    <x v="0"/>
    <x v="3"/>
    <x v="7"/>
    <x v="1"/>
  </r>
  <r>
    <n v="92"/>
    <n v="100"/>
    <n v="190"/>
    <n v="78"/>
    <n v="38"/>
    <n v="25"/>
    <n v="593"/>
    <n v="60"/>
    <n v="60"/>
    <n v="90"/>
    <n v="150"/>
    <n v="562"/>
    <n v="10"/>
    <x v="15"/>
    <x v="16"/>
    <x v="3"/>
    <x v="0"/>
    <x v="3"/>
    <x v="8"/>
    <x v="1"/>
  </r>
  <r>
    <n v="142"/>
    <n v="132"/>
    <n v="238"/>
    <n v="91"/>
    <n v="36"/>
    <n v="25"/>
    <n v="777"/>
    <n v="80"/>
    <n v="60"/>
    <n v="90"/>
    <n v="150"/>
    <n v="951"/>
    <n v="11"/>
    <x v="15"/>
    <x v="16"/>
    <x v="3"/>
    <x v="0"/>
    <x v="1"/>
    <x v="9"/>
    <x v="0"/>
  </r>
  <r>
    <n v="123"/>
    <n v="117"/>
    <n v="211"/>
    <n v="81"/>
    <n v="34"/>
    <n v="22"/>
    <n v="460"/>
    <n v="70"/>
    <n v="50"/>
    <n v="80"/>
    <n v="130"/>
    <n v="707"/>
    <n v="12"/>
    <x v="15"/>
    <x v="16"/>
    <x v="3"/>
    <x v="0"/>
    <x v="1"/>
    <x v="10"/>
    <x v="0"/>
  </r>
  <r>
    <n v="71"/>
    <n v="102"/>
    <n v="181"/>
    <n v="68"/>
    <n v="54"/>
    <n v="22"/>
    <n v="559"/>
    <n v="40"/>
    <n v="40"/>
    <n v="70"/>
    <n v="110"/>
    <n v="619"/>
    <n v="13"/>
    <x v="15"/>
    <x v="16"/>
    <x v="3"/>
    <x v="0"/>
    <x v="1"/>
    <x v="3"/>
    <x v="0"/>
  </r>
  <r>
    <n v="220"/>
    <n v="239"/>
    <n v="509"/>
    <n v="230"/>
    <n v="91"/>
    <n v="66"/>
    <n v="1464"/>
    <n v="150"/>
    <n v="171"/>
    <n v="230"/>
    <n v="450"/>
    <n v="415"/>
    <n v="4"/>
    <x v="15"/>
    <x v="16"/>
    <x v="3"/>
    <x v="0"/>
    <x v="2"/>
    <x v="12"/>
    <x v="0"/>
  </r>
  <r>
    <n v="39"/>
    <n v="173"/>
    <n v="318"/>
    <n v="118"/>
    <n v="147"/>
    <n v="113"/>
    <n v="729"/>
    <n v="30"/>
    <n v="162"/>
    <n v="160"/>
    <n v="280"/>
    <n v="415"/>
    <n v="5"/>
    <x v="15"/>
    <x v="16"/>
    <x v="3"/>
    <x v="0"/>
    <x v="2"/>
    <x v="4"/>
    <x v="0"/>
  </r>
  <r>
    <n v="326"/>
    <n v="335"/>
    <n v="626"/>
    <n v="304"/>
    <n v="115"/>
    <n v="83"/>
    <n v="1316"/>
    <n v="220"/>
    <n v="173"/>
    <n v="320"/>
    <n v="560"/>
    <n v="415"/>
    <n v="6"/>
    <x v="15"/>
    <x v="16"/>
    <x v="3"/>
    <x v="0"/>
    <x v="2"/>
    <x v="5"/>
    <x v="1"/>
  </r>
  <r>
    <n v="-113"/>
    <n v="-13"/>
    <n v="117"/>
    <n v="117"/>
    <n v="63"/>
    <n v="39"/>
    <n v="964"/>
    <n v="-70"/>
    <n v="188"/>
    <n v="-20"/>
    <n v="130"/>
    <n v="562"/>
    <n v="1"/>
    <x v="15"/>
    <x v="16"/>
    <x v="3"/>
    <x v="0"/>
    <x v="0"/>
    <x v="0"/>
    <x v="0"/>
  </r>
  <r>
    <n v="410"/>
    <n v="428"/>
    <n v="759"/>
    <n v="280"/>
    <n v="152"/>
    <n v="99"/>
    <n v="2108"/>
    <n v="400"/>
    <n v="244"/>
    <n v="540"/>
    <n v="890"/>
    <n v="209"/>
    <n v="2"/>
    <x v="15"/>
    <x v="16"/>
    <x v="3"/>
    <x v="0"/>
    <x v="0"/>
    <x v="1"/>
    <x v="0"/>
  </r>
  <r>
    <n v="-209"/>
    <n v="-32"/>
    <n v="169"/>
    <n v="164"/>
    <n v="109"/>
    <n v="63"/>
    <n v="1564"/>
    <n v="-150"/>
    <n v="170"/>
    <n v="-50"/>
    <n v="190"/>
    <n v="818"/>
    <n v="3"/>
    <x v="15"/>
    <x v="16"/>
    <x v="3"/>
    <x v="0"/>
    <x v="0"/>
    <x v="2"/>
    <x v="1"/>
  </r>
  <r>
    <n v="40"/>
    <n v="173"/>
    <n v="318"/>
    <n v="131"/>
    <n v="146"/>
    <n v="113"/>
    <n v="729"/>
    <n v="50"/>
    <n v="97"/>
    <n v="160"/>
    <n v="260"/>
    <n v="775"/>
    <n v="8"/>
    <x v="15"/>
    <x v="17"/>
    <x v="3"/>
    <x v="1"/>
    <x v="3"/>
    <x v="6"/>
    <x v="1"/>
  </r>
  <r>
    <n v="232"/>
    <n v="265"/>
    <n v="486"/>
    <n v="162"/>
    <n v="109"/>
    <n v="63"/>
    <n v="865"/>
    <n v="160"/>
    <n v="187"/>
    <n v="240"/>
    <n v="400"/>
    <n v="702"/>
    <n v="9"/>
    <x v="15"/>
    <x v="17"/>
    <x v="3"/>
    <x v="1"/>
    <x v="3"/>
    <x v="7"/>
    <x v="1"/>
  </r>
  <r>
    <n v="171"/>
    <n v="178"/>
    <n v="321"/>
    <n v="120"/>
    <n v="63"/>
    <n v="39"/>
    <n v="611"/>
    <n v="110"/>
    <n v="164"/>
    <n v="160"/>
    <n v="260"/>
    <n v="775"/>
    <n v="10"/>
    <x v="15"/>
    <x v="17"/>
    <x v="3"/>
    <x v="1"/>
    <x v="3"/>
    <x v="8"/>
    <x v="1"/>
  </r>
  <r>
    <n v="325"/>
    <n v="335"/>
    <n v="626"/>
    <n v="214"/>
    <n v="116"/>
    <n v="83"/>
    <n v="1316"/>
    <n v="160"/>
    <n v="127"/>
    <n v="230"/>
    <n v="390"/>
    <n v="702"/>
    <n v="11"/>
    <x v="15"/>
    <x v="17"/>
    <x v="3"/>
    <x v="1"/>
    <x v="1"/>
    <x v="9"/>
    <x v="0"/>
  </r>
  <r>
    <n v="221"/>
    <n v="239"/>
    <n v="509"/>
    <n v="194"/>
    <n v="90"/>
    <n v="66"/>
    <n v="1464"/>
    <n v="110"/>
    <n v="123"/>
    <n v="170"/>
    <n v="320"/>
    <n v="775"/>
    <n v="12"/>
    <x v="15"/>
    <x v="17"/>
    <x v="3"/>
    <x v="1"/>
    <x v="1"/>
    <x v="10"/>
    <x v="0"/>
  </r>
  <r>
    <n v="-542"/>
    <n v="-260"/>
    <n v="28"/>
    <n v="266"/>
    <n v="131"/>
    <n v="98"/>
    <n v="3049"/>
    <n v="-250"/>
    <n v="178"/>
    <n v="-170"/>
    <n v="0"/>
    <n v="702"/>
    <n v="13"/>
    <x v="15"/>
    <x v="17"/>
    <x v="3"/>
    <x v="1"/>
    <x v="1"/>
    <x v="3"/>
    <x v="0"/>
  </r>
  <r>
    <n v="47"/>
    <n v="43"/>
    <n v="46"/>
    <n v="0"/>
    <n v="11"/>
    <n v="0"/>
    <n v="688"/>
    <n v="30"/>
    <n v="0"/>
    <n v="40"/>
    <n v="40"/>
    <n v="775"/>
    <n v="4"/>
    <x v="15"/>
    <x v="17"/>
    <x v="3"/>
    <x v="1"/>
    <x v="2"/>
    <x v="12"/>
    <x v="0"/>
  </r>
  <r>
    <n v="16"/>
    <n v="28"/>
    <n v="50"/>
    <n v="19"/>
    <n v="17"/>
    <n v="5"/>
    <n v="820"/>
    <n v="20"/>
    <n v="10"/>
    <n v="30"/>
    <n v="40"/>
    <n v="702"/>
    <n v="5"/>
    <x v="15"/>
    <x v="17"/>
    <x v="3"/>
    <x v="1"/>
    <x v="2"/>
    <x v="4"/>
    <x v="0"/>
  </r>
  <r>
    <n v="15"/>
    <n v="26"/>
    <n v="46"/>
    <n v="17"/>
    <n v="16"/>
    <n v="4"/>
    <n v="776"/>
    <n v="20"/>
    <n v="10"/>
    <n v="30"/>
    <n v="40"/>
    <n v="775"/>
    <n v="6"/>
    <x v="15"/>
    <x v="17"/>
    <x v="3"/>
    <x v="1"/>
    <x v="2"/>
    <x v="5"/>
    <x v="1"/>
  </r>
  <r>
    <n v="-3"/>
    <n v="44"/>
    <n v="84"/>
    <n v="35"/>
    <n v="46"/>
    <n v="13"/>
    <n v="197"/>
    <n v="10"/>
    <n v="40"/>
    <n v="50"/>
    <n v="90"/>
    <n v="702"/>
    <n v="2"/>
    <x v="15"/>
    <x v="17"/>
    <x v="3"/>
    <x v="1"/>
    <x v="0"/>
    <x v="1"/>
    <x v="0"/>
  </r>
  <r>
    <n v="6"/>
    <n v="33"/>
    <n v="65"/>
    <n v="28"/>
    <n v="29"/>
    <n v="8"/>
    <n v="964"/>
    <n v="20"/>
    <n v="30"/>
    <n v="40"/>
    <n v="70"/>
    <n v="702"/>
    <n v="3"/>
    <x v="15"/>
    <x v="17"/>
    <x v="3"/>
    <x v="1"/>
    <x v="0"/>
    <x v="2"/>
    <x v="1"/>
  </r>
  <r>
    <n v="46"/>
    <n v="52"/>
    <n v="93"/>
    <n v="35"/>
    <n v="21"/>
    <n v="9"/>
    <n v="777"/>
    <n v="40"/>
    <n v="30"/>
    <n v="40"/>
    <n v="70"/>
    <n v="971"/>
    <n v="8"/>
    <x v="15"/>
    <x v="18"/>
    <x v="3"/>
    <x v="1"/>
    <x v="3"/>
    <x v="6"/>
    <x v="1"/>
  </r>
  <r>
    <n v="47"/>
    <n v="60"/>
    <n v="113"/>
    <n v="46"/>
    <n v="28"/>
    <n v="15"/>
    <n v="608"/>
    <n v="40"/>
    <n v="30"/>
    <n v="60"/>
    <n v="90"/>
    <n v="541"/>
    <n v="9"/>
    <x v="15"/>
    <x v="18"/>
    <x v="3"/>
    <x v="1"/>
    <x v="3"/>
    <x v="7"/>
    <x v="1"/>
  </r>
  <r>
    <n v="22"/>
    <n v="32"/>
    <n v="56"/>
    <n v="21"/>
    <n v="17"/>
    <n v="5"/>
    <n v="454"/>
    <n v="20"/>
    <n v="10"/>
    <n v="20"/>
    <n v="30"/>
    <n v="541"/>
    <n v="11"/>
    <x v="15"/>
    <x v="18"/>
    <x v="3"/>
    <x v="1"/>
    <x v="1"/>
    <x v="9"/>
    <x v="0"/>
  </r>
  <r>
    <n v="108"/>
    <n v="134"/>
    <n v="237"/>
    <n v="88"/>
    <n v="61"/>
    <n v="29"/>
    <n v="653"/>
    <n v="70"/>
    <n v="50"/>
    <n v="100"/>
    <n v="150"/>
    <n v="503"/>
    <n v="12"/>
    <x v="15"/>
    <x v="18"/>
    <x v="3"/>
    <x v="1"/>
    <x v="1"/>
    <x v="10"/>
    <x v="0"/>
  </r>
  <r>
    <n v="145"/>
    <n v="155"/>
    <n v="285"/>
    <n v="80"/>
    <n v="57"/>
    <n v="34"/>
    <n v="502"/>
    <n v="70"/>
    <n v="70"/>
    <n v="110"/>
    <n v="180"/>
    <n v="971"/>
    <n v="13"/>
    <x v="15"/>
    <x v="18"/>
    <x v="3"/>
    <x v="1"/>
    <x v="1"/>
    <x v="3"/>
    <x v="0"/>
  </r>
  <r>
    <n v="19"/>
    <n v="67"/>
    <n v="129"/>
    <n v="54"/>
    <n v="54"/>
    <n v="20"/>
    <n v="337"/>
    <n v="20"/>
    <n v="50"/>
    <n v="60"/>
    <n v="110"/>
    <n v="971"/>
    <n v="4"/>
    <x v="15"/>
    <x v="18"/>
    <x v="3"/>
    <x v="1"/>
    <x v="2"/>
    <x v="12"/>
    <x v="0"/>
  </r>
  <r>
    <n v="42"/>
    <n v="74"/>
    <n v="137"/>
    <n v="55"/>
    <n v="46"/>
    <n v="18"/>
    <n v="336"/>
    <n v="40"/>
    <n v="50"/>
    <n v="70"/>
    <n v="120"/>
    <n v="971"/>
    <n v="5"/>
    <x v="15"/>
    <x v="18"/>
    <x v="3"/>
    <x v="1"/>
    <x v="2"/>
    <x v="4"/>
    <x v="0"/>
  </r>
  <r>
    <n v="138"/>
    <n v="163"/>
    <n v="346"/>
    <n v="157"/>
    <n v="70"/>
    <n v="45"/>
    <n v="1091"/>
    <n v="100"/>
    <n v="152"/>
    <n v="160"/>
    <n v="310"/>
    <n v="971"/>
    <n v="6"/>
    <x v="15"/>
    <x v="18"/>
    <x v="3"/>
    <x v="1"/>
    <x v="2"/>
    <x v="5"/>
    <x v="1"/>
  </r>
  <r>
    <n v="-4"/>
    <n v="73"/>
    <n v="133"/>
    <n v="52"/>
    <n v="76"/>
    <n v="47"/>
    <n v="433"/>
    <n v="30"/>
    <n v="60"/>
    <n v="90"/>
    <n v="150"/>
    <n v="503"/>
    <n v="1"/>
    <x v="15"/>
    <x v="18"/>
    <x v="3"/>
    <x v="1"/>
    <x v="0"/>
    <x v="0"/>
    <x v="0"/>
  </r>
  <r>
    <n v="12"/>
    <n v="70"/>
    <n v="127"/>
    <n v="49"/>
    <n v="62"/>
    <n v="16"/>
    <n v="399"/>
    <n v="30"/>
    <n v="60"/>
    <n v="80"/>
    <n v="140"/>
    <n v="541"/>
    <n v="2"/>
    <x v="15"/>
    <x v="18"/>
    <x v="3"/>
    <x v="1"/>
    <x v="0"/>
    <x v="1"/>
    <x v="0"/>
  </r>
  <r>
    <n v="42"/>
    <n v="64"/>
    <n v="114"/>
    <n v="43"/>
    <n v="36"/>
    <n v="13"/>
    <n v="363"/>
    <n v="50"/>
    <n v="50"/>
    <n v="80"/>
    <n v="130"/>
    <n v="541"/>
    <n v="3"/>
    <x v="15"/>
    <x v="18"/>
    <x v="3"/>
    <x v="1"/>
    <x v="0"/>
    <x v="2"/>
    <x v="1"/>
  </r>
  <r>
    <n v="157"/>
    <n v="176"/>
    <n v="311"/>
    <n v="170"/>
    <n v="70"/>
    <n v="38"/>
    <n v="962"/>
    <n v="110"/>
    <n v="90"/>
    <n v="160"/>
    <n v="250"/>
    <n v="206"/>
    <n v="8"/>
    <x v="15"/>
    <x v="19"/>
    <x v="3"/>
    <x v="1"/>
    <x v="3"/>
    <x v="6"/>
    <x v="1"/>
  </r>
  <r>
    <n v="45"/>
    <n v="51"/>
    <n v="92"/>
    <n v="35"/>
    <n v="21"/>
    <n v="9"/>
    <n v="776"/>
    <n v="40"/>
    <n v="30"/>
    <n v="40"/>
    <n v="70"/>
    <n v="360"/>
    <n v="9"/>
    <x v="15"/>
    <x v="19"/>
    <x v="3"/>
    <x v="1"/>
    <x v="3"/>
    <x v="7"/>
    <x v="1"/>
  </r>
  <r>
    <n v="67"/>
    <n v="84"/>
    <n v="142"/>
    <n v="49"/>
    <n v="39"/>
    <n v="15"/>
    <n v="342"/>
    <n v="40"/>
    <n v="30"/>
    <n v="60"/>
    <n v="90"/>
    <n v="253"/>
    <n v="11"/>
    <x v="15"/>
    <x v="19"/>
    <x v="3"/>
    <x v="1"/>
    <x v="1"/>
    <x v="9"/>
    <x v="0"/>
  </r>
  <r>
    <n v="45"/>
    <n v="68"/>
    <n v="121"/>
    <n v="46"/>
    <n v="38"/>
    <n v="14"/>
    <n v="388"/>
    <n v="20"/>
    <n v="30"/>
    <n v="40"/>
    <n v="70"/>
    <n v="206"/>
    <n v="12"/>
    <x v="15"/>
    <x v="19"/>
    <x v="3"/>
    <x v="1"/>
    <x v="1"/>
    <x v="10"/>
    <x v="0"/>
  </r>
  <r>
    <n v="0"/>
    <n v="87"/>
    <n v="160"/>
    <n v="63"/>
    <n v="87"/>
    <n v="57"/>
    <n v="521"/>
    <n v="10"/>
    <n v="40"/>
    <n v="60"/>
    <n v="100"/>
    <n v="206"/>
    <n v="13"/>
    <x v="15"/>
    <x v="19"/>
    <x v="3"/>
    <x v="1"/>
    <x v="1"/>
    <x v="3"/>
    <x v="0"/>
  </r>
  <r>
    <n v="47"/>
    <n v="58"/>
    <n v="110"/>
    <n v="45"/>
    <n v="26"/>
    <n v="14"/>
    <n v="605"/>
    <n v="30"/>
    <n v="40"/>
    <n v="50"/>
    <n v="90"/>
    <n v="425"/>
    <n v="4"/>
    <x v="15"/>
    <x v="19"/>
    <x v="3"/>
    <x v="1"/>
    <x v="2"/>
    <x v="12"/>
    <x v="0"/>
  </r>
  <r>
    <n v="22"/>
    <n v="70"/>
    <n v="135"/>
    <n v="57"/>
    <n v="55"/>
    <n v="21"/>
    <n v="313"/>
    <n v="30"/>
    <n v="50"/>
    <n v="70"/>
    <n v="120"/>
    <n v="206"/>
    <n v="5"/>
    <x v="15"/>
    <x v="19"/>
    <x v="3"/>
    <x v="1"/>
    <x v="2"/>
    <x v="4"/>
    <x v="0"/>
  </r>
  <r>
    <n v="58"/>
    <n v="82"/>
    <n v="161"/>
    <n v="69"/>
    <n v="43"/>
    <n v="21"/>
    <n v="965"/>
    <n v="60"/>
    <n v="60"/>
    <n v="80"/>
    <n v="140"/>
    <n v="206"/>
    <n v="6"/>
    <x v="15"/>
    <x v="19"/>
    <x v="3"/>
    <x v="1"/>
    <x v="2"/>
    <x v="5"/>
    <x v="1"/>
  </r>
  <r>
    <n v="80"/>
    <n v="100"/>
    <n v="180"/>
    <n v="69"/>
    <n v="46"/>
    <n v="22"/>
    <n v="340"/>
    <n v="90"/>
    <n v="80"/>
    <n v="130"/>
    <n v="210"/>
    <n v="206"/>
    <n v="2"/>
    <x v="15"/>
    <x v="19"/>
    <x v="3"/>
    <x v="1"/>
    <x v="0"/>
    <x v="1"/>
    <x v="0"/>
  </r>
  <r>
    <n v="25"/>
    <n v="132"/>
    <n v="242"/>
    <n v="95"/>
    <n v="115"/>
    <n v="86"/>
    <n v="554"/>
    <n v="70"/>
    <n v="91"/>
    <n v="170"/>
    <n v="280"/>
    <n v="360"/>
    <n v="3"/>
    <x v="15"/>
    <x v="19"/>
    <x v="3"/>
    <x v="1"/>
    <x v="0"/>
    <x v="2"/>
    <x v="1"/>
  </r>
  <r>
    <n v="115"/>
    <n v="149"/>
    <n v="295"/>
    <n v="106"/>
    <n v="61"/>
    <n v="41"/>
    <n v="1156"/>
    <n v="90"/>
    <n v="92"/>
    <n v="140"/>
    <n v="260"/>
    <n v="719"/>
    <n v="8"/>
    <x v="16"/>
    <x v="0"/>
    <x v="0"/>
    <x v="0"/>
    <x v="3"/>
    <x v="6"/>
    <x v="1"/>
  </r>
  <r>
    <n v="-4"/>
    <n v="75"/>
    <n v="127"/>
    <n v="53"/>
    <n v="73"/>
    <n v="48"/>
    <n v="458"/>
    <n v="10"/>
    <n v="40"/>
    <n v="70"/>
    <n v="110"/>
    <n v="970"/>
    <n v="9"/>
    <x v="16"/>
    <x v="0"/>
    <x v="0"/>
    <x v="0"/>
    <x v="3"/>
    <x v="7"/>
    <x v="1"/>
  </r>
  <r>
    <n v="36"/>
    <n v="71"/>
    <n v="122"/>
    <n v="52"/>
    <n v="42"/>
    <n v="17"/>
    <n v="361"/>
    <n v="30"/>
    <n v="40"/>
    <n v="60"/>
    <n v="100"/>
    <n v="719"/>
    <n v="10"/>
    <x v="16"/>
    <x v="0"/>
    <x v="0"/>
    <x v="0"/>
    <x v="3"/>
    <x v="8"/>
    <x v="1"/>
  </r>
  <r>
    <n v="17"/>
    <n v="65"/>
    <n v="117"/>
    <n v="53"/>
    <n v="49"/>
    <n v="20"/>
    <n v="361"/>
    <n v="20"/>
    <n v="40"/>
    <n v="60"/>
    <n v="100"/>
    <n v="720"/>
    <n v="11"/>
    <x v="16"/>
    <x v="0"/>
    <x v="0"/>
    <x v="0"/>
    <x v="1"/>
    <x v="9"/>
    <x v="0"/>
  </r>
  <r>
    <n v="37"/>
    <n v="66"/>
    <n v="121"/>
    <n v="56"/>
    <n v="36"/>
    <n v="17"/>
    <n v="992"/>
    <n v="30"/>
    <n v="40"/>
    <n v="60"/>
    <n v="100"/>
    <n v="303"/>
    <n v="12"/>
    <x v="16"/>
    <x v="0"/>
    <x v="0"/>
    <x v="0"/>
    <x v="1"/>
    <x v="10"/>
    <x v="0"/>
  </r>
  <r>
    <n v="41"/>
    <n v="56"/>
    <n v="98"/>
    <n v="43"/>
    <n v="24"/>
    <n v="14"/>
    <n v="602"/>
    <n v="30"/>
    <n v="30"/>
    <n v="50"/>
    <n v="80"/>
    <n v="970"/>
    <n v="13"/>
    <x v="16"/>
    <x v="0"/>
    <x v="0"/>
    <x v="0"/>
    <x v="1"/>
    <x v="3"/>
    <x v="0"/>
  </r>
  <r>
    <n v="121"/>
    <n v="124"/>
    <n v="208"/>
    <n v="86"/>
    <n v="33"/>
    <n v="24"/>
    <n v="499"/>
    <n v="120"/>
    <n v="90"/>
    <n v="150"/>
    <n v="240"/>
    <n v="970"/>
    <n v="5"/>
    <x v="16"/>
    <x v="0"/>
    <x v="0"/>
    <x v="0"/>
    <x v="2"/>
    <x v="4"/>
    <x v="0"/>
  </r>
  <r>
    <n v="61"/>
    <n v="96"/>
    <n v="159"/>
    <n v="64"/>
    <n v="48"/>
    <n v="21"/>
    <n v="593"/>
    <n v="60"/>
    <n v="70"/>
    <n v="110"/>
    <n v="180"/>
    <n v="719"/>
    <n v="6"/>
    <x v="16"/>
    <x v="0"/>
    <x v="0"/>
    <x v="0"/>
    <x v="2"/>
    <x v="5"/>
    <x v="1"/>
  </r>
  <r>
    <n v="153"/>
    <n v="152"/>
    <n v="254"/>
    <n v="88"/>
    <n v="38"/>
    <n v="29"/>
    <n v="821"/>
    <n v="120"/>
    <n v="123"/>
    <n v="150"/>
    <n v="260"/>
    <n v="720"/>
    <n v="1"/>
    <x v="16"/>
    <x v="0"/>
    <x v="0"/>
    <x v="0"/>
    <x v="0"/>
    <x v="0"/>
    <x v="0"/>
  </r>
  <r>
    <n v="94"/>
    <n v="107"/>
    <n v="188"/>
    <n v="83"/>
    <n v="36"/>
    <n v="27"/>
    <n v="584"/>
    <n v="80"/>
    <n v="80"/>
    <n v="110"/>
    <n v="190"/>
    <n v="720"/>
    <n v="2"/>
    <x v="16"/>
    <x v="0"/>
    <x v="0"/>
    <x v="0"/>
    <x v="0"/>
    <x v="1"/>
    <x v="0"/>
  </r>
  <r>
    <n v="155"/>
    <n v="152"/>
    <n v="254"/>
    <n v="85"/>
    <n v="37"/>
    <n v="29"/>
    <n v="871"/>
    <n v="120"/>
    <n v="55"/>
    <n v="150"/>
    <n v="260"/>
    <n v="303"/>
    <n v="3"/>
    <x v="16"/>
    <x v="0"/>
    <x v="0"/>
    <x v="0"/>
    <x v="0"/>
    <x v="2"/>
    <x v="1"/>
  </r>
  <r>
    <n v="155"/>
    <n v="152"/>
    <n v="254"/>
    <n v="133"/>
    <n v="37"/>
    <n v="29"/>
    <n v="821"/>
    <n v="120"/>
    <n v="80"/>
    <n v="140"/>
    <n v="220"/>
    <n v="773"/>
    <n v="8"/>
    <x v="16"/>
    <x v="1"/>
    <x v="0"/>
    <x v="0"/>
    <x v="3"/>
    <x v="6"/>
    <x v="1"/>
  </r>
  <r>
    <n v="94"/>
    <n v="107"/>
    <n v="188"/>
    <n v="83"/>
    <n v="36"/>
    <n v="27"/>
    <n v="584"/>
    <n v="60"/>
    <n v="70"/>
    <n v="90"/>
    <n v="160"/>
    <n v="773"/>
    <n v="9"/>
    <x v="16"/>
    <x v="1"/>
    <x v="0"/>
    <x v="0"/>
    <x v="3"/>
    <x v="7"/>
    <x v="1"/>
  </r>
  <r>
    <n v="155"/>
    <n v="152"/>
    <n v="254"/>
    <n v="86"/>
    <n v="37"/>
    <n v="29"/>
    <n v="871"/>
    <n v="120"/>
    <n v="80"/>
    <n v="140"/>
    <n v="220"/>
    <n v="312"/>
    <n v="10"/>
    <x v="16"/>
    <x v="1"/>
    <x v="0"/>
    <x v="0"/>
    <x v="3"/>
    <x v="8"/>
    <x v="1"/>
  </r>
  <r>
    <n v="121"/>
    <n v="124"/>
    <n v="208"/>
    <n v="86"/>
    <n v="33"/>
    <n v="24"/>
    <n v="499"/>
    <n v="80"/>
    <n v="70"/>
    <n v="110"/>
    <n v="180"/>
    <n v="847"/>
    <n v="11"/>
    <x v="16"/>
    <x v="1"/>
    <x v="0"/>
    <x v="0"/>
    <x v="1"/>
    <x v="9"/>
    <x v="0"/>
  </r>
  <r>
    <n v="61"/>
    <n v="96"/>
    <n v="159"/>
    <n v="64"/>
    <n v="48"/>
    <n v="21"/>
    <n v="593"/>
    <n v="50"/>
    <n v="50"/>
    <n v="90"/>
    <n v="140"/>
    <n v="630"/>
    <n v="12"/>
    <x v="16"/>
    <x v="1"/>
    <x v="0"/>
    <x v="0"/>
    <x v="1"/>
    <x v="10"/>
    <x v="0"/>
  </r>
  <r>
    <n v="317"/>
    <n v="349"/>
    <n v="607"/>
    <n v="214"/>
    <n v="111"/>
    <n v="86"/>
    <n v="1433"/>
    <n v="300"/>
    <n v="289"/>
    <n v="420"/>
    <n v="720"/>
    <n v="773"/>
    <n v="5"/>
    <x v="16"/>
    <x v="1"/>
    <x v="0"/>
    <x v="0"/>
    <x v="2"/>
    <x v="4"/>
    <x v="0"/>
  </r>
  <r>
    <n v="228"/>
    <n v="261"/>
    <n v="516"/>
    <n v="221"/>
    <n v="89"/>
    <n v="72"/>
    <n v="1559"/>
    <n v="210"/>
    <n v="273"/>
    <n v="310"/>
    <n v="610"/>
    <n v="773"/>
    <n v="6"/>
    <x v="16"/>
    <x v="1"/>
    <x v="0"/>
    <x v="0"/>
    <x v="2"/>
    <x v="5"/>
    <x v="1"/>
  </r>
  <r>
    <n v="222"/>
    <n v="270"/>
    <n v="461"/>
    <n v="193"/>
    <n v="101"/>
    <n v="64"/>
    <n v="956"/>
    <n v="180"/>
    <n v="159"/>
    <n v="280"/>
    <n v="480"/>
    <n v="618"/>
    <n v="2"/>
    <x v="16"/>
    <x v="1"/>
    <x v="0"/>
    <x v="0"/>
    <x v="0"/>
    <x v="1"/>
    <x v="0"/>
  </r>
  <r>
    <n v="168"/>
    <n v="185"/>
    <n v="309"/>
    <n v="190"/>
    <n v="59"/>
    <n v="40"/>
    <n v="671"/>
    <n v="140"/>
    <n v="99"/>
    <n v="190"/>
    <n v="320"/>
    <n v="847"/>
    <n v="3"/>
    <x v="16"/>
    <x v="1"/>
    <x v="0"/>
    <x v="0"/>
    <x v="0"/>
    <x v="2"/>
    <x v="1"/>
  </r>
  <r>
    <n v="319"/>
    <n v="349"/>
    <n v="607"/>
    <n v="209"/>
    <n v="110"/>
    <n v="86"/>
    <n v="1433"/>
    <n v="220"/>
    <n v="164"/>
    <n v="310"/>
    <n v="530"/>
    <n v="319"/>
    <n v="8"/>
    <x v="16"/>
    <x v="2"/>
    <x v="0"/>
    <x v="1"/>
    <x v="3"/>
    <x v="6"/>
    <x v="1"/>
  </r>
  <r>
    <n v="168"/>
    <n v="185"/>
    <n v="309"/>
    <n v="133"/>
    <n v="59"/>
    <n v="40"/>
    <n v="671"/>
    <n v="130"/>
    <n v="133"/>
    <n v="170"/>
    <n v="270"/>
    <n v="563"/>
    <n v="9"/>
    <x v="16"/>
    <x v="2"/>
    <x v="0"/>
    <x v="1"/>
    <x v="3"/>
    <x v="7"/>
    <x v="1"/>
  </r>
  <r>
    <n v="228"/>
    <n v="261"/>
    <n v="516"/>
    <n v="246"/>
    <n v="89"/>
    <n v="72"/>
    <n v="1559"/>
    <n v="150"/>
    <n v="184"/>
    <n v="230"/>
    <n v="450"/>
    <n v="319"/>
    <n v="11"/>
    <x v="16"/>
    <x v="2"/>
    <x v="0"/>
    <x v="1"/>
    <x v="1"/>
    <x v="9"/>
    <x v="0"/>
  </r>
  <r>
    <n v="262"/>
    <n v="324"/>
    <n v="584"/>
    <n v="230"/>
    <n v="125"/>
    <n v="100"/>
    <n v="1538"/>
    <n v="170"/>
    <n v="162"/>
    <n v="290"/>
    <n v="510"/>
    <n v="515"/>
    <n v="12"/>
    <x v="16"/>
    <x v="2"/>
    <x v="0"/>
    <x v="1"/>
    <x v="1"/>
    <x v="10"/>
    <x v="0"/>
  </r>
  <r>
    <n v="17"/>
    <n v="29"/>
    <n v="49"/>
    <n v="20"/>
    <n v="16"/>
    <n v="5"/>
    <n v="784"/>
    <n v="20"/>
    <n v="20"/>
    <n v="30"/>
    <n v="50"/>
    <n v="515"/>
    <n v="5"/>
    <x v="16"/>
    <x v="2"/>
    <x v="0"/>
    <x v="1"/>
    <x v="2"/>
    <x v="4"/>
    <x v="0"/>
  </r>
  <r>
    <n v="43"/>
    <n v="43"/>
    <n v="43"/>
    <n v="0"/>
    <n v="11"/>
    <n v="0"/>
    <n v="645"/>
    <n v="40"/>
    <n v="0"/>
    <n v="50"/>
    <n v="50"/>
    <n v="563"/>
    <n v="6"/>
    <x v="16"/>
    <x v="2"/>
    <x v="0"/>
    <x v="1"/>
    <x v="2"/>
    <x v="5"/>
    <x v="1"/>
  </r>
  <r>
    <n v="17"/>
    <n v="29"/>
    <n v="49"/>
    <n v="20"/>
    <n v="16"/>
    <n v="5"/>
    <n v="829"/>
    <n v="20"/>
    <n v="20"/>
    <n v="30"/>
    <n v="50"/>
    <n v="319"/>
    <n v="1"/>
    <x v="16"/>
    <x v="2"/>
    <x v="0"/>
    <x v="1"/>
    <x v="0"/>
    <x v="0"/>
    <x v="0"/>
  </r>
  <r>
    <n v="10"/>
    <n v="37"/>
    <n v="67"/>
    <n v="31"/>
    <n v="28"/>
    <n v="9"/>
    <n v="976"/>
    <n v="20"/>
    <n v="30"/>
    <n v="40"/>
    <n v="70"/>
    <n v="712"/>
    <n v="2"/>
    <x v="16"/>
    <x v="2"/>
    <x v="0"/>
    <x v="1"/>
    <x v="0"/>
    <x v="1"/>
    <x v="0"/>
  </r>
  <r>
    <n v="15"/>
    <n v="30"/>
    <n v="52"/>
    <n v="22"/>
    <n v="18"/>
    <n v="7"/>
    <n v="611"/>
    <n v="20"/>
    <n v="20"/>
    <n v="30"/>
    <n v="50"/>
    <n v="515"/>
    <n v="3"/>
    <x v="16"/>
    <x v="2"/>
    <x v="0"/>
    <x v="1"/>
    <x v="0"/>
    <x v="2"/>
    <x v="1"/>
  </r>
  <r>
    <n v="-11"/>
    <n v="61"/>
    <n v="103"/>
    <n v="43"/>
    <n v="64"/>
    <n v="39"/>
    <n v="282"/>
    <n v="10"/>
    <n v="30"/>
    <n v="60"/>
    <n v="90"/>
    <n v="314"/>
    <n v="8"/>
    <x v="16"/>
    <x v="3"/>
    <x v="0"/>
    <x v="1"/>
    <x v="3"/>
    <x v="6"/>
    <x v="1"/>
  </r>
  <r>
    <n v="-21"/>
    <n v="38"/>
    <n v="135"/>
    <n v="98"/>
    <n v="49"/>
    <n v="30"/>
    <n v="973"/>
    <n v="0"/>
    <n v="80"/>
    <n v="30"/>
    <n v="110"/>
    <n v="636"/>
    <n v="9"/>
    <x v="16"/>
    <x v="3"/>
    <x v="0"/>
    <x v="1"/>
    <x v="3"/>
    <x v="7"/>
    <x v="1"/>
  </r>
  <r>
    <n v="19"/>
    <n v="53"/>
    <n v="91"/>
    <n v="39"/>
    <n v="36"/>
    <n v="12"/>
    <n v="212"/>
    <n v="20"/>
    <n v="30"/>
    <n v="50"/>
    <n v="80"/>
    <n v="417"/>
    <n v="11"/>
    <x v="16"/>
    <x v="3"/>
    <x v="0"/>
    <x v="1"/>
    <x v="1"/>
    <x v="9"/>
    <x v="0"/>
  </r>
  <r>
    <n v="-6"/>
    <n v="42"/>
    <n v="75"/>
    <n v="34"/>
    <n v="43"/>
    <n v="12"/>
    <n v="182"/>
    <n v="0"/>
    <n v="20"/>
    <n v="40"/>
    <n v="60"/>
    <n v="417"/>
    <n v="12"/>
    <x v="16"/>
    <x v="3"/>
    <x v="0"/>
    <x v="1"/>
    <x v="1"/>
    <x v="10"/>
    <x v="0"/>
  </r>
  <r>
    <n v="-3"/>
    <n v="45"/>
    <n v="80"/>
    <n v="36"/>
    <n v="44"/>
    <n v="13"/>
    <n v="212"/>
    <n v="0"/>
    <n v="30"/>
    <n v="40"/>
    <n v="70"/>
    <n v="314"/>
    <n v="13"/>
    <x v="16"/>
    <x v="3"/>
    <x v="0"/>
    <x v="1"/>
    <x v="1"/>
    <x v="3"/>
    <x v="0"/>
  </r>
  <r>
    <n v="57"/>
    <n v="65"/>
    <n v="108"/>
    <n v="44"/>
    <n v="22"/>
    <n v="12"/>
    <n v="844"/>
    <n v="50"/>
    <n v="50"/>
    <n v="70"/>
    <n v="120"/>
    <n v="636"/>
    <n v="5"/>
    <x v="16"/>
    <x v="3"/>
    <x v="0"/>
    <x v="1"/>
    <x v="2"/>
    <x v="4"/>
    <x v="0"/>
  </r>
  <r>
    <n v="50"/>
    <n v="58"/>
    <n v="96"/>
    <n v="39"/>
    <n v="20"/>
    <n v="10"/>
    <n v="799"/>
    <n v="50"/>
    <n v="40"/>
    <n v="70"/>
    <n v="110"/>
    <n v="660"/>
    <n v="6"/>
    <x v="16"/>
    <x v="3"/>
    <x v="0"/>
    <x v="1"/>
    <x v="2"/>
    <x v="5"/>
    <x v="1"/>
  </r>
  <r>
    <n v="46"/>
    <n v="96"/>
    <n v="171"/>
    <n v="77"/>
    <n v="59"/>
    <n v="29"/>
    <n v="529"/>
    <n v="50"/>
    <n v="80"/>
    <n v="100"/>
    <n v="180"/>
    <n v="573"/>
    <n v="2"/>
    <x v="16"/>
    <x v="3"/>
    <x v="0"/>
    <x v="1"/>
    <x v="0"/>
    <x v="1"/>
    <x v="0"/>
  </r>
  <r>
    <n v="52"/>
    <n v="80"/>
    <n v="147"/>
    <n v="68"/>
    <n v="39"/>
    <n v="21"/>
    <n v="998"/>
    <n v="40"/>
    <n v="70"/>
    <n v="80"/>
    <n v="150"/>
    <n v="660"/>
    <n v="3"/>
    <x v="16"/>
    <x v="3"/>
    <x v="0"/>
    <x v="1"/>
    <x v="0"/>
    <x v="2"/>
    <x v="1"/>
  </r>
  <r>
    <n v="17"/>
    <n v="29"/>
    <n v="49"/>
    <n v="20"/>
    <n v="16"/>
    <n v="5"/>
    <n v="464"/>
    <n v="30"/>
    <n v="10"/>
    <n v="30"/>
    <n v="40"/>
    <n v="614"/>
    <n v="8"/>
    <x v="16"/>
    <x v="4"/>
    <x v="0"/>
    <x v="0"/>
    <x v="3"/>
    <x v="6"/>
    <x v="1"/>
  </r>
  <r>
    <n v="32"/>
    <n v="42"/>
    <n v="70"/>
    <n v="29"/>
    <n v="18"/>
    <n v="8"/>
    <n v="835"/>
    <n v="40"/>
    <n v="20"/>
    <n v="40"/>
    <n v="60"/>
    <n v="440"/>
    <n v="9"/>
    <x v="16"/>
    <x v="4"/>
    <x v="0"/>
    <x v="0"/>
    <x v="3"/>
    <x v="7"/>
    <x v="1"/>
  </r>
  <r>
    <n v="109"/>
    <n v="141"/>
    <n v="233"/>
    <n v="94"/>
    <n v="58"/>
    <n v="31"/>
    <n v="697"/>
    <n v="70"/>
    <n v="80"/>
    <n v="120"/>
    <n v="200"/>
    <n v="513"/>
    <n v="11"/>
    <x v="16"/>
    <x v="4"/>
    <x v="0"/>
    <x v="0"/>
    <x v="1"/>
    <x v="9"/>
    <x v="0"/>
  </r>
  <r>
    <n v="139"/>
    <n v="159"/>
    <n v="271"/>
    <n v="154"/>
    <n v="54"/>
    <n v="35"/>
    <n v="555"/>
    <n v="100"/>
    <n v="90"/>
    <n v="150"/>
    <n v="240"/>
    <n v="513"/>
    <n v="12"/>
    <x v="16"/>
    <x v="4"/>
    <x v="0"/>
    <x v="0"/>
    <x v="1"/>
    <x v="10"/>
    <x v="0"/>
  </r>
  <r>
    <n v="116"/>
    <n v="149"/>
    <n v="295"/>
    <n v="139"/>
    <n v="60"/>
    <n v="41"/>
    <n v="1156"/>
    <n v="120"/>
    <n v="154"/>
    <n v="180"/>
    <n v="350"/>
    <n v="216"/>
    <n v="5"/>
    <x v="16"/>
    <x v="4"/>
    <x v="0"/>
    <x v="0"/>
    <x v="2"/>
    <x v="4"/>
    <x v="0"/>
  </r>
  <r>
    <n v="15"/>
    <n v="65"/>
    <n v="117"/>
    <n v="53"/>
    <n v="50"/>
    <n v="20"/>
    <n v="361"/>
    <n v="20"/>
    <n v="60"/>
    <n v="70"/>
    <n v="130"/>
    <n v="216"/>
    <n v="6"/>
    <x v="16"/>
    <x v="4"/>
    <x v="0"/>
    <x v="0"/>
    <x v="2"/>
    <x v="5"/>
    <x v="1"/>
  </r>
  <r>
    <n v="37"/>
    <n v="71"/>
    <n v="122"/>
    <n v="52"/>
    <n v="41"/>
    <n v="17"/>
    <n v="361"/>
    <n v="40"/>
    <n v="50"/>
    <n v="70"/>
    <n v="120"/>
    <n v="216"/>
    <n v="1"/>
    <x v="16"/>
    <x v="4"/>
    <x v="0"/>
    <x v="0"/>
    <x v="0"/>
    <x v="0"/>
    <x v="0"/>
  </r>
  <r>
    <n v="33"/>
    <n v="61"/>
    <n v="102"/>
    <n v="42"/>
    <n v="34"/>
    <n v="13"/>
    <n v="384"/>
    <n v="30"/>
    <n v="40"/>
    <n v="60"/>
    <n v="100"/>
    <n v="234"/>
    <n v="2"/>
    <x v="16"/>
    <x v="4"/>
    <x v="0"/>
    <x v="0"/>
    <x v="0"/>
    <x v="1"/>
    <x v="0"/>
  </r>
  <r>
    <n v="-3"/>
    <n v="75"/>
    <n v="127"/>
    <n v="53"/>
    <n v="72"/>
    <n v="48"/>
    <n v="458"/>
    <n v="20"/>
    <n v="50"/>
    <n v="80"/>
    <n v="130"/>
    <n v="234"/>
    <n v="3"/>
    <x v="16"/>
    <x v="4"/>
    <x v="0"/>
    <x v="0"/>
    <x v="0"/>
    <x v="2"/>
    <x v="1"/>
  </r>
  <r>
    <n v="62"/>
    <n v="82"/>
    <n v="129"/>
    <n v="48"/>
    <n v="34"/>
    <n v="14"/>
    <n v="351"/>
    <n v="50"/>
    <n v="40"/>
    <n v="70"/>
    <n v="110"/>
    <n v="608"/>
    <n v="8"/>
    <x v="16"/>
    <x v="5"/>
    <x v="0"/>
    <x v="1"/>
    <x v="3"/>
    <x v="6"/>
    <x v="1"/>
  </r>
  <r>
    <n v="70"/>
    <n v="77"/>
    <n v="129"/>
    <n v="53"/>
    <n v="24"/>
    <n v="14"/>
    <n v="803"/>
    <n v="60"/>
    <n v="40"/>
    <n v="70"/>
    <n v="110"/>
    <n v="262"/>
    <n v="9"/>
    <x v="16"/>
    <x v="5"/>
    <x v="0"/>
    <x v="1"/>
    <x v="3"/>
    <x v="7"/>
    <x v="1"/>
  </r>
  <r>
    <n v="37"/>
    <n v="65"/>
    <n v="109"/>
    <n v="45"/>
    <n v="35"/>
    <n v="14"/>
    <n v="410"/>
    <n v="30"/>
    <n v="30"/>
    <n v="60"/>
    <n v="90"/>
    <n v="715"/>
    <n v="11"/>
    <x v="16"/>
    <x v="5"/>
    <x v="0"/>
    <x v="1"/>
    <x v="1"/>
    <x v="9"/>
    <x v="0"/>
  </r>
  <r>
    <n v="3"/>
    <n v="90"/>
    <n v="153"/>
    <n v="64"/>
    <n v="82"/>
    <n v="58"/>
    <n v="551"/>
    <n v="10"/>
    <n v="50"/>
    <n v="80"/>
    <n v="130"/>
    <n v="608"/>
    <n v="12"/>
    <x v="16"/>
    <x v="5"/>
    <x v="0"/>
    <x v="1"/>
    <x v="1"/>
    <x v="10"/>
    <x v="0"/>
  </r>
  <r>
    <n v="65"/>
    <n v="92"/>
    <n v="168"/>
    <n v="78"/>
    <n v="42"/>
    <n v="24"/>
    <n v="995"/>
    <n v="70"/>
    <n v="90"/>
    <n v="110"/>
    <n v="200"/>
    <n v="608"/>
    <n v="5"/>
    <x v="16"/>
    <x v="5"/>
    <x v="0"/>
    <x v="1"/>
    <x v="2"/>
    <x v="4"/>
    <x v="0"/>
  </r>
  <r>
    <n v="48"/>
    <n v="62"/>
    <n v="109"/>
    <n v="48"/>
    <n v="25"/>
    <n v="15"/>
    <n v="599"/>
    <n v="50"/>
    <n v="50"/>
    <n v="70"/>
    <n v="120"/>
    <n v="715"/>
    <n v="6"/>
    <x v="16"/>
    <x v="5"/>
    <x v="0"/>
    <x v="1"/>
    <x v="2"/>
    <x v="5"/>
    <x v="1"/>
  </r>
  <r>
    <n v="23"/>
    <n v="72"/>
    <n v="129"/>
    <n v="58"/>
    <n v="51"/>
    <n v="22"/>
    <n v="338"/>
    <n v="20"/>
    <n v="60"/>
    <n v="70"/>
    <n v="130"/>
    <n v="414"/>
    <n v="1"/>
    <x v="16"/>
    <x v="5"/>
    <x v="0"/>
    <x v="1"/>
    <x v="0"/>
    <x v="0"/>
    <x v="0"/>
  </r>
  <r>
    <n v="23"/>
    <n v="129"/>
    <n v="219"/>
    <n v="92"/>
    <n v="104"/>
    <n v="83"/>
    <n v="599"/>
    <n v="40"/>
    <n v="90"/>
    <n v="140"/>
    <n v="230"/>
    <n v="262"/>
    <n v="2"/>
    <x v="16"/>
    <x v="5"/>
    <x v="0"/>
    <x v="1"/>
    <x v="0"/>
    <x v="1"/>
    <x v="0"/>
  </r>
  <r>
    <n v="86"/>
    <n v="117"/>
    <n v="202"/>
    <n v="87"/>
    <n v="51"/>
    <n v="28"/>
    <n v="472"/>
    <n v="80"/>
    <n v="90"/>
    <n v="120"/>
    <n v="210"/>
    <n v="715"/>
    <n v="3"/>
    <x v="16"/>
    <x v="5"/>
    <x v="0"/>
    <x v="1"/>
    <x v="0"/>
    <x v="2"/>
    <x v="1"/>
  </r>
  <r>
    <n v="46"/>
    <n v="96"/>
    <n v="171"/>
    <n v="77"/>
    <n v="59"/>
    <n v="29"/>
    <n v="529"/>
    <n v="40"/>
    <n v="50"/>
    <n v="80"/>
    <n v="130"/>
    <n v="475"/>
    <n v="9"/>
    <x v="16"/>
    <x v="6"/>
    <x v="1"/>
    <x v="1"/>
    <x v="3"/>
    <x v="7"/>
    <x v="1"/>
  </r>
  <r>
    <n v="52"/>
    <n v="80"/>
    <n v="147"/>
    <n v="68"/>
    <n v="39"/>
    <n v="21"/>
    <n v="998"/>
    <n v="40"/>
    <n v="50"/>
    <n v="60"/>
    <n v="110"/>
    <n v="203"/>
    <n v="10"/>
    <x v="16"/>
    <x v="6"/>
    <x v="1"/>
    <x v="1"/>
    <x v="3"/>
    <x v="8"/>
    <x v="1"/>
  </r>
  <r>
    <n v="58"/>
    <n v="65"/>
    <n v="108"/>
    <n v="44"/>
    <n v="21"/>
    <n v="12"/>
    <n v="844"/>
    <n v="50"/>
    <n v="40"/>
    <n v="70"/>
    <n v="110"/>
    <n v="475"/>
    <n v="11"/>
    <x v="16"/>
    <x v="6"/>
    <x v="1"/>
    <x v="1"/>
    <x v="1"/>
    <x v="9"/>
    <x v="0"/>
  </r>
  <r>
    <n v="23"/>
    <n v="34"/>
    <n v="56"/>
    <n v="23"/>
    <n v="16"/>
    <n v="6"/>
    <n v="787"/>
    <n v="30"/>
    <n v="20"/>
    <n v="40"/>
    <n v="60"/>
    <n v="860"/>
    <n v="13"/>
    <x v="16"/>
    <x v="6"/>
    <x v="1"/>
    <x v="1"/>
    <x v="1"/>
    <x v="3"/>
    <x v="0"/>
  </r>
  <r>
    <n v="135"/>
    <n v="165"/>
    <n v="273"/>
    <n v="173"/>
    <n v="62"/>
    <n v="36"/>
    <n v="1020"/>
    <n v="110"/>
    <n v="95"/>
    <n v="160"/>
    <n v="260"/>
    <n v="475"/>
    <n v="2"/>
    <x v="16"/>
    <x v="6"/>
    <x v="1"/>
    <x v="1"/>
    <x v="0"/>
    <x v="1"/>
    <x v="0"/>
  </r>
  <r>
    <n v="4"/>
    <n v="90"/>
    <n v="153"/>
    <n v="64"/>
    <n v="81"/>
    <n v="58"/>
    <n v="551"/>
    <n v="20"/>
    <n v="60"/>
    <n v="90"/>
    <n v="150"/>
    <n v="203"/>
    <n v="5"/>
    <x v="16"/>
    <x v="6"/>
    <x v="1"/>
    <x v="1"/>
    <x v="2"/>
    <x v="4"/>
    <x v="0"/>
  </r>
  <r>
    <n v="30"/>
    <n v="65"/>
    <n v="112"/>
    <n v="48"/>
    <n v="40"/>
    <n v="15"/>
    <n v="334"/>
    <n v="40"/>
    <n v="40"/>
    <n v="70"/>
    <n v="110"/>
    <n v="860"/>
    <n v="6"/>
    <x v="16"/>
    <x v="6"/>
    <x v="1"/>
    <x v="1"/>
    <x v="2"/>
    <x v="5"/>
    <x v="1"/>
  </r>
  <r>
    <n v="48"/>
    <n v="62"/>
    <n v="109"/>
    <n v="48"/>
    <n v="25"/>
    <n v="15"/>
    <n v="599"/>
    <n v="30"/>
    <n v="30"/>
    <n v="50"/>
    <n v="80"/>
    <n v="786"/>
    <n v="8"/>
    <x v="16"/>
    <x v="7"/>
    <x v="1"/>
    <x v="0"/>
    <x v="3"/>
    <x v="6"/>
    <x v="1"/>
  </r>
  <r>
    <n v="23"/>
    <n v="72"/>
    <n v="129"/>
    <n v="58"/>
    <n v="51"/>
    <n v="22"/>
    <n v="338"/>
    <n v="30"/>
    <n v="40"/>
    <n v="60"/>
    <n v="100"/>
    <n v="904"/>
    <n v="9"/>
    <x v="16"/>
    <x v="7"/>
    <x v="1"/>
    <x v="0"/>
    <x v="3"/>
    <x v="7"/>
    <x v="1"/>
  </r>
  <r>
    <n v="65"/>
    <n v="92"/>
    <n v="168"/>
    <n v="78"/>
    <n v="42"/>
    <n v="24"/>
    <n v="995"/>
    <n v="50"/>
    <n v="50"/>
    <n v="80"/>
    <n v="130"/>
    <n v="941"/>
    <n v="10"/>
    <x v="16"/>
    <x v="7"/>
    <x v="1"/>
    <x v="0"/>
    <x v="3"/>
    <x v="8"/>
    <x v="1"/>
  </r>
  <r>
    <n v="44"/>
    <n v="53"/>
    <n v="88"/>
    <n v="36"/>
    <n v="20"/>
    <n v="10"/>
    <n v="838"/>
    <n v="40"/>
    <n v="30"/>
    <n v="60"/>
    <n v="90"/>
    <n v="863"/>
    <n v="11"/>
    <x v="16"/>
    <x v="7"/>
    <x v="1"/>
    <x v="0"/>
    <x v="1"/>
    <x v="9"/>
    <x v="0"/>
  </r>
  <r>
    <n v="72"/>
    <n v="77"/>
    <n v="129"/>
    <n v="53"/>
    <n v="23"/>
    <n v="14"/>
    <n v="803"/>
    <n v="70"/>
    <n v="50"/>
    <n v="90"/>
    <n v="140"/>
    <n v="321"/>
    <n v="13"/>
    <x v="16"/>
    <x v="7"/>
    <x v="1"/>
    <x v="0"/>
    <x v="1"/>
    <x v="3"/>
    <x v="0"/>
  </r>
  <r>
    <n v="108"/>
    <n v="141"/>
    <n v="233"/>
    <n v="94"/>
    <n v="59"/>
    <n v="31"/>
    <n v="697"/>
    <n v="90"/>
    <n v="90"/>
    <n v="130"/>
    <n v="220"/>
    <n v="754"/>
    <n v="2"/>
    <x v="16"/>
    <x v="7"/>
    <x v="1"/>
    <x v="0"/>
    <x v="0"/>
    <x v="1"/>
    <x v="0"/>
  </r>
  <r>
    <n v="138"/>
    <n v="159"/>
    <n v="271"/>
    <n v="60"/>
    <n v="55"/>
    <n v="35"/>
    <n v="555"/>
    <n v="100"/>
    <n v="87"/>
    <n v="150"/>
    <n v="250"/>
    <n v="863"/>
    <n v="3"/>
    <x v="16"/>
    <x v="7"/>
    <x v="1"/>
    <x v="0"/>
    <x v="0"/>
    <x v="2"/>
    <x v="1"/>
  </r>
  <r>
    <n v="23"/>
    <n v="129"/>
    <n v="219"/>
    <n v="92"/>
    <n v="104"/>
    <n v="83"/>
    <n v="599"/>
    <n v="40"/>
    <n v="80"/>
    <n v="130"/>
    <n v="210"/>
    <n v="850"/>
    <n v="5"/>
    <x v="16"/>
    <x v="7"/>
    <x v="1"/>
    <x v="0"/>
    <x v="2"/>
    <x v="4"/>
    <x v="0"/>
  </r>
  <r>
    <n v="86"/>
    <n v="117"/>
    <n v="202"/>
    <n v="87"/>
    <n v="51"/>
    <n v="28"/>
    <n v="472"/>
    <n v="70"/>
    <n v="80"/>
    <n v="110"/>
    <n v="190"/>
    <n v="786"/>
    <n v="6"/>
    <x v="16"/>
    <x v="7"/>
    <x v="1"/>
    <x v="0"/>
    <x v="2"/>
    <x v="5"/>
    <x v="1"/>
  </r>
  <r>
    <n v="17"/>
    <n v="65"/>
    <n v="117"/>
    <n v="53"/>
    <n v="49"/>
    <n v="20"/>
    <n v="361"/>
    <n v="20"/>
    <n v="40"/>
    <n v="50"/>
    <n v="90"/>
    <n v="413"/>
    <n v="9"/>
    <x v="16"/>
    <x v="8"/>
    <x v="1"/>
    <x v="0"/>
    <x v="3"/>
    <x v="7"/>
    <x v="1"/>
  </r>
  <r>
    <n v="30"/>
    <n v="42"/>
    <n v="70"/>
    <n v="29"/>
    <n v="19"/>
    <n v="8"/>
    <n v="835"/>
    <n v="30"/>
    <n v="30"/>
    <n v="40"/>
    <n v="70"/>
    <n v="774"/>
    <n v="11"/>
    <x v="16"/>
    <x v="8"/>
    <x v="1"/>
    <x v="0"/>
    <x v="1"/>
    <x v="9"/>
    <x v="0"/>
  </r>
  <r>
    <n v="17"/>
    <n v="29"/>
    <n v="49"/>
    <n v="20"/>
    <n v="16"/>
    <n v="5"/>
    <n v="464"/>
    <n v="20"/>
    <n v="20"/>
    <n v="30"/>
    <n v="50"/>
    <n v="781"/>
    <n v="13"/>
    <x v="16"/>
    <x v="8"/>
    <x v="1"/>
    <x v="0"/>
    <x v="1"/>
    <x v="3"/>
    <x v="0"/>
  </r>
  <r>
    <n v="599"/>
    <n v="487"/>
    <n v="546"/>
    <n v="64"/>
    <n v="49"/>
    <n v="21"/>
    <n v="-663"/>
    <n v="430"/>
    <n v="60"/>
    <n v="460"/>
    <n v="520"/>
    <n v="351"/>
    <n v="2"/>
    <x v="16"/>
    <x v="8"/>
    <x v="1"/>
    <x v="0"/>
    <x v="0"/>
    <x v="1"/>
    <x v="0"/>
  </r>
  <r>
    <n v="-22"/>
    <n v="61"/>
    <n v="113"/>
    <n v="53"/>
    <n v="72"/>
    <n v="48"/>
    <n v="491"/>
    <n v="0"/>
    <n v="50"/>
    <n v="60"/>
    <n v="110"/>
    <n v="413"/>
    <n v="5"/>
    <x v="16"/>
    <x v="8"/>
    <x v="1"/>
    <x v="0"/>
    <x v="2"/>
    <x v="4"/>
    <x v="0"/>
  </r>
  <r>
    <n v="116"/>
    <n v="149"/>
    <n v="295"/>
    <n v="140"/>
    <n v="60"/>
    <n v="41"/>
    <n v="1156"/>
    <n v="100"/>
    <n v="153"/>
    <n v="150"/>
    <n v="290"/>
    <n v="781"/>
    <n v="7"/>
    <x v="16"/>
    <x v="8"/>
    <x v="1"/>
    <x v="0"/>
    <x v="2"/>
    <x v="11"/>
    <x v="0"/>
  </r>
  <r>
    <n v="44"/>
    <n v="43"/>
    <n v="43"/>
    <n v="0"/>
    <n v="10"/>
    <n v="0"/>
    <n v="645"/>
    <n v="30"/>
    <n v="0"/>
    <n v="40"/>
    <n v="40"/>
    <n v="603"/>
    <n v="13"/>
    <x v="16"/>
    <x v="9"/>
    <x v="1"/>
    <x v="1"/>
    <x v="1"/>
    <x v="3"/>
    <x v="0"/>
  </r>
  <r>
    <n v="-1"/>
    <n v="45"/>
    <n v="80"/>
    <n v="36"/>
    <n v="43"/>
    <n v="13"/>
    <n v="212"/>
    <n v="10"/>
    <n v="20"/>
    <n v="40"/>
    <n v="60"/>
    <n v="603"/>
    <n v="9"/>
    <x v="16"/>
    <x v="9"/>
    <x v="1"/>
    <x v="1"/>
    <x v="3"/>
    <x v="7"/>
    <x v="1"/>
  </r>
  <r>
    <n v="17"/>
    <n v="29"/>
    <n v="49"/>
    <n v="20"/>
    <n v="16"/>
    <n v="5"/>
    <n v="829"/>
    <n v="20"/>
    <n v="20"/>
    <n v="30"/>
    <n v="50"/>
    <n v="603"/>
    <n v="11"/>
    <x v="16"/>
    <x v="9"/>
    <x v="1"/>
    <x v="1"/>
    <x v="1"/>
    <x v="9"/>
    <x v="0"/>
  </r>
  <r>
    <n v="48"/>
    <n v="74"/>
    <n v="124"/>
    <n v="51"/>
    <n v="36"/>
    <n v="16"/>
    <n v="265"/>
    <n v="40"/>
    <n v="40"/>
    <n v="70"/>
    <n v="110"/>
    <n v="603"/>
    <n v="1"/>
    <x v="16"/>
    <x v="9"/>
    <x v="1"/>
    <x v="1"/>
    <x v="0"/>
    <x v="0"/>
    <x v="0"/>
  </r>
  <r>
    <n v="43"/>
    <n v="80"/>
    <n v="131"/>
    <n v="52"/>
    <n v="46"/>
    <n v="17"/>
    <n v="397"/>
    <n v="50"/>
    <n v="40"/>
    <n v="80"/>
    <n v="120"/>
    <n v="603"/>
    <n v="2"/>
    <x v="16"/>
    <x v="9"/>
    <x v="1"/>
    <x v="1"/>
    <x v="0"/>
    <x v="1"/>
    <x v="0"/>
  </r>
  <r>
    <n v="-10"/>
    <n v="61"/>
    <n v="103"/>
    <n v="43"/>
    <n v="63"/>
    <n v="39"/>
    <n v="282"/>
    <n v="10"/>
    <n v="40"/>
    <n v="60"/>
    <n v="100"/>
    <n v="603"/>
    <n v="5"/>
    <x v="16"/>
    <x v="9"/>
    <x v="1"/>
    <x v="1"/>
    <x v="2"/>
    <x v="4"/>
    <x v="0"/>
  </r>
  <r>
    <n v="-4"/>
    <n v="42"/>
    <n v="75"/>
    <n v="34"/>
    <n v="42"/>
    <n v="12"/>
    <n v="182"/>
    <n v="0"/>
    <n v="30"/>
    <n v="40"/>
    <n v="70"/>
    <n v="603"/>
    <n v="7"/>
    <x v="16"/>
    <x v="9"/>
    <x v="1"/>
    <x v="1"/>
    <x v="2"/>
    <x v="11"/>
    <x v="0"/>
  </r>
  <r>
    <n v="123"/>
    <n v="124"/>
    <n v="208"/>
    <n v="86"/>
    <n v="33"/>
    <n v="24"/>
    <n v="499"/>
    <n v="100"/>
    <n v="90"/>
    <n v="130"/>
    <n v="220"/>
    <n v="212"/>
    <n v="13"/>
    <x v="16"/>
    <x v="10"/>
    <x v="1"/>
    <x v="0"/>
    <x v="1"/>
    <x v="3"/>
    <x v="0"/>
  </r>
  <r>
    <n v="348"/>
    <n v="386"/>
    <n v="645"/>
    <n v="255"/>
    <n v="125"/>
    <n v="100"/>
    <n v="1613"/>
    <n v="200"/>
    <n v="169"/>
    <n v="300"/>
    <n v="500"/>
    <n v="518"/>
    <n v="9"/>
    <x v="16"/>
    <x v="10"/>
    <x v="1"/>
    <x v="0"/>
    <x v="3"/>
    <x v="7"/>
    <x v="1"/>
  </r>
  <r>
    <n v="-181"/>
    <n v="-37"/>
    <n v="196"/>
    <n v="218"/>
    <n v="87"/>
    <n v="72"/>
    <n v="2169"/>
    <n v="-90"/>
    <n v="171"/>
    <n v="-20"/>
    <n v="150"/>
    <n v="607"/>
    <n v="10"/>
    <x v="16"/>
    <x v="10"/>
    <x v="1"/>
    <x v="0"/>
    <x v="3"/>
    <x v="8"/>
    <x v="1"/>
  </r>
  <r>
    <n v="155"/>
    <n v="152"/>
    <n v="254"/>
    <n v="101"/>
    <n v="37"/>
    <n v="29"/>
    <n v="871"/>
    <n v="120"/>
    <n v="104"/>
    <n v="160"/>
    <n v="270"/>
    <n v="516"/>
    <n v="11"/>
    <x v="16"/>
    <x v="10"/>
    <x v="1"/>
    <x v="0"/>
    <x v="1"/>
    <x v="9"/>
    <x v="0"/>
  </r>
  <r>
    <n v="153"/>
    <n v="152"/>
    <n v="254"/>
    <n v="97"/>
    <n v="38"/>
    <n v="29"/>
    <n v="821"/>
    <n v="120"/>
    <n v="96"/>
    <n v="160"/>
    <n v="270"/>
    <n v="646"/>
    <n v="12"/>
    <x v="16"/>
    <x v="10"/>
    <x v="1"/>
    <x v="0"/>
    <x v="1"/>
    <x v="10"/>
    <x v="0"/>
  </r>
  <r>
    <n v="407"/>
    <n v="454"/>
    <n v="749"/>
    <n v="296"/>
    <n v="148"/>
    <n v="105"/>
    <n v="2250"/>
    <n v="300"/>
    <n v="200"/>
    <n v="430"/>
    <n v="710"/>
    <n v="646"/>
    <n v="2"/>
    <x v="16"/>
    <x v="10"/>
    <x v="1"/>
    <x v="0"/>
    <x v="0"/>
    <x v="1"/>
    <x v="0"/>
  </r>
  <r>
    <n v="-269"/>
    <n v="-52"/>
    <n v="68"/>
    <n v="100"/>
    <n v="133"/>
    <n v="109"/>
    <n v="1673"/>
    <n v="-180"/>
    <n v="114"/>
    <n v="-50"/>
    <n v="60"/>
    <n v="646"/>
    <n v="5"/>
    <x v="16"/>
    <x v="10"/>
    <x v="1"/>
    <x v="0"/>
    <x v="2"/>
    <x v="4"/>
    <x v="0"/>
  </r>
  <r>
    <n v="258"/>
    <n v="283"/>
    <n v="538"/>
    <n v="229"/>
    <n v="89"/>
    <n v="72"/>
    <n v="1271"/>
    <n v="210"/>
    <n v="200"/>
    <n v="290"/>
    <n v="530"/>
    <n v="516"/>
    <n v="7"/>
    <x v="16"/>
    <x v="10"/>
    <x v="1"/>
    <x v="0"/>
    <x v="2"/>
    <x v="11"/>
    <x v="0"/>
  </r>
  <r>
    <n v="48"/>
    <n v="63"/>
    <n v="110"/>
    <n v="48"/>
    <n v="26"/>
    <n v="15"/>
    <n v="599"/>
    <n v="40"/>
    <n v="40"/>
    <n v="60"/>
    <n v="100"/>
    <n v="985"/>
    <n v="8"/>
    <x v="16"/>
    <x v="11"/>
    <x v="2"/>
    <x v="1"/>
    <x v="3"/>
    <x v="6"/>
    <x v="1"/>
  </r>
  <r>
    <n v="46"/>
    <n v="96"/>
    <n v="171"/>
    <n v="77"/>
    <n v="59"/>
    <n v="29"/>
    <n v="529"/>
    <n v="40"/>
    <n v="70"/>
    <n v="90"/>
    <n v="160"/>
    <n v="337"/>
    <n v="9"/>
    <x v="16"/>
    <x v="11"/>
    <x v="2"/>
    <x v="1"/>
    <x v="3"/>
    <x v="7"/>
    <x v="1"/>
  </r>
  <r>
    <n v="50"/>
    <n v="59"/>
    <n v="98"/>
    <n v="40"/>
    <n v="21"/>
    <n v="11"/>
    <n v="793"/>
    <n v="50"/>
    <n v="50"/>
    <n v="70"/>
    <n v="120"/>
    <n v="318"/>
    <n v="2"/>
    <x v="16"/>
    <x v="11"/>
    <x v="2"/>
    <x v="1"/>
    <x v="0"/>
    <x v="1"/>
    <x v="0"/>
  </r>
  <r>
    <n v="72"/>
    <n v="77"/>
    <n v="129"/>
    <n v="53"/>
    <n v="23"/>
    <n v="14"/>
    <n v="803"/>
    <n v="80"/>
    <n v="60"/>
    <n v="100"/>
    <n v="160"/>
    <n v="337"/>
    <n v="3"/>
    <x v="16"/>
    <x v="11"/>
    <x v="2"/>
    <x v="1"/>
    <x v="0"/>
    <x v="2"/>
    <x v="1"/>
  </r>
  <r>
    <n v="4"/>
    <n v="90"/>
    <n v="153"/>
    <n v="64"/>
    <n v="81"/>
    <n v="58"/>
    <n v="-113"/>
    <n v="10"/>
    <n v="50"/>
    <n v="80"/>
    <n v="130"/>
    <n v="985"/>
    <n v="4"/>
    <x v="16"/>
    <x v="11"/>
    <x v="2"/>
    <x v="1"/>
    <x v="2"/>
    <x v="12"/>
    <x v="0"/>
  </r>
  <r>
    <n v="61"/>
    <n v="82"/>
    <n v="129"/>
    <n v="48"/>
    <n v="35"/>
    <n v="14"/>
    <n v="351"/>
    <n v="50"/>
    <n v="40"/>
    <n v="70"/>
    <n v="110"/>
    <n v="985"/>
    <n v="5"/>
    <x v="16"/>
    <x v="11"/>
    <x v="2"/>
    <x v="1"/>
    <x v="2"/>
    <x v="4"/>
    <x v="0"/>
  </r>
  <r>
    <n v="39"/>
    <n v="65"/>
    <n v="109"/>
    <n v="45"/>
    <n v="34"/>
    <n v="14"/>
    <n v="410"/>
    <n v="40"/>
    <n v="30"/>
    <n v="60"/>
    <n v="90"/>
    <n v="225"/>
    <n v="6"/>
    <x v="16"/>
    <x v="11"/>
    <x v="2"/>
    <x v="1"/>
    <x v="2"/>
    <x v="5"/>
    <x v="1"/>
  </r>
  <r>
    <n v="17"/>
    <n v="29"/>
    <n v="49"/>
    <n v="20"/>
    <n v="16"/>
    <n v="5"/>
    <n v="829"/>
    <n v="20"/>
    <n v="10"/>
    <n v="30"/>
    <n v="40"/>
    <n v="505"/>
    <n v="8"/>
    <x v="16"/>
    <x v="12"/>
    <x v="2"/>
    <x v="1"/>
    <x v="3"/>
    <x v="6"/>
    <x v="1"/>
  </r>
  <r>
    <n v="10"/>
    <n v="37"/>
    <n v="67"/>
    <n v="31"/>
    <n v="28"/>
    <n v="9"/>
    <n v="976"/>
    <n v="20"/>
    <n v="20"/>
    <n v="40"/>
    <n v="60"/>
    <n v="505"/>
    <n v="9"/>
    <x v="16"/>
    <x v="12"/>
    <x v="2"/>
    <x v="1"/>
    <x v="3"/>
    <x v="7"/>
    <x v="1"/>
  </r>
  <r>
    <n v="43"/>
    <n v="80"/>
    <n v="131"/>
    <n v="52"/>
    <n v="46"/>
    <n v="17"/>
    <n v="397"/>
    <n v="60"/>
    <n v="60"/>
    <n v="100"/>
    <n v="160"/>
    <n v="505"/>
    <n v="2"/>
    <x v="16"/>
    <x v="12"/>
    <x v="2"/>
    <x v="1"/>
    <x v="0"/>
    <x v="1"/>
    <x v="0"/>
  </r>
  <r>
    <n v="-21"/>
    <n v="38"/>
    <n v="135"/>
    <n v="98"/>
    <n v="49"/>
    <n v="30"/>
    <n v="973"/>
    <n v="10"/>
    <n v="150"/>
    <n v="50"/>
    <n v="170"/>
    <n v="505"/>
    <n v="3"/>
    <x v="16"/>
    <x v="12"/>
    <x v="2"/>
    <x v="1"/>
    <x v="0"/>
    <x v="2"/>
    <x v="1"/>
  </r>
  <r>
    <n v="-6"/>
    <n v="42"/>
    <n v="75"/>
    <n v="34"/>
    <n v="43"/>
    <n v="12"/>
    <n v="-104"/>
    <n v="10"/>
    <n v="20"/>
    <n v="40"/>
    <n v="60"/>
    <n v="505"/>
    <n v="4"/>
    <x v="16"/>
    <x v="12"/>
    <x v="2"/>
    <x v="1"/>
    <x v="2"/>
    <x v="12"/>
    <x v="0"/>
  </r>
  <r>
    <n v="-10"/>
    <n v="61"/>
    <n v="103"/>
    <n v="43"/>
    <n v="63"/>
    <n v="39"/>
    <n v="282"/>
    <n v="0"/>
    <n v="30"/>
    <n v="50"/>
    <n v="80"/>
    <n v="505"/>
    <n v="5"/>
    <x v="16"/>
    <x v="12"/>
    <x v="2"/>
    <x v="1"/>
    <x v="2"/>
    <x v="4"/>
    <x v="0"/>
  </r>
  <r>
    <n v="19"/>
    <n v="53"/>
    <n v="91"/>
    <n v="39"/>
    <n v="36"/>
    <n v="12"/>
    <n v="212"/>
    <n v="10"/>
    <n v="30"/>
    <n v="40"/>
    <n v="70"/>
    <n v="505"/>
    <n v="6"/>
    <x v="16"/>
    <x v="12"/>
    <x v="2"/>
    <x v="1"/>
    <x v="2"/>
    <x v="5"/>
    <x v="1"/>
  </r>
  <r>
    <n v="23"/>
    <n v="72"/>
    <n v="129"/>
    <n v="58"/>
    <n v="51"/>
    <n v="22"/>
    <n v="338"/>
    <n v="20"/>
    <n v="50"/>
    <n v="70"/>
    <n v="120"/>
    <n v="405"/>
    <n v="8"/>
    <x v="16"/>
    <x v="13"/>
    <x v="2"/>
    <x v="1"/>
    <x v="3"/>
    <x v="6"/>
    <x v="1"/>
  </r>
  <r>
    <n v="23"/>
    <n v="129"/>
    <n v="219"/>
    <n v="92"/>
    <n v="104"/>
    <n v="83"/>
    <n v="599"/>
    <n v="40"/>
    <n v="80"/>
    <n v="130"/>
    <n v="210"/>
    <n v="580"/>
    <n v="9"/>
    <x v="16"/>
    <x v="13"/>
    <x v="2"/>
    <x v="1"/>
    <x v="3"/>
    <x v="7"/>
    <x v="1"/>
  </r>
  <r>
    <n v="41"/>
    <n v="56"/>
    <n v="98"/>
    <n v="43"/>
    <n v="24"/>
    <n v="14"/>
    <n v="602"/>
    <n v="50"/>
    <n v="50"/>
    <n v="70"/>
    <n v="120"/>
    <n v="918"/>
    <n v="2"/>
    <x v="16"/>
    <x v="13"/>
    <x v="2"/>
    <x v="1"/>
    <x v="0"/>
    <x v="1"/>
    <x v="0"/>
  </r>
  <r>
    <n v="30"/>
    <n v="42"/>
    <n v="70"/>
    <n v="29"/>
    <n v="19"/>
    <n v="8"/>
    <n v="835"/>
    <n v="40"/>
    <n v="30"/>
    <n v="50"/>
    <n v="80"/>
    <n v="918"/>
    <n v="3"/>
    <x v="16"/>
    <x v="13"/>
    <x v="2"/>
    <x v="1"/>
    <x v="0"/>
    <x v="2"/>
    <x v="1"/>
  </r>
  <r>
    <n v="139"/>
    <n v="159"/>
    <n v="271"/>
    <n v="129"/>
    <n v="54"/>
    <n v="35"/>
    <n v="-387"/>
    <n v="100"/>
    <n v="90"/>
    <n v="140"/>
    <n v="230"/>
    <n v="918"/>
    <n v="4"/>
    <x v="16"/>
    <x v="13"/>
    <x v="2"/>
    <x v="1"/>
    <x v="2"/>
    <x v="12"/>
    <x v="0"/>
  </r>
  <r>
    <n v="18"/>
    <n v="29"/>
    <n v="49"/>
    <n v="20"/>
    <n v="15"/>
    <n v="5"/>
    <n v="464"/>
    <n v="30"/>
    <n v="10"/>
    <n v="30"/>
    <n v="40"/>
    <n v="918"/>
    <n v="5"/>
    <x v="16"/>
    <x v="13"/>
    <x v="2"/>
    <x v="1"/>
    <x v="2"/>
    <x v="4"/>
    <x v="0"/>
  </r>
  <r>
    <n v="109"/>
    <n v="141"/>
    <n v="233"/>
    <n v="94"/>
    <n v="58"/>
    <n v="31"/>
    <n v="697"/>
    <n v="80"/>
    <n v="80"/>
    <n v="120"/>
    <n v="200"/>
    <n v="580"/>
    <n v="6"/>
    <x v="16"/>
    <x v="13"/>
    <x v="2"/>
    <x v="1"/>
    <x v="2"/>
    <x v="5"/>
    <x v="1"/>
  </r>
  <r>
    <n v="37"/>
    <n v="71"/>
    <n v="122"/>
    <n v="52"/>
    <n v="41"/>
    <n v="17"/>
    <n v="361"/>
    <n v="50"/>
    <n v="40"/>
    <n v="80"/>
    <n v="120"/>
    <n v="915"/>
    <n v="8"/>
    <x v="16"/>
    <x v="14"/>
    <x v="2"/>
    <x v="0"/>
    <x v="3"/>
    <x v="6"/>
    <x v="1"/>
  </r>
  <r>
    <n v="35"/>
    <n v="61"/>
    <n v="102"/>
    <n v="42"/>
    <n v="33"/>
    <n v="13"/>
    <n v="384"/>
    <n v="30"/>
    <n v="40"/>
    <n v="60"/>
    <n v="100"/>
    <n v="254"/>
    <n v="9"/>
    <x v="16"/>
    <x v="14"/>
    <x v="2"/>
    <x v="0"/>
    <x v="3"/>
    <x v="7"/>
    <x v="1"/>
  </r>
  <r>
    <n v="253"/>
    <n v="277"/>
    <n v="507"/>
    <n v="254"/>
    <n v="87"/>
    <n v="72"/>
    <n v="1060"/>
    <n v="270"/>
    <n v="226"/>
    <n v="350"/>
    <n v="640"/>
    <n v="817"/>
    <n v="2"/>
    <x v="16"/>
    <x v="14"/>
    <x v="2"/>
    <x v="0"/>
    <x v="0"/>
    <x v="1"/>
    <x v="0"/>
  </r>
  <r>
    <n v="94"/>
    <n v="107"/>
    <n v="188"/>
    <n v="83"/>
    <n v="36"/>
    <n v="27"/>
    <n v="584"/>
    <n v="100"/>
    <n v="87"/>
    <n v="130"/>
    <n v="230"/>
    <n v="281"/>
    <n v="3"/>
    <x v="16"/>
    <x v="14"/>
    <x v="2"/>
    <x v="0"/>
    <x v="0"/>
    <x v="2"/>
    <x v="1"/>
  </r>
  <r>
    <n v="61"/>
    <n v="96"/>
    <n v="159"/>
    <n v="64"/>
    <n v="48"/>
    <n v="21"/>
    <n v="-161"/>
    <n v="50"/>
    <n v="50"/>
    <n v="80"/>
    <n v="130"/>
    <n v="409"/>
    <n v="4"/>
    <x v="16"/>
    <x v="14"/>
    <x v="2"/>
    <x v="0"/>
    <x v="2"/>
    <x v="12"/>
    <x v="0"/>
  </r>
  <r>
    <n v="155"/>
    <n v="152"/>
    <n v="254"/>
    <n v="91"/>
    <n v="37"/>
    <n v="29"/>
    <n v="821"/>
    <n v="120"/>
    <n v="80"/>
    <n v="140"/>
    <n v="220"/>
    <n v="830"/>
    <n v="5"/>
    <x v="16"/>
    <x v="14"/>
    <x v="2"/>
    <x v="0"/>
    <x v="2"/>
    <x v="4"/>
    <x v="0"/>
  </r>
  <r>
    <n v="121"/>
    <n v="124"/>
    <n v="208"/>
    <n v="86"/>
    <n v="33"/>
    <n v="24"/>
    <n v="499"/>
    <n v="90"/>
    <n v="70"/>
    <n v="110"/>
    <n v="180"/>
    <n v="254"/>
    <n v="6"/>
    <x v="16"/>
    <x v="14"/>
    <x v="2"/>
    <x v="0"/>
    <x v="2"/>
    <x v="5"/>
    <x v="1"/>
  </r>
  <r>
    <n v="47"/>
    <n v="74"/>
    <n v="124"/>
    <n v="51"/>
    <n v="37"/>
    <n v="16"/>
    <n v="265"/>
    <n v="40"/>
    <n v="40"/>
    <n v="70"/>
    <n v="110"/>
    <n v="435"/>
    <n v="8"/>
    <x v="16"/>
    <x v="15"/>
    <x v="3"/>
    <x v="1"/>
    <x v="3"/>
    <x v="6"/>
    <x v="1"/>
  </r>
  <r>
    <n v="44"/>
    <n v="80"/>
    <n v="131"/>
    <n v="52"/>
    <n v="45"/>
    <n v="17"/>
    <n v="397"/>
    <n v="40"/>
    <n v="40"/>
    <n v="70"/>
    <n v="110"/>
    <n v="435"/>
    <n v="9"/>
    <x v="16"/>
    <x v="15"/>
    <x v="3"/>
    <x v="1"/>
    <x v="3"/>
    <x v="7"/>
    <x v="1"/>
  </r>
  <r>
    <n v="-21"/>
    <n v="38"/>
    <n v="135"/>
    <n v="98"/>
    <n v="49"/>
    <n v="30"/>
    <n v="973"/>
    <n v="-10"/>
    <n v="80"/>
    <n v="30"/>
    <n v="110"/>
    <n v="801"/>
    <n v="10"/>
    <x v="16"/>
    <x v="15"/>
    <x v="3"/>
    <x v="1"/>
    <x v="3"/>
    <x v="8"/>
    <x v="1"/>
  </r>
  <r>
    <n v="-11"/>
    <n v="61"/>
    <n v="103"/>
    <n v="43"/>
    <n v="64"/>
    <n v="39"/>
    <n v="282"/>
    <n v="10"/>
    <n v="20"/>
    <n v="50"/>
    <n v="70"/>
    <n v="435"/>
    <n v="11"/>
    <x v="16"/>
    <x v="15"/>
    <x v="3"/>
    <x v="1"/>
    <x v="1"/>
    <x v="9"/>
    <x v="0"/>
  </r>
  <r>
    <n v="19"/>
    <n v="53"/>
    <n v="91"/>
    <n v="39"/>
    <n v="36"/>
    <n v="12"/>
    <n v="212"/>
    <n v="20"/>
    <n v="20"/>
    <n v="40"/>
    <n v="60"/>
    <n v="435"/>
    <n v="12"/>
    <x v="16"/>
    <x v="15"/>
    <x v="3"/>
    <x v="1"/>
    <x v="1"/>
    <x v="10"/>
    <x v="0"/>
  </r>
  <r>
    <n v="-4"/>
    <n v="42"/>
    <n v="75"/>
    <n v="34"/>
    <n v="42"/>
    <n v="12"/>
    <n v="182"/>
    <n v="10"/>
    <n v="20"/>
    <n v="30"/>
    <n v="50"/>
    <n v="801"/>
    <n v="13"/>
    <x v="16"/>
    <x v="15"/>
    <x v="3"/>
    <x v="1"/>
    <x v="1"/>
    <x v="3"/>
    <x v="0"/>
  </r>
  <r>
    <n v="50"/>
    <n v="58"/>
    <n v="96"/>
    <n v="39"/>
    <n v="20"/>
    <n v="10"/>
    <n v="799"/>
    <n v="50"/>
    <n v="30"/>
    <n v="60"/>
    <n v="90"/>
    <n v="435"/>
    <n v="4"/>
    <x v="16"/>
    <x v="15"/>
    <x v="3"/>
    <x v="1"/>
    <x v="2"/>
    <x v="12"/>
    <x v="0"/>
  </r>
  <r>
    <n v="50"/>
    <n v="63"/>
    <n v="110"/>
    <n v="48"/>
    <n v="25"/>
    <n v="15"/>
    <n v="599"/>
    <n v="40"/>
    <n v="40"/>
    <n v="60"/>
    <n v="100"/>
    <n v="435"/>
    <n v="5"/>
    <x v="16"/>
    <x v="15"/>
    <x v="3"/>
    <x v="1"/>
    <x v="2"/>
    <x v="4"/>
    <x v="0"/>
  </r>
  <r>
    <n v="58"/>
    <n v="65"/>
    <n v="108"/>
    <n v="44"/>
    <n v="21"/>
    <n v="12"/>
    <n v="844"/>
    <n v="40"/>
    <n v="40"/>
    <n v="60"/>
    <n v="100"/>
    <n v="435"/>
    <n v="6"/>
    <x v="16"/>
    <x v="15"/>
    <x v="3"/>
    <x v="1"/>
    <x v="2"/>
    <x v="5"/>
    <x v="1"/>
  </r>
  <r>
    <n v="52"/>
    <n v="80"/>
    <n v="147"/>
    <n v="68"/>
    <n v="39"/>
    <n v="21"/>
    <n v="998"/>
    <n v="60"/>
    <n v="80"/>
    <n v="100"/>
    <n v="180"/>
    <n v="435"/>
    <n v="1"/>
    <x v="16"/>
    <x v="15"/>
    <x v="3"/>
    <x v="1"/>
    <x v="0"/>
    <x v="0"/>
    <x v="0"/>
  </r>
  <r>
    <n v="30"/>
    <n v="65"/>
    <n v="112"/>
    <n v="48"/>
    <n v="40"/>
    <n v="15"/>
    <n v="334"/>
    <n v="50"/>
    <n v="60"/>
    <n v="80"/>
    <n v="140"/>
    <n v="435"/>
    <n v="2"/>
    <x v="16"/>
    <x v="15"/>
    <x v="3"/>
    <x v="1"/>
    <x v="0"/>
    <x v="1"/>
    <x v="0"/>
  </r>
  <r>
    <n v="47"/>
    <n v="96"/>
    <n v="171"/>
    <n v="77"/>
    <n v="58"/>
    <n v="29"/>
    <n v="529"/>
    <n v="70"/>
    <n v="90"/>
    <n v="120"/>
    <n v="210"/>
    <n v="435"/>
    <n v="3"/>
    <x v="16"/>
    <x v="15"/>
    <x v="3"/>
    <x v="1"/>
    <x v="0"/>
    <x v="2"/>
    <x v="1"/>
  </r>
  <r>
    <n v="153"/>
    <n v="152"/>
    <n v="254"/>
    <n v="120"/>
    <n v="38"/>
    <n v="29"/>
    <n v="871"/>
    <n v="120"/>
    <n v="80"/>
    <n v="140"/>
    <n v="220"/>
    <n v="619"/>
    <n v="8"/>
    <x v="16"/>
    <x v="16"/>
    <x v="3"/>
    <x v="0"/>
    <x v="3"/>
    <x v="6"/>
    <x v="1"/>
  </r>
  <r>
    <n v="253"/>
    <n v="277"/>
    <n v="507"/>
    <n v="272"/>
    <n v="87"/>
    <n v="72"/>
    <n v="1060"/>
    <n v="180"/>
    <n v="158"/>
    <n v="250"/>
    <n v="450"/>
    <n v="559"/>
    <n v="9"/>
    <x v="16"/>
    <x v="16"/>
    <x v="3"/>
    <x v="0"/>
    <x v="3"/>
    <x v="7"/>
    <x v="1"/>
  </r>
  <r>
    <n v="92"/>
    <n v="107"/>
    <n v="188"/>
    <n v="83"/>
    <n v="37"/>
    <n v="27"/>
    <n v="584"/>
    <n v="60"/>
    <n v="70"/>
    <n v="90"/>
    <n v="160"/>
    <n v="530"/>
    <n v="10"/>
    <x v="16"/>
    <x v="16"/>
    <x v="3"/>
    <x v="0"/>
    <x v="3"/>
    <x v="8"/>
    <x v="1"/>
  </r>
  <r>
    <n v="153"/>
    <n v="152"/>
    <n v="254"/>
    <n v="110"/>
    <n v="38"/>
    <n v="29"/>
    <n v="821"/>
    <n v="100"/>
    <n v="60"/>
    <n v="110"/>
    <n v="170"/>
    <n v="530"/>
    <n v="11"/>
    <x v="16"/>
    <x v="16"/>
    <x v="3"/>
    <x v="0"/>
    <x v="1"/>
    <x v="9"/>
    <x v="0"/>
  </r>
  <r>
    <n v="123"/>
    <n v="124"/>
    <n v="208"/>
    <n v="86"/>
    <n v="33"/>
    <n v="24"/>
    <n v="499"/>
    <n v="80"/>
    <n v="50"/>
    <n v="90"/>
    <n v="140"/>
    <n v="562"/>
    <n v="12"/>
    <x v="16"/>
    <x v="16"/>
    <x v="3"/>
    <x v="0"/>
    <x v="1"/>
    <x v="10"/>
    <x v="0"/>
  </r>
  <r>
    <n v="59"/>
    <n v="96"/>
    <n v="159"/>
    <n v="64"/>
    <n v="49"/>
    <n v="21"/>
    <n v="593"/>
    <n v="30"/>
    <n v="40"/>
    <n v="60"/>
    <n v="100"/>
    <n v="310"/>
    <n v="13"/>
    <x v="16"/>
    <x v="16"/>
    <x v="3"/>
    <x v="0"/>
    <x v="1"/>
    <x v="3"/>
    <x v="0"/>
  </r>
  <r>
    <n v="228"/>
    <n v="261"/>
    <n v="516"/>
    <n v="234"/>
    <n v="89"/>
    <n v="72"/>
    <n v="1559"/>
    <n v="180"/>
    <n v="161"/>
    <n v="260"/>
    <n v="500"/>
    <n v="650"/>
    <n v="4"/>
    <x v="16"/>
    <x v="16"/>
    <x v="3"/>
    <x v="0"/>
    <x v="2"/>
    <x v="12"/>
    <x v="0"/>
  </r>
  <r>
    <n v="35"/>
    <n v="168"/>
    <n v="286"/>
    <n v="83"/>
    <n v="133"/>
    <n v="109"/>
    <n v="788"/>
    <n v="30"/>
    <n v="138"/>
    <n v="160"/>
    <n v="270"/>
    <n v="707"/>
    <n v="5"/>
    <x v="16"/>
    <x v="16"/>
    <x v="3"/>
    <x v="0"/>
    <x v="2"/>
    <x v="4"/>
    <x v="0"/>
  </r>
  <r>
    <n v="317"/>
    <n v="349"/>
    <n v="607"/>
    <n v="209"/>
    <n v="111"/>
    <n v="86"/>
    <n v="1433"/>
    <n v="220"/>
    <n v="177"/>
    <n v="330"/>
    <n v="580"/>
    <n v="310"/>
    <n v="6"/>
    <x v="16"/>
    <x v="16"/>
    <x v="3"/>
    <x v="0"/>
    <x v="2"/>
    <x v="5"/>
    <x v="1"/>
  </r>
  <r>
    <n v="-116"/>
    <n v="-21"/>
    <n v="105"/>
    <n v="94"/>
    <n v="59"/>
    <n v="40"/>
    <n v="1215"/>
    <n v="-80"/>
    <n v="191"/>
    <n v="-30"/>
    <n v="130"/>
    <n v="805"/>
    <n v="1"/>
    <x v="16"/>
    <x v="16"/>
    <x v="3"/>
    <x v="0"/>
    <x v="0"/>
    <x v="0"/>
    <x v="0"/>
  </r>
  <r>
    <n v="407"/>
    <n v="454"/>
    <n v="749"/>
    <n v="259"/>
    <n v="148"/>
    <n v="105"/>
    <n v="2250"/>
    <n v="410"/>
    <n v="357"/>
    <n v="560"/>
    <n v="940"/>
    <n v="707"/>
    <n v="2"/>
    <x v="16"/>
    <x v="16"/>
    <x v="3"/>
    <x v="0"/>
    <x v="0"/>
    <x v="1"/>
    <x v="0"/>
  </r>
  <r>
    <n v="-196"/>
    <n v="-32"/>
    <n v="162"/>
    <n v="174"/>
    <n v="102"/>
    <n v="64"/>
    <n v="1952"/>
    <n v="-140"/>
    <n v="165"/>
    <n v="-40"/>
    <n v="200"/>
    <n v="925"/>
    <n v="3"/>
    <x v="16"/>
    <x v="16"/>
    <x v="3"/>
    <x v="0"/>
    <x v="0"/>
    <x v="2"/>
    <x v="1"/>
  </r>
  <r>
    <n v="35"/>
    <n v="168"/>
    <n v="286"/>
    <n v="131"/>
    <n v="133"/>
    <n v="109"/>
    <n v="788"/>
    <n v="40"/>
    <n v="95"/>
    <n v="150"/>
    <n v="250"/>
    <n v="775"/>
    <n v="8"/>
    <x v="16"/>
    <x v="17"/>
    <x v="3"/>
    <x v="1"/>
    <x v="3"/>
    <x v="6"/>
    <x v="1"/>
  </r>
  <r>
    <n v="221"/>
    <n v="270"/>
    <n v="461"/>
    <n v="152"/>
    <n v="102"/>
    <n v="64"/>
    <n v="956"/>
    <n v="160"/>
    <n v="188"/>
    <n v="240"/>
    <n v="400"/>
    <n v="702"/>
    <n v="9"/>
    <x v="16"/>
    <x v="17"/>
    <x v="3"/>
    <x v="1"/>
    <x v="3"/>
    <x v="7"/>
    <x v="1"/>
  </r>
  <r>
    <n v="167"/>
    <n v="185"/>
    <n v="309"/>
    <n v="135"/>
    <n v="60"/>
    <n v="40"/>
    <n v="671"/>
    <n v="120"/>
    <n v="60"/>
    <n v="170"/>
    <n v="270"/>
    <n v="702"/>
    <n v="10"/>
    <x v="16"/>
    <x v="17"/>
    <x v="3"/>
    <x v="1"/>
    <x v="3"/>
    <x v="8"/>
    <x v="1"/>
  </r>
  <r>
    <n v="319"/>
    <n v="349"/>
    <n v="607"/>
    <n v="275"/>
    <n v="110"/>
    <n v="86"/>
    <n v="1433"/>
    <n v="170"/>
    <n v="199"/>
    <n v="240"/>
    <n v="410"/>
    <n v="775"/>
    <n v="11"/>
    <x v="16"/>
    <x v="17"/>
    <x v="3"/>
    <x v="1"/>
    <x v="1"/>
    <x v="9"/>
    <x v="0"/>
  </r>
  <r>
    <n v="226"/>
    <n v="261"/>
    <n v="516"/>
    <n v="324"/>
    <n v="90"/>
    <n v="72"/>
    <n v="1559"/>
    <n v="120"/>
    <n v="151"/>
    <n v="180"/>
    <n v="350"/>
    <n v="775"/>
    <n v="12"/>
    <x v="16"/>
    <x v="17"/>
    <x v="3"/>
    <x v="1"/>
    <x v="1"/>
    <x v="10"/>
    <x v="0"/>
  </r>
  <r>
    <n v="-524"/>
    <n v="-265"/>
    <n v="18"/>
    <n v="291"/>
    <n v="124"/>
    <n v="100"/>
    <n v="3742"/>
    <n v="-250"/>
    <n v="192"/>
    <n v="-170"/>
    <n v="0"/>
    <n v="702"/>
    <n v="13"/>
    <x v="16"/>
    <x v="17"/>
    <x v="3"/>
    <x v="1"/>
    <x v="1"/>
    <x v="3"/>
    <x v="0"/>
  </r>
  <r>
    <n v="43"/>
    <n v="43"/>
    <n v="43"/>
    <n v="0"/>
    <n v="11"/>
    <n v="0"/>
    <n v="645"/>
    <n v="30"/>
    <n v="0"/>
    <n v="40"/>
    <n v="40"/>
    <n v="775"/>
    <n v="4"/>
    <x v="16"/>
    <x v="17"/>
    <x v="3"/>
    <x v="1"/>
    <x v="2"/>
    <x v="12"/>
    <x v="0"/>
  </r>
  <r>
    <n v="18"/>
    <n v="29"/>
    <n v="49"/>
    <n v="20"/>
    <n v="15"/>
    <n v="5"/>
    <n v="829"/>
    <n v="20"/>
    <n v="10"/>
    <n v="30"/>
    <n v="40"/>
    <n v="775"/>
    <n v="5"/>
    <x v="16"/>
    <x v="17"/>
    <x v="3"/>
    <x v="1"/>
    <x v="2"/>
    <x v="4"/>
    <x v="0"/>
  </r>
  <r>
    <n v="18"/>
    <n v="29"/>
    <n v="49"/>
    <n v="20"/>
    <n v="15"/>
    <n v="5"/>
    <n v="784"/>
    <n v="20"/>
    <n v="10"/>
    <n v="30"/>
    <n v="40"/>
    <n v="702"/>
    <n v="6"/>
    <x v="16"/>
    <x v="17"/>
    <x v="3"/>
    <x v="1"/>
    <x v="2"/>
    <x v="5"/>
    <x v="1"/>
  </r>
  <r>
    <n v="-1"/>
    <n v="45"/>
    <n v="80"/>
    <n v="36"/>
    <n v="43"/>
    <n v="13"/>
    <n v="212"/>
    <n v="20"/>
    <n v="40"/>
    <n v="60"/>
    <n v="100"/>
    <n v="702"/>
    <n v="2"/>
    <x v="16"/>
    <x v="17"/>
    <x v="3"/>
    <x v="1"/>
    <x v="0"/>
    <x v="1"/>
    <x v="0"/>
  </r>
  <r>
    <n v="8"/>
    <n v="37"/>
    <n v="67"/>
    <n v="31"/>
    <n v="29"/>
    <n v="9"/>
    <n v="976"/>
    <n v="30"/>
    <n v="30"/>
    <n v="50"/>
    <n v="80"/>
    <n v="775"/>
    <n v="3"/>
    <x v="16"/>
    <x v="17"/>
    <x v="3"/>
    <x v="1"/>
    <x v="0"/>
    <x v="2"/>
    <x v="1"/>
  </r>
  <r>
    <n v="36"/>
    <n v="45"/>
    <n v="74"/>
    <n v="30"/>
    <n v="18"/>
    <n v="8"/>
    <n v="794"/>
    <n v="40"/>
    <n v="20"/>
    <n v="40"/>
    <n v="60"/>
    <n v="503"/>
    <n v="8"/>
    <x v="16"/>
    <x v="18"/>
    <x v="3"/>
    <x v="1"/>
    <x v="3"/>
    <x v="6"/>
    <x v="1"/>
  </r>
  <r>
    <n v="41"/>
    <n v="56"/>
    <n v="98"/>
    <n v="43"/>
    <n v="24"/>
    <n v="14"/>
    <n v="602"/>
    <n v="30"/>
    <n v="30"/>
    <n v="50"/>
    <n v="80"/>
    <n v="541"/>
    <n v="9"/>
    <x v="16"/>
    <x v="18"/>
    <x v="3"/>
    <x v="1"/>
    <x v="3"/>
    <x v="7"/>
    <x v="1"/>
  </r>
  <r>
    <n v="17"/>
    <n v="29"/>
    <n v="49"/>
    <n v="20"/>
    <n v="16"/>
    <n v="5"/>
    <n v="464"/>
    <n v="20"/>
    <n v="10"/>
    <n v="20"/>
    <n v="30"/>
    <n v="503"/>
    <n v="11"/>
    <x v="16"/>
    <x v="18"/>
    <x v="3"/>
    <x v="1"/>
    <x v="1"/>
    <x v="9"/>
    <x v="0"/>
  </r>
  <r>
    <n v="109"/>
    <n v="141"/>
    <n v="233"/>
    <n v="94"/>
    <n v="58"/>
    <n v="31"/>
    <n v="697"/>
    <n v="50"/>
    <n v="60"/>
    <n v="90"/>
    <n v="150"/>
    <n v="503"/>
    <n v="12"/>
    <x v="16"/>
    <x v="18"/>
    <x v="3"/>
    <x v="1"/>
    <x v="1"/>
    <x v="10"/>
    <x v="0"/>
  </r>
  <r>
    <n v="139"/>
    <n v="159"/>
    <n v="271"/>
    <n v="106"/>
    <n v="54"/>
    <n v="35"/>
    <n v="555"/>
    <n v="70"/>
    <n v="70"/>
    <n v="110"/>
    <n v="180"/>
    <n v="541"/>
    <n v="13"/>
    <x v="16"/>
    <x v="18"/>
    <x v="3"/>
    <x v="1"/>
    <x v="1"/>
    <x v="3"/>
    <x v="0"/>
  </r>
  <r>
    <n v="15"/>
    <n v="65"/>
    <n v="117"/>
    <n v="53"/>
    <n v="50"/>
    <n v="20"/>
    <n v="361"/>
    <n v="20"/>
    <n v="50"/>
    <n v="60"/>
    <n v="110"/>
    <n v="541"/>
    <n v="4"/>
    <x v="16"/>
    <x v="18"/>
    <x v="3"/>
    <x v="1"/>
    <x v="2"/>
    <x v="12"/>
    <x v="0"/>
  </r>
  <r>
    <n v="37"/>
    <n v="71"/>
    <n v="122"/>
    <n v="52"/>
    <n v="41"/>
    <n v="17"/>
    <n v="361"/>
    <n v="40"/>
    <n v="40"/>
    <n v="70"/>
    <n v="110"/>
    <n v="971"/>
    <n v="5"/>
    <x v="16"/>
    <x v="18"/>
    <x v="3"/>
    <x v="1"/>
    <x v="2"/>
    <x v="4"/>
    <x v="0"/>
  </r>
  <r>
    <n v="115"/>
    <n v="149"/>
    <n v="295"/>
    <n v="165"/>
    <n v="61"/>
    <n v="41"/>
    <n v="1156"/>
    <n v="90"/>
    <n v="143"/>
    <n v="140"/>
    <n v="280"/>
    <n v="541"/>
    <n v="6"/>
    <x v="16"/>
    <x v="18"/>
    <x v="3"/>
    <x v="1"/>
    <x v="2"/>
    <x v="5"/>
    <x v="1"/>
  </r>
  <r>
    <n v="-3"/>
    <n v="75"/>
    <n v="127"/>
    <n v="53"/>
    <n v="72"/>
    <n v="48"/>
    <n v="458"/>
    <n v="40"/>
    <n v="60"/>
    <n v="100"/>
    <n v="160"/>
    <n v="971"/>
    <n v="1"/>
    <x v="16"/>
    <x v="18"/>
    <x v="3"/>
    <x v="1"/>
    <x v="0"/>
    <x v="0"/>
    <x v="0"/>
  </r>
  <r>
    <n v="11"/>
    <n v="68"/>
    <n v="115"/>
    <n v="48"/>
    <n v="56"/>
    <n v="15"/>
    <n v="422"/>
    <n v="30"/>
    <n v="60"/>
    <n v="80"/>
    <n v="140"/>
    <n v="971"/>
    <n v="2"/>
    <x v="16"/>
    <x v="18"/>
    <x v="3"/>
    <x v="1"/>
    <x v="0"/>
    <x v="1"/>
    <x v="0"/>
  </r>
  <r>
    <n v="35"/>
    <n v="61"/>
    <n v="102"/>
    <n v="42"/>
    <n v="33"/>
    <n v="13"/>
    <n v="384"/>
    <n v="40"/>
    <n v="50"/>
    <n v="70"/>
    <n v="120"/>
    <n v="971"/>
    <n v="3"/>
    <x v="16"/>
    <x v="18"/>
    <x v="3"/>
    <x v="1"/>
    <x v="0"/>
    <x v="2"/>
    <x v="1"/>
  </r>
  <r>
    <n v="135"/>
    <n v="165"/>
    <n v="273"/>
    <n v="128"/>
    <n v="62"/>
    <n v="36"/>
    <n v="1020"/>
    <n v="100"/>
    <n v="90"/>
    <n v="150"/>
    <n v="240"/>
    <n v="509"/>
    <n v="8"/>
    <x v="16"/>
    <x v="19"/>
    <x v="3"/>
    <x v="1"/>
    <x v="3"/>
    <x v="6"/>
    <x v="1"/>
  </r>
  <r>
    <n v="50"/>
    <n v="59"/>
    <n v="98"/>
    <n v="40"/>
    <n v="21"/>
    <n v="11"/>
    <n v="793"/>
    <n v="50"/>
    <n v="30"/>
    <n v="50"/>
    <n v="80"/>
    <n v="206"/>
    <n v="9"/>
    <x v="16"/>
    <x v="19"/>
    <x v="3"/>
    <x v="1"/>
    <x v="3"/>
    <x v="7"/>
    <x v="1"/>
  </r>
  <r>
    <n v="61"/>
    <n v="82"/>
    <n v="129"/>
    <n v="48"/>
    <n v="35"/>
    <n v="14"/>
    <n v="351"/>
    <n v="30"/>
    <n v="30"/>
    <n v="50"/>
    <n v="80"/>
    <n v="425"/>
    <n v="11"/>
    <x v="16"/>
    <x v="19"/>
    <x v="3"/>
    <x v="1"/>
    <x v="1"/>
    <x v="9"/>
    <x v="0"/>
  </r>
  <r>
    <n v="37"/>
    <n v="65"/>
    <n v="109"/>
    <n v="45"/>
    <n v="35"/>
    <n v="14"/>
    <n v="410"/>
    <n v="30"/>
    <n v="20"/>
    <n v="50"/>
    <n v="70"/>
    <n v="425"/>
    <n v="12"/>
    <x v="16"/>
    <x v="19"/>
    <x v="3"/>
    <x v="1"/>
    <x v="1"/>
    <x v="10"/>
    <x v="0"/>
  </r>
  <r>
    <n v="3"/>
    <n v="90"/>
    <n v="153"/>
    <n v="64"/>
    <n v="82"/>
    <n v="58"/>
    <n v="551"/>
    <n v="10"/>
    <n v="40"/>
    <n v="60"/>
    <n v="100"/>
    <n v="206"/>
    <n v="13"/>
    <x v="16"/>
    <x v="19"/>
    <x v="3"/>
    <x v="1"/>
    <x v="1"/>
    <x v="3"/>
    <x v="0"/>
  </r>
  <r>
    <n v="47"/>
    <n v="62"/>
    <n v="109"/>
    <n v="48"/>
    <n v="26"/>
    <n v="15"/>
    <n v="599"/>
    <n v="40"/>
    <n v="40"/>
    <n v="60"/>
    <n v="100"/>
    <n v="206"/>
    <n v="4"/>
    <x v="16"/>
    <x v="19"/>
    <x v="3"/>
    <x v="1"/>
    <x v="2"/>
    <x v="12"/>
    <x v="0"/>
  </r>
  <r>
    <n v="22"/>
    <n v="72"/>
    <n v="129"/>
    <n v="58"/>
    <n v="52"/>
    <n v="22"/>
    <n v="338"/>
    <n v="20"/>
    <n v="50"/>
    <n v="70"/>
    <n v="120"/>
    <n v="360"/>
    <n v="5"/>
    <x v="16"/>
    <x v="19"/>
    <x v="3"/>
    <x v="1"/>
    <x v="2"/>
    <x v="4"/>
    <x v="0"/>
  </r>
  <r>
    <n v="65"/>
    <n v="92"/>
    <n v="168"/>
    <n v="78"/>
    <n v="42"/>
    <n v="24"/>
    <n v="995"/>
    <n v="60"/>
    <n v="70"/>
    <n v="90"/>
    <n v="160"/>
    <n v="206"/>
    <n v="6"/>
    <x v="16"/>
    <x v="19"/>
    <x v="3"/>
    <x v="1"/>
    <x v="2"/>
    <x v="5"/>
    <x v="1"/>
  </r>
  <r>
    <n v="80"/>
    <n v="104"/>
    <n v="173"/>
    <n v="71"/>
    <n v="43"/>
    <n v="22"/>
    <n v="373"/>
    <n v="90"/>
    <n v="80"/>
    <n v="130"/>
    <n v="210"/>
    <n v="253"/>
    <n v="2"/>
    <x v="16"/>
    <x v="19"/>
    <x v="3"/>
    <x v="1"/>
    <x v="0"/>
    <x v="1"/>
    <x v="0"/>
  </r>
  <r>
    <n v="22"/>
    <n v="129"/>
    <n v="219"/>
    <n v="92"/>
    <n v="105"/>
    <n v="83"/>
    <n v="599"/>
    <n v="60"/>
    <n v="139"/>
    <n v="160"/>
    <n v="270"/>
    <n v="253"/>
    <n v="3"/>
    <x v="16"/>
    <x v="19"/>
    <x v="3"/>
    <x v="1"/>
    <x v="0"/>
    <x v="2"/>
    <x v="1"/>
  </r>
  <r>
    <n v="115"/>
    <n v="149"/>
    <n v="295"/>
    <n v="116"/>
    <n v="61"/>
    <n v="41"/>
    <n v="1245"/>
    <n v="90"/>
    <n v="114"/>
    <n v="140"/>
    <n v="260"/>
    <n v="720"/>
    <n v="8"/>
    <x v="17"/>
    <x v="0"/>
    <x v="0"/>
    <x v="0"/>
    <x v="3"/>
    <x v="6"/>
    <x v="1"/>
  </r>
  <r>
    <n v="-10"/>
    <n v="63"/>
    <n v="106"/>
    <n v="44"/>
    <n v="65"/>
    <n v="40"/>
    <n v="496"/>
    <n v="10"/>
    <n v="30"/>
    <n v="60"/>
    <n v="90"/>
    <n v="303"/>
    <n v="9"/>
    <x v="17"/>
    <x v="0"/>
    <x v="0"/>
    <x v="0"/>
    <x v="3"/>
    <x v="7"/>
    <x v="1"/>
  </r>
  <r>
    <n v="33"/>
    <n v="68"/>
    <n v="117"/>
    <n v="50"/>
    <n v="41"/>
    <n v="16"/>
    <n v="397"/>
    <n v="30"/>
    <n v="40"/>
    <n v="60"/>
    <n v="100"/>
    <n v="720"/>
    <n v="10"/>
    <x v="17"/>
    <x v="0"/>
    <x v="0"/>
    <x v="0"/>
    <x v="3"/>
    <x v="8"/>
    <x v="1"/>
  </r>
  <r>
    <n v="15"/>
    <n v="64"/>
    <n v="114"/>
    <n v="51"/>
    <n v="49"/>
    <n v="19"/>
    <n v="396"/>
    <n v="20"/>
    <n v="40"/>
    <n v="60"/>
    <n v="100"/>
    <n v="970"/>
    <n v="11"/>
    <x v="17"/>
    <x v="0"/>
    <x v="0"/>
    <x v="0"/>
    <x v="1"/>
    <x v="9"/>
    <x v="0"/>
  </r>
  <r>
    <n v="37"/>
    <n v="64"/>
    <n v="116"/>
    <n v="53"/>
    <n v="34"/>
    <n v="16"/>
    <n v="1028"/>
    <n v="30"/>
    <n v="40"/>
    <n v="60"/>
    <n v="100"/>
    <n v="719"/>
    <n v="12"/>
    <x v="17"/>
    <x v="0"/>
    <x v="0"/>
    <x v="0"/>
    <x v="1"/>
    <x v="10"/>
    <x v="0"/>
  </r>
  <r>
    <n v="40"/>
    <n v="56"/>
    <n v="98"/>
    <n v="43"/>
    <n v="25"/>
    <n v="14"/>
    <n v="597"/>
    <n v="30"/>
    <n v="30"/>
    <n v="50"/>
    <n v="80"/>
    <n v="970"/>
    <n v="13"/>
    <x v="17"/>
    <x v="0"/>
    <x v="0"/>
    <x v="0"/>
    <x v="1"/>
    <x v="3"/>
    <x v="0"/>
  </r>
  <r>
    <n v="137"/>
    <n v="136"/>
    <n v="228"/>
    <n v="94"/>
    <n v="34"/>
    <n v="26"/>
    <n v="562"/>
    <n v="140"/>
    <n v="97"/>
    <n v="170"/>
    <n v="270"/>
    <n v="303"/>
    <n v="5"/>
    <x v="17"/>
    <x v="0"/>
    <x v="0"/>
    <x v="0"/>
    <x v="2"/>
    <x v="4"/>
    <x v="0"/>
  </r>
  <r>
    <n v="46"/>
    <n v="81"/>
    <n v="134"/>
    <n v="54"/>
    <n v="45"/>
    <n v="17"/>
    <n v="641"/>
    <n v="50"/>
    <n v="60"/>
    <n v="90"/>
    <n v="150"/>
    <n v="970"/>
    <n v="6"/>
    <x v="17"/>
    <x v="0"/>
    <x v="0"/>
    <x v="0"/>
    <x v="2"/>
    <x v="5"/>
    <x v="1"/>
  </r>
  <r>
    <n v="167"/>
    <n v="163"/>
    <n v="274"/>
    <n v="143"/>
    <n v="39"/>
    <n v="31"/>
    <n v="897"/>
    <n v="130"/>
    <n v="103"/>
    <n v="170"/>
    <n v="280"/>
    <n v="719"/>
    <n v="1"/>
    <x v="17"/>
    <x v="0"/>
    <x v="0"/>
    <x v="0"/>
    <x v="0"/>
    <x v="0"/>
    <x v="0"/>
  </r>
  <r>
    <n v="94"/>
    <n v="107"/>
    <n v="188"/>
    <n v="83"/>
    <n v="36"/>
    <n v="27"/>
    <n v="574"/>
    <n v="80"/>
    <n v="80"/>
    <n v="110"/>
    <n v="190"/>
    <n v="970"/>
    <n v="2"/>
    <x v="17"/>
    <x v="0"/>
    <x v="0"/>
    <x v="0"/>
    <x v="0"/>
    <x v="1"/>
    <x v="0"/>
  </r>
  <r>
    <n v="182"/>
    <n v="178"/>
    <n v="298"/>
    <n v="180"/>
    <n v="43"/>
    <n v="34"/>
    <n v="947"/>
    <n v="140"/>
    <n v="159"/>
    <n v="180"/>
    <n v="310"/>
    <n v="720"/>
    <n v="3"/>
    <x v="17"/>
    <x v="0"/>
    <x v="0"/>
    <x v="0"/>
    <x v="0"/>
    <x v="2"/>
    <x v="1"/>
  </r>
  <r>
    <n v="167"/>
    <n v="163"/>
    <n v="274"/>
    <n v="89"/>
    <n v="39"/>
    <n v="31"/>
    <n v="897"/>
    <n v="130"/>
    <n v="90"/>
    <n v="150"/>
    <n v="240"/>
    <n v="630"/>
    <n v="8"/>
    <x v="17"/>
    <x v="1"/>
    <x v="0"/>
    <x v="0"/>
    <x v="3"/>
    <x v="6"/>
    <x v="1"/>
  </r>
  <r>
    <n v="92"/>
    <n v="107"/>
    <n v="188"/>
    <n v="83"/>
    <n v="37"/>
    <n v="27"/>
    <n v="574"/>
    <n v="60"/>
    <n v="70"/>
    <n v="90"/>
    <n v="160"/>
    <n v="773"/>
    <n v="9"/>
    <x v="17"/>
    <x v="1"/>
    <x v="0"/>
    <x v="0"/>
    <x v="3"/>
    <x v="7"/>
    <x v="1"/>
  </r>
  <r>
    <n v="184"/>
    <n v="178"/>
    <n v="298"/>
    <n v="81"/>
    <n v="42"/>
    <n v="34"/>
    <n v="947"/>
    <n v="140"/>
    <n v="93"/>
    <n v="160"/>
    <n v="260"/>
    <n v="630"/>
    <n v="10"/>
    <x v="17"/>
    <x v="1"/>
    <x v="0"/>
    <x v="0"/>
    <x v="3"/>
    <x v="8"/>
    <x v="1"/>
  </r>
  <r>
    <n v="137"/>
    <n v="136"/>
    <n v="228"/>
    <n v="94"/>
    <n v="34"/>
    <n v="26"/>
    <n v="562"/>
    <n v="90"/>
    <n v="80"/>
    <n v="120"/>
    <n v="200"/>
    <n v="618"/>
    <n v="11"/>
    <x v="17"/>
    <x v="1"/>
    <x v="0"/>
    <x v="0"/>
    <x v="1"/>
    <x v="9"/>
    <x v="0"/>
  </r>
  <r>
    <n v="46"/>
    <n v="81"/>
    <n v="134"/>
    <n v="54"/>
    <n v="45"/>
    <n v="17"/>
    <n v="641"/>
    <n v="30"/>
    <n v="40"/>
    <n v="70"/>
    <n v="110"/>
    <n v="309"/>
    <n v="12"/>
    <x v="17"/>
    <x v="1"/>
    <x v="0"/>
    <x v="0"/>
    <x v="1"/>
    <x v="10"/>
    <x v="0"/>
  </r>
  <r>
    <n v="333"/>
    <n v="362"/>
    <n v="628"/>
    <n v="291"/>
    <n v="113"/>
    <n v="89"/>
    <n v="1616"/>
    <n v="300"/>
    <n v="259"/>
    <n v="430"/>
    <n v="740"/>
    <n v="773"/>
    <n v="5"/>
    <x v="17"/>
    <x v="1"/>
    <x v="0"/>
    <x v="0"/>
    <x v="2"/>
    <x v="4"/>
    <x v="0"/>
  </r>
  <r>
    <n v="226"/>
    <n v="261"/>
    <n v="516"/>
    <n v="260"/>
    <n v="90"/>
    <n v="72"/>
    <n v="1715"/>
    <n v="210"/>
    <n v="282"/>
    <n v="310"/>
    <n v="610"/>
    <n v="309"/>
    <n v="6"/>
    <x v="17"/>
    <x v="1"/>
    <x v="0"/>
    <x v="0"/>
    <x v="2"/>
    <x v="5"/>
    <x v="1"/>
  </r>
  <r>
    <n v="230"/>
    <n v="278"/>
    <n v="474"/>
    <n v="229"/>
    <n v="103"/>
    <n v="66"/>
    <n v="1095"/>
    <n v="190"/>
    <n v="185"/>
    <n v="290"/>
    <n v="500"/>
    <n v="312"/>
    <n v="2"/>
    <x v="17"/>
    <x v="1"/>
    <x v="0"/>
    <x v="0"/>
    <x v="0"/>
    <x v="1"/>
    <x v="0"/>
  </r>
  <r>
    <n v="186"/>
    <n v="204"/>
    <n v="342"/>
    <n v="154"/>
    <n v="64"/>
    <n v="45"/>
    <n v="764"/>
    <n v="160"/>
    <n v="126"/>
    <n v="220"/>
    <n v="360"/>
    <n v="815"/>
    <n v="3"/>
    <x v="17"/>
    <x v="1"/>
    <x v="0"/>
    <x v="0"/>
    <x v="0"/>
    <x v="2"/>
    <x v="1"/>
  </r>
  <r>
    <n v="333"/>
    <n v="362"/>
    <n v="628"/>
    <n v="218"/>
    <n v="113"/>
    <n v="89"/>
    <n v="1616"/>
    <n v="230"/>
    <n v="207"/>
    <n v="320"/>
    <n v="550"/>
    <n v="563"/>
    <n v="8"/>
    <x v="17"/>
    <x v="2"/>
    <x v="0"/>
    <x v="1"/>
    <x v="3"/>
    <x v="6"/>
    <x v="1"/>
  </r>
  <r>
    <n v="188"/>
    <n v="204"/>
    <n v="342"/>
    <n v="140"/>
    <n v="63"/>
    <n v="45"/>
    <n v="764"/>
    <n v="140"/>
    <n v="145"/>
    <n v="180"/>
    <n v="300"/>
    <n v="712"/>
    <n v="9"/>
    <x v="17"/>
    <x v="2"/>
    <x v="0"/>
    <x v="1"/>
    <x v="3"/>
    <x v="7"/>
    <x v="1"/>
  </r>
  <r>
    <n v="226"/>
    <n v="261"/>
    <n v="516"/>
    <n v="238"/>
    <n v="90"/>
    <n v="72"/>
    <n v="1715"/>
    <n v="150"/>
    <n v="183"/>
    <n v="230"/>
    <n v="450"/>
    <n v="563"/>
    <n v="11"/>
    <x v="17"/>
    <x v="2"/>
    <x v="0"/>
    <x v="1"/>
    <x v="1"/>
    <x v="9"/>
    <x v="0"/>
  </r>
  <r>
    <n v="272"/>
    <n v="332"/>
    <n v="598"/>
    <n v="221"/>
    <n v="126"/>
    <n v="102"/>
    <n v="1714"/>
    <n v="180"/>
    <n v="234"/>
    <n v="300"/>
    <n v="530"/>
    <n v="515"/>
    <n v="12"/>
    <x v="17"/>
    <x v="2"/>
    <x v="0"/>
    <x v="1"/>
    <x v="1"/>
    <x v="10"/>
    <x v="0"/>
  </r>
  <r>
    <n v="21"/>
    <n v="32"/>
    <n v="53"/>
    <n v="21"/>
    <n v="16"/>
    <n v="5"/>
    <n v="798"/>
    <n v="30"/>
    <n v="20"/>
    <n v="40"/>
    <n v="60"/>
    <n v="563"/>
    <n v="5"/>
    <x v="17"/>
    <x v="2"/>
    <x v="0"/>
    <x v="1"/>
    <x v="2"/>
    <x v="4"/>
    <x v="0"/>
  </r>
  <r>
    <n v="43"/>
    <n v="43"/>
    <n v="43"/>
    <n v="0"/>
    <n v="11"/>
    <n v="0"/>
    <n v="602"/>
    <n v="40"/>
    <n v="0"/>
    <n v="50"/>
    <n v="50"/>
    <n v="563"/>
    <n v="6"/>
    <x v="17"/>
    <x v="2"/>
    <x v="0"/>
    <x v="1"/>
    <x v="2"/>
    <x v="5"/>
    <x v="1"/>
  </r>
  <r>
    <n v="25"/>
    <n v="35"/>
    <n v="57"/>
    <n v="23"/>
    <n v="16"/>
    <n v="6"/>
    <n v="843"/>
    <n v="30"/>
    <n v="20"/>
    <n v="40"/>
    <n v="60"/>
    <n v="319"/>
    <n v="1"/>
    <x v="17"/>
    <x v="2"/>
    <x v="0"/>
    <x v="1"/>
    <x v="0"/>
    <x v="0"/>
    <x v="0"/>
  </r>
  <r>
    <n v="11"/>
    <n v="38"/>
    <n v="69"/>
    <n v="32"/>
    <n v="28"/>
    <n v="9"/>
    <n v="996"/>
    <n v="20"/>
    <n v="30"/>
    <n v="40"/>
    <n v="70"/>
    <n v="641"/>
    <n v="2"/>
    <x v="17"/>
    <x v="2"/>
    <x v="0"/>
    <x v="1"/>
    <x v="0"/>
    <x v="1"/>
    <x v="0"/>
  </r>
  <r>
    <n v="15"/>
    <n v="30"/>
    <n v="52"/>
    <n v="22"/>
    <n v="18"/>
    <n v="7"/>
    <n v="608"/>
    <n v="20"/>
    <n v="20"/>
    <n v="30"/>
    <n v="50"/>
    <n v="515"/>
    <n v="3"/>
    <x v="17"/>
    <x v="2"/>
    <x v="0"/>
    <x v="1"/>
    <x v="0"/>
    <x v="2"/>
    <x v="1"/>
  </r>
  <r>
    <n v="-6"/>
    <n v="73"/>
    <n v="124"/>
    <n v="52"/>
    <n v="72"/>
    <n v="47"/>
    <n v="313"/>
    <n v="20"/>
    <n v="40"/>
    <n v="70"/>
    <n v="110"/>
    <n v="816"/>
    <n v="8"/>
    <x v="17"/>
    <x v="3"/>
    <x v="0"/>
    <x v="1"/>
    <x v="3"/>
    <x v="6"/>
    <x v="1"/>
  </r>
  <r>
    <n v="-46"/>
    <n v="25"/>
    <n v="140"/>
    <n v="56"/>
    <n v="54"/>
    <n v="35"/>
    <n v="1142"/>
    <n v="0"/>
    <n v="90"/>
    <n v="30"/>
    <n v="120"/>
    <n v="314"/>
    <n v="9"/>
    <x v="17"/>
    <x v="3"/>
    <x v="0"/>
    <x v="1"/>
    <x v="3"/>
    <x v="7"/>
    <x v="1"/>
  </r>
  <r>
    <n v="19"/>
    <n v="55"/>
    <n v="95"/>
    <n v="41"/>
    <n v="38"/>
    <n v="13"/>
    <n v="239"/>
    <n v="20"/>
    <n v="30"/>
    <n v="50"/>
    <n v="80"/>
    <n v="816"/>
    <n v="11"/>
    <x v="17"/>
    <x v="3"/>
    <x v="0"/>
    <x v="1"/>
    <x v="1"/>
    <x v="9"/>
    <x v="0"/>
  </r>
  <r>
    <n v="-4"/>
    <n v="43"/>
    <n v="77"/>
    <n v="35"/>
    <n v="43"/>
    <n v="13"/>
    <n v="204"/>
    <n v="-10"/>
    <n v="30"/>
    <n v="30"/>
    <n v="60"/>
    <n v="660"/>
    <n v="12"/>
    <x v="17"/>
    <x v="3"/>
    <x v="0"/>
    <x v="1"/>
    <x v="1"/>
    <x v="10"/>
    <x v="0"/>
  </r>
  <r>
    <n v="0"/>
    <n v="46"/>
    <n v="81"/>
    <n v="36"/>
    <n v="43"/>
    <n v="13"/>
    <n v="236"/>
    <n v="0"/>
    <n v="30"/>
    <n v="40"/>
    <n v="70"/>
    <n v="816"/>
    <n v="13"/>
    <x v="17"/>
    <x v="3"/>
    <x v="0"/>
    <x v="1"/>
    <x v="1"/>
    <x v="3"/>
    <x v="0"/>
  </r>
  <r>
    <n v="46"/>
    <n v="55"/>
    <n v="91"/>
    <n v="37"/>
    <n v="20"/>
    <n v="10"/>
    <n v="876"/>
    <n v="40"/>
    <n v="40"/>
    <n v="60"/>
    <n v="100"/>
    <n v="314"/>
    <n v="5"/>
    <x v="17"/>
    <x v="3"/>
    <x v="0"/>
    <x v="1"/>
    <x v="2"/>
    <x v="4"/>
    <x v="0"/>
  </r>
  <r>
    <n v="43"/>
    <n v="53"/>
    <n v="88"/>
    <n v="36"/>
    <n v="20"/>
    <n v="10"/>
    <n v="828"/>
    <n v="40"/>
    <n v="40"/>
    <n v="60"/>
    <n v="100"/>
    <n v="636"/>
    <n v="6"/>
    <x v="17"/>
    <x v="3"/>
    <x v="0"/>
    <x v="1"/>
    <x v="2"/>
    <x v="5"/>
    <x v="1"/>
  </r>
  <r>
    <n v="43"/>
    <n v="93"/>
    <n v="167"/>
    <n v="76"/>
    <n v="58"/>
    <n v="28"/>
    <n v="580"/>
    <n v="40"/>
    <n v="80"/>
    <n v="90"/>
    <n v="170"/>
    <n v="573"/>
    <n v="2"/>
    <x v="17"/>
    <x v="3"/>
    <x v="0"/>
    <x v="1"/>
    <x v="0"/>
    <x v="1"/>
    <x v="0"/>
  </r>
  <r>
    <n v="48"/>
    <n v="77"/>
    <n v="141"/>
    <n v="65"/>
    <n v="39"/>
    <n v="20"/>
    <n v="1042"/>
    <n v="50"/>
    <n v="60"/>
    <n v="80"/>
    <n v="140"/>
    <n v="660"/>
    <n v="3"/>
    <x v="17"/>
    <x v="3"/>
    <x v="0"/>
    <x v="1"/>
    <x v="0"/>
    <x v="2"/>
    <x v="1"/>
  </r>
  <r>
    <n v="12"/>
    <n v="26"/>
    <n v="44"/>
    <n v="18"/>
    <n v="16"/>
    <n v="5"/>
    <n v="478"/>
    <n v="20"/>
    <n v="10"/>
    <n v="20"/>
    <n v="30"/>
    <n v="216"/>
    <n v="8"/>
    <x v="17"/>
    <x v="4"/>
    <x v="0"/>
    <x v="0"/>
    <x v="3"/>
    <x v="6"/>
    <x v="1"/>
  </r>
  <r>
    <n v="25"/>
    <n v="36"/>
    <n v="59"/>
    <n v="24"/>
    <n v="17"/>
    <n v="6"/>
    <n v="856"/>
    <n v="30"/>
    <n v="20"/>
    <n v="30"/>
    <n v="50"/>
    <n v="513"/>
    <n v="9"/>
    <x v="17"/>
    <x v="4"/>
    <x v="0"/>
    <x v="0"/>
    <x v="3"/>
    <x v="7"/>
    <x v="1"/>
  </r>
  <r>
    <n v="137"/>
    <n v="167"/>
    <n v="276"/>
    <n v="92"/>
    <n v="63"/>
    <n v="36"/>
    <n v="767"/>
    <n v="90"/>
    <n v="90"/>
    <n v="150"/>
    <n v="240"/>
    <n v="330"/>
    <n v="11"/>
    <x v="17"/>
    <x v="4"/>
    <x v="0"/>
    <x v="0"/>
    <x v="1"/>
    <x v="9"/>
    <x v="0"/>
  </r>
  <r>
    <n v="145"/>
    <n v="164"/>
    <n v="279"/>
    <n v="124"/>
    <n v="55"/>
    <n v="36"/>
    <n v="636"/>
    <n v="90"/>
    <n v="87"/>
    <n v="140"/>
    <n v="240"/>
    <n v="567"/>
    <n v="12"/>
    <x v="17"/>
    <x v="4"/>
    <x v="0"/>
    <x v="0"/>
    <x v="1"/>
    <x v="10"/>
    <x v="0"/>
  </r>
  <r>
    <n v="115"/>
    <n v="149"/>
    <n v="295"/>
    <n v="130"/>
    <n v="61"/>
    <n v="41"/>
    <n v="1245"/>
    <n v="120"/>
    <n v="172"/>
    <n v="180"/>
    <n v="350"/>
    <n v="440"/>
    <n v="5"/>
    <x v="17"/>
    <x v="4"/>
    <x v="0"/>
    <x v="0"/>
    <x v="2"/>
    <x v="4"/>
    <x v="0"/>
  </r>
  <r>
    <n v="17"/>
    <n v="64"/>
    <n v="114"/>
    <n v="51"/>
    <n v="48"/>
    <n v="19"/>
    <n v="396"/>
    <n v="30"/>
    <n v="50"/>
    <n v="80"/>
    <n v="130"/>
    <n v="740"/>
    <n v="6"/>
    <x v="17"/>
    <x v="4"/>
    <x v="0"/>
    <x v="0"/>
    <x v="2"/>
    <x v="5"/>
    <x v="1"/>
  </r>
  <r>
    <n v="33"/>
    <n v="68"/>
    <n v="117"/>
    <n v="50"/>
    <n v="41"/>
    <n v="16"/>
    <n v="397"/>
    <n v="40"/>
    <n v="50"/>
    <n v="70"/>
    <n v="120"/>
    <n v="513"/>
    <n v="1"/>
    <x v="17"/>
    <x v="4"/>
    <x v="0"/>
    <x v="0"/>
    <x v="0"/>
    <x v="0"/>
    <x v="0"/>
  </r>
  <r>
    <n v="26"/>
    <n v="55"/>
    <n v="92"/>
    <n v="38"/>
    <n v="33"/>
    <n v="12"/>
    <n v="414"/>
    <n v="20"/>
    <n v="40"/>
    <n v="50"/>
    <n v="90"/>
    <n v="234"/>
    <n v="2"/>
    <x v="17"/>
    <x v="4"/>
    <x v="0"/>
    <x v="0"/>
    <x v="0"/>
    <x v="1"/>
    <x v="0"/>
  </r>
  <r>
    <n v="-8"/>
    <n v="63"/>
    <n v="106"/>
    <n v="44"/>
    <n v="64"/>
    <n v="40"/>
    <n v="496"/>
    <n v="20"/>
    <n v="40"/>
    <n v="70"/>
    <n v="110"/>
    <n v="234"/>
    <n v="3"/>
    <x v="17"/>
    <x v="4"/>
    <x v="0"/>
    <x v="0"/>
    <x v="0"/>
    <x v="2"/>
    <x v="1"/>
  </r>
  <r>
    <n v="55"/>
    <n v="78"/>
    <n v="124"/>
    <n v="47"/>
    <n v="35"/>
    <n v="14"/>
    <n v="371"/>
    <n v="50"/>
    <n v="40"/>
    <n v="70"/>
    <n v="110"/>
    <n v="414"/>
    <n v="8"/>
    <x v="17"/>
    <x v="5"/>
    <x v="0"/>
    <x v="1"/>
    <x v="3"/>
    <x v="6"/>
    <x v="1"/>
  </r>
  <r>
    <n v="80"/>
    <n v="85"/>
    <n v="143"/>
    <n v="59"/>
    <n v="25"/>
    <n v="16"/>
    <n v="842"/>
    <n v="60"/>
    <n v="50"/>
    <n v="70"/>
    <n v="120"/>
    <n v="715"/>
    <n v="9"/>
    <x v="17"/>
    <x v="5"/>
    <x v="0"/>
    <x v="1"/>
    <x v="3"/>
    <x v="7"/>
    <x v="1"/>
  </r>
  <r>
    <n v="33"/>
    <n v="59"/>
    <n v="98"/>
    <n v="40"/>
    <n v="33"/>
    <n v="12"/>
    <n v="443"/>
    <n v="20"/>
    <n v="30"/>
    <n v="50"/>
    <n v="80"/>
    <n v="262"/>
    <n v="11"/>
    <x v="17"/>
    <x v="5"/>
    <x v="0"/>
    <x v="1"/>
    <x v="1"/>
    <x v="9"/>
    <x v="0"/>
  </r>
  <r>
    <n v="-3"/>
    <n v="75"/>
    <n v="127"/>
    <n v="53"/>
    <n v="72"/>
    <n v="48"/>
    <n v="597"/>
    <n v="10"/>
    <n v="40"/>
    <n v="70"/>
    <n v="110"/>
    <n v="414"/>
    <n v="12"/>
    <x v="17"/>
    <x v="5"/>
    <x v="0"/>
    <x v="1"/>
    <x v="1"/>
    <x v="10"/>
    <x v="0"/>
  </r>
  <r>
    <n v="69"/>
    <n v="96"/>
    <n v="175"/>
    <n v="81"/>
    <n v="43"/>
    <n v="25"/>
    <n v="1046"/>
    <n v="70"/>
    <n v="90"/>
    <n v="110"/>
    <n v="200"/>
    <n v="715"/>
    <n v="5"/>
    <x v="17"/>
    <x v="5"/>
    <x v="0"/>
    <x v="1"/>
    <x v="2"/>
    <x v="4"/>
    <x v="0"/>
  </r>
  <r>
    <n v="47"/>
    <n v="62"/>
    <n v="109"/>
    <n v="48"/>
    <n v="26"/>
    <n v="15"/>
    <n v="593"/>
    <n v="50"/>
    <n v="50"/>
    <n v="70"/>
    <n v="120"/>
    <n v="414"/>
    <n v="6"/>
    <x v="17"/>
    <x v="5"/>
    <x v="0"/>
    <x v="1"/>
    <x v="2"/>
    <x v="5"/>
    <x v="1"/>
  </r>
  <r>
    <n v="26"/>
    <n v="74"/>
    <n v="132"/>
    <n v="59"/>
    <n v="51"/>
    <n v="22"/>
    <n v="377"/>
    <n v="20"/>
    <n v="60"/>
    <n v="70"/>
    <n v="130"/>
    <n v="715"/>
    <n v="1"/>
    <x v="17"/>
    <x v="5"/>
    <x v="0"/>
    <x v="1"/>
    <x v="0"/>
    <x v="0"/>
    <x v="0"/>
  </r>
  <r>
    <n v="33"/>
    <n v="154"/>
    <n v="262"/>
    <n v="92"/>
    <n v="121"/>
    <n v="100"/>
    <n v="665"/>
    <n v="50"/>
    <n v="156"/>
    <n v="160"/>
    <n v="270"/>
    <n v="262"/>
    <n v="2"/>
    <x v="17"/>
    <x v="5"/>
    <x v="0"/>
    <x v="1"/>
    <x v="0"/>
    <x v="1"/>
    <x v="0"/>
  </r>
  <r>
    <n v="87"/>
    <n v="121"/>
    <n v="210"/>
    <n v="91"/>
    <n v="54"/>
    <n v="30"/>
    <n v="533"/>
    <n v="90"/>
    <n v="90"/>
    <n v="130"/>
    <n v="220"/>
    <n v="262"/>
    <n v="3"/>
    <x v="17"/>
    <x v="5"/>
    <x v="0"/>
    <x v="1"/>
    <x v="0"/>
    <x v="2"/>
    <x v="1"/>
  </r>
  <r>
    <n v="21"/>
    <n v="31"/>
    <n v="51"/>
    <n v="20"/>
    <n v="15"/>
    <n v="5"/>
    <n v="804"/>
    <n v="20"/>
    <n v="20"/>
    <n v="30"/>
    <n v="50"/>
    <n v="475"/>
    <n v="13"/>
    <x v="17"/>
    <x v="6"/>
    <x v="1"/>
    <x v="1"/>
    <x v="1"/>
    <x v="3"/>
    <x v="0"/>
  </r>
  <r>
    <n v="44"/>
    <n v="93"/>
    <n v="167"/>
    <n v="76"/>
    <n v="57"/>
    <n v="28"/>
    <n v="580"/>
    <n v="40"/>
    <n v="50"/>
    <n v="80"/>
    <n v="130"/>
    <n v="860"/>
    <n v="9"/>
    <x v="17"/>
    <x v="6"/>
    <x v="1"/>
    <x v="1"/>
    <x v="3"/>
    <x v="7"/>
    <x v="1"/>
  </r>
  <r>
    <n v="50"/>
    <n v="77"/>
    <n v="141"/>
    <n v="65"/>
    <n v="38"/>
    <n v="20"/>
    <n v="1042"/>
    <n v="50"/>
    <n v="40"/>
    <n v="70"/>
    <n v="110"/>
    <n v="959"/>
    <n v="10"/>
    <x v="17"/>
    <x v="6"/>
    <x v="1"/>
    <x v="1"/>
    <x v="3"/>
    <x v="8"/>
    <x v="1"/>
  </r>
  <r>
    <n v="46"/>
    <n v="55"/>
    <n v="91"/>
    <n v="37"/>
    <n v="20"/>
    <n v="10"/>
    <n v="876"/>
    <n v="40"/>
    <n v="30"/>
    <n v="60"/>
    <n v="90"/>
    <n v="203"/>
    <n v="11"/>
    <x v="17"/>
    <x v="6"/>
    <x v="1"/>
    <x v="1"/>
    <x v="1"/>
    <x v="9"/>
    <x v="0"/>
  </r>
  <r>
    <n v="109"/>
    <n v="140"/>
    <n v="230"/>
    <n v="92"/>
    <n v="57"/>
    <n v="30"/>
    <n v="1102"/>
    <n v="100"/>
    <n v="80"/>
    <n v="140"/>
    <n v="220"/>
    <n v="959"/>
    <n v="2"/>
    <x v="17"/>
    <x v="6"/>
    <x v="1"/>
    <x v="1"/>
    <x v="0"/>
    <x v="1"/>
    <x v="0"/>
  </r>
  <r>
    <n v="-3"/>
    <n v="75"/>
    <n v="127"/>
    <n v="53"/>
    <n v="72"/>
    <n v="48"/>
    <n v="597"/>
    <n v="10"/>
    <n v="50"/>
    <n v="70"/>
    <n v="120"/>
    <n v="860"/>
    <n v="5"/>
    <x v="17"/>
    <x v="6"/>
    <x v="1"/>
    <x v="1"/>
    <x v="2"/>
    <x v="4"/>
    <x v="0"/>
  </r>
  <r>
    <n v="26"/>
    <n v="62"/>
    <n v="107"/>
    <n v="46"/>
    <n v="40"/>
    <n v="15"/>
    <n v="367"/>
    <n v="30"/>
    <n v="40"/>
    <n v="60"/>
    <n v="100"/>
    <n v="959"/>
    <n v="6"/>
    <x v="17"/>
    <x v="6"/>
    <x v="1"/>
    <x v="1"/>
    <x v="2"/>
    <x v="5"/>
    <x v="1"/>
  </r>
  <r>
    <n v="80"/>
    <n v="85"/>
    <n v="143"/>
    <n v="59"/>
    <n v="25"/>
    <n v="16"/>
    <n v="842"/>
    <n v="70"/>
    <n v="60"/>
    <n v="90"/>
    <n v="150"/>
    <n v="239"/>
    <n v="13"/>
    <x v="17"/>
    <x v="7"/>
    <x v="1"/>
    <x v="0"/>
    <x v="1"/>
    <x v="3"/>
    <x v="0"/>
  </r>
  <r>
    <n v="48"/>
    <n v="62"/>
    <n v="109"/>
    <n v="48"/>
    <n v="25"/>
    <n v="15"/>
    <n v="593"/>
    <n v="30"/>
    <n v="30"/>
    <n v="50"/>
    <n v="80"/>
    <n v="239"/>
    <n v="8"/>
    <x v="17"/>
    <x v="7"/>
    <x v="1"/>
    <x v="0"/>
    <x v="3"/>
    <x v="6"/>
    <x v="1"/>
  </r>
  <r>
    <n v="26"/>
    <n v="74"/>
    <n v="132"/>
    <n v="59"/>
    <n v="51"/>
    <n v="22"/>
    <n v="377"/>
    <n v="30"/>
    <n v="40"/>
    <n v="60"/>
    <n v="100"/>
    <n v="754"/>
    <n v="9"/>
    <x v="17"/>
    <x v="7"/>
    <x v="1"/>
    <x v="0"/>
    <x v="3"/>
    <x v="7"/>
    <x v="1"/>
  </r>
  <r>
    <n v="68"/>
    <n v="96"/>
    <n v="175"/>
    <n v="81"/>
    <n v="44"/>
    <n v="25"/>
    <n v="1046"/>
    <n v="40"/>
    <n v="60"/>
    <n v="70"/>
    <n v="130"/>
    <n v="786"/>
    <n v="10"/>
    <x v="17"/>
    <x v="7"/>
    <x v="1"/>
    <x v="0"/>
    <x v="3"/>
    <x v="8"/>
    <x v="1"/>
  </r>
  <r>
    <n v="52"/>
    <n v="62"/>
    <n v="104"/>
    <n v="43"/>
    <n v="22"/>
    <n v="12"/>
    <n v="864"/>
    <n v="50"/>
    <n v="40"/>
    <n v="70"/>
    <n v="110"/>
    <n v="239"/>
    <n v="11"/>
    <x v="17"/>
    <x v="7"/>
    <x v="1"/>
    <x v="0"/>
    <x v="1"/>
    <x v="9"/>
    <x v="0"/>
  </r>
  <r>
    <n v="137"/>
    <n v="167"/>
    <n v="276"/>
    <n v="153"/>
    <n v="63"/>
    <n v="36"/>
    <n v="767"/>
    <n v="110"/>
    <n v="84"/>
    <n v="160"/>
    <n v="260"/>
    <n v="941"/>
    <n v="2"/>
    <x v="17"/>
    <x v="7"/>
    <x v="1"/>
    <x v="0"/>
    <x v="0"/>
    <x v="1"/>
    <x v="0"/>
  </r>
  <r>
    <n v="145"/>
    <n v="164"/>
    <n v="279"/>
    <n v="143"/>
    <n v="55"/>
    <n v="36"/>
    <n v="636"/>
    <n v="100"/>
    <n v="85"/>
    <n v="150"/>
    <n v="260"/>
    <n v="954"/>
    <n v="3"/>
    <x v="17"/>
    <x v="7"/>
    <x v="1"/>
    <x v="0"/>
    <x v="0"/>
    <x v="2"/>
    <x v="1"/>
  </r>
  <r>
    <n v="35"/>
    <n v="154"/>
    <n v="262"/>
    <n v="130"/>
    <n v="120"/>
    <n v="100"/>
    <n v="665"/>
    <n v="40"/>
    <n v="99"/>
    <n v="150"/>
    <n v="250"/>
    <n v="772"/>
    <n v="5"/>
    <x v="17"/>
    <x v="7"/>
    <x v="1"/>
    <x v="0"/>
    <x v="2"/>
    <x v="4"/>
    <x v="0"/>
  </r>
  <r>
    <n v="87"/>
    <n v="121"/>
    <n v="210"/>
    <n v="91"/>
    <n v="54"/>
    <n v="30"/>
    <n v="533"/>
    <n v="80"/>
    <n v="80"/>
    <n v="120"/>
    <n v="200"/>
    <n v="772"/>
    <n v="6"/>
    <x v="17"/>
    <x v="7"/>
    <x v="1"/>
    <x v="0"/>
    <x v="2"/>
    <x v="5"/>
    <x v="1"/>
  </r>
  <r>
    <n v="14"/>
    <n v="26"/>
    <n v="44"/>
    <n v="18"/>
    <n v="15"/>
    <n v="5"/>
    <n v="478"/>
    <n v="20"/>
    <n v="10"/>
    <n v="30"/>
    <n v="40"/>
    <n v="351"/>
    <n v="13"/>
    <x v="17"/>
    <x v="8"/>
    <x v="1"/>
    <x v="0"/>
    <x v="1"/>
    <x v="3"/>
    <x v="0"/>
  </r>
  <r>
    <n v="17"/>
    <n v="64"/>
    <n v="114"/>
    <n v="51"/>
    <n v="48"/>
    <n v="19"/>
    <n v="396"/>
    <n v="20"/>
    <n v="30"/>
    <n v="50"/>
    <n v="80"/>
    <n v="781"/>
    <n v="9"/>
    <x v="17"/>
    <x v="8"/>
    <x v="1"/>
    <x v="0"/>
    <x v="3"/>
    <x v="7"/>
    <x v="1"/>
  </r>
  <r>
    <n v="26"/>
    <n v="36"/>
    <n v="59"/>
    <n v="24"/>
    <n v="16"/>
    <n v="6"/>
    <n v="856"/>
    <n v="30"/>
    <n v="20"/>
    <n v="40"/>
    <n v="60"/>
    <n v="857"/>
    <n v="11"/>
    <x v="17"/>
    <x v="8"/>
    <x v="1"/>
    <x v="0"/>
    <x v="1"/>
    <x v="9"/>
    <x v="0"/>
  </r>
  <r>
    <n v="755"/>
    <n v="595"/>
    <n v="643"/>
    <n v="54"/>
    <n v="45"/>
    <n v="17"/>
    <n v="-1006"/>
    <n v="530"/>
    <n v="50"/>
    <n v="560"/>
    <n v="610"/>
    <n v="774"/>
    <n v="2"/>
    <x v="17"/>
    <x v="8"/>
    <x v="1"/>
    <x v="0"/>
    <x v="0"/>
    <x v="1"/>
    <x v="0"/>
  </r>
  <r>
    <n v="-4"/>
    <n v="67"/>
    <n v="110"/>
    <n v="44"/>
    <n v="65"/>
    <n v="40"/>
    <n v="543"/>
    <n v="10"/>
    <n v="40"/>
    <n v="60"/>
    <n v="100"/>
    <n v="781"/>
    <n v="5"/>
    <x v="17"/>
    <x v="8"/>
    <x v="1"/>
    <x v="0"/>
    <x v="2"/>
    <x v="4"/>
    <x v="0"/>
  </r>
  <r>
    <n v="115"/>
    <n v="149"/>
    <n v="295"/>
    <n v="146"/>
    <n v="61"/>
    <n v="41"/>
    <n v="1245"/>
    <n v="100"/>
    <n v="105"/>
    <n v="150"/>
    <n v="290"/>
    <n v="413"/>
    <n v="7"/>
    <x v="17"/>
    <x v="8"/>
    <x v="1"/>
    <x v="0"/>
    <x v="2"/>
    <x v="11"/>
    <x v="0"/>
  </r>
  <r>
    <n v="44"/>
    <n v="43"/>
    <n v="43"/>
    <n v="0"/>
    <n v="10"/>
    <n v="0"/>
    <n v="602"/>
    <n v="30"/>
    <n v="0"/>
    <n v="40"/>
    <n v="40"/>
    <n v="603"/>
    <n v="13"/>
    <x v="17"/>
    <x v="9"/>
    <x v="1"/>
    <x v="1"/>
    <x v="1"/>
    <x v="3"/>
    <x v="0"/>
  </r>
  <r>
    <n v="0"/>
    <n v="46"/>
    <n v="81"/>
    <n v="36"/>
    <n v="43"/>
    <n v="13"/>
    <n v="236"/>
    <n v="10"/>
    <n v="20"/>
    <n v="40"/>
    <n v="60"/>
    <n v="603"/>
    <n v="9"/>
    <x v="17"/>
    <x v="9"/>
    <x v="1"/>
    <x v="1"/>
    <x v="3"/>
    <x v="7"/>
    <x v="1"/>
  </r>
  <r>
    <n v="23"/>
    <n v="35"/>
    <n v="57"/>
    <n v="23"/>
    <n v="17"/>
    <n v="6"/>
    <n v="843"/>
    <n v="30"/>
    <n v="20"/>
    <n v="40"/>
    <n v="60"/>
    <n v="603"/>
    <n v="11"/>
    <x v="17"/>
    <x v="9"/>
    <x v="1"/>
    <x v="1"/>
    <x v="1"/>
    <x v="9"/>
    <x v="0"/>
  </r>
  <r>
    <n v="57"/>
    <n v="82"/>
    <n v="137"/>
    <n v="56"/>
    <n v="38"/>
    <n v="17"/>
    <n v="302"/>
    <n v="50"/>
    <n v="50"/>
    <n v="80"/>
    <n v="130"/>
    <n v="603"/>
    <n v="1"/>
    <x v="17"/>
    <x v="9"/>
    <x v="1"/>
    <x v="1"/>
    <x v="0"/>
    <x v="0"/>
    <x v="0"/>
  </r>
  <r>
    <n v="58"/>
    <n v="94"/>
    <n v="155"/>
    <n v="62"/>
    <n v="48"/>
    <n v="20"/>
    <n v="436"/>
    <n v="60"/>
    <n v="50"/>
    <n v="90"/>
    <n v="140"/>
    <n v="603"/>
    <n v="2"/>
    <x v="17"/>
    <x v="9"/>
    <x v="1"/>
    <x v="1"/>
    <x v="0"/>
    <x v="1"/>
    <x v="0"/>
  </r>
  <r>
    <n v="-6"/>
    <n v="73"/>
    <n v="124"/>
    <n v="52"/>
    <n v="72"/>
    <n v="47"/>
    <n v="313"/>
    <n v="20"/>
    <n v="40"/>
    <n v="80"/>
    <n v="120"/>
    <n v="603"/>
    <n v="5"/>
    <x v="17"/>
    <x v="9"/>
    <x v="1"/>
    <x v="1"/>
    <x v="2"/>
    <x v="4"/>
    <x v="0"/>
  </r>
  <r>
    <n v="-4"/>
    <n v="43"/>
    <n v="77"/>
    <n v="35"/>
    <n v="43"/>
    <n v="13"/>
    <n v="204"/>
    <n v="0"/>
    <n v="30"/>
    <n v="40"/>
    <n v="70"/>
    <n v="603"/>
    <n v="7"/>
    <x v="17"/>
    <x v="9"/>
    <x v="1"/>
    <x v="1"/>
    <x v="2"/>
    <x v="11"/>
    <x v="0"/>
  </r>
  <r>
    <n v="137"/>
    <n v="136"/>
    <n v="228"/>
    <n v="94"/>
    <n v="34"/>
    <n v="26"/>
    <n v="562"/>
    <n v="120"/>
    <n v="90"/>
    <n v="150"/>
    <n v="240"/>
    <n v="347"/>
    <n v="13"/>
    <x v="17"/>
    <x v="10"/>
    <x v="1"/>
    <x v="0"/>
    <x v="1"/>
    <x v="3"/>
    <x v="0"/>
  </r>
  <r>
    <n v="363"/>
    <n v="398"/>
    <n v="663"/>
    <n v="237"/>
    <n v="126"/>
    <n v="102"/>
    <n v="1727"/>
    <n v="220"/>
    <n v="192"/>
    <n v="320"/>
    <n v="520"/>
    <n v="315"/>
    <n v="9"/>
    <x v="17"/>
    <x v="10"/>
    <x v="1"/>
    <x v="0"/>
    <x v="3"/>
    <x v="7"/>
    <x v="1"/>
  </r>
  <r>
    <n v="-197"/>
    <n v="-46"/>
    <n v="196"/>
    <n v="247"/>
    <n v="90"/>
    <n v="75"/>
    <n v="2636"/>
    <n v="-100"/>
    <n v="190"/>
    <n v="-30"/>
    <n v="150"/>
    <n v="914"/>
    <n v="10"/>
    <x v="17"/>
    <x v="10"/>
    <x v="1"/>
    <x v="0"/>
    <x v="3"/>
    <x v="8"/>
    <x v="1"/>
  </r>
  <r>
    <n v="184"/>
    <n v="178"/>
    <n v="298"/>
    <n v="99"/>
    <n v="42"/>
    <n v="34"/>
    <n v="947"/>
    <n v="150"/>
    <n v="110"/>
    <n v="190"/>
    <n v="320"/>
    <n v="914"/>
    <n v="11"/>
    <x v="17"/>
    <x v="10"/>
    <x v="1"/>
    <x v="0"/>
    <x v="1"/>
    <x v="9"/>
    <x v="0"/>
  </r>
  <r>
    <n v="167"/>
    <n v="163"/>
    <n v="274"/>
    <n v="101"/>
    <n v="39"/>
    <n v="31"/>
    <n v="897"/>
    <n v="140"/>
    <n v="85"/>
    <n v="180"/>
    <n v="290"/>
    <n v="347"/>
    <n v="12"/>
    <x v="17"/>
    <x v="10"/>
    <x v="1"/>
    <x v="0"/>
    <x v="1"/>
    <x v="10"/>
    <x v="0"/>
  </r>
  <r>
    <n v="493"/>
    <n v="534"/>
    <n v="882"/>
    <n v="307"/>
    <n v="165"/>
    <n v="124"/>
    <n v="2476"/>
    <n v="350"/>
    <n v="265"/>
    <n v="500"/>
    <n v="840"/>
    <n v="917"/>
    <n v="2"/>
    <x v="17"/>
    <x v="10"/>
    <x v="1"/>
    <x v="0"/>
    <x v="0"/>
    <x v="1"/>
    <x v="0"/>
  </r>
  <r>
    <n v="-326"/>
    <n v="-72"/>
    <n v="71"/>
    <n v="119"/>
    <n v="153"/>
    <n v="131"/>
    <n v="1979"/>
    <n v="-210"/>
    <n v="103"/>
    <n v="-60"/>
    <n v="70"/>
    <n v="845"/>
    <n v="5"/>
    <x v="17"/>
    <x v="10"/>
    <x v="1"/>
    <x v="0"/>
    <x v="2"/>
    <x v="4"/>
    <x v="0"/>
  </r>
  <r>
    <n v="439"/>
    <n v="415"/>
    <n v="669"/>
    <n v="250"/>
    <n v="90"/>
    <n v="72"/>
    <n v="1405"/>
    <n v="340"/>
    <n v="165"/>
    <n v="420"/>
    <n v="660"/>
    <n v="718"/>
    <n v="7"/>
    <x v="17"/>
    <x v="10"/>
    <x v="1"/>
    <x v="0"/>
    <x v="2"/>
    <x v="11"/>
    <x v="0"/>
  </r>
  <r>
    <n v="50"/>
    <n v="63"/>
    <n v="110"/>
    <n v="48"/>
    <n v="25"/>
    <n v="15"/>
    <n v="593"/>
    <n v="40"/>
    <n v="40"/>
    <n v="60"/>
    <n v="100"/>
    <n v="337"/>
    <n v="8"/>
    <x v="17"/>
    <x v="11"/>
    <x v="2"/>
    <x v="1"/>
    <x v="3"/>
    <x v="6"/>
    <x v="1"/>
  </r>
  <r>
    <n v="44"/>
    <n v="93"/>
    <n v="167"/>
    <n v="76"/>
    <n v="57"/>
    <n v="28"/>
    <n v="580"/>
    <n v="40"/>
    <n v="70"/>
    <n v="90"/>
    <n v="160"/>
    <n v="318"/>
    <n v="9"/>
    <x v="17"/>
    <x v="11"/>
    <x v="2"/>
    <x v="1"/>
    <x v="3"/>
    <x v="7"/>
    <x v="1"/>
  </r>
  <r>
    <n v="55"/>
    <n v="64"/>
    <n v="106"/>
    <n v="43"/>
    <n v="22"/>
    <n v="12"/>
    <n v="822"/>
    <n v="60"/>
    <n v="50"/>
    <n v="80"/>
    <n v="130"/>
    <n v="225"/>
    <n v="2"/>
    <x v="17"/>
    <x v="11"/>
    <x v="2"/>
    <x v="1"/>
    <x v="0"/>
    <x v="1"/>
    <x v="0"/>
  </r>
  <r>
    <n v="80"/>
    <n v="85"/>
    <n v="143"/>
    <n v="59"/>
    <n v="25"/>
    <n v="16"/>
    <n v="842"/>
    <n v="90"/>
    <n v="70"/>
    <n v="110"/>
    <n v="180"/>
    <n v="225"/>
    <n v="3"/>
    <x v="17"/>
    <x v="11"/>
    <x v="2"/>
    <x v="1"/>
    <x v="0"/>
    <x v="2"/>
    <x v="1"/>
  </r>
  <r>
    <n v="-4"/>
    <n v="75"/>
    <n v="127"/>
    <n v="53"/>
    <n v="73"/>
    <n v="48"/>
    <n v="-267"/>
    <n v="10"/>
    <n v="40"/>
    <n v="70"/>
    <n v="110"/>
    <n v="225"/>
    <n v="4"/>
    <x v="17"/>
    <x v="11"/>
    <x v="2"/>
    <x v="1"/>
    <x v="2"/>
    <x v="12"/>
    <x v="0"/>
  </r>
  <r>
    <n v="57"/>
    <n v="78"/>
    <n v="124"/>
    <n v="47"/>
    <n v="34"/>
    <n v="14"/>
    <n v="371"/>
    <n v="40"/>
    <n v="40"/>
    <n v="60"/>
    <n v="100"/>
    <n v="337"/>
    <n v="5"/>
    <x v="17"/>
    <x v="11"/>
    <x v="2"/>
    <x v="1"/>
    <x v="2"/>
    <x v="4"/>
    <x v="0"/>
  </r>
  <r>
    <n v="32"/>
    <n v="59"/>
    <n v="98"/>
    <n v="40"/>
    <n v="33"/>
    <n v="12"/>
    <n v="443"/>
    <n v="30"/>
    <n v="30"/>
    <n v="50"/>
    <n v="80"/>
    <n v="225"/>
    <n v="6"/>
    <x v="17"/>
    <x v="11"/>
    <x v="2"/>
    <x v="1"/>
    <x v="2"/>
    <x v="5"/>
    <x v="1"/>
  </r>
  <r>
    <n v="25"/>
    <n v="35"/>
    <n v="57"/>
    <n v="23"/>
    <n v="16"/>
    <n v="6"/>
    <n v="843"/>
    <n v="20"/>
    <n v="20"/>
    <n v="30"/>
    <n v="50"/>
    <n v="505"/>
    <n v="8"/>
    <x v="17"/>
    <x v="12"/>
    <x v="2"/>
    <x v="1"/>
    <x v="3"/>
    <x v="6"/>
    <x v="1"/>
  </r>
  <r>
    <n v="11"/>
    <n v="38"/>
    <n v="69"/>
    <n v="32"/>
    <n v="28"/>
    <n v="9"/>
    <n v="996"/>
    <n v="10"/>
    <n v="30"/>
    <n v="30"/>
    <n v="60"/>
    <n v="505"/>
    <n v="9"/>
    <x v="17"/>
    <x v="12"/>
    <x v="2"/>
    <x v="1"/>
    <x v="3"/>
    <x v="7"/>
    <x v="1"/>
  </r>
  <r>
    <n v="59"/>
    <n v="94"/>
    <n v="155"/>
    <n v="62"/>
    <n v="47"/>
    <n v="20"/>
    <n v="436"/>
    <n v="80"/>
    <n v="70"/>
    <n v="120"/>
    <n v="190"/>
    <n v="505"/>
    <n v="2"/>
    <x v="17"/>
    <x v="12"/>
    <x v="2"/>
    <x v="1"/>
    <x v="0"/>
    <x v="1"/>
    <x v="0"/>
  </r>
  <r>
    <n v="-47"/>
    <n v="25"/>
    <n v="140"/>
    <n v="114"/>
    <n v="55"/>
    <n v="35"/>
    <n v="1142"/>
    <n v="-20"/>
    <n v="106"/>
    <n v="30"/>
    <n v="170"/>
    <n v="505"/>
    <n v="3"/>
    <x v="17"/>
    <x v="12"/>
    <x v="2"/>
    <x v="1"/>
    <x v="0"/>
    <x v="2"/>
    <x v="1"/>
  </r>
  <r>
    <n v="-4"/>
    <n v="43"/>
    <n v="77"/>
    <n v="35"/>
    <n v="43"/>
    <n v="13"/>
    <n v="-180"/>
    <n v="0"/>
    <n v="30"/>
    <n v="30"/>
    <n v="60"/>
    <n v="505"/>
    <n v="4"/>
    <x v="17"/>
    <x v="12"/>
    <x v="2"/>
    <x v="1"/>
    <x v="2"/>
    <x v="12"/>
    <x v="0"/>
  </r>
  <r>
    <n v="-4"/>
    <n v="73"/>
    <n v="124"/>
    <n v="52"/>
    <n v="71"/>
    <n v="47"/>
    <n v="313"/>
    <n v="0"/>
    <n v="40"/>
    <n v="60"/>
    <n v="100"/>
    <n v="505"/>
    <n v="5"/>
    <x v="17"/>
    <x v="12"/>
    <x v="2"/>
    <x v="1"/>
    <x v="2"/>
    <x v="4"/>
    <x v="0"/>
  </r>
  <r>
    <n v="19"/>
    <n v="55"/>
    <n v="95"/>
    <n v="41"/>
    <n v="38"/>
    <n v="13"/>
    <n v="239"/>
    <n v="20"/>
    <n v="30"/>
    <n v="50"/>
    <n v="80"/>
    <n v="505"/>
    <n v="6"/>
    <x v="17"/>
    <x v="12"/>
    <x v="2"/>
    <x v="1"/>
    <x v="2"/>
    <x v="5"/>
    <x v="1"/>
  </r>
  <r>
    <n v="26"/>
    <n v="74"/>
    <n v="132"/>
    <n v="59"/>
    <n v="51"/>
    <n v="22"/>
    <n v="377"/>
    <n v="30"/>
    <n v="50"/>
    <n v="80"/>
    <n v="130"/>
    <n v="580"/>
    <n v="8"/>
    <x v="17"/>
    <x v="13"/>
    <x v="2"/>
    <x v="1"/>
    <x v="3"/>
    <x v="6"/>
    <x v="1"/>
  </r>
  <r>
    <n v="35"/>
    <n v="154"/>
    <n v="262"/>
    <n v="95"/>
    <n v="120"/>
    <n v="100"/>
    <n v="665"/>
    <n v="40"/>
    <n v="114"/>
    <n v="150"/>
    <n v="250"/>
    <n v="918"/>
    <n v="9"/>
    <x v="17"/>
    <x v="13"/>
    <x v="2"/>
    <x v="1"/>
    <x v="3"/>
    <x v="7"/>
    <x v="1"/>
  </r>
  <r>
    <n v="40"/>
    <n v="56"/>
    <n v="98"/>
    <n v="43"/>
    <n v="25"/>
    <n v="14"/>
    <n v="597"/>
    <n v="50"/>
    <n v="50"/>
    <n v="70"/>
    <n v="120"/>
    <n v="405"/>
    <n v="2"/>
    <x v="17"/>
    <x v="13"/>
    <x v="2"/>
    <x v="1"/>
    <x v="0"/>
    <x v="1"/>
    <x v="0"/>
  </r>
  <r>
    <n v="26"/>
    <n v="36"/>
    <n v="59"/>
    <n v="24"/>
    <n v="16"/>
    <n v="6"/>
    <n v="856"/>
    <n v="30"/>
    <n v="30"/>
    <n v="40"/>
    <n v="70"/>
    <n v="918"/>
    <n v="3"/>
    <x v="17"/>
    <x v="13"/>
    <x v="2"/>
    <x v="1"/>
    <x v="0"/>
    <x v="2"/>
    <x v="1"/>
  </r>
  <r>
    <n v="145"/>
    <n v="164"/>
    <n v="279"/>
    <n v="93"/>
    <n v="55"/>
    <n v="36"/>
    <n v="-660"/>
    <n v="100"/>
    <n v="70"/>
    <n v="140"/>
    <n v="240"/>
    <n v="405"/>
    <n v="4"/>
    <x v="17"/>
    <x v="13"/>
    <x v="2"/>
    <x v="1"/>
    <x v="2"/>
    <x v="12"/>
    <x v="0"/>
  </r>
  <r>
    <n v="14"/>
    <n v="26"/>
    <n v="44"/>
    <n v="18"/>
    <n v="15"/>
    <n v="5"/>
    <n v="478"/>
    <n v="20"/>
    <n v="10"/>
    <n v="20"/>
    <n v="30"/>
    <n v="918"/>
    <n v="5"/>
    <x v="17"/>
    <x v="13"/>
    <x v="2"/>
    <x v="1"/>
    <x v="2"/>
    <x v="4"/>
    <x v="0"/>
  </r>
  <r>
    <n v="137"/>
    <n v="167"/>
    <n v="276"/>
    <n v="68"/>
    <n v="63"/>
    <n v="36"/>
    <n v="767"/>
    <n v="90"/>
    <n v="90"/>
    <n v="140"/>
    <n v="230"/>
    <n v="918"/>
    <n v="6"/>
    <x v="17"/>
    <x v="13"/>
    <x v="2"/>
    <x v="1"/>
    <x v="2"/>
    <x v="5"/>
    <x v="1"/>
  </r>
  <r>
    <n v="33"/>
    <n v="68"/>
    <n v="117"/>
    <n v="50"/>
    <n v="41"/>
    <n v="16"/>
    <n v="397"/>
    <n v="40"/>
    <n v="40"/>
    <n v="70"/>
    <n v="110"/>
    <n v="903"/>
    <n v="8"/>
    <x v="17"/>
    <x v="14"/>
    <x v="2"/>
    <x v="0"/>
    <x v="3"/>
    <x v="6"/>
    <x v="1"/>
  </r>
  <r>
    <n v="28"/>
    <n v="55"/>
    <n v="92"/>
    <n v="38"/>
    <n v="33"/>
    <n v="12"/>
    <n v="414"/>
    <n v="30"/>
    <n v="30"/>
    <n v="60"/>
    <n v="90"/>
    <n v="979"/>
    <n v="9"/>
    <x v="17"/>
    <x v="14"/>
    <x v="2"/>
    <x v="0"/>
    <x v="3"/>
    <x v="7"/>
    <x v="1"/>
  </r>
  <r>
    <n v="265"/>
    <n v="288"/>
    <n v="527"/>
    <n v="241"/>
    <n v="89"/>
    <n v="75"/>
    <n v="1213"/>
    <n v="270"/>
    <n v="306"/>
    <n v="360"/>
    <n v="660"/>
    <n v="469"/>
    <n v="2"/>
    <x v="17"/>
    <x v="14"/>
    <x v="2"/>
    <x v="0"/>
    <x v="0"/>
    <x v="1"/>
    <x v="0"/>
  </r>
  <r>
    <n v="94"/>
    <n v="107"/>
    <n v="188"/>
    <n v="83"/>
    <n v="36"/>
    <n v="27"/>
    <n v="574"/>
    <n v="100"/>
    <n v="94"/>
    <n v="130"/>
    <n v="230"/>
    <n v="430"/>
    <n v="3"/>
    <x v="17"/>
    <x v="14"/>
    <x v="2"/>
    <x v="0"/>
    <x v="0"/>
    <x v="2"/>
    <x v="1"/>
  </r>
  <r>
    <n v="46"/>
    <n v="81"/>
    <n v="134"/>
    <n v="54"/>
    <n v="45"/>
    <n v="17"/>
    <n v="-321"/>
    <n v="40"/>
    <n v="40"/>
    <n v="70"/>
    <n v="110"/>
    <n v="281"/>
    <n v="4"/>
    <x v="17"/>
    <x v="14"/>
    <x v="2"/>
    <x v="0"/>
    <x v="2"/>
    <x v="12"/>
    <x v="0"/>
  </r>
  <r>
    <n v="166"/>
    <n v="163"/>
    <n v="274"/>
    <n v="170"/>
    <n v="40"/>
    <n v="31"/>
    <n v="897"/>
    <n v="120"/>
    <n v="90"/>
    <n v="140"/>
    <n v="230"/>
    <n v="432"/>
    <n v="5"/>
    <x v="17"/>
    <x v="14"/>
    <x v="2"/>
    <x v="0"/>
    <x v="2"/>
    <x v="4"/>
    <x v="0"/>
  </r>
  <r>
    <n v="137"/>
    <n v="136"/>
    <n v="228"/>
    <n v="94"/>
    <n v="34"/>
    <n v="26"/>
    <n v="562"/>
    <n v="90"/>
    <n v="80"/>
    <n v="110"/>
    <n v="190"/>
    <n v="409"/>
    <n v="6"/>
    <x v="17"/>
    <x v="14"/>
    <x v="2"/>
    <x v="0"/>
    <x v="2"/>
    <x v="5"/>
    <x v="1"/>
  </r>
  <r>
    <n v="58"/>
    <n v="82"/>
    <n v="137"/>
    <n v="56"/>
    <n v="37"/>
    <n v="17"/>
    <n v="302"/>
    <n v="50"/>
    <n v="40"/>
    <n v="80"/>
    <n v="120"/>
    <n v="435"/>
    <n v="8"/>
    <x v="17"/>
    <x v="15"/>
    <x v="3"/>
    <x v="1"/>
    <x v="3"/>
    <x v="6"/>
    <x v="1"/>
  </r>
  <r>
    <n v="58"/>
    <n v="94"/>
    <n v="155"/>
    <n v="62"/>
    <n v="48"/>
    <n v="20"/>
    <n v="436"/>
    <n v="50"/>
    <n v="50"/>
    <n v="80"/>
    <n v="130"/>
    <n v="801"/>
    <n v="9"/>
    <x v="17"/>
    <x v="15"/>
    <x v="3"/>
    <x v="1"/>
    <x v="3"/>
    <x v="7"/>
    <x v="1"/>
  </r>
  <r>
    <n v="-46"/>
    <n v="25"/>
    <n v="140"/>
    <n v="137"/>
    <n v="54"/>
    <n v="35"/>
    <n v="1142"/>
    <n v="-10"/>
    <n v="90"/>
    <n v="30"/>
    <n v="120"/>
    <n v="435"/>
    <n v="10"/>
    <x v="17"/>
    <x v="15"/>
    <x v="3"/>
    <x v="1"/>
    <x v="3"/>
    <x v="8"/>
    <x v="1"/>
  </r>
  <r>
    <n v="-4"/>
    <n v="73"/>
    <n v="124"/>
    <n v="52"/>
    <n v="71"/>
    <n v="47"/>
    <n v="313"/>
    <n v="0"/>
    <n v="30"/>
    <n v="50"/>
    <n v="80"/>
    <n v="435"/>
    <n v="11"/>
    <x v="17"/>
    <x v="15"/>
    <x v="3"/>
    <x v="1"/>
    <x v="1"/>
    <x v="9"/>
    <x v="0"/>
  </r>
  <r>
    <n v="19"/>
    <n v="55"/>
    <n v="95"/>
    <n v="41"/>
    <n v="38"/>
    <n v="13"/>
    <n v="239"/>
    <n v="20"/>
    <n v="20"/>
    <n v="40"/>
    <n v="60"/>
    <n v="435"/>
    <n v="12"/>
    <x v="17"/>
    <x v="15"/>
    <x v="3"/>
    <x v="1"/>
    <x v="1"/>
    <x v="10"/>
    <x v="0"/>
  </r>
  <r>
    <n v="-4"/>
    <n v="43"/>
    <n v="77"/>
    <n v="35"/>
    <n v="43"/>
    <n v="13"/>
    <n v="204"/>
    <n v="10"/>
    <n v="20"/>
    <n v="30"/>
    <n v="50"/>
    <n v="435"/>
    <n v="13"/>
    <x v="17"/>
    <x v="15"/>
    <x v="3"/>
    <x v="1"/>
    <x v="1"/>
    <x v="3"/>
    <x v="0"/>
  </r>
  <r>
    <n v="43"/>
    <n v="53"/>
    <n v="88"/>
    <n v="36"/>
    <n v="20"/>
    <n v="10"/>
    <n v="828"/>
    <n v="40"/>
    <n v="30"/>
    <n v="50"/>
    <n v="80"/>
    <n v="435"/>
    <n v="4"/>
    <x v="17"/>
    <x v="15"/>
    <x v="3"/>
    <x v="1"/>
    <x v="2"/>
    <x v="12"/>
    <x v="0"/>
  </r>
  <r>
    <n v="48"/>
    <n v="63"/>
    <n v="110"/>
    <n v="48"/>
    <n v="26"/>
    <n v="15"/>
    <n v="593"/>
    <n v="40"/>
    <n v="40"/>
    <n v="60"/>
    <n v="100"/>
    <n v="801"/>
    <n v="5"/>
    <x v="17"/>
    <x v="15"/>
    <x v="3"/>
    <x v="1"/>
    <x v="2"/>
    <x v="4"/>
    <x v="0"/>
  </r>
  <r>
    <n v="47"/>
    <n v="55"/>
    <n v="91"/>
    <n v="37"/>
    <n v="20"/>
    <n v="10"/>
    <n v="876"/>
    <n v="40"/>
    <n v="30"/>
    <n v="50"/>
    <n v="80"/>
    <n v="435"/>
    <n v="6"/>
    <x v="17"/>
    <x v="15"/>
    <x v="3"/>
    <x v="1"/>
    <x v="2"/>
    <x v="5"/>
    <x v="1"/>
  </r>
  <r>
    <n v="50"/>
    <n v="77"/>
    <n v="141"/>
    <n v="65"/>
    <n v="38"/>
    <n v="20"/>
    <n v="1042"/>
    <n v="60"/>
    <n v="80"/>
    <n v="90"/>
    <n v="170"/>
    <n v="435"/>
    <n v="1"/>
    <x v="17"/>
    <x v="15"/>
    <x v="3"/>
    <x v="1"/>
    <x v="0"/>
    <x v="0"/>
    <x v="0"/>
  </r>
  <r>
    <n v="26"/>
    <n v="62"/>
    <n v="107"/>
    <n v="46"/>
    <n v="40"/>
    <n v="15"/>
    <n v="367"/>
    <n v="50"/>
    <n v="50"/>
    <n v="80"/>
    <n v="130"/>
    <n v="435"/>
    <n v="2"/>
    <x v="17"/>
    <x v="15"/>
    <x v="3"/>
    <x v="1"/>
    <x v="0"/>
    <x v="1"/>
    <x v="0"/>
  </r>
  <r>
    <n v="44"/>
    <n v="93"/>
    <n v="167"/>
    <n v="76"/>
    <n v="57"/>
    <n v="28"/>
    <n v="580"/>
    <n v="70"/>
    <n v="90"/>
    <n v="120"/>
    <n v="210"/>
    <n v="435"/>
    <n v="3"/>
    <x v="17"/>
    <x v="15"/>
    <x v="3"/>
    <x v="1"/>
    <x v="0"/>
    <x v="2"/>
    <x v="1"/>
  </r>
  <r>
    <n v="184"/>
    <n v="178"/>
    <n v="298"/>
    <n v="115"/>
    <n v="42"/>
    <n v="34"/>
    <n v="947"/>
    <n v="140"/>
    <n v="89"/>
    <n v="160"/>
    <n v="260"/>
    <n v="949"/>
    <n v="8"/>
    <x v="17"/>
    <x v="16"/>
    <x v="3"/>
    <x v="0"/>
    <x v="3"/>
    <x v="6"/>
    <x v="1"/>
  </r>
  <r>
    <n v="265"/>
    <n v="288"/>
    <n v="527"/>
    <n v="294"/>
    <n v="89"/>
    <n v="75"/>
    <n v="1213"/>
    <n v="190"/>
    <n v="162"/>
    <n v="260"/>
    <n v="460"/>
    <n v="415"/>
    <n v="9"/>
    <x v="17"/>
    <x v="16"/>
    <x v="3"/>
    <x v="0"/>
    <x v="3"/>
    <x v="7"/>
    <x v="1"/>
  </r>
  <r>
    <n v="92"/>
    <n v="107"/>
    <n v="188"/>
    <n v="83"/>
    <n v="37"/>
    <n v="27"/>
    <n v="574"/>
    <n v="60"/>
    <n v="70"/>
    <n v="90"/>
    <n v="160"/>
    <n v="310"/>
    <n v="10"/>
    <x v="17"/>
    <x v="16"/>
    <x v="3"/>
    <x v="0"/>
    <x v="3"/>
    <x v="8"/>
    <x v="1"/>
  </r>
  <r>
    <n v="166"/>
    <n v="163"/>
    <n v="274"/>
    <n v="126"/>
    <n v="40"/>
    <n v="31"/>
    <n v="897"/>
    <n v="90"/>
    <n v="70"/>
    <n v="110"/>
    <n v="180"/>
    <n v="951"/>
    <n v="11"/>
    <x v="17"/>
    <x v="16"/>
    <x v="3"/>
    <x v="0"/>
    <x v="1"/>
    <x v="9"/>
    <x v="0"/>
  </r>
  <r>
    <n v="135"/>
    <n v="136"/>
    <n v="228"/>
    <n v="94"/>
    <n v="35"/>
    <n v="26"/>
    <n v="562"/>
    <n v="80"/>
    <n v="60"/>
    <n v="90"/>
    <n v="150"/>
    <n v="925"/>
    <n v="12"/>
    <x v="17"/>
    <x v="16"/>
    <x v="3"/>
    <x v="0"/>
    <x v="1"/>
    <x v="10"/>
    <x v="0"/>
  </r>
  <r>
    <n v="44"/>
    <n v="81"/>
    <n v="134"/>
    <n v="54"/>
    <n v="46"/>
    <n v="17"/>
    <n v="641"/>
    <n v="30"/>
    <n v="30"/>
    <n v="60"/>
    <n v="90"/>
    <n v="949"/>
    <n v="13"/>
    <x v="17"/>
    <x v="16"/>
    <x v="3"/>
    <x v="0"/>
    <x v="1"/>
    <x v="3"/>
    <x v="0"/>
  </r>
  <r>
    <n v="228"/>
    <n v="261"/>
    <n v="516"/>
    <n v="260"/>
    <n v="89"/>
    <n v="72"/>
    <n v="1715"/>
    <n v="180"/>
    <n v="187"/>
    <n v="260"/>
    <n v="500"/>
    <n v="510"/>
    <n v="4"/>
    <x v="17"/>
    <x v="16"/>
    <x v="3"/>
    <x v="0"/>
    <x v="2"/>
    <x v="12"/>
    <x v="0"/>
  </r>
  <r>
    <n v="50"/>
    <n v="201"/>
    <n v="342"/>
    <n v="163"/>
    <n v="153"/>
    <n v="131"/>
    <n v="874"/>
    <n v="50"/>
    <n v="116"/>
    <n v="200"/>
    <n v="330"/>
    <n v="650"/>
    <n v="5"/>
    <x v="17"/>
    <x v="16"/>
    <x v="3"/>
    <x v="0"/>
    <x v="2"/>
    <x v="4"/>
    <x v="0"/>
  </r>
  <r>
    <n v="331"/>
    <n v="362"/>
    <n v="628"/>
    <n v="312"/>
    <n v="113"/>
    <n v="89"/>
    <n v="1616"/>
    <n v="230"/>
    <n v="245"/>
    <n v="340"/>
    <n v="600"/>
    <n v="661"/>
    <n v="6"/>
    <x v="17"/>
    <x v="16"/>
    <x v="3"/>
    <x v="0"/>
    <x v="2"/>
    <x v="5"/>
    <x v="1"/>
  </r>
  <r>
    <n v="-156"/>
    <n v="-45"/>
    <n v="95"/>
    <n v="74"/>
    <n v="63"/>
    <n v="45"/>
    <n v="1514"/>
    <n v="-110"/>
    <n v="154"/>
    <n v="-50"/>
    <n v="120"/>
    <n v="650"/>
    <n v="1"/>
    <x v="17"/>
    <x v="16"/>
    <x v="3"/>
    <x v="0"/>
    <x v="0"/>
    <x v="0"/>
    <x v="0"/>
  </r>
  <r>
    <n v="493"/>
    <n v="534"/>
    <n v="882"/>
    <n v="352"/>
    <n v="165"/>
    <n v="124"/>
    <n v="2476"/>
    <n v="500"/>
    <n v="402"/>
    <n v="670"/>
    <n v="1110"/>
    <n v="530"/>
    <n v="2"/>
    <x v="17"/>
    <x v="16"/>
    <x v="3"/>
    <x v="0"/>
    <x v="0"/>
    <x v="1"/>
    <x v="0"/>
  </r>
  <r>
    <n v="-196"/>
    <n v="-31"/>
    <n v="167"/>
    <n v="208"/>
    <n v="103"/>
    <n v="66"/>
    <n v="2393"/>
    <n v="-140"/>
    <n v="199"/>
    <n v="-40"/>
    <n v="210"/>
    <n v="925"/>
    <n v="3"/>
    <x v="17"/>
    <x v="16"/>
    <x v="3"/>
    <x v="0"/>
    <x v="0"/>
    <x v="2"/>
    <x v="1"/>
  </r>
  <r>
    <n v="51"/>
    <n v="201"/>
    <n v="342"/>
    <n v="112"/>
    <n v="153"/>
    <n v="131"/>
    <n v="874"/>
    <n v="50"/>
    <n v="158"/>
    <n v="180"/>
    <n v="300"/>
    <n v="775"/>
    <n v="8"/>
    <x v="17"/>
    <x v="17"/>
    <x v="3"/>
    <x v="1"/>
    <x v="3"/>
    <x v="6"/>
    <x v="1"/>
  </r>
  <r>
    <n v="229"/>
    <n v="278"/>
    <n v="474"/>
    <n v="236"/>
    <n v="104"/>
    <n v="66"/>
    <n v="1095"/>
    <n v="170"/>
    <n v="109"/>
    <n v="250"/>
    <n v="420"/>
    <n v="702"/>
    <n v="9"/>
    <x v="17"/>
    <x v="17"/>
    <x v="3"/>
    <x v="1"/>
    <x v="3"/>
    <x v="7"/>
    <x v="1"/>
  </r>
  <r>
    <n v="188"/>
    <n v="204"/>
    <n v="342"/>
    <n v="163"/>
    <n v="63"/>
    <n v="45"/>
    <n v="764"/>
    <n v="130"/>
    <n v="153"/>
    <n v="180"/>
    <n v="300"/>
    <n v="775"/>
    <n v="10"/>
    <x v="17"/>
    <x v="17"/>
    <x v="3"/>
    <x v="1"/>
    <x v="3"/>
    <x v="8"/>
    <x v="1"/>
  </r>
  <r>
    <n v="333"/>
    <n v="362"/>
    <n v="628"/>
    <n v="235"/>
    <n v="113"/>
    <n v="89"/>
    <n v="1616"/>
    <n v="190"/>
    <n v="166"/>
    <n v="260"/>
    <n v="430"/>
    <n v="702"/>
    <n v="11"/>
    <x v="17"/>
    <x v="17"/>
    <x v="3"/>
    <x v="1"/>
    <x v="1"/>
    <x v="9"/>
    <x v="0"/>
  </r>
  <r>
    <n v="228"/>
    <n v="261"/>
    <n v="516"/>
    <n v="258"/>
    <n v="89"/>
    <n v="72"/>
    <n v="1715"/>
    <n v="120"/>
    <n v="153"/>
    <n v="180"/>
    <n v="350"/>
    <n v="775"/>
    <n v="12"/>
    <x v="17"/>
    <x v="17"/>
    <x v="3"/>
    <x v="1"/>
    <x v="1"/>
    <x v="10"/>
    <x v="0"/>
  </r>
  <r>
    <n v="-509"/>
    <n v="-271"/>
    <n v="37"/>
    <n v="216"/>
    <n v="126"/>
    <n v="102"/>
    <n v="4507"/>
    <n v="-250"/>
    <n v="139"/>
    <n v="-170"/>
    <n v="0"/>
    <n v="775"/>
    <n v="13"/>
    <x v="17"/>
    <x v="17"/>
    <x v="3"/>
    <x v="1"/>
    <x v="1"/>
    <x v="3"/>
    <x v="0"/>
  </r>
  <r>
    <n v="43"/>
    <n v="43"/>
    <n v="43"/>
    <n v="0"/>
    <n v="11"/>
    <n v="0"/>
    <n v="602"/>
    <n v="30"/>
    <n v="0"/>
    <n v="40"/>
    <n v="40"/>
    <n v="775"/>
    <n v="4"/>
    <x v="17"/>
    <x v="17"/>
    <x v="3"/>
    <x v="1"/>
    <x v="2"/>
    <x v="12"/>
    <x v="0"/>
  </r>
  <r>
    <n v="25"/>
    <n v="35"/>
    <n v="57"/>
    <n v="23"/>
    <n v="16"/>
    <n v="6"/>
    <n v="843"/>
    <n v="20"/>
    <n v="20"/>
    <n v="30"/>
    <n v="50"/>
    <n v="702"/>
    <n v="5"/>
    <x v="17"/>
    <x v="17"/>
    <x v="3"/>
    <x v="1"/>
    <x v="2"/>
    <x v="4"/>
    <x v="0"/>
  </r>
  <r>
    <n v="21"/>
    <n v="32"/>
    <n v="53"/>
    <n v="21"/>
    <n v="16"/>
    <n v="5"/>
    <n v="798"/>
    <n v="20"/>
    <n v="20"/>
    <n v="30"/>
    <n v="50"/>
    <n v="775"/>
    <n v="6"/>
    <x v="17"/>
    <x v="17"/>
    <x v="3"/>
    <x v="1"/>
    <x v="2"/>
    <x v="5"/>
    <x v="1"/>
  </r>
  <r>
    <n v="0"/>
    <n v="46"/>
    <n v="81"/>
    <n v="36"/>
    <n v="43"/>
    <n v="13"/>
    <n v="236"/>
    <n v="20"/>
    <n v="40"/>
    <n v="60"/>
    <n v="100"/>
    <n v="702"/>
    <n v="2"/>
    <x v="17"/>
    <x v="17"/>
    <x v="3"/>
    <x v="1"/>
    <x v="0"/>
    <x v="1"/>
    <x v="0"/>
  </r>
  <r>
    <n v="11"/>
    <n v="38"/>
    <n v="69"/>
    <n v="32"/>
    <n v="28"/>
    <n v="9"/>
    <n v="996"/>
    <n v="20"/>
    <n v="40"/>
    <n v="40"/>
    <n v="80"/>
    <n v="702"/>
    <n v="3"/>
    <x v="17"/>
    <x v="17"/>
    <x v="3"/>
    <x v="1"/>
    <x v="0"/>
    <x v="2"/>
    <x v="1"/>
  </r>
  <r>
    <n v="30"/>
    <n v="41"/>
    <n v="68"/>
    <n v="28"/>
    <n v="18"/>
    <n v="7"/>
    <n v="816"/>
    <n v="40"/>
    <n v="20"/>
    <n v="40"/>
    <n v="60"/>
    <n v="541"/>
    <n v="8"/>
    <x v="17"/>
    <x v="18"/>
    <x v="3"/>
    <x v="1"/>
    <x v="3"/>
    <x v="6"/>
    <x v="1"/>
  </r>
  <r>
    <n v="41"/>
    <n v="56"/>
    <n v="98"/>
    <n v="43"/>
    <n v="24"/>
    <n v="14"/>
    <n v="597"/>
    <n v="30"/>
    <n v="30"/>
    <n v="50"/>
    <n v="80"/>
    <n v="503"/>
    <n v="9"/>
    <x v="17"/>
    <x v="18"/>
    <x v="3"/>
    <x v="1"/>
    <x v="3"/>
    <x v="7"/>
    <x v="1"/>
  </r>
  <r>
    <n v="12"/>
    <n v="26"/>
    <n v="44"/>
    <n v="18"/>
    <n v="16"/>
    <n v="5"/>
    <n v="478"/>
    <n v="10"/>
    <n v="10"/>
    <n v="10"/>
    <n v="20"/>
    <n v="971"/>
    <n v="11"/>
    <x v="17"/>
    <x v="18"/>
    <x v="3"/>
    <x v="1"/>
    <x v="1"/>
    <x v="9"/>
    <x v="0"/>
  </r>
  <r>
    <n v="138"/>
    <n v="167"/>
    <n v="276"/>
    <n v="162"/>
    <n v="62"/>
    <n v="36"/>
    <n v="767"/>
    <n v="70"/>
    <n v="70"/>
    <n v="110"/>
    <n v="180"/>
    <n v="503"/>
    <n v="12"/>
    <x v="17"/>
    <x v="18"/>
    <x v="3"/>
    <x v="1"/>
    <x v="1"/>
    <x v="10"/>
    <x v="0"/>
  </r>
  <r>
    <n v="145"/>
    <n v="164"/>
    <n v="279"/>
    <n v="110"/>
    <n v="55"/>
    <n v="36"/>
    <n v="636"/>
    <n v="80"/>
    <n v="70"/>
    <n v="120"/>
    <n v="190"/>
    <n v="503"/>
    <n v="13"/>
    <x v="17"/>
    <x v="18"/>
    <x v="3"/>
    <x v="1"/>
    <x v="1"/>
    <x v="3"/>
    <x v="0"/>
  </r>
  <r>
    <n v="15"/>
    <n v="64"/>
    <n v="114"/>
    <n v="51"/>
    <n v="49"/>
    <n v="19"/>
    <n v="396"/>
    <n v="30"/>
    <n v="40"/>
    <n v="70"/>
    <n v="110"/>
    <n v="971"/>
    <n v="4"/>
    <x v="17"/>
    <x v="18"/>
    <x v="3"/>
    <x v="1"/>
    <x v="2"/>
    <x v="12"/>
    <x v="0"/>
  </r>
  <r>
    <n v="33"/>
    <n v="68"/>
    <n v="117"/>
    <n v="50"/>
    <n v="41"/>
    <n v="16"/>
    <n v="397"/>
    <n v="40"/>
    <n v="40"/>
    <n v="70"/>
    <n v="110"/>
    <n v="541"/>
    <n v="5"/>
    <x v="17"/>
    <x v="18"/>
    <x v="3"/>
    <x v="1"/>
    <x v="2"/>
    <x v="4"/>
    <x v="0"/>
  </r>
  <r>
    <n v="115"/>
    <n v="149"/>
    <n v="295"/>
    <n v="195"/>
    <n v="61"/>
    <n v="41"/>
    <n v="1245"/>
    <n v="90"/>
    <n v="110"/>
    <n v="140"/>
    <n v="280"/>
    <n v="503"/>
    <n v="6"/>
    <x v="17"/>
    <x v="18"/>
    <x v="3"/>
    <x v="1"/>
    <x v="2"/>
    <x v="5"/>
    <x v="1"/>
  </r>
  <r>
    <n v="-8"/>
    <n v="63"/>
    <n v="106"/>
    <n v="44"/>
    <n v="64"/>
    <n v="40"/>
    <n v="496"/>
    <n v="30"/>
    <n v="50"/>
    <n v="80"/>
    <n v="130"/>
    <n v="503"/>
    <n v="1"/>
    <x v="17"/>
    <x v="18"/>
    <x v="3"/>
    <x v="1"/>
    <x v="0"/>
    <x v="0"/>
    <x v="0"/>
  </r>
  <r>
    <n v="6"/>
    <n v="65"/>
    <n v="111"/>
    <n v="47"/>
    <n v="57"/>
    <n v="15"/>
    <n v="456"/>
    <n v="40"/>
    <n v="50"/>
    <n v="90"/>
    <n v="140"/>
    <n v="503"/>
    <n v="2"/>
    <x v="17"/>
    <x v="18"/>
    <x v="3"/>
    <x v="1"/>
    <x v="0"/>
    <x v="1"/>
    <x v="0"/>
  </r>
  <r>
    <n v="28"/>
    <n v="55"/>
    <n v="92"/>
    <n v="38"/>
    <n v="33"/>
    <n v="12"/>
    <n v="414"/>
    <n v="40"/>
    <n v="40"/>
    <n v="70"/>
    <n v="110"/>
    <n v="503"/>
    <n v="3"/>
    <x v="17"/>
    <x v="18"/>
    <x v="3"/>
    <x v="1"/>
    <x v="0"/>
    <x v="2"/>
    <x v="1"/>
  </r>
  <r>
    <n v="109"/>
    <n v="140"/>
    <n v="230"/>
    <n v="92"/>
    <n v="57"/>
    <n v="30"/>
    <n v="1102"/>
    <n v="90"/>
    <n v="70"/>
    <n v="130"/>
    <n v="200"/>
    <n v="253"/>
    <n v="8"/>
    <x v="17"/>
    <x v="19"/>
    <x v="3"/>
    <x v="1"/>
    <x v="3"/>
    <x v="6"/>
    <x v="1"/>
  </r>
  <r>
    <n v="55"/>
    <n v="64"/>
    <n v="106"/>
    <n v="43"/>
    <n v="22"/>
    <n v="12"/>
    <n v="822"/>
    <n v="50"/>
    <n v="30"/>
    <n v="60"/>
    <n v="90"/>
    <n v="253"/>
    <n v="9"/>
    <x v="17"/>
    <x v="19"/>
    <x v="3"/>
    <x v="1"/>
    <x v="3"/>
    <x v="7"/>
    <x v="1"/>
  </r>
  <r>
    <n v="57"/>
    <n v="78"/>
    <n v="124"/>
    <n v="47"/>
    <n v="34"/>
    <n v="14"/>
    <n v="371"/>
    <n v="30"/>
    <n v="30"/>
    <n v="50"/>
    <n v="80"/>
    <n v="206"/>
    <n v="11"/>
    <x v="17"/>
    <x v="19"/>
    <x v="3"/>
    <x v="1"/>
    <x v="1"/>
    <x v="9"/>
    <x v="0"/>
  </r>
  <r>
    <n v="33"/>
    <n v="59"/>
    <n v="98"/>
    <n v="40"/>
    <n v="33"/>
    <n v="12"/>
    <n v="443"/>
    <n v="20"/>
    <n v="20"/>
    <n v="40"/>
    <n v="60"/>
    <n v="206"/>
    <n v="12"/>
    <x v="17"/>
    <x v="19"/>
    <x v="3"/>
    <x v="1"/>
    <x v="1"/>
    <x v="10"/>
    <x v="0"/>
  </r>
  <r>
    <n v="-4"/>
    <n v="75"/>
    <n v="127"/>
    <n v="53"/>
    <n v="73"/>
    <n v="48"/>
    <n v="597"/>
    <n v="0"/>
    <n v="30"/>
    <n v="50"/>
    <n v="80"/>
    <n v="509"/>
    <n v="13"/>
    <x v="17"/>
    <x v="19"/>
    <x v="3"/>
    <x v="1"/>
    <x v="1"/>
    <x v="3"/>
    <x v="0"/>
  </r>
  <r>
    <n v="47"/>
    <n v="62"/>
    <n v="109"/>
    <n v="48"/>
    <n v="26"/>
    <n v="15"/>
    <n v="593"/>
    <n v="40"/>
    <n v="40"/>
    <n v="60"/>
    <n v="100"/>
    <n v="509"/>
    <n v="4"/>
    <x v="17"/>
    <x v="19"/>
    <x v="3"/>
    <x v="1"/>
    <x v="2"/>
    <x v="12"/>
    <x v="0"/>
  </r>
  <r>
    <n v="25"/>
    <n v="74"/>
    <n v="132"/>
    <n v="59"/>
    <n v="52"/>
    <n v="22"/>
    <n v="377"/>
    <n v="20"/>
    <n v="50"/>
    <n v="70"/>
    <n v="120"/>
    <n v="360"/>
    <n v="5"/>
    <x v="17"/>
    <x v="19"/>
    <x v="3"/>
    <x v="1"/>
    <x v="2"/>
    <x v="4"/>
    <x v="0"/>
  </r>
  <r>
    <n v="68"/>
    <n v="96"/>
    <n v="175"/>
    <n v="81"/>
    <n v="44"/>
    <n v="25"/>
    <n v="1046"/>
    <n v="60"/>
    <n v="70"/>
    <n v="90"/>
    <n v="160"/>
    <n v="425"/>
    <n v="6"/>
    <x v="17"/>
    <x v="19"/>
    <x v="3"/>
    <x v="1"/>
    <x v="2"/>
    <x v="5"/>
    <x v="1"/>
  </r>
  <r>
    <n v="91"/>
    <n v="114"/>
    <n v="191"/>
    <n v="79"/>
    <n v="45"/>
    <n v="25"/>
    <n v="425"/>
    <n v="110"/>
    <n v="90"/>
    <n v="150"/>
    <n v="240"/>
    <n v="206"/>
    <n v="2"/>
    <x v="17"/>
    <x v="19"/>
    <x v="3"/>
    <x v="1"/>
    <x v="0"/>
    <x v="1"/>
    <x v="0"/>
  </r>
  <r>
    <n v="33"/>
    <n v="154"/>
    <n v="262"/>
    <n v="117"/>
    <n v="121"/>
    <n v="100"/>
    <n v="665"/>
    <n v="90"/>
    <n v="189"/>
    <n v="200"/>
    <n v="330"/>
    <n v="206"/>
    <n v="3"/>
    <x v="17"/>
    <x v="19"/>
    <x v="3"/>
    <x v="1"/>
    <x v="0"/>
    <x v="2"/>
    <x v="1"/>
  </r>
  <r>
    <n v="112"/>
    <n v="146"/>
    <n v="288"/>
    <n v="131"/>
    <n v="60"/>
    <n v="40"/>
    <n v="1304"/>
    <n v="80"/>
    <n v="154"/>
    <n v="130"/>
    <n v="250"/>
    <n v="719"/>
    <n v="8"/>
    <x v="18"/>
    <x v="0"/>
    <x v="0"/>
    <x v="0"/>
    <x v="3"/>
    <x v="6"/>
    <x v="1"/>
  </r>
  <r>
    <n v="-14"/>
    <n v="56"/>
    <n v="94"/>
    <n v="39"/>
    <n v="61"/>
    <n v="36"/>
    <n v="517"/>
    <n v="0"/>
    <n v="30"/>
    <n v="50"/>
    <n v="80"/>
    <n v="303"/>
    <n v="9"/>
    <x v="18"/>
    <x v="0"/>
    <x v="0"/>
    <x v="0"/>
    <x v="3"/>
    <x v="7"/>
    <x v="1"/>
  </r>
  <r>
    <n v="29"/>
    <n v="63"/>
    <n v="109"/>
    <n v="47"/>
    <n v="39"/>
    <n v="15"/>
    <n v="420"/>
    <n v="20"/>
    <n v="40"/>
    <n v="50"/>
    <n v="90"/>
    <n v="720"/>
    <n v="10"/>
    <x v="18"/>
    <x v="0"/>
    <x v="0"/>
    <x v="0"/>
    <x v="3"/>
    <x v="8"/>
    <x v="1"/>
  </r>
  <r>
    <n v="17"/>
    <n v="64"/>
    <n v="114"/>
    <n v="51"/>
    <n v="48"/>
    <n v="19"/>
    <n v="419"/>
    <n v="20"/>
    <n v="40"/>
    <n v="60"/>
    <n v="100"/>
    <n v="719"/>
    <n v="11"/>
    <x v="18"/>
    <x v="0"/>
    <x v="0"/>
    <x v="0"/>
    <x v="1"/>
    <x v="9"/>
    <x v="0"/>
  </r>
  <r>
    <n v="32"/>
    <n v="59"/>
    <n v="108"/>
    <n v="50"/>
    <n v="33"/>
    <n v="15"/>
    <n v="1051"/>
    <n v="20"/>
    <n v="40"/>
    <n v="50"/>
    <n v="90"/>
    <n v="720"/>
    <n v="12"/>
    <x v="18"/>
    <x v="0"/>
    <x v="0"/>
    <x v="0"/>
    <x v="1"/>
    <x v="10"/>
    <x v="0"/>
  </r>
  <r>
    <n v="37"/>
    <n v="53"/>
    <n v="93"/>
    <n v="41"/>
    <n v="24"/>
    <n v="13"/>
    <n v="592"/>
    <n v="30"/>
    <n v="30"/>
    <n v="50"/>
    <n v="80"/>
    <n v="970"/>
    <n v="13"/>
    <x v="18"/>
    <x v="0"/>
    <x v="0"/>
    <x v="0"/>
    <x v="1"/>
    <x v="3"/>
    <x v="0"/>
  </r>
  <r>
    <n v="153"/>
    <n v="152"/>
    <n v="254"/>
    <n v="92"/>
    <n v="38"/>
    <n v="29"/>
    <n v="952"/>
    <n v="120"/>
    <n v="125"/>
    <n v="150"/>
    <n v="260"/>
    <n v="720"/>
    <n v="1"/>
    <x v="18"/>
    <x v="0"/>
    <x v="0"/>
    <x v="0"/>
    <x v="0"/>
    <x v="0"/>
    <x v="0"/>
  </r>
  <r>
    <n v="98"/>
    <n v="112"/>
    <n v="197"/>
    <n v="87"/>
    <n v="38"/>
    <n v="28"/>
    <n v="564"/>
    <n v="80"/>
    <n v="90"/>
    <n v="110"/>
    <n v="200"/>
    <n v="303"/>
    <n v="2"/>
    <x v="18"/>
    <x v="0"/>
    <x v="0"/>
    <x v="0"/>
    <x v="0"/>
    <x v="1"/>
    <x v="0"/>
  </r>
  <r>
    <n v="192"/>
    <n v="185"/>
    <n v="309"/>
    <n v="114"/>
    <n v="43"/>
    <n v="35"/>
    <n v="1007"/>
    <n v="150"/>
    <n v="119"/>
    <n v="190"/>
    <n v="320"/>
    <n v="303"/>
    <n v="3"/>
    <x v="18"/>
    <x v="0"/>
    <x v="0"/>
    <x v="0"/>
    <x v="0"/>
    <x v="2"/>
    <x v="1"/>
  </r>
  <r>
    <n v="135"/>
    <n v="136"/>
    <n v="228"/>
    <n v="94"/>
    <n v="35"/>
    <n v="26"/>
    <n v="608"/>
    <n v="140"/>
    <n v="83"/>
    <n v="170"/>
    <n v="270"/>
    <n v="720"/>
    <n v="5"/>
    <x v="18"/>
    <x v="0"/>
    <x v="0"/>
    <x v="0"/>
    <x v="2"/>
    <x v="4"/>
    <x v="0"/>
  </r>
  <r>
    <n v="43"/>
    <n v="79"/>
    <n v="130"/>
    <n v="52"/>
    <n v="45"/>
    <n v="17"/>
    <n v="668"/>
    <n v="50"/>
    <n v="60"/>
    <n v="90"/>
    <n v="150"/>
    <n v="303"/>
    <n v="6"/>
    <x v="18"/>
    <x v="0"/>
    <x v="0"/>
    <x v="0"/>
    <x v="2"/>
    <x v="5"/>
    <x v="1"/>
  </r>
  <r>
    <n v="153"/>
    <n v="152"/>
    <n v="254"/>
    <n v="101"/>
    <n v="38"/>
    <n v="29"/>
    <n v="952"/>
    <n v="120"/>
    <n v="80"/>
    <n v="140"/>
    <n v="220"/>
    <n v="708"/>
    <n v="8"/>
    <x v="18"/>
    <x v="1"/>
    <x v="0"/>
    <x v="0"/>
    <x v="3"/>
    <x v="6"/>
    <x v="1"/>
  </r>
  <r>
    <n v="99"/>
    <n v="112"/>
    <n v="197"/>
    <n v="87"/>
    <n v="37"/>
    <n v="28"/>
    <n v="564"/>
    <n v="70"/>
    <n v="70"/>
    <n v="100"/>
    <n v="170"/>
    <n v="773"/>
    <n v="9"/>
    <x v="18"/>
    <x v="1"/>
    <x v="0"/>
    <x v="0"/>
    <x v="3"/>
    <x v="7"/>
    <x v="1"/>
  </r>
  <r>
    <n v="192"/>
    <n v="185"/>
    <n v="309"/>
    <n v="179"/>
    <n v="43"/>
    <n v="35"/>
    <n v="1007"/>
    <n v="150"/>
    <n v="90"/>
    <n v="170"/>
    <n v="270"/>
    <n v="312"/>
    <n v="10"/>
    <x v="18"/>
    <x v="1"/>
    <x v="0"/>
    <x v="0"/>
    <x v="3"/>
    <x v="8"/>
    <x v="1"/>
  </r>
  <r>
    <n v="137"/>
    <n v="136"/>
    <n v="228"/>
    <n v="94"/>
    <n v="34"/>
    <n v="26"/>
    <n v="608"/>
    <n v="90"/>
    <n v="80"/>
    <n v="120"/>
    <n v="200"/>
    <n v="312"/>
    <n v="11"/>
    <x v="18"/>
    <x v="1"/>
    <x v="0"/>
    <x v="0"/>
    <x v="1"/>
    <x v="9"/>
    <x v="0"/>
  </r>
  <r>
    <n v="43"/>
    <n v="79"/>
    <n v="130"/>
    <n v="52"/>
    <n v="45"/>
    <n v="17"/>
    <n v="668"/>
    <n v="30"/>
    <n v="40"/>
    <n v="70"/>
    <n v="110"/>
    <n v="312"/>
    <n v="12"/>
    <x v="18"/>
    <x v="1"/>
    <x v="0"/>
    <x v="0"/>
    <x v="1"/>
    <x v="10"/>
    <x v="0"/>
  </r>
  <r>
    <n v="287"/>
    <n v="329"/>
    <n v="562"/>
    <n v="187"/>
    <n v="113"/>
    <n v="78"/>
    <n v="1190"/>
    <n v="230"/>
    <n v="200"/>
    <n v="340"/>
    <n v="590"/>
    <n v="815"/>
    <n v="2"/>
    <x v="18"/>
    <x v="1"/>
    <x v="0"/>
    <x v="0"/>
    <x v="0"/>
    <x v="1"/>
    <x v="0"/>
  </r>
  <r>
    <n v="207"/>
    <n v="222"/>
    <n v="373"/>
    <n v="169"/>
    <n v="67"/>
    <n v="49"/>
    <n v="833"/>
    <n v="170"/>
    <n v="113"/>
    <n v="230"/>
    <n v="390"/>
    <n v="847"/>
    <n v="3"/>
    <x v="18"/>
    <x v="1"/>
    <x v="0"/>
    <x v="0"/>
    <x v="0"/>
    <x v="2"/>
    <x v="1"/>
  </r>
  <r>
    <n v="357"/>
    <n v="387"/>
    <n v="672"/>
    <n v="336"/>
    <n v="119"/>
    <n v="96"/>
    <n v="1742"/>
    <n v="340"/>
    <n v="226"/>
    <n v="470"/>
    <n v="800"/>
    <n v="630"/>
    <n v="5"/>
    <x v="18"/>
    <x v="1"/>
    <x v="0"/>
    <x v="0"/>
    <x v="2"/>
    <x v="4"/>
    <x v="0"/>
  </r>
  <r>
    <n v="232"/>
    <n v="266"/>
    <n v="527"/>
    <n v="300"/>
    <n v="91"/>
    <n v="74"/>
    <n v="1819"/>
    <n v="220"/>
    <n v="231"/>
    <n v="320"/>
    <n v="620"/>
    <n v="815"/>
    <n v="6"/>
    <x v="18"/>
    <x v="1"/>
    <x v="0"/>
    <x v="0"/>
    <x v="2"/>
    <x v="5"/>
    <x v="1"/>
  </r>
  <r>
    <n v="356"/>
    <n v="387"/>
    <n v="672"/>
    <n v="247"/>
    <n v="120"/>
    <n v="96"/>
    <n v="1742"/>
    <n v="240"/>
    <n v="214"/>
    <n v="340"/>
    <n v="590"/>
    <n v="641"/>
    <n v="8"/>
    <x v="18"/>
    <x v="2"/>
    <x v="0"/>
    <x v="1"/>
    <x v="3"/>
    <x v="6"/>
    <x v="1"/>
  </r>
  <r>
    <n v="207"/>
    <n v="222"/>
    <n v="373"/>
    <n v="125"/>
    <n v="67"/>
    <n v="49"/>
    <n v="833"/>
    <n v="150"/>
    <n v="126"/>
    <n v="200"/>
    <n v="330"/>
    <n v="563"/>
    <n v="9"/>
    <x v="18"/>
    <x v="2"/>
    <x v="0"/>
    <x v="1"/>
    <x v="3"/>
    <x v="7"/>
    <x v="1"/>
  </r>
  <r>
    <n v="230"/>
    <n v="266"/>
    <n v="527"/>
    <n v="321"/>
    <n v="92"/>
    <n v="74"/>
    <n v="1819"/>
    <n v="150"/>
    <n v="158"/>
    <n v="240"/>
    <n v="460"/>
    <n v="563"/>
    <n v="11"/>
    <x v="18"/>
    <x v="2"/>
    <x v="0"/>
    <x v="1"/>
    <x v="1"/>
    <x v="9"/>
    <x v="0"/>
  </r>
  <r>
    <n v="272"/>
    <n v="332"/>
    <n v="597"/>
    <n v="329"/>
    <n v="126"/>
    <n v="102"/>
    <n v="1834"/>
    <n v="170"/>
    <n v="188"/>
    <n v="290"/>
    <n v="520"/>
    <n v="515"/>
    <n v="12"/>
    <x v="18"/>
    <x v="2"/>
    <x v="0"/>
    <x v="1"/>
    <x v="1"/>
    <x v="10"/>
    <x v="0"/>
  </r>
  <r>
    <n v="23"/>
    <n v="36"/>
    <n v="60"/>
    <n v="25"/>
    <n v="18"/>
    <n v="7"/>
    <n v="854"/>
    <n v="30"/>
    <n v="20"/>
    <n v="40"/>
    <n v="60"/>
    <n v="712"/>
    <n v="1"/>
    <x v="18"/>
    <x v="2"/>
    <x v="0"/>
    <x v="1"/>
    <x v="0"/>
    <x v="0"/>
    <x v="0"/>
  </r>
  <r>
    <n v="12"/>
    <n v="41"/>
    <n v="74"/>
    <n v="34"/>
    <n v="30"/>
    <n v="10"/>
    <n v="1010"/>
    <n v="20"/>
    <n v="30"/>
    <n v="40"/>
    <n v="70"/>
    <n v="319"/>
    <n v="2"/>
    <x v="18"/>
    <x v="2"/>
    <x v="0"/>
    <x v="1"/>
    <x v="0"/>
    <x v="1"/>
    <x v="0"/>
  </r>
  <r>
    <n v="17"/>
    <n v="31"/>
    <n v="54"/>
    <n v="23"/>
    <n v="18"/>
    <n v="7"/>
    <n v="605"/>
    <n v="20"/>
    <n v="20"/>
    <n v="30"/>
    <n v="50"/>
    <n v="712"/>
    <n v="3"/>
    <x v="18"/>
    <x v="2"/>
    <x v="0"/>
    <x v="1"/>
    <x v="0"/>
    <x v="2"/>
    <x v="1"/>
  </r>
  <r>
    <n v="18"/>
    <n v="29"/>
    <n v="49"/>
    <n v="20"/>
    <n v="15"/>
    <n v="5"/>
    <n v="808"/>
    <n v="20"/>
    <n v="20"/>
    <n v="30"/>
    <n v="50"/>
    <n v="712"/>
    <n v="5"/>
    <x v="18"/>
    <x v="2"/>
    <x v="0"/>
    <x v="1"/>
    <x v="2"/>
    <x v="4"/>
    <x v="0"/>
  </r>
  <r>
    <n v="43"/>
    <n v="43"/>
    <n v="43"/>
    <n v="0"/>
    <n v="11"/>
    <n v="0"/>
    <n v="559"/>
    <n v="40"/>
    <n v="0"/>
    <n v="50"/>
    <n v="50"/>
    <n v="563"/>
    <n v="6"/>
    <x v="18"/>
    <x v="2"/>
    <x v="0"/>
    <x v="1"/>
    <x v="2"/>
    <x v="5"/>
    <x v="1"/>
  </r>
  <r>
    <n v="-1"/>
    <n v="82"/>
    <n v="140"/>
    <n v="59"/>
    <n v="77"/>
    <n v="53"/>
    <n v="338"/>
    <n v="10"/>
    <n v="50"/>
    <n v="70"/>
    <n v="120"/>
    <n v="636"/>
    <n v="8"/>
    <x v="18"/>
    <x v="3"/>
    <x v="0"/>
    <x v="1"/>
    <x v="3"/>
    <x v="6"/>
    <x v="1"/>
  </r>
  <r>
    <n v="-17"/>
    <n v="49"/>
    <n v="167"/>
    <n v="111"/>
    <n v="57"/>
    <n v="37"/>
    <n v="1334"/>
    <n v="0"/>
    <n v="93"/>
    <n v="40"/>
    <n v="140"/>
    <n v="660"/>
    <n v="9"/>
    <x v="18"/>
    <x v="3"/>
    <x v="0"/>
    <x v="1"/>
    <x v="3"/>
    <x v="7"/>
    <x v="1"/>
  </r>
  <r>
    <n v="23"/>
    <n v="59"/>
    <n v="102"/>
    <n v="44"/>
    <n v="39"/>
    <n v="14"/>
    <n v="258"/>
    <n v="30"/>
    <n v="30"/>
    <n v="60"/>
    <n v="90"/>
    <n v="314"/>
    <n v="11"/>
    <x v="18"/>
    <x v="3"/>
    <x v="0"/>
    <x v="1"/>
    <x v="1"/>
    <x v="9"/>
    <x v="0"/>
  </r>
  <r>
    <n v="1"/>
    <n v="49"/>
    <n v="88"/>
    <n v="40"/>
    <n v="45"/>
    <n v="15"/>
    <n v="219"/>
    <n v="0"/>
    <n v="30"/>
    <n v="40"/>
    <n v="70"/>
    <n v="816"/>
    <n v="12"/>
    <x v="18"/>
    <x v="3"/>
    <x v="0"/>
    <x v="1"/>
    <x v="1"/>
    <x v="10"/>
    <x v="0"/>
  </r>
  <r>
    <n v="0"/>
    <n v="46"/>
    <n v="81"/>
    <n v="36"/>
    <n v="43"/>
    <n v="13"/>
    <n v="252"/>
    <n v="0"/>
    <n v="30"/>
    <n v="40"/>
    <n v="70"/>
    <n v="417"/>
    <n v="13"/>
    <x v="18"/>
    <x v="3"/>
    <x v="0"/>
    <x v="1"/>
    <x v="1"/>
    <x v="3"/>
    <x v="0"/>
  </r>
  <r>
    <n v="43"/>
    <n v="93"/>
    <n v="167"/>
    <n v="76"/>
    <n v="58"/>
    <n v="28"/>
    <n v="613"/>
    <n v="40"/>
    <n v="80"/>
    <n v="90"/>
    <n v="170"/>
    <n v="314"/>
    <n v="2"/>
    <x v="18"/>
    <x v="3"/>
    <x v="0"/>
    <x v="1"/>
    <x v="0"/>
    <x v="1"/>
    <x v="0"/>
  </r>
  <r>
    <n v="44"/>
    <n v="72"/>
    <n v="131"/>
    <n v="60"/>
    <n v="37"/>
    <n v="18"/>
    <n v="1070"/>
    <n v="40"/>
    <n v="60"/>
    <n v="70"/>
    <n v="130"/>
    <n v="314"/>
    <n v="3"/>
    <x v="18"/>
    <x v="3"/>
    <x v="0"/>
    <x v="1"/>
    <x v="0"/>
    <x v="2"/>
    <x v="1"/>
  </r>
  <r>
    <n v="44"/>
    <n v="52"/>
    <n v="86"/>
    <n v="35"/>
    <n v="19"/>
    <n v="9"/>
    <n v="894"/>
    <n v="40"/>
    <n v="40"/>
    <n v="60"/>
    <n v="100"/>
    <n v="660"/>
    <n v="5"/>
    <x v="18"/>
    <x v="3"/>
    <x v="0"/>
    <x v="1"/>
    <x v="2"/>
    <x v="4"/>
    <x v="0"/>
  </r>
  <r>
    <n v="48"/>
    <n v="57"/>
    <n v="95"/>
    <n v="39"/>
    <n v="20"/>
    <n v="10"/>
    <n v="845"/>
    <n v="50"/>
    <n v="40"/>
    <n v="70"/>
    <n v="110"/>
    <n v="314"/>
    <n v="6"/>
    <x v="18"/>
    <x v="3"/>
    <x v="0"/>
    <x v="1"/>
    <x v="2"/>
    <x v="5"/>
    <x v="1"/>
  </r>
  <r>
    <n v="12"/>
    <n v="26"/>
    <n v="44"/>
    <n v="18"/>
    <n v="16"/>
    <n v="5"/>
    <n v="486"/>
    <n v="20"/>
    <n v="10"/>
    <n v="20"/>
    <n v="30"/>
    <n v="513"/>
    <n v="8"/>
    <x v="18"/>
    <x v="4"/>
    <x v="0"/>
    <x v="0"/>
    <x v="3"/>
    <x v="6"/>
    <x v="1"/>
  </r>
  <r>
    <n v="22"/>
    <n v="34"/>
    <n v="56"/>
    <n v="23"/>
    <n v="17"/>
    <n v="6"/>
    <n v="868"/>
    <n v="40"/>
    <n v="10"/>
    <n v="40"/>
    <n v="50"/>
    <n v="937"/>
    <n v="9"/>
    <x v="18"/>
    <x v="4"/>
    <x v="0"/>
    <x v="0"/>
    <x v="3"/>
    <x v="7"/>
    <x v="1"/>
  </r>
  <r>
    <n v="144"/>
    <n v="172"/>
    <n v="283"/>
    <n v="148"/>
    <n v="63"/>
    <n v="37"/>
    <n v="822"/>
    <n v="100"/>
    <n v="90"/>
    <n v="160"/>
    <n v="250"/>
    <n v="740"/>
    <n v="11"/>
    <x v="18"/>
    <x v="4"/>
    <x v="0"/>
    <x v="0"/>
    <x v="1"/>
    <x v="9"/>
    <x v="0"/>
  </r>
  <r>
    <n v="177"/>
    <n v="195"/>
    <n v="333"/>
    <n v="156"/>
    <n v="62"/>
    <n v="43"/>
    <n v="692"/>
    <n v="110"/>
    <n v="122"/>
    <n v="170"/>
    <n v="290"/>
    <n v="419"/>
    <n v="12"/>
    <x v="18"/>
    <x v="4"/>
    <x v="0"/>
    <x v="0"/>
    <x v="1"/>
    <x v="10"/>
    <x v="0"/>
  </r>
  <r>
    <n v="15"/>
    <n v="64"/>
    <n v="114"/>
    <n v="51"/>
    <n v="49"/>
    <n v="19"/>
    <n v="419"/>
    <n v="30"/>
    <n v="50"/>
    <n v="80"/>
    <n v="130"/>
    <n v="614"/>
    <n v="6"/>
    <x v="18"/>
    <x v="4"/>
    <x v="0"/>
    <x v="0"/>
    <x v="2"/>
    <x v="5"/>
    <x v="1"/>
  </r>
  <r>
    <n v="28"/>
    <n v="63"/>
    <n v="109"/>
    <n v="47"/>
    <n v="40"/>
    <n v="15"/>
    <n v="420"/>
    <n v="40"/>
    <n v="40"/>
    <n v="70"/>
    <n v="110"/>
    <n v="513"/>
    <n v="1"/>
    <x v="18"/>
    <x v="4"/>
    <x v="0"/>
    <x v="0"/>
    <x v="0"/>
    <x v="0"/>
    <x v="0"/>
  </r>
  <r>
    <n v="25"/>
    <n v="51"/>
    <n v="84"/>
    <n v="34"/>
    <n v="31"/>
    <n v="10"/>
    <n v="432"/>
    <n v="30"/>
    <n v="30"/>
    <n v="50"/>
    <n v="80"/>
    <n v="234"/>
    <n v="2"/>
    <x v="18"/>
    <x v="4"/>
    <x v="0"/>
    <x v="0"/>
    <x v="0"/>
    <x v="1"/>
    <x v="0"/>
  </r>
  <r>
    <n v="-12"/>
    <n v="56"/>
    <n v="94"/>
    <n v="39"/>
    <n v="60"/>
    <n v="36"/>
    <n v="517"/>
    <n v="0"/>
    <n v="40"/>
    <n v="50"/>
    <n v="90"/>
    <n v="567"/>
    <n v="3"/>
    <x v="18"/>
    <x v="4"/>
    <x v="0"/>
    <x v="0"/>
    <x v="0"/>
    <x v="2"/>
    <x v="1"/>
  </r>
  <r>
    <n v="112"/>
    <n v="146"/>
    <n v="288"/>
    <n v="158"/>
    <n v="60"/>
    <n v="40"/>
    <n v="1304"/>
    <n v="120"/>
    <n v="95"/>
    <n v="180"/>
    <n v="340"/>
    <n v="216"/>
    <n v="5"/>
    <x v="18"/>
    <x v="4"/>
    <x v="0"/>
    <x v="0"/>
    <x v="2"/>
    <x v="4"/>
    <x v="0"/>
  </r>
  <r>
    <n v="40"/>
    <n v="65"/>
    <n v="103"/>
    <n v="39"/>
    <n v="33"/>
    <n v="12"/>
    <n v="380"/>
    <n v="40"/>
    <n v="30"/>
    <n v="60"/>
    <n v="90"/>
    <n v="262"/>
    <n v="8"/>
    <x v="18"/>
    <x v="5"/>
    <x v="0"/>
    <x v="1"/>
    <x v="3"/>
    <x v="6"/>
    <x v="1"/>
  </r>
  <r>
    <n v="80"/>
    <n v="85"/>
    <n v="143"/>
    <n v="59"/>
    <n v="25"/>
    <n v="16"/>
    <n v="870"/>
    <n v="60"/>
    <n v="50"/>
    <n v="70"/>
    <n v="120"/>
    <n v="262"/>
    <n v="9"/>
    <x v="18"/>
    <x v="5"/>
    <x v="0"/>
    <x v="1"/>
    <x v="3"/>
    <x v="7"/>
    <x v="1"/>
  </r>
  <r>
    <n v="29"/>
    <n v="54"/>
    <n v="89"/>
    <n v="36"/>
    <n v="31"/>
    <n v="11"/>
    <n v="462"/>
    <n v="10"/>
    <n v="30"/>
    <n v="40"/>
    <n v="70"/>
    <n v="262"/>
    <n v="11"/>
    <x v="18"/>
    <x v="5"/>
    <x v="0"/>
    <x v="1"/>
    <x v="1"/>
    <x v="9"/>
    <x v="0"/>
  </r>
  <r>
    <n v="-8"/>
    <n v="66"/>
    <n v="112"/>
    <n v="47"/>
    <n v="67"/>
    <n v="42"/>
    <n v="622"/>
    <n v="0"/>
    <n v="40"/>
    <n v="50"/>
    <n v="90"/>
    <n v="715"/>
    <n v="12"/>
    <x v="18"/>
    <x v="5"/>
    <x v="0"/>
    <x v="1"/>
    <x v="1"/>
    <x v="10"/>
    <x v="0"/>
  </r>
  <r>
    <n v="50"/>
    <n v="65"/>
    <n v="114"/>
    <n v="50"/>
    <n v="27"/>
    <n v="16"/>
    <n v="587"/>
    <n v="60"/>
    <n v="50"/>
    <n v="80"/>
    <n v="130"/>
    <n v="715"/>
    <n v="6"/>
    <x v="18"/>
    <x v="5"/>
    <x v="0"/>
    <x v="1"/>
    <x v="2"/>
    <x v="5"/>
    <x v="1"/>
  </r>
  <r>
    <n v="25"/>
    <n v="74"/>
    <n v="132"/>
    <n v="59"/>
    <n v="52"/>
    <n v="22"/>
    <n v="403"/>
    <n v="20"/>
    <n v="60"/>
    <n v="70"/>
    <n v="130"/>
    <n v="262"/>
    <n v="1"/>
    <x v="18"/>
    <x v="5"/>
    <x v="0"/>
    <x v="1"/>
    <x v="0"/>
    <x v="0"/>
    <x v="0"/>
  </r>
  <r>
    <n v="44"/>
    <n v="173"/>
    <n v="294"/>
    <n v="111"/>
    <n v="131"/>
    <n v="112"/>
    <n v="717"/>
    <n v="60"/>
    <n v="110"/>
    <n v="180"/>
    <n v="310"/>
    <n v="608"/>
    <n v="2"/>
    <x v="18"/>
    <x v="5"/>
    <x v="0"/>
    <x v="1"/>
    <x v="0"/>
    <x v="1"/>
    <x v="0"/>
  </r>
  <r>
    <n v="98"/>
    <n v="130"/>
    <n v="225"/>
    <n v="97"/>
    <n v="55"/>
    <n v="32"/>
    <n v="575"/>
    <n v="80"/>
    <n v="92"/>
    <n v="130"/>
    <n v="230"/>
    <n v="262"/>
    <n v="3"/>
    <x v="18"/>
    <x v="5"/>
    <x v="0"/>
    <x v="1"/>
    <x v="0"/>
    <x v="2"/>
    <x v="1"/>
  </r>
  <r>
    <n v="77"/>
    <n v="103"/>
    <n v="187"/>
    <n v="86"/>
    <n v="44"/>
    <n v="26"/>
    <n v="1081"/>
    <n v="90"/>
    <n v="90"/>
    <n v="130"/>
    <n v="220"/>
    <n v="715"/>
    <n v="5"/>
    <x v="18"/>
    <x v="5"/>
    <x v="0"/>
    <x v="1"/>
    <x v="2"/>
    <x v="4"/>
    <x v="0"/>
  </r>
  <r>
    <n v="44"/>
    <n v="93"/>
    <n v="167"/>
    <n v="76"/>
    <n v="57"/>
    <n v="28"/>
    <n v="613"/>
    <n v="40"/>
    <n v="50"/>
    <n v="80"/>
    <n v="130"/>
    <n v="860"/>
    <n v="9"/>
    <x v="18"/>
    <x v="6"/>
    <x v="1"/>
    <x v="1"/>
    <x v="3"/>
    <x v="7"/>
    <x v="1"/>
  </r>
  <r>
    <n v="46"/>
    <n v="72"/>
    <n v="131"/>
    <n v="60"/>
    <n v="36"/>
    <n v="18"/>
    <n v="1070"/>
    <n v="40"/>
    <n v="40"/>
    <n v="60"/>
    <n v="100"/>
    <n v="959"/>
    <n v="10"/>
    <x v="18"/>
    <x v="6"/>
    <x v="1"/>
    <x v="1"/>
    <x v="3"/>
    <x v="8"/>
    <x v="1"/>
  </r>
  <r>
    <n v="44"/>
    <n v="52"/>
    <n v="86"/>
    <n v="35"/>
    <n v="19"/>
    <n v="9"/>
    <n v="894"/>
    <n v="50"/>
    <n v="30"/>
    <n v="60"/>
    <n v="90"/>
    <n v="959"/>
    <n v="11"/>
    <x v="18"/>
    <x v="6"/>
    <x v="1"/>
    <x v="1"/>
    <x v="1"/>
    <x v="9"/>
    <x v="0"/>
  </r>
  <r>
    <n v="21"/>
    <n v="31"/>
    <n v="51"/>
    <n v="20"/>
    <n v="15"/>
    <n v="5"/>
    <n v="814"/>
    <n v="20"/>
    <n v="20"/>
    <n v="30"/>
    <n v="50"/>
    <n v="860"/>
    <n v="13"/>
    <x v="18"/>
    <x v="6"/>
    <x v="1"/>
    <x v="1"/>
    <x v="1"/>
    <x v="3"/>
    <x v="0"/>
  </r>
  <r>
    <n v="-7"/>
    <n v="66"/>
    <n v="112"/>
    <n v="47"/>
    <n v="66"/>
    <n v="42"/>
    <n v="622"/>
    <n v="20"/>
    <n v="40"/>
    <n v="70"/>
    <n v="110"/>
    <n v="475"/>
    <n v="5"/>
    <x v="18"/>
    <x v="6"/>
    <x v="1"/>
    <x v="1"/>
    <x v="2"/>
    <x v="4"/>
    <x v="0"/>
  </r>
  <r>
    <n v="22"/>
    <n v="57"/>
    <n v="99"/>
    <n v="43"/>
    <n v="38"/>
    <n v="14"/>
    <n v="388"/>
    <n v="20"/>
    <n v="40"/>
    <n v="50"/>
    <n v="90"/>
    <n v="860"/>
    <n v="6"/>
    <x v="18"/>
    <x v="6"/>
    <x v="1"/>
    <x v="1"/>
    <x v="2"/>
    <x v="5"/>
    <x v="1"/>
  </r>
  <r>
    <n v="104"/>
    <n v="135"/>
    <n v="223"/>
    <n v="90"/>
    <n v="56"/>
    <n v="29"/>
    <n v="1148"/>
    <n v="90"/>
    <n v="80"/>
    <n v="130"/>
    <n v="210"/>
    <n v="203"/>
    <n v="2"/>
    <x v="18"/>
    <x v="6"/>
    <x v="1"/>
    <x v="1"/>
    <x v="0"/>
    <x v="1"/>
    <x v="0"/>
  </r>
  <r>
    <n v="50"/>
    <n v="65"/>
    <n v="114"/>
    <n v="50"/>
    <n v="27"/>
    <n v="16"/>
    <n v="587"/>
    <n v="30"/>
    <n v="30"/>
    <n v="50"/>
    <n v="80"/>
    <n v="352"/>
    <n v="8"/>
    <x v="18"/>
    <x v="7"/>
    <x v="1"/>
    <x v="0"/>
    <x v="3"/>
    <x v="6"/>
    <x v="1"/>
  </r>
  <r>
    <n v="26"/>
    <n v="74"/>
    <n v="132"/>
    <n v="59"/>
    <n v="51"/>
    <n v="22"/>
    <n v="403"/>
    <n v="30"/>
    <n v="40"/>
    <n v="60"/>
    <n v="100"/>
    <n v="352"/>
    <n v="9"/>
    <x v="18"/>
    <x v="7"/>
    <x v="1"/>
    <x v="0"/>
    <x v="3"/>
    <x v="7"/>
    <x v="1"/>
  </r>
  <r>
    <n v="76"/>
    <n v="103"/>
    <n v="187"/>
    <n v="86"/>
    <n v="45"/>
    <n v="26"/>
    <n v="1081"/>
    <n v="50"/>
    <n v="60"/>
    <n v="80"/>
    <n v="140"/>
    <n v="239"/>
    <n v="10"/>
    <x v="18"/>
    <x v="7"/>
    <x v="1"/>
    <x v="0"/>
    <x v="3"/>
    <x v="8"/>
    <x v="1"/>
  </r>
  <r>
    <n v="57"/>
    <n v="65"/>
    <n v="109"/>
    <n v="45"/>
    <n v="22"/>
    <n v="12"/>
    <n v="885"/>
    <n v="50"/>
    <n v="40"/>
    <n v="70"/>
    <n v="110"/>
    <n v="772"/>
    <n v="11"/>
    <x v="18"/>
    <x v="7"/>
    <x v="1"/>
    <x v="0"/>
    <x v="1"/>
    <x v="9"/>
    <x v="0"/>
  </r>
  <r>
    <n v="80"/>
    <n v="85"/>
    <n v="143"/>
    <n v="59"/>
    <n v="25"/>
    <n v="16"/>
    <n v="870"/>
    <n v="70"/>
    <n v="60"/>
    <n v="90"/>
    <n v="150"/>
    <n v="239"/>
    <n v="13"/>
    <x v="18"/>
    <x v="7"/>
    <x v="1"/>
    <x v="0"/>
    <x v="1"/>
    <x v="3"/>
    <x v="0"/>
  </r>
  <r>
    <n v="44"/>
    <n v="173"/>
    <n v="294"/>
    <n v="102"/>
    <n v="131"/>
    <n v="112"/>
    <n v="717"/>
    <n v="60"/>
    <n v="91"/>
    <n v="180"/>
    <n v="290"/>
    <n v="239"/>
    <n v="5"/>
    <x v="18"/>
    <x v="7"/>
    <x v="1"/>
    <x v="0"/>
    <x v="2"/>
    <x v="4"/>
    <x v="0"/>
  </r>
  <r>
    <n v="98"/>
    <n v="130"/>
    <n v="225"/>
    <n v="97"/>
    <n v="55"/>
    <n v="32"/>
    <n v="575"/>
    <n v="80"/>
    <n v="90"/>
    <n v="130"/>
    <n v="220"/>
    <n v="754"/>
    <n v="6"/>
    <x v="18"/>
    <x v="7"/>
    <x v="1"/>
    <x v="0"/>
    <x v="2"/>
    <x v="5"/>
    <x v="1"/>
  </r>
  <r>
    <n v="144"/>
    <n v="172"/>
    <n v="283"/>
    <n v="112"/>
    <n v="63"/>
    <n v="37"/>
    <n v="822"/>
    <n v="120"/>
    <n v="69"/>
    <n v="170"/>
    <n v="270"/>
    <n v="305"/>
    <n v="2"/>
    <x v="18"/>
    <x v="7"/>
    <x v="1"/>
    <x v="0"/>
    <x v="0"/>
    <x v="1"/>
    <x v="0"/>
  </r>
  <r>
    <n v="178"/>
    <n v="195"/>
    <n v="333"/>
    <n v="197"/>
    <n v="61"/>
    <n v="43"/>
    <n v="692"/>
    <n v="130"/>
    <n v="137"/>
    <n v="180"/>
    <n v="310"/>
    <n v="754"/>
    <n v="3"/>
    <x v="18"/>
    <x v="7"/>
    <x v="1"/>
    <x v="0"/>
    <x v="0"/>
    <x v="2"/>
    <x v="1"/>
  </r>
  <r>
    <n v="15"/>
    <n v="64"/>
    <n v="114"/>
    <n v="51"/>
    <n v="49"/>
    <n v="19"/>
    <n v="419"/>
    <n v="20"/>
    <n v="30"/>
    <n v="50"/>
    <n v="80"/>
    <n v="774"/>
    <n v="9"/>
    <x v="18"/>
    <x v="8"/>
    <x v="1"/>
    <x v="0"/>
    <x v="3"/>
    <x v="7"/>
    <x v="1"/>
  </r>
  <r>
    <n v="22"/>
    <n v="34"/>
    <n v="56"/>
    <n v="23"/>
    <n v="17"/>
    <n v="6"/>
    <n v="868"/>
    <n v="30"/>
    <n v="20"/>
    <n v="40"/>
    <n v="60"/>
    <n v="413"/>
    <n v="11"/>
    <x v="18"/>
    <x v="8"/>
    <x v="1"/>
    <x v="0"/>
    <x v="1"/>
    <x v="9"/>
    <x v="0"/>
  </r>
  <r>
    <n v="12"/>
    <n v="26"/>
    <n v="44"/>
    <n v="18"/>
    <n v="16"/>
    <n v="5"/>
    <n v="486"/>
    <n v="20"/>
    <n v="10"/>
    <n v="30"/>
    <n v="40"/>
    <n v="774"/>
    <n v="13"/>
    <x v="18"/>
    <x v="8"/>
    <x v="1"/>
    <x v="0"/>
    <x v="1"/>
    <x v="3"/>
    <x v="0"/>
  </r>
  <r>
    <n v="10"/>
    <n v="72"/>
    <n v="110"/>
    <n v="39"/>
    <n v="60"/>
    <n v="36"/>
    <n v="560"/>
    <n v="20"/>
    <n v="30"/>
    <n v="70"/>
    <n v="100"/>
    <n v="413"/>
    <n v="5"/>
    <x v="18"/>
    <x v="8"/>
    <x v="1"/>
    <x v="0"/>
    <x v="2"/>
    <x v="4"/>
    <x v="0"/>
  </r>
  <r>
    <n v="112"/>
    <n v="146"/>
    <n v="288"/>
    <n v="172"/>
    <n v="60"/>
    <n v="40"/>
    <n v="1304"/>
    <n v="100"/>
    <n v="139"/>
    <n v="150"/>
    <n v="280"/>
    <n v="339"/>
    <n v="7"/>
    <x v="18"/>
    <x v="8"/>
    <x v="1"/>
    <x v="0"/>
    <x v="2"/>
    <x v="11"/>
    <x v="0"/>
  </r>
  <r>
    <n v="778"/>
    <n v="613"/>
    <n v="659"/>
    <n v="52"/>
    <n v="46"/>
    <n v="17"/>
    <n v="-1493"/>
    <n v="560"/>
    <n v="40"/>
    <n v="590"/>
    <n v="630"/>
    <n v="978"/>
    <n v="2"/>
    <x v="18"/>
    <x v="8"/>
    <x v="1"/>
    <x v="0"/>
    <x v="0"/>
    <x v="1"/>
    <x v="0"/>
  </r>
  <r>
    <n v="0"/>
    <n v="46"/>
    <n v="81"/>
    <n v="36"/>
    <n v="43"/>
    <n v="13"/>
    <n v="252"/>
    <n v="10"/>
    <n v="20"/>
    <n v="40"/>
    <n v="60"/>
    <n v="603"/>
    <n v="9"/>
    <x v="18"/>
    <x v="9"/>
    <x v="1"/>
    <x v="1"/>
    <x v="3"/>
    <x v="7"/>
    <x v="1"/>
  </r>
  <r>
    <n v="23"/>
    <n v="36"/>
    <n v="60"/>
    <n v="25"/>
    <n v="18"/>
    <n v="7"/>
    <n v="854"/>
    <n v="30"/>
    <n v="20"/>
    <n v="40"/>
    <n v="60"/>
    <n v="603"/>
    <n v="11"/>
    <x v="18"/>
    <x v="9"/>
    <x v="1"/>
    <x v="1"/>
    <x v="1"/>
    <x v="9"/>
    <x v="0"/>
  </r>
  <r>
    <n v="43"/>
    <n v="43"/>
    <n v="43"/>
    <n v="0"/>
    <n v="11"/>
    <n v="0"/>
    <n v="559"/>
    <n v="30"/>
    <n v="0"/>
    <n v="40"/>
    <n v="40"/>
    <n v="603"/>
    <n v="13"/>
    <x v="18"/>
    <x v="9"/>
    <x v="1"/>
    <x v="1"/>
    <x v="1"/>
    <x v="3"/>
    <x v="0"/>
  </r>
  <r>
    <n v="-1"/>
    <n v="82"/>
    <n v="140"/>
    <n v="59"/>
    <n v="77"/>
    <n v="53"/>
    <n v="338"/>
    <n v="10"/>
    <n v="50"/>
    <n v="80"/>
    <n v="130"/>
    <n v="603"/>
    <n v="5"/>
    <x v="18"/>
    <x v="9"/>
    <x v="1"/>
    <x v="1"/>
    <x v="2"/>
    <x v="4"/>
    <x v="0"/>
  </r>
  <r>
    <n v="0"/>
    <n v="49"/>
    <n v="88"/>
    <n v="40"/>
    <n v="46"/>
    <n v="15"/>
    <n v="219"/>
    <n v="10"/>
    <n v="30"/>
    <n v="50"/>
    <n v="80"/>
    <n v="603"/>
    <n v="7"/>
    <x v="18"/>
    <x v="9"/>
    <x v="1"/>
    <x v="1"/>
    <x v="2"/>
    <x v="11"/>
    <x v="0"/>
  </r>
  <r>
    <n v="68"/>
    <n v="90"/>
    <n v="150"/>
    <n v="61"/>
    <n v="38"/>
    <n v="19"/>
    <n v="329"/>
    <n v="70"/>
    <n v="50"/>
    <n v="90"/>
    <n v="140"/>
    <n v="603"/>
    <n v="1"/>
    <x v="18"/>
    <x v="9"/>
    <x v="1"/>
    <x v="1"/>
    <x v="0"/>
    <x v="0"/>
    <x v="0"/>
  </r>
  <r>
    <n v="59"/>
    <n v="96"/>
    <n v="159"/>
    <n v="64"/>
    <n v="49"/>
    <n v="21"/>
    <n v="467"/>
    <n v="60"/>
    <n v="60"/>
    <n v="90"/>
    <n v="150"/>
    <n v="603"/>
    <n v="2"/>
    <x v="18"/>
    <x v="9"/>
    <x v="1"/>
    <x v="1"/>
    <x v="0"/>
    <x v="1"/>
    <x v="0"/>
  </r>
  <r>
    <n v="536"/>
    <n v="523"/>
    <n v="786"/>
    <n v="263"/>
    <n v="126"/>
    <n v="102"/>
    <n v="1781"/>
    <n v="310"/>
    <n v="186"/>
    <n v="410"/>
    <n v="610"/>
    <n v="516"/>
    <n v="9"/>
    <x v="18"/>
    <x v="10"/>
    <x v="1"/>
    <x v="0"/>
    <x v="3"/>
    <x v="7"/>
    <x v="1"/>
  </r>
  <r>
    <n v="-226"/>
    <n v="-62"/>
    <n v="196"/>
    <n v="290"/>
    <n v="95"/>
    <n v="80"/>
    <n v="3076"/>
    <n v="-110"/>
    <n v="155"/>
    <n v="-40"/>
    <n v="150"/>
    <n v="914"/>
    <n v="10"/>
    <x v="18"/>
    <x v="10"/>
    <x v="1"/>
    <x v="0"/>
    <x v="3"/>
    <x v="8"/>
    <x v="1"/>
  </r>
  <r>
    <n v="190"/>
    <n v="185"/>
    <n v="309"/>
    <n v="156"/>
    <n v="44"/>
    <n v="35"/>
    <n v="1007"/>
    <n v="160"/>
    <n v="86"/>
    <n v="200"/>
    <n v="330"/>
    <n v="212"/>
    <n v="11"/>
    <x v="18"/>
    <x v="10"/>
    <x v="1"/>
    <x v="0"/>
    <x v="1"/>
    <x v="9"/>
    <x v="0"/>
  </r>
  <r>
    <n v="153"/>
    <n v="152"/>
    <n v="254"/>
    <n v="87"/>
    <n v="38"/>
    <n v="29"/>
    <n v="952"/>
    <n v="120"/>
    <n v="114"/>
    <n v="160"/>
    <n v="270"/>
    <n v="914"/>
    <n v="12"/>
    <x v="18"/>
    <x v="10"/>
    <x v="1"/>
    <x v="0"/>
    <x v="1"/>
    <x v="10"/>
    <x v="0"/>
  </r>
  <r>
    <n v="135"/>
    <n v="136"/>
    <n v="228"/>
    <n v="94"/>
    <n v="35"/>
    <n v="26"/>
    <n v="608"/>
    <n v="120"/>
    <n v="90"/>
    <n v="150"/>
    <n v="240"/>
    <n v="631"/>
    <n v="13"/>
    <x v="18"/>
    <x v="10"/>
    <x v="1"/>
    <x v="0"/>
    <x v="1"/>
    <x v="3"/>
    <x v="0"/>
  </r>
  <r>
    <n v="-367"/>
    <n v="-85"/>
    <n v="76"/>
    <n v="187"/>
    <n v="168"/>
    <n v="147"/>
    <n v="2321"/>
    <n v="-240"/>
    <n v="164"/>
    <n v="-80"/>
    <n v="70"/>
    <n v="347"/>
    <n v="5"/>
    <x v="18"/>
    <x v="10"/>
    <x v="1"/>
    <x v="0"/>
    <x v="2"/>
    <x v="4"/>
    <x v="0"/>
  </r>
  <r>
    <n v="251"/>
    <n v="280"/>
    <n v="541"/>
    <n v="281"/>
    <n v="91"/>
    <n v="74"/>
    <n v="1355"/>
    <n v="190"/>
    <n v="186"/>
    <n v="280"/>
    <n v="530"/>
    <n v="631"/>
    <n v="7"/>
    <x v="18"/>
    <x v="10"/>
    <x v="1"/>
    <x v="0"/>
    <x v="2"/>
    <x v="11"/>
    <x v="0"/>
  </r>
  <r>
    <n v="511"/>
    <n v="548"/>
    <n v="904"/>
    <n v="398"/>
    <n v="166"/>
    <n v="127"/>
    <n v="2654"/>
    <n v="370"/>
    <n v="271"/>
    <n v="520"/>
    <n v="860"/>
    <n v="716"/>
    <n v="2"/>
    <x v="18"/>
    <x v="10"/>
    <x v="1"/>
    <x v="0"/>
    <x v="0"/>
    <x v="1"/>
    <x v="0"/>
  </r>
  <r>
    <n v="44"/>
    <n v="60"/>
    <n v="105"/>
    <n v="46"/>
    <n v="26"/>
    <n v="15"/>
    <n v="587"/>
    <n v="40"/>
    <n v="40"/>
    <n v="60"/>
    <n v="100"/>
    <n v="337"/>
    <n v="8"/>
    <x v="18"/>
    <x v="11"/>
    <x v="2"/>
    <x v="1"/>
    <x v="3"/>
    <x v="6"/>
    <x v="1"/>
  </r>
  <r>
    <n v="43"/>
    <n v="93"/>
    <n v="167"/>
    <n v="76"/>
    <n v="58"/>
    <n v="28"/>
    <n v="613"/>
    <n v="40"/>
    <n v="70"/>
    <n v="90"/>
    <n v="160"/>
    <n v="985"/>
    <n v="9"/>
    <x v="18"/>
    <x v="11"/>
    <x v="2"/>
    <x v="1"/>
    <x v="3"/>
    <x v="7"/>
    <x v="1"/>
  </r>
  <r>
    <n v="50"/>
    <n v="59"/>
    <n v="98"/>
    <n v="40"/>
    <n v="21"/>
    <n v="11"/>
    <n v="843"/>
    <n v="50"/>
    <n v="50"/>
    <n v="70"/>
    <n v="120"/>
    <n v="337"/>
    <n v="2"/>
    <x v="18"/>
    <x v="11"/>
    <x v="2"/>
    <x v="1"/>
    <x v="0"/>
    <x v="1"/>
    <x v="0"/>
  </r>
  <r>
    <n v="80"/>
    <n v="85"/>
    <n v="143"/>
    <n v="59"/>
    <n v="25"/>
    <n v="16"/>
    <n v="870"/>
    <n v="90"/>
    <n v="70"/>
    <n v="110"/>
    <n v="180"/>
    <n v="504"/>
    <n v="3"/>
    <x v="18"/>
    <x v="11"/>
    <x v="2"/>
    <x v="1"/>
    <x v="0"/>
    <x v="2"/>
    <x v="1"/>
  </r>
  <r>
    <n v="-8"/>
    <n v="66"/>
    <n v="112"/>
    <n v="47"/>
    <n v="67"/>
    <n v="42"/>
    <n v="-395"/>
    <n v="0"/>
    <n v="40"/>
    <n v="50"/>
    <n v="90"/>
    <n v="225"/>
    <n v="4"/>
    <x v="18"/>
    <x v="11"/>
    <x v="2"/>
    <x v="1"/>
    <x v="2"/>
    <x v="12"/>
    <x v="0"/>
  </r>
  <r>
    <n v="41"/>
    <n v="65"/>
    <n v="103"/>
    <n v="39"/>
    <n v="33"/>
    <n v="12"/>
    <n v="380"/>
    <n v="30"/>
    <n v="30"/>
    <n v="50"/>
    <n v="80"/>
    <n v="318"/>
    <n v="5"/>
    <x v="18"/>
    <x v="11"/>
    <x v="2"/>
    <x v="1"/>
    <x v="2"/>
    <x v="4"/>
    <x v="0"/>
  </r>
  <r>
    <n v="29"/>
    <n v="54"/>
    <n v="89"/>
    <n v="36"/>
    <n v="31"/>
    <n v="11"/>
    <n v="462"/>
    <n v="20"/>
    <n v="30"/>
    <n v="40"/>
    <n v="70"/>
    <n v="225"/>
    <n v="6"/>
    <x v="18"/>
    <x v="11"/>
    <x v="2"/>
    <x v="1"/>
    <x v="2"/>
    <x v="5"/>
    <x v="1"/>
  </r>
  <r>
    <n v="23"/>
    <n v="36"/>
    <n v="60"/>
    <n v="25"/>
    <n v="18"/>
    <n v="7"/>
    <n v="854"/>
    <n v="20"/>
    <n v="20"/>
    <n v="30"/>
    <n v="50"/>
    <n v="505"/>
    <n v="8"/>
    <x v="18"/>
    <x v="12"/>
    <x v="2"/>
    <x v="1"/>
    <x v="3"/>
    <x v="6"/>
    <x v="1"/>
  </r>
  <r>
    <n v="14"/>
    <n v="41"/>
    <n v="74"/>
    <n v="34"/>
    <n v="29"/>
    <n v="10"/>
    <n v="1010"/>
    <n v="20"/>
    <n v="30"/>
    <n v="40"/>
    <n v="70"/>
    <n v="505"/>
    <n v="9"/>
    <x v="18"/>
    <x v="12"/>
    <x v="2"/>
    <x v="1"/>
    <x v="3"/>
    <x v="7"/>
    <x v="1"/>
  </r>
  <r>
    <n v="61"/>
    <n v="96"/>
    <n v="159"/>
    <n v="64"/>
    <n v="48"/>
    <n v="21"/>
    <n v="467"/>
    <n v="70"/>
    <n v="80"/>
    <n v="120"/>
    <n v="200"/>
    <n v="505"/>
    <n v="2"/>
    <x v="18"/>
    <x v="12"/>
    <x v="2"/>
    <x v="1"/>
    <x v="0"/>
    <x v="1"/>
    <x v="0"/>
  </r>
  <r>
    <n v="-15"/>
    <n v="49"/>
    <n v="167"/>
    <n v="152"/>
    <n v="56"/>
    <n v="37"/>
    <n v="1334"/>
    <n v="10"/>
    <n v="159"/>
    <n v="60"/>
    <n v="210"/>
    <n v="505"/>
    <n v="3"/>
    <x v="18"/>
    <x v="12"/>
    <x v="2"/>
    <x v="1"/>
    <x v="0"/>
    <x v="2"/>
    <x v="1"/>
  </r>
  <r>
    <n v="1"/>
    <n v="49"/>
    <n v="88"/>
    <n v="40"/>
    <n v="45"/>
    <n v="15"/>
    <n v="-258"/>
    <n v="10"/>
    <n v="30"/>
    <n v="40"/>
    <n v="70"/>
    <n v="505"/>
    <n v="4"/>
    <x v="18"/>
    <x v="12"/>
    <x v="2"/>
    <x v="1"/>
    <x v="2"/>
    <x v="12"/>
    <x v="0"/>
  </r>
  <r>
    <n v="-1"/>
    <n v="82"/>
    <n v="140"/>
    <n v="59"/>
    <n v="77"/>
    <n v="53"/>
    <n v="338"/>
    <n v="0"/>
    <n v="50"/>
    <n v="70"/>
    <n v="120"/>
    <n v="505"/>
    <n v="5"/>
    <x v="18"/>
    <x v="12"/>
    <x v="2"/>
    <x v="1"/>
    <x v="2"/>
    <x v="4"/>
    <x v="0"/>
  </r>
  <r>
    <n v="25"/>
    <n v="59"/>
    <n v="102"/>
    <n v="44"/>
    <n v="38"/>
    <n v="14"/>
    <n v="258"/>
    <n v="20"/>
    <n v="30"/>
    <n v="50"/>
    <n v="80"/>
    <n v="505"/>
    <n v="6"/>
    <x v="18"/>
    <x v="12"/>
    <x v="2"/>
    <x v="1"/>
    <x v="2"/>
    <x v="5"/>
    <x v="1"/>
  </r>
  <r>
    <n v="26"/>
    <n v="74"/>
    <n v="132"/>
    <n v="59"/>
    <n v="51"/>
    <n v="22"/>
    <n v="403"/>
    <n v="30"/>
    <n v="50"/>
    <n v="80"/>
    <n v="130"/>
    <n v="580"/>
    <n v="8"/>
    <x v="18"/>
    <x v="13"/>
    <x v="2"/>
    <x v="1"/>
    <x v="3"/>
    <x v="6"/>
    <x v="1"/>
  </r>
  <r>
    <n v="44"/>
    <n v="173"/>
    <n v="294"/>
    <n v="132"/>
    <n v="131"/>
    <n v="112"/>
    <n v="717"/>
    <n v="60"/>
    <n v="96"/>
    <n v="180"/>
    <n v="290"/>
    <n v="405"/>
    <n v="9"/>
    <x v="18"/>
    <x v="13"/>
    <x v="2"/>
    <x v="1"/>
    <x v="3"/>
    <x v="7"/>
    <x v="1"/>
  </r>
  <r>
    <n v="39"/>
    <n v="53"/>
    <n v="93"/>
    <n v="41"/>
    <n v="23"/>
    <n v="13"/>
    <n v="592"/>
    <n v="40"/>
    <n v="50"/>
    <n v="60"/>
    <n v="110"/>
    <n v="580"/>
    <n v="2"/>
    <x v="18"/>
    <x v="13"/>
    <x v="2"/>
    <x v="1"/>
    <x v="0"/>
    <x v="1"/>
    <x v="0"/>
  </r>
  <r>
    <n v="22"/>
    <n v="34"/>
    <n v="56"/>
    <n v="23"/>
    <n v="17"/>
    <n v="6"/>
    <n v="868"/>
    <n v="40"/>
    <n v="20"/>
    <n v="50"/>
    <n v="70"/>
    <n v="918"/>
    <n v="3"/>
    <x v="18"/>
    <x v="13"/>
    <x v="2"/>
    <x v="1"/>
    <x v="0"/>
    <x v="2"/>
    <x v="1"/>
  </r>
  <r>
    <n v="177"/>
    <n v="195"/>
    <n v="333"/>
    <n v="142"/>
    <n v="62"/>
    <n v="43"/>
    <n v="-942"/>
    <n v="110"/>
    <n v="160"/>
    <n v="160"/>
    <n v="280"/>
    <n v="405"/>
    <n v="4"/>
    <x v="18"/>
    <x v="13"/>
    <x v="2"/>
    <x v="1"/>
    <x v="2"/>
    <x v="12"/>
    <x v="0"/>
  </r>
  <r>
    <n v="12"/>
    <n v="26"/>
    <n v="44"/>
    <n v="18"/>
    <n v="16"/>
    <n v="5"/>
    <n v="486"/>
    <n v="20"/>
    <n v="10"/>
    <n v="20"/>
    <n v="30"/>
    <n v="918"/>
    <n v="5"/>
    <x v="18"/>
    <x v="13"/>
    <x v="2"/>
    <x v="1"/>
    <x v="2"/>
    <x v="4"/>
    <x v="0"/>
  </r>
  <r>
    <n v="142"/>
    <n v="172"/>
    <n v="283"/>
    <n v="127"/>
    <n v="64"/>
    <n v="37"/>
    <n v="822"/>
    <n v="100"/>
    <n v="90"/>
    <n v="150"/>
    <n v="240"/>
    <n v="405"/>
    <n v="6"/>
    <x v="18"/>
    <x v="13"/>
    <x v="2"/>
    <x v="1"/>
    <x v="2"/>
    <x v="5"/>
    <x v="1"/>
  </r>
  <r>
    <n v="28"/>
    <n v="63"/>
    <n v="109"/>
    <n v="47"/>
    <n v="40"/>
    <n v="15"/>
    <n v="420"/>
    <n v="30"/>
    <n v="40"/>
    <n v="60"/>
    <n v="100"/>
    <n v="214"/>
    <n v="8"/>
    <x v="18"/>
    <x v="14"/>
    <x v="2"/>
    <x v="0"/>
    <x v="3"/>
    <x v="6"/>
    <x v="1"/>
  </r>
  <r>
    <n v="26"/>
    <n v="51"/>
    <n v="84"/>
    <n v="34"/>
    <n v="30"/>
    <n v="10"/>
    <n v="432"/>
    <n v="30"/>
    <n v="30"/>
    <n v="50"/>
    <n v="80"/>
    <n v="254"/>
    <n v="9"/>
    <x v="18"/>
    <x v="14"/>
    <x v="2"/>
    <x v="0"/>
    <x v="3"/>
    <x v="7"/>
    <x v="1"/>
  </r>
  <r>
    <n v="284"/>
    <n v="307"/>
    <n v="562"/>
    <n v="241"/>
    <n v="94"/>
    <n v="80"/>
    <n v="1319"/>
    <n v="290"/>
    <n v="282"/>
    <n v="380"/>
    <n v="700"/>
    <n v="972"/>
    <n v="2"/>
    <x v="18"/>
    <x v="14"/>
    <x v="2"/>
    <x v="0"/>
    <x v="0"/>
    <x v="1"/>
    <x v="0"/>
  </r>
  <r>
    <n v="98"/>
    <n v="112"/>
    <n v="197"/>
    <n v="87"/>
    <n v="38"/>
    <n v="28"/>
    <n v="564"/>
    <n v="110"/>
    <n v="130"/>
    <n v="140"/>
    <n v="240"/>
    <n v="806"/>
    <n v="3"/>
    <x v="18"/>
    <x v="14"/>
    <x v="2"/>
    <x v="0"/>
    <x v="0"/>
    <x v="2"/>
    <x v="1"/>
  </r>
  <r>
    <n v="41"/>
    <n v="79"/>
    <n v="130"/>
    <n v="52"/>
    <n v="46"/>
    <n v="17"/>
    <n v="-456"/>
    <n v="40"/>
    <n v="40"/>
    <n v="70"/>
    <n v="110"/>
    <n v="682"/>
    <n v="4"/>
    <x v="18"/>
    <x v="14"/>
    <x v="2"/>
    <x v="0"/>
    <x v="2"/>
    <x v="12"/>
    <x v="0"/>
  </r>
  <r>
    <n v="155"/>
    <n v="152"/>
    <n v="254"/>
    <n v="91"/>
    <n v="37"/>
    <n v="29"/>
    <n v="952"/>
    <n v="120"/>
    <n v="80"/>
    <n v="140"/>
    <n v="220"/>
    <n v="979"/>
    <n v="5"/>
    <x v="18"/>
    <x v="14"/>
    <x v="2"/>
    <x v="0"/>
    <x v="2"/>
    <x v="4"/>
    <x v="0"/>
  </r>
  <r>
    <n v="135"/>
    <n v="136"/>
    <n v="228"/>
    <n v="94"/>
    <n v="35"/>
    <n v="26"/>
    <n v="608"/>
    <n v="90"/>
    <n v="80"/>
    <n v="110"/>
    <n v="190"/>
    <n v="254"/>
    <n v="6"/>
    <x v="18"/>
    <x v="14"/>
    <x v="2"/>
    <x v="0"/>
    <x v="2"/>
    <x v="5"/>
    <x v="1"/>
  </r>
  <r>
    <n v="23"/>
    <n v="59"/>
    <n v="102"/>
    <n v="44"/>
    <n v="39"/>
    <n v="14"/>
    <n v="258"/>
    <n v="30"/>
    <n v="20"/>
    <n v="50"/>
    <n v="70"/>
    <n v="801"/>
    <n v="12"/>
    <x v="18"/>
    <x v="15"/>
    <x v="3"/>
    <x v="1"/>
    <x v="1"/>
    <x v="10"/>
    <x v="0"/>
  </r>
  <r>
    <n v="1"/>
    <n v="49"/>
    <n v="88"/>
    <n v="40"/>
    <n v="45"/>
    <n v="15"/>
    <n v="219"/>
    <n v="20"/>
    <n v="20"/>
    <n v="40"/>
    <n v="60"/>
    <n v="435"/>
    <n v="13"/>
    <x v="18"/>
    <x v="15"/>
    <x v="3"/>
    <x v="1"/>
    <x v="1"/>
    <x v="3"/>
    <x v="0"/>
  </r>
  <r>
    <n v="66"/>
    <n v="90"/>
    <n v="150"/>
    <n v="61"/>
    <n v="39"/>
    <n v="19"/>
    <n v="329"/>
    <n v="60"/>
    <n v="50"/>
    <n v="80"/>
    <n v="130"/>
    <n v="435"/>
    <n v="8"/>
    <x v="18"/>
    <x v="15"/>
    <x v="3"/>
    <x v="1"/>
    <x v="3"/>
    <x v="6"/>
    <x v="1"/>
  </r>
  <r>
    <n v="61"/>
    <n v="96"/>
    <n v="159"/>
    <n v="64"/>
    <n v="48"/>
    <n v="21"/>
    <n v="467"/>
    <n v="60"/>
    <n v="50"/>
    <n v="90"/>
    <n v="140"/>
    <n v="435"/>
    <n v="9"/>
    <x v="18"/>
    <x v="15"/>
    <x v="3"/>
    <x v="1"/>
    <x v="3"/>
    <x v="7"/>
    <x v="1"/>
  </r>
  <r>
    <n v="-17"/>
    <n v="49"/>
    <n v="167"/>
    <n v="139"/>
    <n v="57"/>
    <n v="37"/>
    <n v="1334"/>
    <n v="-10"/>
    <n v="92"/>
    <n v="40"/>
    <n v="140"/>
    <n v="801"/>
    <n v="10"/>
    <x v="18"/>
    <x v="15"/>
    <x v="3"/>
    <x v="1"/>
    <x v="3"/>
    <x v="8"/>
    <x v="1"/>
  </r>
  <r>
    <n v="0"/>
    <n v="82"/>
    <n v="140"/>
    <n v="59"/>
    <n v="76"/>
    <n v="53"/>
    <n v="338"/>
    <n v="10"/>
    <n v="30"/>
    <n v="60"/>
    <n v="90"/>
    <n v="801"/>
    <n v="11"/>
    <x v="18"/>
    <x v="15"/>
    <x v="3"/>
    <x v="1"/>
    <x v="1"/>
    <x v="9"/>
    <x v="0"/>
  </r>
  <r>
    <n v="44"/>
    <n v="72"/>
    <n v="131"/>
    <n v="60"/>
    <n v="37"/>
    <n v="18"/>
    <n v="1070"/>
    <n v="60"/>
    <n v="70"/>
    <n v="90"/>
    <n v="160"/>
    <n v="801"/>
    <n v="1"/>
    <x v="18"/>
    <x v="15"/>
    <x v="3"/>
    <x v="1"/>
    <x v="0"/>
    <x v="0"/>
    <x v="0"/>
  </r>
  <r>
    <n v="22"/>
    <n v="57"/>
    <n v="99"/>
    <n v="43"/>
    <n v="38"/>
    <n v="14"/>
    <n v="388"/>
    <n v="40"/>
    <n v="50"/>
    <n v="70"/>
    <n v="120"/>
    <n v="435"/>
    <n v="2"/>
    <x v="18"/>
    <x v="15"/>
    <x v="3"/>
    <x v="1"/>
    <x v="0"/>
    <x v="1"/>
    <x v="0"/>
  </r>
  <r>
    <n v="43"/>
    <n v="93"/>
    <n v="167"/>
    <n v="76"/>
    <n v="58"/>
    <n v="28"/>
    <n v="613"/>
    <n v="70"/>
    <n v="90"/>
    <n v="120"/>
    <n v="210"/>
    <n v="435"/>
    <n v="3"/>
    <x v="18"/>
    <x v="15"/>
    <x v="3"/>
    <x v="1"/>
    <x v="0"/>
    <x v="2"/>
    <x v="1"/>
  </r>
  <r>
    <n v="50"/>
    <n v="57"/>
    <n v="95"/>
    <n v="39"/>
    <n v="20"/>
    <n v="10"/>
    <n v="845"/>
    <n v="50"/>
    <n v="30"/>
    <n v="60"/>
    <n v="90"/>
    <n v="435"/>
    <n v="4"/>
    <x v="18"/>
    <x v="15"/>
    <x v="3"/>
    <x v="1"/>
    <x v="2"/>
    <x v="12"/>
    <x v="0"/>
  </r>
  <r>
    <n v="44"/>
    <n v="60"/>
    <n v="105"/>
    <n v="46"/>
    <n v="26"/>
    <n v="15"/>
    <n v="587"/>
    <n v="40"/>
    <n v="40"/>
    <n v="60"/>
    <n v="100"/>
    <n v="435"/>
    <n v="5"/>
    <x v="18"/>
    <x v="15"/>
    <x v="3"/>
    <x v="1"/>
    <x v="2"/>
    <x v="4"/>
    <x v="0"/>
  </r>
  <r>
    <n v="43"/>
    <n v="52"/>
    <n v="86"/>
    <n v="35"/>
    <n v="20"/>
    <n v="9"/>
    <n v="894"/>
    <n v="40"/>
    <n v="30"/>
    <n v="50"/>
    <n v="80"/>
    <n v="435"/>
    <n v="6"/>
    <x v="18"/>
    <x v="15"/>
    <x v="3"/>
    <x v="1"/>
    <x v="2"/>
    <x v="5"/>
    <x v="1"/>
  </r>
  <r>
    <n v="135"/>
    <n v="136"/>
    <n v="228"/>
    <n v="94"/>
    <n v="35"/>
    <n v="26"/>
    <n v="608"/>
    <n v="80"/>
    <n v="60"/>
    <n v="90"/>
    <n v="150"/>
    <n v="707"/>
    <n v="12"/>
    <x v="18"/>
    <x v="16"/>
    <x v="3"/>
    <x v="0"/>
    <x v="1"/>
    <x v="10"/>
    <x v="0"/>
  </r>
  <r>
    <n v="41"/>
    <n v="79"/>
    <n v="130"/>
    <n v="52"/>
    <n v="46"/>
    <n v="17"/>
    <n v="668"/>
    <n v="20"/>
    <n v="30"/>
    <n v="50"/>
    <n v="80"/>
    <n v="949"/>
    <n v="13"/>
    <x v="18"/>
    <x v="16"/>
    <x v="3"/>
    <x v="0"/>
    <x v="1"/>
    <x v="3"/>
    <x v="0"/>
  </r>
  <r>
    <n v="192"/>
    <n v="185"/>
    <n v="309"/>
    <n v="124"/>
    <n v="43"/>
    <n v="35"/>
    <n v="1007"/>
    <n v="150"/>
    <n v="72"/>
    <n v="170"/>
    <n v="270"/>
    <n v="619"/>
    <n v="8"/>
    <x v="18"/>
    <x v="16"/>
    <x v="3"/>
    <x v="0"/>
    <x v="3"/>
    <x v="6"/>
    <x v="1"/>
  </r>
  <r>
    <n v="283"/>
    <n v="307"/>
    <n v="562"/>
    <n v="262"/>
    <n v="95"/>
    <n v="80"/>
    <n v="1319"/>
    <n v="200"/>
    <n v="173"/>
    <n v="270"/>
    <n v="490"/>
    <n v="714"/>
    <n v="9"/>
    <x v="18"/>
    <x v="16"/>
    <x v="3"/>
    <x v="0"/>
    <x v="3"/>
    <x v="7"/>
    <x v="1"/>
  </r>
  <r>
    <n v="99"/>
    <n v="112"/>
    <n v="197"/>
    <n v="87"/>
    <n v="37"/>
    <n v="28"/>
    <n v="564"/>
    <n v="70"/>
    <n v="70"/>
    <n v="100"/>
    <n v="170"/>
    <n v="909"/>
    <n v="10"/>
    <x v="18"/>
    <x v="16"/>
    <x v="3"/>
    <x v="0"/>
    <x v="3"/>
    <x v="8"/>
    <x v="1"/>
  </r>
  <r>
    <n v="155"/>
    <n v="152"/>
    <n v="254"/>
    <n v="92"/>
    <n v="37"/>
    <n v="29"/>
    <n v="952"/>
    <n v="100"/>
    <n v="60"/>
    <n v="110"/>
    <n v="170"/>
    <n v="619"/>
    <n v="11"/>
    <x v="18"/>
    <x v="16"/>
    <x v="3"/>
    <x v="0"/>
    <x v="1"/>
    <x v="9"/>
    <x v="0"/>
  </r>
  <r>
    <n v="-190"/>
    <n v="-67"/>
    <n v="86"/>
    <n v="209"/>
    <n v="66"/>
    <n v="49"/>
    <n v="1832"/>
    <n v="-150"/>
    <n v="171"/>
    <n v="-90"/>
    <n v="100"/>
    <n v="661"/>
    <n v="1"/>
    <x v="18"/>
    <x v="16"/>
    <x v="3"/>
    <x v="0"/>
    <x v="0"/>
    <x v="0"/>
    <x v="0"/>
  </r>
  <r>
    <n v="511"/>
    <n v="548"/>
    <n v="904"/>
    <n v="346"/>
    <n v="166"/>
    <n v="127"/>
    <n v="2654"/>
    <n v="530"/>
    <n v="346"/>
    <n v="690"/>
    <n v="1140"/>
    <n v="650"/>
    <n v="2"/>
    <x v="18"/>
    <x v="16"/>
    <x v="3"/>
    <x v="0"/>
    <x v="0"/>
    <x v="1"/>
    <x v="0"/>
  </r>
  <r>
    <n v="-217"/>
    <n v="-36"/>
    <n v="200"/>
    <n v="232"/>
    <n v="113"/>
    <n v="78"/>
    <n v="2797"/>
    <n v="-150"/>
    <n v="283"/>
    <n v="-40"/>
    <n v="250"/>
    <n v="909"/>
    <n v="3"/>
    <x v="18"/>
    <x v="16"/>
    <x v="3"/>
    <x v="0"/>
    <x v="0"/>
    <x v="2"/>
    <x v="1"/>
  </r>
  <r>
    <n v="230"/>
    <n v="266"/>
    <n v="527"/>
    <n v="251"/>
    <n v="92"/>
    <n v="74"/>
    <n v="1819"/>
    <n v="170"/>
    <n v="176"/>
    <n v="260"/>
    <n v="510"/>
    <n v="213"/>
    <n v="4"/>
    <x v="18"/>
    <x v="16"/>
    <x v="3"/>
    <x v="0"/>
    <x v="2"/>
    <x v="12"/>
    <x v="0"/>
  </r>
  <r>
    <n v="62"/>
    <n v="225"/>
    <n v="384"/>
    <n v="165"/>
    <n v="167"/>
    <n v="147"/>
    <n v="943"/>
    <n v="60"/>
    <n v="135"/>
    <n v="220"/>
    <n v="370"/>
    <n v="408"/>
    <n v="5"/>
    <x v="18"/>
    <x v="16"/>
    <x v="3"/>
    <x v="0"/>
    <x v="2"/>
    <x v="4"/>
    <x v="0"/>
  </r>
  <r>
    <n v="357"/>
    <n v="387"/>
    <n v="672"/>
    <n v="254"/>
    <n v="119"/>
    <n v="96"/>
    <n v="1742"/>
    <n v="260"/>
    <n v="208"/>
    <n v="380"/>
    <n v="650"/>
    <n v="562"/>
    <n v="6"/>
    <x v="18"/>
    <x v="16"/>
    <x v="3"/>
    <x v="0"/>
    <x v="2"/>
    <x v="5"/>
    <x v="1"/>
  </r>
  <r>
    <n v="356"/>
    <n v="387"/>
    <n v="672"/>
    <n v="267"/>
    <n v="120"/>
    <n v="96"/>
    <n v="1742"/>
    <n v="190"/>
    <n v="158"/>
    <n v="270"/>
    <n v="460"/>
    <n v="702"/>
    <n v="11"/>
    <x v="18"/>
    <x v="17"/>
    <x v="3"/>
    <x v="1"/>
    <x v="1"/>
    <x v="9"/>
    <x v="0"/>
  </r>
  <r>
    <n v="232"/>
    <n v="266"/>
    <n v="527"/>
    <n v="260"/>
    <n v="91"/>
    <n v="74"/>
    <n v="1819"/>
    <n v="130"/>
    <n v="151"/>
    <n v="190"/>
    <n v="360"/>
    <n v="702"/>
    <n v="12"/>
    <x v="18"/>
    <x v="17"/>
    <x v="3"/>
    <x v="1"/>
    <x v="1"/>
    <x v="10"/>
    <x v="0"/>
  </r>
  <r>
    <n v="-522"/>
    <n v="-270"/>
    <n v="27"/>
    <n v="241"/>
    <n v="126"/>
    <n v="102"/>
    <n v="5230"/>
    <n v="-250"/>
    <n v="159"/>
    <n v="-170"/>
    <n v="0"/>
    <n v="775"/>
    <n v="13"/>
    <x v="18"/>
    <x v="17"/>
    <x v="3"/>
    <x v="1"/>
    <x v="1"/>
    <x v="3"/>
    <x v="0"/>
  </r>
  <r>
    <n v="62"/>
    <n v="225"/>
    <n v="384"/>
    <n v="164"/>
    <n v="167"/>
    <n v="147"/>
    <n v="943"/>
    <n v="70"/>
    <n v="100"/>
    <n v="210"/>
    <n v="340"/>
    <n v="702"/>
    <n v="8"/>
    <x v="18"/>
    <x v="17"/>
    <x v="3"/>
    <x v="1"/>
    <x v="3"/>
    <x v="6"/>
    <x v="1"/>
  </r>
  <r>
    <n v="287"/>
    <n v="329"/>
    <n v="562"/>
    <n v="254"/>
    <n v="113"/>
    <n v="78"/>
    <n v="1190"/>
    <n v="200"/>
    <n v="162"/>
    <n v="290"/>
    <n v="490"/>
    <n v="702"/>
    <n v="9"/>
    <x v="18"/>
    <x v="17"/>
    <x v="3"/>
    <x v="1"/>
    <x v="3"/>
    <x v="7"/>
    <x v="1"/>
  </r>
  <r>
    <n v="207"/>
    <n v="222"/>
    <n v="373"/>
    <n v="171"/>
    <n v="67"/>
    <n v="49"/>
    <n v="833"/>
    <n v="150"/>
    <n v="113"/>
    <n v="200"/>
    <n v="330"/>
    <n v="702"/>
    <n v="10"/>
    <x v="18"/>
    <x v="17"/>
    <x v="3"/>
    <x v="1"/>
    <x v="3"/>
    <x v="8"/>
    <x v="1"/>
  </r>
  <r>
    <n v="-1"/>
    <n v="46"/>
    <n v="81"/>
    <n v="36"/>
    <n v="44"/>
    <n v="13"/>
    <n v="252"/>
    <n v="20"/>
    <n v="40"/>
    <n v="60"/>
    <n v="100"/>
    <n v="775"/>
    <n v="2"/>
    <x v="18"/>
    <x v="17"/>
    <x v="3"/>
    <x v="1"/>
    <x v="0"/>
    <x v="1"/>
    <x v="0"/>
  </r>
  <r>
    <n v="12"/>
    <n v="41"/>
    <n v="74"/>
    <n v="34"/>
    <n v="30"/>
    <n v="10"/>
    <n v="1010"/>
    <n v="30"/>
    <n v="40"/>
    <n v="50"/>
    <n v="90"/>
    <n v="702"/>
    <n v="3"/>
    <x v="18"/>
    <x v="17"/>
    <x v="3"/>
    <x v="1"/>
    <x v="0"/>
    <x v="2"/>
    <x v="1"/>
  </r>
  <r>
    <n v="44"/>
    <n v="43"/>
    <n v="43"/>
    <n v="0"/>
    <n v="10"/>
    <n v="0"/>
    <n v="559"/>
    <n v="30"/>
    <n v="0"/>
    <n v="40"/>
    <n v="40"/>
    <n v="775"/>
    <n v="4"/>
    <x v="18"/>
    <x v="17"/>
    <x v="3"/>
    <x v="1"/>
    <x v="2"/>
    <x v="12"/>
    <x v="0"/>
  </r>
  <r>
    <n v="23"/>
    <n v="36"/>
    <n v="60"/>
    <n v="25"/>
    <n v="18"/>
    <n v="7"/>
    <n v="854"/>
    <n v="20"/>
    <n v="20"/>
    <n v="30"/>
    <n v="50"/>
    <n v="702"/>
    <n v="5"/>
    <x v="18"/>
    <x v="17"/>
    <x v="3"/>
    <x v="1"/>
    <x v="2"/>
    <x v="4"/>
    <x v="0"/>
  </r>
  <r>
    <n v="17"/>
    <n v="29"/>
    <n v="49"/>
    <n v="20"/>
    <n v="16"/>
    <n v="5"/>
    <n v="808"/>
    <n v="20"/>
    <n v="10"/>
    <n v="30"/>
    <n v="40"/>
    <n v="775"/>
    <n v="6"/>
    <x v="18"/>
    <x v="17"/>
    <x v="3"/>
    <x v="1"/>
    <x v="2"/>
    <x v="5"/>
    <x v="1"/>
  </r>
  <r>
    <n v="12"/>
    <n v="26"/>
    <n v="44"/>
    <n v="18"/>
    <n v="16"/>
    <n v="5"/>
    <n v="486"/>
    <n v="10"/>
    <n v="10"/>
    <n v="10"/>
    <n v="20"/>
    <n v="503"/>
    <n v="11"/>
    <x v="18"/>
    <x v="18"/>
    <x v="3"/>
    <x v="1"/>
    <x v="1"/>
    <x v="9"/>
    <x v="0"/>
  </r>
  <r>
    <n v="144"/>
    <n v="172"/>
    <n v="283"/>
    <n v="141"/>
    <n v="63"/>
    <n v="37"/>
    <n v="822"/>
    <n v="80"/>
    <n v="70"/>
    <n v="120"/>
    <n v="190"/>
    <n v="541"/>
    <n v="12"/>
    <x v="18"/>
    <x v="18"/>
    <x v="3"/>
    <x v="1"/>
    <x v="1"/>
    <x v="10"/>
    <x v="0"/>
  </r>
  <r>
    <n v="178"/>
    <n v="195"/>
    <n v="333"/>
    <n v="105"/>
    <n v="61"/>
    <n v="43"/>
    <n v="692"/>
    <n v="90"/>
    <n v="90"/>
    <n v="130"/>
    <n v="220"/>
    <n v="541"/>
    <n v="13"/>
    <x v="18"/>
    <x v="18"/>
    <x v="3"/>
    <x v="1"/>
    <x v="1"/>
    <x v="3"/>
    <x v="0"/>
  </r>
  <r>
    <n v="33"/>
    <n v="44"/>
    <n v="73"/>
    <n v="30"/>
    <n v="19"/>
    <n v="8"/>
    <n v="829"/>
    <n v="40"/>
    <n v="20"/>
    <n v="40"/>
    <n v="60"/>
    <n v="503"/>
    <n v="8"/>
    <x v="18"/>
    <x v="18"/>
    <x v="3"/>
    <x v="1"/>
    <x v="3"/>
    <x v="6"/>
    <x v="1"/>
  </r>
  <r>
    <n v="37"/>
    <n v="53"/>
    <n v="93"/>
    <n v="41"/>
    <n v="24"/>
    <n v="13"/>
    <n v="592"/>
    <n v="30"/>
    <n v="30"/>
    <n v="50"/>
    <n v="80"/>
    <n v="503"/>
    <n v="9"/>
    <x v="18"/>
    <x v="18"/>
    <x v="3"/>
    <x v="1"/>
    <x v="3"/>
    <x v="7"/>
    <x v="1"/>
  </r>
  <r>
    <n v="-14"/>
    <n v="56"/>
    <n v="94"/>
    <n v="39"/>
    <n v="61"/>
    <n v="36"/>
    <n v="517"/>
    <n v="20"/>
    <n v="40"/>
    <n v="70"/>
    <n v="110"/>
    <n v="503"/>
    <n v="1"/>
    <x v="18"/>
    <x v="18"/>
    <x v="3"/>
    <x v="1"/>
    <x v="0"/>
    <x v="0"/>
    <x v="0"/>
  </r>
  <r>
    <n v="0"/>
    <n v="55"/>
    <n v="93"/>
    <n v="39"/>
    <n v="51"/>
    <n v="12"/>
    <n v="478"/>
    <n v="20"/>
    <n v="40"/>
    <n v="70"/>
    <n v="110"/>
    <n v="541"/>
    <n v="2"/>
    <x v="18"/>
    <x v="18"/>
    <x v="3"/>
    <x v="1"/>
    <x v="0"/>
    <x v="1"/>
    <x v="0"/>
  </r>
  <r>
    <n v="25"/>
    <n v="51"/>
    <n v="84"/>
    <n v="34"/>
    <n v="31"/>
    <n v="10"/>
    <n v="432"/>
    <n v="40"/>
    <n v="40"/>
    <n v="60"/>
    <n v="100"/>
    <n v="541"/>
    <n v="3"/>
    <x v="18"/>
    <x v="18"/>
    <x v="3"/>
    <x v="1"/>
    <x v="0"/>
    <x v="2"/>
    <x v="1"/>
  </r>
  <r>
    <n v="17"/>
    <n v="64"/>
    <n v="114"/>
    <n v="51"/>
    <n v="48"/>
    <n v="19"/>
    <n v="419"/>
    <n v="30"/>
    <n v="40"/>
    <n v="70"/>
    <n v="110"/>
    <n v="971"/>
    <n v="4"/>
    <x v="18"/>
    <x v="18"/>
    <x v="3"/>
    <x v="1"/>
    <x v="2"/>
    <x v="12"/>
    <x v="0"/>
  </r>
  <r>
    <n v="28"/>
    <n v="63"/>
    <n v="109"/>
    <n v="47"/>
    <n v="40"/>
    <n v="15"/>
    <n v="420"/>
    <n v="30"/>
    <n v="40"/>
    <n v="60"/>
    <n v="100"/>
    <n v="503"/>
    <n v="5"/>
    <x v="18"/>
    <x v="18"/>
    <x v="3"/>
    <x v="1"/>
    <x v="2"/>
    <x v="4"/>
    <x v="0"/>
  </r>
  <r>
    <n v="112"/>
    <n v="146"/>
    <n v="288"/>
    <n v="191"/>
    <n v="60"/>
    <n v="40"/>
    <n v="1304"/>
    <n v="90"/>
    <n v="127"/>
    <n v="140"/>
    <n v="270"/>
    <n v="503"/>
    <n v="6"/>
    <x v="18"/>
    <x v="18"/>
    <x v="3"/>
    <x v="1"/>
    <x v="2"/>
    <x v="5"/>
    <x v="1"/>
  </r>
  <r>
    <n v="40"/>
    <n v="65"/>
    <n v="103"/>
    <n v="39"/>
    <n v="33"/>
    <n v="12"/>
    <n v="380"/>
    <n v="30"/>
    <n v="20"/>
    <n v="50"/>
    <n v="70"/>
    <n v="360"/>
    <n v="11"/>
    <x v="18"/>
    <x v="19"/>
    <x v="3"/>
    <x v="1"/>
    <x v="1"/>
    <x v="9"/>
    <x v="0"/>
  </r>
  <r>
    <n v="28"/>
    <n v="54"/>
    <n v="89"/>
    <n v="36"/>
    <n v="32"/>
    <n v="11"/>
    <n v="462"/>
    <n v="30"/>
    <n v="20"/>
    <n v="40"/>
    <n v="60"/>
    <n v="509"/>
    <n v="12"/>
    <x v="18"/>
    <x v="19"/>
    <x v="3"/>
    <x v="1"/>
    <x v="1"/>
    <x v="10"/>
    <x v="0"/>
  </r>
  <r>
    <n v="-7"/>
    <n v="66"/>
    <n v="112"/>
    <n v="47"/>
    <n v="66"/>
    <n v="42"/>
    <n v="622"/>
    <n v="0"/>
    <n v="30"/>
    <n v="40"/>
    <n v="70"/>
    <n v="360"/>
    <n v="13"/>
    <x v="18"/>
    <x v="19"/>
    <x v="3"/>
    <x v="1"/>
    <x v="1"/>
    <x v="3"/>
    <x v="0"/>
  </r>
  <r>
    <n v="104"/>
    <n v="135"/>
    <n v="223"/>
    <n v="90"/>
    <n v="56"/>
    <n v="29"/>
    <n v="1148"/>
    <n v="80"/>
    <n v="70"/>
    <n v="120"/>
    <n v="190"/>
    <n v="425"/>
    <n v="8"/>
    <x v="18"/>
    <x v="19"/>
    <x v="3"/>
    <x v="1"/>
    <x v="3"/>
    <x v="6"/>
    <x v="1"/>
  </r>
  <r>
    <n v="51"/>
    <n v="59"/>
    <n v="98"/>
    <n v="40"/>
    <n v="20"/>
    <n v="11"/>
    <n v="843"/>
    <n v="50"/>
    <n v="30"/>
    <n v="50"/>
    <n v="80"/>
    <n v="425"/>
    <n v="9"/>
    <x v="18"/>
    <x v="19"/>
    <x v="3"/>
    <x v="1"/>
    <x v="3"/>
    <x v="7"/>
    <x v="1"/>
  </r>
  <r>
    <n v="104"/>
    <n v="125"/>
    <n v="209"/>
    <n v="86"/>
    <n v="46"/>
    <n v="27"/>
    <n v="463"/>
    <n v="120"/>
    <n v="107"/>
    <n v="160"/>
    <n v="260"/>
    <n v="253"/>
    <n v="2"/>
    <x v="18"/>
    <x v="19"/>
    <x v="3"/>
    <x v="1"/>
    <x v="0"/>
    <x v="1"/>
    <x v="0"/>
  </r>
  <r>
    <n v="43"/>
    <n v="173"/>
    <n v="294"/>
    <n v="146"/>
    <n v="132"/>
    <n v="112"/>
    <n v="717"/>
    <n v="100"/>
    <n v="119"/>
    <n v="220"/>
    <n v="370"/>
    <n v="206"/>
    <n v="3"/>
    <x v="18"/>
    <x v="19"/>
    <x v="3"/>
    <x v="1"/>
    <x v="0"/>
    <x v="2"/>
    <x v="1"/>
  </r>
  <r>
    <n v="50"/>
    <n v="65"/>
    <n v="114"/>
    <n v="50"/>
    <n v="27"/>
    <n v="16"/>
    <n v="587"/>
    <n v="50"/>
    <n v="40"/>
    <n v="70"/>
    <n v="110"/>
    <n v="206"/>
    <n v="4"/>
    <x v="18"/>
    <x v="19"/>
    <x v="3"/>
    <x v="1"/>
    <x v="2"/>
    <x v="12"/>
    <x v="0"/>
  </r>
  <r>
    <n v="25"/>
    <n v="74"/>
    <n v="132"/>
    <n v="59"/>
    <n v="52"/>
    <n v="22"/>
    <n v="403"/>
    <n v="20"/>
    <n v="50"/>
    <n v="70"/>
    <n v="120"/>
    <n v="360"/>
    <n v="5"/>
    <x v="18"/>
    <x v="19"/>
    <x v="3"/>
    <x v="1"/>
    <x v="2"/>
    <x v="4"/>
    <x v="0"/>
  </r>
  <r>
    <n v="77"/>
    <n v="103"/>
    <n v="187"/>
    <n v="86"/>
    <n v="44"/>
    <n v="26"/>
    <n v="1081"/>
    <n v="70"/>
    <n v="80"/>
    <n v="100"/>
    <n v="180"/>
    <n v="360"/>
    <n v="6"/>
    <x v="18"/>
    <x v="19"/>
    <x v="3"/>
    <x v="1"/>
    <x v="2"/>
    <x v="5"/>
    <x v="1"/>
  </r>
  <r>
    <n v="113"/>
    <n v="146"/>
    <n v="288"/>
    <n v="205"/>
    <n v="60"/>
    <n v="40"/>
    <n v="1292"/>
    <n v="80"/>
    <n v="118"/>
    <n v="130"/>
    <n v="250"/>
    <n v="719"/>
    <n v="8"/>
    <x v="19"/>
    <x v="0"/>
    <x v="0"/>
    <x v="0"/>
    <x v="3"/>
    <x v="6"/>
    <x v="1"/>
  </r>
  <r>
    <n v="-14"/>
    <n v="52"/>
    <n v="88"/>
    <n v="37"/>
    <n v="58"/>
    <n v="33"/>
    <n v="513"/>
    <n v="0"/>
    <n v="30"/>
    <n v="40"/>
    <n v="70"/>
    <n v="719"/>
    <n v="9"/>
    <x v="19"/>
    <x v="0"/>
    <x v="0"/>
    <x v="0"/>
    <x v="3"/>
    <x v="7"/>
    <x v="1"/>
  </r>
  <r>
    <n v="28"/>
    <n v="62"/>
    <n v="107"/>
    <n v="46"/>
    <n v="39"/>
    <n v="15"/>
    <n v="415"/>
    <n v="30"/>
    <n v="30"/>
    <n v="60"/>
    <n v="90"/>
    <n v="303"/>
    <n v="10"/>
    <x v="19"/>
    <x v="0"/>
    <x v="0"/>
    <x v="0"/>
    <x v="3"/>
    <x v="8"/>
    <x v="1"/>
  </r>
  <r>
    <n v="12"/>
    <n v="60"/>
    <n v="108"/>
    <n v="49"/>
    <n v="47"/>
    <n v="18"/>
    <n v="414"/>
    <n v="10"/>
    <n v="40"/>
    <n v="50"/>
    <n v="90"/>
    <n v="720"/>
    <n v="11"/>
    <x v="19"/>
    <x v="0"/>
    <x v="0"/>
    <x v="0"/>
    <x v="1"/>
    <x v="9"/>
    <x v="0"/>
  </r>
  <r>
    <n v="22"/>
    <n v="50"/>
    <n v="90"/>
    <n v="41"/>
    <n v="32"/>
    <n v="12"/>
    <n v="1046"/>
    <n v="20"/>
    <n v="30"/>
    <n v="50"/>
    <n v="80"/>
    <n v="720"/>
    <n v="12"/>
    <x v="19"/>
    <x v="0"/>
    <x v="0"/>
    <x v="0"/>
    <x v="1"/>
    <x v="10"/>
    <x v="0"/>
  </r>
  <r>
    <n v="73"/>
    <n v="87"/>
    <n v="154"/>
    <n v="68"/>
    <n v="32"/>
    <n v="22"/>
    <n v="587"/>
    <n v="50"/>
    <n v="50"/>
    <n v="80"/>
    <n v="130"/>
    <n v="720"/>
    <n v="13"/>
    <x v="19"/>
    <x v="0"/>
    <x v="0"/>
    <x v="0"/>
    <x v="1"/>
    <x v="3"/>
    <x v="0"/>
  </r>
  <r>
    <n v="184"/>
    <n v="178"/>
    <n v="298"/>
    <n v="138"/>
    <n v="42"/>
    <n v="34"/>
    <n v="941"/>
    <n v="140"/>
    <n v="190"/>
    <n v="180"/>
    <n v="310"/>
    <n v="720"/>
    <n v="1"/>
    <x v="19"/>
    <x v="0"/>
    <x v="0"/>
    <x v="0"/>
    <x v="0"/>
    <x v="0"/>
    <x v="0"/>
  </r>
  <r>
    <n v="54"/>
    <n v="68"/>
    <n v="119"/>
    <n v="52"/>
    <n v="27"/>
    <n v="17"/>
    <n v="554"/>
    <n v="50"/>
    <n v="50"/>
    <n v="70"/>
    <n v="120"/>
    <n v="970"/>
    <n v="2"/>
    <x v="19"/>
    <x v="0"/>
    <x v="0"/>
    <x v="0"/>
    <x v="0"/>
    <x v="1"/>
    <x v="0"/>
  </r>
  <r>
    <n v="199"/>
    <n v="191"/>
    <n v="320"/>
    <n v="185"/>
    <n v="44"/>
    <n v="36"/>
    <n v="994"/>
    <n v="160"/>
    <n v="129"/>
    <n v="200"/>
    <n v="330"/>
    <n v="720"/>
    <n v="3"/>
    <x v="19"/>
    <x v="0"/>
    <x v="0"/>
    <x v="0"/>
    <x v="0"/>
    <x v="2"/>
    <x v="1"/>
  </r>
  <r>
    <n v="145"/>
    <n v="145"/>
    <n v="243"/>
    <n v="99"/>
    <n v="37"/>
    <n v="28"/>
    <n v="598"/>
    <n v="130"/>
    <n v="92"/>
    <n v="170"/>
    <n v="280"/>
    <n v="719"/>
    <n v="5"/>
    <x v="19"/>
    <x v="0"/>
    <x v="0"/>
    <x v="0"/>
    <x v="2"/>
    <x v="4"/>
    <x v="0"/>
  </r>
  <r>
    <n v="41"/>
    <n v="79"/>
    <n v="130"/>
    <n v="52"/>
    <n v="46"/>
    <n v="17"/>
    <n v="662"/>
    <n v="50"/>
    <n v="60"/>
    <n v="90"/>
    <n v="150"/>
    <n v="720"/>
    <n v="6"/>
    <x v="19"/>
    <x v="0"/>
    <x v="0"/>
    <x v="0"/>
    <x v="2"/>
    <x v="5"/>
    <x v="1"/>
  </r>
  <r>
    <n v="182"/>
    <n v="178"/>
    <n v="298"/>
    <n v="101"/>
    <n v="43"/>
    <n v="34"/>
    <n v="941"/>
    <n v="140"/>
    <n v="147"/>
    <n v="160"/>
    <n v="260"/>
    <n v="815"/>
    <n v="8"/>
    <x v="19"/>
    <x v="1"/>
    <x v="0"/>
    <x v="0"/>
    <x v="3"/>
    <x v="6"/>
    <x v="1"/>
  </r>
  <r>
    <n v="54"/>
    <n v="68"/>
    <n v="119"/>
    <n v="52"/>
    <n v="27"/>
    <n v="17"/>
    <n v="554"/>
    <n v="40"/>
    <n v="40"/>
    <n v="60"/>
    <n v="100"/>
    <n v="312"/>
    <n v="9"/>
    <x v="19"/>
    <x v="1"/>
    <x v="0"/>
    <x v="0"/>
    <x v="3"/>
    <x v="7"/>
    <x v="1"/>
  </r>
  <r>
    <n v="197"/>
    <n v="191"/>
    <n v="320"/>
    <n v="77"/>
    <n v="45"/>
    <n v="36"/>
    <n v="994"/>
    <n v="140"/>
    <n v="95"/>
    <n v="170"/>
    <n v="280"/>
    <n v="312"/>
    <n v="10"/>
    <x v="19"/>
    <x v="1"/>
    <x v="0"/>
    <x v="0"/>
    <x v="3"/>
    <x v="8"/>
    <x v="1"/>
  </r>
  <r>
    <n v="145"/>
    <n v="145"/>
    <n v="243"/>
    <n v="81"/>
    <n v="37"/>
    <n v="28"/>
    <n v="598"/>
    <n v="100"/>
    <n v="80"/>
    <n v="130"/>
    <n v="210"/>
    <n v="312"/>
    <n v="11"/>
    <x v="19"/>
    <x v="1"/>
    <x v="0"/>
    <x v="0"/>
    <x v="1"/>
    <x v="9"/>
    <x v="0"/>
  </r>
  <r>
    <n v="41"/>
    <n v="79"/>
    <n v="130"/>
    <n v="52"/>
    <n v="46"/>
    <n v="17"/>
    <n v="662"/>
    <n v="30"/>
    <n v="40"/>
    <n v="70"/>
    <n v="110"/>
    <n v="815"/>
    <n v="12"/>
    <x v="19"/>
    <x v="1"/>
    <x v="0"/>
    <x v="0"/>
    <x v="1"/>
    <x v="10"/>
    <x v="0"/>
  </r>
  <r>
    <n v="225"/>
    <n v="271"/>
    <n v="463"/>
    <n v="234"/>
    <n v="100"/>
    <n v="64"/>
    <n v="1167"/>
    <n v="190"/>
    <n v="189"/>
    <n v="290"/>
    <n v="490"/>
    <n v="224"/>
    <n v="2"/>
    <x v="19"/>
    <x v="1"/>
    <x v="0"/>
    <x v="0"/>
    <x v="0"/>
    <x v="1"/>
    <x v="0"/>
  </r>
  <r>
    <n v="207"/>
    <n v="222"/>
    <n v="373"/>
    <n v="150"/>
    <n v="67"/>
    <n v="49"/>
    <n v="817"/>
    <n v="170"/>
    <n v="140"/>
    <n v="230"/>
    <n v="390"/>
    <n v="309"/>
    <n v="3"/>
    <x v="19"/>
    <x v="1"/>
    <x v="0"/>
    <x v="0"/>
    <x v="0"/>
    <x v="2"/>
    <x v="1"/>
  </r>
  <r>
    <n v="362"/>
    <n v="392"/>
    <n v="681"/>
    <n v="312"/>
    <n v="121"/>
    <n v="97"/>
    <n v="1714"/>
    <n v="340"/>
    <n v="244"/>
    <n v="470"/>
    <n v="810"/>
    <n v="773"/>
    <n v="5"/>
    <x v="19"/>
    <x v="1"/>
    <x v="0"/>
    <x v="0"/>
    <x v="2"/>
    <x v="4"/>
    <x v="0"/>
  </r>
  <r>
    <n v="230"/>
    <n v="266"/>
    <n v="527"/>
    <n v="225"/>
    <n v="92"/>
    <n v="74"/>
    <n v="1797"/>
    <n v="220"/>
    <n v="221"/>
    <n v="320"/>
    <n v="620"/>
    <n v="847"/>
    <n v="6"/>
    <x v="19"/>
    <x v="1"/>
    <x v="0"/>
    <x v="0"/>
    <x v="2"/>
    <x v="5"/>
    <x v="1"/>
  </r>
  <r>
    <n v="362"/>
    <n v="392"/>
    <n v="681"/>
    <n v="284"/>
    <n v="121"/>
    <n v="97"/>
    <n v="1714"/>
    <n v="250"/>
    <n v="168"/>
    <n v="350"/>
    <n v="600"/>
    <n v="515"/>
    <n v="8"/>
    <x v="19"/>
    <x v="2"/>
    <x v="0"/>
    <x v="1"/>
    <x v="3"/>
    <x v="6"/>
    <x v="1"/>
  </r>
  <r>
    <n v="208"/>
    <n v="222"/>
    <n v="373"/>
    <n v="206"/>
    <n v="66"/>
    <n v="49"/>
    <n v="817"/>
    <n v="150"/>
    <n v="149"/>
    <n v="200"/>
    <n v="330"/>
    <n v="515"/>
    <n v="9"/>
    <x v="19"/>
    <x v="2"/>
    <x v="0"/>
    <x v="1"/>
    <x v="3"/>
    <x v="7"/>
    <x v="1"/>
  </r>
  <r>
    <n v="230"/>
    <n v="266"/>
    <n v="527"/>
    <n v="301"/>
    <n v="92"/>
    <n v="74"/>
    <n v="1797"/>
    <n v="150"/>
    <n v="166"/>
    <n v="240"/>
    <n v="460"/>
    <n v="319"/>
    <n v="11"/>
    <x v="19"/>
    <x v="2"/>
    <x v="0"/>
    <x v="1"/>
    <x v="1"/>
    <x v="9"/>
    <x v="0"/>
  </r>
  <r>
    <n v="286"/>
    <n v="348"/>
    <n v="626"/>
    <n v="325"/>
    <n v="131"/>
    <n v="107"/>
    <n v="1809"/>
    <n v="180"/>
    <n v="175"/>
    <n v="310"/>
    <n v="550"/>
    <n v="515"/>
    <n v="12"/>
    <x v="19"/>
    <x v="2"/>
    <x v="0"/>
    <x v="1"/>
    <x v="1"/>
    <x v="10"/>
    <x v="0"/>
  </r>
  <r>
    <n v="26"/>
    <n v="38"/>
    <n v="62"/>
    <n v="25"/>
    <n v="18"/>
    <n v="7"/>
    <n v="851"/>
    <n v="30"/>
    <n v="20"/>
    <n v="40"/>
    <n v="60"/>
    <n v="319"/>
    <n v="1"/>
    <x v="19"/>
    <x v="2"/>
    <x v="0"/>
    <x v="1"/>
    <x v="0"/>
    <x v="0"/>
    <x v="0"/>
  </r>
  <r>
    <n v="21"/>
    <n v="49"/>
    <n v="89"/>
    <n v="41"/>
    <n v="32"/>
    <n v="12"/>
    <n v="1007"/>
    <n v="20"/>
    <n v="40"/>
    <n v="50"/>
    <n v="90"/>
    <n v="319"/>
    <n v="2"/>
    <x v="19"/>
    <x v="2"/>
    <x v="0"/>
    <x v="1"/>
    <x v="0"/>
    <x v="1"/>
    <x v="0"/>
  </r>
  <r>
    <n v="1"/>
    <n v="18"/>
    <n v="32"/>
    <n v="14"/>
    <n v="16"/>
    <n v="4"/>
    <n v="602"/>
    <n v="10"/>
    <n v="10"/>
    <n v="20"/>
    <n v="30"/>
    <n v="641"/>
    <n v="3"/>
    <x v="19"/>
    <x v="2"/>
    <x v="0"/>
    <x v="1"/>
    <x v="0"/>
    <x v="2"/>
    <x v="1"/>
  </r>
  <r>
    <n v="25"/>
    <n v="35"/>
    <n v="57"/>
    <n v="23"/>
    <n v="16"/>
    <n v="6"/>
    <n v="806"/>
    <n v="30"/>
    <n v="20"/>
    <n v="40"/>
    <n v="60"/>
    <n v="563"/>
    <n v="5"/>
    <x v="19"/>
    <x v="2"/>
    <x v="0"/>
    <x v="1"/>
    <x v="2"/>
    <x v="4"/>
    <x v="0"/>
  </r>
  <r>
    <n v="43"/>
    <n v="43"/>
    <n v="43"/>
    <n v="0"/>
    <n v="11"/>
    <n v="0"/>
    <n v="516"/>
    <n v="40"/>
    <n v="0"/>
    <n v="50"/>
    <n v="50"/>
    <n v="563"/>
    <n v="6"/>
    <x v="19"/>
    <x v="2"/>
    <x v="0"/>
    <x v="1"/>
    <x v="2"/>
    <x v="5"/>
    <x v="1"/>
  </r>
  <r>
    <n v="3"/>
    <n v="88"/>
    <n v="150"/>
    <n v="63"/>
    <n v="80"/>
    <n v="57"/>
    <n v="332"/>
    <n v="20"/>
    <n v="50"/>
    <n v="80"/>
    <n v="130"/>
    <n v="636"/>
    <n v="8"/>
    <x v="19"/>
    <x v="3"/>
    <x v="0"/>
    <x v="1"/>
    <x v="3"/>
    <x v="6"/>
    <x v="1"/>
  </r>
  <r>
    <n v="-57"/>
    <n v="19"/>
    <n v="138"/>
    <n v="105"/>
    <n v="56"/>
    <n v="37"/>
    <n v="1439"/>
    <n v="-20"/>
    <n v="97"/>
    <n v="20"/>
    <n v="120"/>
    <n v="816"/>
    <n v="9"/>
    <x v="19"/>
    <x v="3"/>
    <x v="0"/>
    <x v="1"/>
    <x v="3"/>
    <x v="7"/>
    <x v="1"/>
  </r>
  <r>
    <n v="26"/>
    <n v="60"/>
    <n v="104"/>
    <n v="45"/>
    <n v="38"/>
    <n v="14"/>
    <n v="253"/>
    <n v="30"/>
    <n v="30"/>
    <n v="60"/>
    <n v="90"/>
    <n v="573"/>
    <n v="11"/>
    <x v="19"/>
    <x v="3"/>
    <x v="0"/>
    <x v="1"/>
    <x v="1"/>
    <x v="9"/>
    <x v="0"/>
  </r>
  <r>
    <n v="-12"/>
    <n v="36"/>
    <n v="64"/>
    <n v="29"/>
    <n v="42"/>
    <n v="11"/>
    <n v="215"/>
    <n v="-10"/>
    <n v="20"/>
    <n v="30"/>
    <n v="50"/>
    <n v="314"/>
    <n v="12"/>
    <x v="19"/>
    <x v="3"/>
    <x v="0"/>
    <x v="1"/>
    <x v="1"/>
    <x v="10"/>
    <x v="0"/>
  </r>
  <r>
    <n v="1"/>
    <n v="48"/>
    <n v="85"/>
    <n v="38"/>
    <n v="44"/>
    <n v="14"/>
    <n v="248"/>
    <n v="0"/>
    <n v="30"/>
    <n v="40"/>
    <n v="70"/>
    <n v="573"/>
    <n v="13"/>
    <x v="19"/>
    <x v="3"/>
    <x v="0"/>
    <x v="1"/>
    <x v="1"/>
    <x v="3"/>
    <x v="0"/>
  </r>
  <r>
    <n v="37"/>
    <n v="88"/>
    <n v="159"/>
    <n v="72"/>
    <n v="57"/>
    <n v="27"/>
    <n v="606"/>
    <n v="40"/>
    <n v="70"/>
    <n v="90"/>
    <n v="160"/>
    <n v="660"/>
    <n v="2"/>
    <x v="19"/>
    <x v="3"/>
    <x v="0"/>
    <x v="1"/>
    <x v="0"/>
    <x v="1"/>
    <x v="0"/>
  </r>
  <r>
    <n v="33"/>
    <n v="60"/>
    <n v="109"/>
    <n v="50"/>
    <n v="33"/>
    <n v="15"/>
    <n v="1064"/>
    <n v="30"/>
    <n v="50"/>
    <n v="60"/>
    <n v="110"/>
    <n v="417"/>
    <n v="3"/>
    <x v="19"/>
    <x v="3"/>
    <x v="0"/>
    <x v="1"/>
    <x v="0"/>
    <x v="2"/>
    <x v="1"/>
  </r>
  <r>
    <n v="40"/>
    <n v="49"/>
    <n v="82"/>
    <n v="34"/>
    <n v="19"/>
    <n v="9"/>
    <n v="890"/>
    <n v="40"/>
    <n v="30"/>
    <n v="60"/>
    <n v="90"/>
    <n v="636"/>
    <n v="5"/>
    <x v="19"/>
    <x v="3"/>
    <x v="0"/>
    <x v="1"/>
    <x v="2"/>
    <x v="4"/>
    <x v="0"/>
  </r>
  <r>
    <n v="39"/>
    <n v="48"/>
    <n v="79"/>
    <n v="32"/>
    <n v="19"/>
    <n v="8"/>
    <n v="841"/>
    <n v="50"/>
    <n v="30"/>
    <n v="60"/>
    <n v="90"/>
    <n v="573"/>
    <n v="6"/>
    <x v="19"/>
    <x v="3"/>
    <x v="0"/>
    <x v="1"/>
    <x v="2"/>
    <x v="5"/>
    <x v="1"/>
  </r>
  <r>
    <n v="12"/>
    <n v="25"/>
    <n v="41"/>
    <n v="16"/>
    <n v="15"/>
    <n v="4"/>
    <n v="484"/>
    <n v="20"/>
    <n v="10"/>
    <n v="20"/>
    <n v="30"/>
    <n v="513"/>
    <n v="8"/>
    <x v="19"/>
    <x v="4"/>
    <x v="0"/>
    <x v="0"/>
    <x v="3"/>
    <x v="6"/>
    <x v="1"/>
  </r>
  <r>
    <n v="22"/>
    <n v="33"/>
    <n v="55"/>
    <n v="22"/>
    <n v="16"/>
    <n v="6"/>
    <n v="865"/>
    <n v="30"/>
    <n v="10"/>
    <n v="30"/>
    <n v="40"/>
    <n v="513"/>
    <n v="9"/>
    <x v="19"/>
    <x v="4"/>
    <x v="0"/>
    <x v="0"/>
    <x v="3"/>
    <x v="7"/>
    <x v="1"/>
  </r>
  <r>
    <n v="142"/>
    <n v="172"/>
    <n v="283"/>
    <n v="93"/>
    <n v="64"/>
    <n v="37"/>
    <n v="810"/>
    <n v="100"/>
    <n v="90"/>
    <n v="160"/>
    <n v="250"/>
    <n v="614"/>
    <n v="11"/>
    <x v="19"/>
    <x v="4"/>
    <x v="0"/>
    <x v="0"/>
    <x v="1"/>
    <x v="9"/>
    <x v="0"/>
  </r>
  <r>
    <n v="142"/>
    <n v="161"/>
    <n v="275"/>
    <n v="70"/>
    <n v="54"/>
    <n v="35"/>
    <n v="678"/>
    <n v="100"/>
    <n v="90"/>
    <n v="150"/>
    <n v="240"/>
    <n v="419"/>
    <n v="12"/>
    <x v="19"/>
    <x v="4"/>
    <x v="0"/>
    <x v="0"/>
    <x v="1"/>
    <x v="10"/>
    <x v="0"/>
  </r>
  <r>
    <n v="11"/>
    <n v="60"/>
    <n v="108"/>
    <n v="49"/>
    <n v="48"/>
    <n v="18"/>
    <n v="414"/>
    <n v="20"/>
    <n v="50"/>
    <n v="70"/>
    <n v="120"/>
    <n v="216"/>
    <n v="6"/>
    <x v="19"/>
    <x v="4"/>
    <x v="0"/>
    <x v="0"/>
    <x v="2"/>
    <x v="5"/>
    <x v="1"/>
  </r>
  <r>
    <n v="26"/>
    <n v="62"/>
    <n v="107"/>
    <n v="46"/>
    <n v="40"/>
    <n v="15"/>
    <n v="415"/>
    <n v="40"/>
    <n v="40"/>
    <n v="70"/>
    <n v="110"/>
    <n v="419"/>
    <n v="1"/>
    <x v="19"/>
    <x v="4"/>
    <x v="0"/>
    <x v="0"/>
    <x v="0"/>
    <x v="0"/>
    <x v="0"/>
  </r>
  <r>
    <n v="26"/>
    <n v="51"/>
    <n v="84"/>
    <n v="34"/>
    <n v="30"/>
    <n v="10"/>
    <n v="428"/>
    <n v="30"/>
    <n v="30"/>
    <n v="50"/>
    <n v="80"/>
    <n v="330"/>
    <n v="2"/>
    <x v="19"/>
    <x v="4"/>
    <x v="0"/>
    <x v="0"/>
    <x v="0"/>
    <x v="1"/>
    <x v="0"/>
  </r>
  <r>
    <n v="-15"/>
    <n v="52"/>
    <n v="88"/>
    <n v="37"/>
    <n v="59"/>
    <n v="33"/>
    <n v="513"/>
    <n v="10"/>
    <n v="30"/>
    <n v="60"/>
    <n v="90"/>
    <n v="513"/>
    <n v="3"/>
    <x v="19"/>
    <x v="4"/>
    <x v="0"/>
    <x v="0"/>
    <x v="0"/>
    <x v="2"/>
    <x v="1"/>
  </r>
  <r>
    <n v="112"/>
    <n v="146"/>
    <n v="288"/>
    <n v="100"/>
    <n v="60"/>
    <n v="40"/>
    <n v="1292"/>
    <n v="120"/>
    <n v="139"/>
    <n v="180"/>
    <n v="340"/>
    <n v="513"/>
    <n v="5"/>
    <x v="19"/>
    <x v="4"/>
    <x v="0"/>
    <x v="0"/>
    <x v="2"/>
    <x v="4"/>
    <x v="0"/>
  </r>
  <r>
    <n v="57"/>
    <n v="79"/>
    <n v="125"/>
    <n v="47"/>
    <n v="35"/>
    <n v="14"/>
    <n v="366"/>
    <n v="50"/>
    <n v="40"/>
    <n v="70"/>
    <n v="110"/>
    <n v="414"/>
    <n v="8"/>
    <x v="19"/>
    <x v="5"/>
    <x v="0"/>
    <x v="1"/>
    <x v="3"/>
    <x v="6"/>
    <x v="1"/>
  </r>
  <r>
    <n v="87"/>
    <n v="91"/>
    <n v="153"/>
    <n v="63"/>
    <n v="26"/>
    <n v="17"/>
    <n v="864"/>
    <n v="70"/>
    <n v="50"/>
    <n v="80"/>
    <n v="130"/>
    <n v="262"/>
    <n v="9"/>
    <x v="19"/>
    <x v="5"/>
    <x v="0"/>
    <x v="1"/>
    <x v="3"/>
    <x v="7"/>
    <x v="1"/>
  </r>
  <r>
    <n v="28"/>
    <n v="54"/>
    <n v="89"/>
    <n v="36"/>
    <n v="32"/>
    <n v="11"/>
    <n v="458"/>
    <n v="10"/>
    <n v="30"/>
    <n v="40"/>
    <n v="70"/>
    <n v="715"/>
    <n v="11"/>
    <x v="19"/>
    <x v="5"/>
    <x v="0"/>
    <x v="1"/>
    <x v="1"/>
    <x v="9"/>
    <x v="0"/>
  </r>
  <r>
    <n v="-10"/>
    <n v="61"/>
    <n v="104"/>
    <n v="44"/>
    <n v="63"/>
    <n v="39"/>
    <n v="617"/>
    <n v="10"/>
    <n v="30"/>
    <n v="60"/>
    <n v="90"/>
    <n v="715"/>
    <n v="12"/>
    <x v="19"/>
    <x v="5"/>
    <x v="0"/>
    <x v="1"/>
    <x v="1"/>
    <x v="10"/>
    <x v="0"/>
  </r>
  <r>
    <n v="25"/>
    <n v="39"/>
    <n v="68"/>
    <n v="30"/>
    <n v="20"/>
    <n v="9"/>
    <n v="581"/>
    <n v="30"/>
    <n v="30"/>
    <n v="50"/>
    <n v="80"/>
    <n v="262"/>
    <n v="6"/>
    <x v="19"/>
    <x v="5"/>
    <x v="0"/>
    <x v="1"/>
    <x v="2"/>
    <x v="5"/>
    <x v="1"/>
  </r>
  <r>
    <n v="29"/>
    <n v="77"/>
    <n v="139"/>
    <n v="63"/>
    <n v="52"/>
    <n v="23"/>
    <n v="397"/>
    <n v="30"/>
    <n v="60"/>
    <n v="80"/>
    <n v="140"/>
    <n v="414"/>
    <n v="1"/>
    <x v="19"/>
    <x v="5"/>
    <x v="0"/>
    <x v="1"/>
    <x v="0"/>
    <x v="0"/>
    <x v="0"/>
  </r>
  <r>
    <n v="48"/>
    <n v="184"/>
    <n v="314"/>
    <n v="147"/>
    <n v="139"/>
    <n v="120"/>
    <n v="705"/>
    <n v="60"/>
    <n v="149"/>
    <n v="190"/>
    <n v="330"/>
    <n v="920"/>
    <n v="2"/>
    <x v="19"/>
    <x v="5"/>
    <x v="0"/>
    <x v="1"/>
    <x v="0"/>
    <x v="1"/>
    <x v="0"/>
  </r>
  <r>
    <n v="101"/>
    <n v="132"/>
    <n v="229"/>
    <n v="99"/>
    <n v="55"/>
    <n v="32"/>
    <n v="565"/>
    <n v="90"/>
    <n v="72"/>
    <n v="140"/>
    <n v="240"/>
    <n v="715"/>
    <n v="3"/>
    <x v="19"/>
    <x v="5"/>
    <x v="0"/>
    <x v="1"/>
    <x v="0"/>
    <x v="2"/>
    <x v="1"/>
  </r>
  <r>
    <n v="97"/>
    <n v="123"/>
    <n v="224"/>
    <n v="83"/>
    <n v="49"/>
    <n v="31"/>
    <n v="1073"/>
    <n v="100"/>
    <n v="121"/>
    <n v="150"/>
    <n v="260"/>
    <n v="715"/>
    <n v="5"/>
    <x v="19"/>
    <x v="5"/>
    <x v="0"/>
    <x v="1"/>
    <x v="2"/>
    <x v="4"/>
    <x v="0"/>
  </r>
  <r>
    <n v="39"/>
    <n v="88"/>
    <n v="159"/>
    <n v="72"/>
    <n v="56"/>
    <n v="27"/>
    <n v="606"/>
    <n v="30"/>
    <n v="50"/>
    <n v="70"/>
    <n v="120"/>
    <n v="959"/>
    <n v="9"/>
    <x v="19"/>
    <x v="6"/>
    <x v="1"/>
    <x v="1"/>
    <x v="3"/>
    <x v="7"/>
    <x v="1"/>
  </r>
  <r>
    <n v="33"/>
    <n v="60"/>
    <n v="109"/>
    <n v="50"/>
    <n v="33"/>
    <n v="15"/>
    <n v="1064"/>
    <n v="30"/>
    <n v="30"/>
    <n v="50"/>
    <n v="80"/>
    <n v="475"/>
    <n v="10"/>
    <x v="19"/>
    <x v="6"/>
    <x v="1"/>
    <x v="1"/>
    <x v="3"/>
    <x v="8"/>
    <x v="1"/>
  </r>
  <r>
    <n v="39"/>
    <n v="49"/>
    <n v="82"/>
    <n v="34"/>
    <n v="20"/>
    <n v="9"/>
    <n v="890"/>
    <n v="40"/>
    <n v="30"/>
    <n v="50"/>
    <n v="80"/>
    <n v="959"/>
    <n v="11"/>
    <x v="19"/>
    <x v="6"/>
    <x v="1"/>
    <x v="1"/>
    <x v="1"/>
    <x v="9"/>
    <x v="0"/>
  </r>
  <r>
    <n v="17"/>
    <n v="28"/>
    <n v="47"/>
    <n v="19"/>
    <n v="15"/>
    <n v="5"/>
    <n v="811"/>
    <n v="20"/>
    <n v="20"/>
    <n v="30"/>
    <n v="50"/>
    <n v="203"/>
    <n v="13"/>
    <x v="19"/>
    <x v="6"/>
    <x v="1"/>
    <x v="1"/>
    <x v="1"/>
    <x v="3"/>
    <x v="0"/>
  </r>
  <r>
    <n v="-11"/>
    <n v="61"/>
    <n v="104"/>
    <n v="44"/>
    <n v="64"/>
    <n v="39"/>
    <n v="617"/>
    <n v="10"/>
    <n v="40"/>
    <n v="60"/>
    <n v="100"/>
    <n v="475"/>
    <n v="5"/>
    <x v="19"/>
    <x v="6"/>
    <x v="1"/>
    <x v="1"/>
    <x v="2"/>
    <x v="4"/>
    <x v="0"/>
  </r>
  <r>
    <n v="22"/>
    <n v="56"/>
    <n v="97"/>
    <n v="42"/>
    <n v="37"/>
    <n v="13"/>
    <n v="384"/>
    <n v="20"/>
    <n v="40"/>
    <n v="50"/>
    <n v="90"/>
    <n v="203"/>
    <n v="6"/>
    <x v="19"/>
    <x v="6"/>
    <x v="1"/>
    <x v="1"/>
    <x v="2"/>
    <x v="5"/>
    <x v="1"/>
  </r>
  <r>
    <n v="104"/>
    <n v="135"/>
    <n v="223"/>
    <n v="90"/>
    <n v="56"/>
    <n v="29"/>
    <n v="1139"/>
    <n v="90"/>
    <n v="80"/>
    <n v="130"/>
    <n v="210"/>
    <n v="203"/>
    <n v="2"/>
    <x v="19"/>
    <x v="6"/>
    <x v="1"/>
    <x v="1"/>
    <x v="0"/>
    <x v="1"/>
    <x v="0"/>
  </r>
  <r>
    <n v="25"/>
    <n v="39"/>
    <n v="68"/>
    <n v="30"/>
    <n v="20"/>
    <n v="9"/>
    <n v="581"/>
    <n v="20"/>
    <n v="20"/>
    <n v="30"/>
    <n v="50"/>
    <n v="786"/>
    <n v="8"/>
    <x v="19"/>
    <x v="7"/>
    <x v="1"/>
    <x v="0"/>
    <x v="3"/>
    <x v="6"/>
    <x v="1"/>
  </r>
  <r>
    <n v="28"/>
    <n v="77"/>
    <n v="139"/>
    <n v="63"/>
    <n v="53"/>
    <n v="23"/>
    <n v="397"/>
    <n v="30"/>
    <n v="40"/>
    <n v="60"/>
    <n v="100"/>
    <n v="727"/>
    <n v="9"/>
    <x v="19"/>
    <x v="7"/>
    <x v="1"/>
    <x v="0"/>
    <x v="3"/>
    <x v="7"/>
    <x v="1"/>
  </r>
  <r>
    <n v="97"/>
    <n v="123"/>
    <n v="224"/>
    <n v="66"/>
    <n v="49"/>
    <n v="31"/>
    <n v="1073"/>
    <n v="70"/>
    <n v="70"/>
    <n v="100"/>
    <n v="170"/>
    <n v="850"/>
    <n v="10"/>
    <x v="19"/>
    <x v="7"/>
    <x v="1"/>
    <x v="0"/>
    <x v="3"/>
    <x v="8"/>
    <x v="1"/>
  </r>
  <r>
    <n v="61"/>
    <n v="68"/>
    <n v="113"/>
    <n v="46"/>
    <n v="22"/>
    <n v="12"/>
    <n v="880"/>
    <n v="60"/>
    <n v="40"/>
    <n v="80"/>
    <n v="120"/>
    <n v="954"/>
    <n v="11"/>
    <x v="19"/>
    <x v="7"/>
    <x v="1"/>
    <x v="0"/>
    <x v="1"/>
    <x v="9"/>
    <x v="0"/>
  </r>
  <r>
    <n v="87"/>
    <n v="91"/>
    <n v="153"/>
    <n v="63"/>
    <n v="26"/>
    <n v="17"/>
    <n v="864"/>
    <n v="80"/>
    <n v="60"/>
    <n v="100"/>
    <n v="160"/>
    <n v="904"/>
    <n v="13"/>
    <x v="19"/>
    <x v="7"/>
    <x v="1"/>
    <x v="0"/>
    <x v="1"/>
    <x v="3"/>
    <x v="0"/>
  </r>
  <r>
    <n v="48"/>
    <n v="184"/>
    <n v="314"/>
    <n v="182"/>
    <n v="139"/>
    <n v="120"/>
    <n v="705"/>
    <n v="60"/>
    <n v="99"/>
    <n v="190"/>
    <n v="310"/>
    <n v="941"/>
    <n v="5"/>
    <x v="19"/>
    <x v="7"/>
    <x v="1"/>
    <x v="0"/>
    <x v="2"/>
    <x v="4"/>
    <x v="0"/>
  </r>
  <r>
    <n v="101"/>
    <n v="132"/>
    <n v="229"/>
    <n v="99"/>
    <n v="55"/>
    <n v="32"/>
    <n v="565"/>
    <n v="80"/>
    <n v="90"/>
    <n v="130"/>
    <n v="220"/>
    <n v="904"/>
    <n v="6"/>
    <x v="19"/>
    <x v="7"/>
    <x v="1"/>
    <x v="0"/>
    <x v="2"/>
    <x v="5"/>
    <x v="1"/>
  </r>
  <r>
    <n v="144"/>
    <n v="172"/>
    <n v="283"/>
    <n v="153"/>
    <n v="63"/>
    <n v="37"/>
    <n v="810"/>
    <n v="120"/>
    <n v="141"/>
    <n v="170"/>
    <n v="270"/>
    <n v="954"/>
    <n v="2"/>
    <x v="19"/>
    <x v="7"/>
    <x v="1"/>
    <x v="0"/>
    <x v="0"/>
    <x v="1"/>
    <x v="0"/>
  </r>
  <r>
    <n v="141"/>
    <n v="161"/>
    <n v="275"/>
    <n v="129"/>
    <n v="55"/>
    <n v="35"/>
    <n v="678"/>
    <n v="100"/>
    <n v="124"/>
    <n v="150"/>
    <n v="260"/>
    <n v="561"/>
    <n v="3"/>
    <x v="19"/>
    <x v="7"/>
    <x v="1"/>
    <x v="0"/>
    <x v="0"/>
    <x v="2"/>
    <x v="1"/>
  </r>
  <r>
    <n v="12"/>
    <n v="60"/>
    <n v="108"/>
    <n v="49"/>
    <n v="47"/>
    <n v="18"/>
    <n v="414"/>
    <n v="20"/>
    <n v="30"/>
    <n v="50"/>
    <n v="80"/>
    <n v="978"/>
    <n v="9"/>
    <x v="19"/>
    <x v="8"/>
    <x v="1"/>
    <x v="0"/>
    <x v="3"/>
    <x v="7"/>
    <x v="1"/>
  </r>
  <r>
    <n v="22"/>
    <n v="33"/>
    <n v="55"/>
    <n v="22"/>
    <n v="16"/>
    <n v="6"/>
    <n v="865"/>
    <n v="20"/>
    <n v="20"/>
    <n v="30"/>
    <n v="50"/>
    <n v="508"/>
    <n v="11"/>
    <x v="19"/>
    <x v="8"/>
    <x v="1"/>
    <x v="0"/>
    <x v="1"/>
    <x v="9"/>
    <x v="0"/>
  </r>
  <r>
    <n v="12"/>
    <n v="25"/>
    <n v="41"/>
    <n v="16"/>
    <n v="15"/>
    <n v="4"/>
    <n v="484"/>
    <n v="20"/>
    <n v="10"/>
    <n v="30"/>
    <n v="40"/>
    <n v="781"/>
    <n v="13"/>
    <x v="19"/>
    <x v="8"/>
    <x v="1"/>
    <x v="0"/>
    <x v="1"/>
    <x v="3"/>
    <x v="0"/>
  </r>
  <r>
    <n v="8"/>
    <n v="68"/>
    <n v="104"/>
    <n v="37"/>
    <n v="58"/>
    <n v="33"/>
    <n v="540"/>
    <n v="20"/>
    <n v="30"/>
    <n v="70"/>
    <n v="100"/>
    <n v="339"/>
    <n v="5"/>
    <x v="19"/>
    <x v="8"/>
    <x v="1"/>
    <x v="0"/>
    <x v="2"/>
    <x v="4"/>
    <x v="0"/>
  </r>
  <r>
    <n v="113"/>
    <n v="146"/>
    <n v="288"/>
    <n v="103"/>
    <n v="60"/>
    <n v="40"/>
    <n v="1292"/>
    <n v="100"/>
    <n v="112"/>
    <n v="150"/>
    <n v="280"/>
    <n v="857"/>
    <n v="7"/>
    <x v="19"/>
    <x v="8"/>
    <x v="1"/>
    <x v="0"/>
    <x v="2"/>
    <x v="11"/>
    <x v="0"/>
  </r>
  <r>
    <n v="777"/>
    <n v="612"/>
    <n v="658"/>
    <n v="52"/>
    <n v="46"/>
    <n v="17"/>
    <n v="-2033"/>
    <n v="560"/>
    <n v="40"/>
    <n v="590"/>
    <n v="630"/>
    <n v="617"/>
    <n v="2"/>
    <x v="19"/>
    <x v="8"/>
    <x v="1"/>
    <x v="0"/>
    <x v="0"/>
    <x v="1"/>
    <x v="0"/>
  </r>
  <r>
    <n v="1"/>
    <n v="48"/>
    <n v="85"/>
    <n v="38"/>
    <n v="44"/>
    <n v="14"/>
    <n v="248"/>
    <n v="10"/>
    <n v="20"/>
    <n v="40"/>
    <n v="60"/>
    <n v="603"/>
    <n v="9"/>
    <x v="19"/>
    <x v="9"/>
    <x v="1"/>
    <x v="1"/>
    <x v="3"/>
    <x v="7"/>
    <x v="1"/>
  </r>
  <r>
    <n v="28"/>
    <n v="38"/>
    <n v="62"/>
    <n v="25"/>
    <n v="17"/>
    <n v="7"/>
    <n v="851"/>
    <n v="30"/>
    <n v="20"/>
    <n v="40"/>
    <n v="60"/>
    <n v="603"/>
    <n v="11"/>
    <x v="19"/>
    <x v="9"/>
    <x v="1"/>
    <x v="1"/>
    <x v="1"/>
    <x v="9"/>
    <x v="0"/>
  </r>
  <r>
    <n v="43"/>
    <n v="43"/>
    <n v="43"/>
    <n v="0"/>
    <n v="11"/>
    <n v="0"/>
    <n v="516"/>
    <n v="30"/>
    <n v="0"/>
    <n v="40"/>
    <n v="40"/>
    <n v="603"/>
    <n v="13"/>
    <x v="19"/>
    <x v="9"/>
    <x v="1"/>
    <x v="1"/>
    <x v="1"/>
    <x v="3"/>
    <x v="0"/>
  </r>
  <r>
    <n v="1"/>
    <n v="88"/>
    <n v="150"/>
    <n v="63"/>
    <n v="81"/>
    <n v="57"/>
    <n v="332"/>
    <n v="10"/>
    <n v="60"/>
    <n v="80"/>
    <n v="140"/>
    <n v="603"/>
    <n v="5"/>
    <x v="19"/>
    <x v="9"/>
    <x v="1"/>
    <x v="1"/>
    <x v="2"/>
    <x v="4"/>
    <x v="0"/>
  </r>
  <r>
    <n v="-12"/>
    <n v="36"/>
    <n v="64"/>
    <n v="29"/>
    <n v="42"/>
    <n v="11"/>
    <n v="215"/>
    <n v="0"/>
    <n v="20"/>
    <n v="40"/>
    <n v="60"/>
    <n v="603"/>
    <n v="7"/>
    <x v="19"/>
    <x v="9"/>
    <x v="1"/>
    <x v="1"/>
    <x v="2"/>
    <x v="11"/>
    <x v="0"/>
  </r>
  <r>
    <n v="66"/>
    <n v="90"/>
    <n v="150"/>
    <n v="61"/>
    <n v="39"/>
    <n v="19"/>
    <n v="322"/>
    <n v="70"/>
    <n v="50"/>
    <n v="90"/>
    <n v="140"/>
    <n v="603"/>
    <n v="1"/>
    <x v="19"/>
    <x v="9"/>
    <x v="1"/>
    <x v="1"/>
    <x v="0"/>
    <x v="0"/>
    <x v="0"/>
  </r>
  <r>
    <n v="61"/>
    <n v="96"/>
    <n v="159"/>
    <n v="64"/>
    <n v="48"/>
    <n v="21"/>
    <n v="460"/>
    <n v="60"/>
    <n v="60"/>
    <n v="90"/>
    <n v="150"/>
    <n v="603"/>
    <n v="2"/>
    <x v="19"/>
    <x v="9"/>
    <x v="1"/>
    <x v="1"/>
    <x v="0"/>
    <x v="1"/>
    <x v="0"/>
  </r>
  <r>
    <n v="316"/>
    <n v="369"/>
    <n v="647"/>
    <n v="236"/>
    <n v="130"/>
    <n v="107"/>
    <n v="1565"/>
    <n v="180"/>
    <n v="207"/>
    <n v="290"/>
    <n v="500"/>
    <n v="212"/>
    <n v="9"/>
    <x v="19"/>
    <x v="10"/>
    <x v="1"/>
    <x v="0"/>
    <x v="3"/>
    <x v="7"/>
    <x v="1"/>
  </r>
  <r>
    <n v="-420"/>
    <n v="-187"/>
    <n v="123"/>
    <n v="326"/>
    <n v="109"/>
    <n v="96"/>
    <n v="3422"/>
    <n v="-230"/>
    <n v="154"/>
    <n v="-140"/>
    <n v="90"/>
    <n v="718"/>
    <n v="10"/>
    <x v="19"/>
    <x v="10"/>
    <x v="1"/>
    <x v="0"/>
    <x v="3"/>
    <x v="8"/>
    <x v="1"/>
  </r>
  <r>
    <n v="199"/>
    <n v="191"/>
    <n v="320"/>
    <n v="98"/>
    <n v="44"/>
    <n v="36"/>
    <n v="994"/>
    <n v="170"/>
    <n v="90"/>
    <n v="210"/>
    <n v="340"/>
    <n v="646"/>
    <n v="11"/>
    <x v="19"/>
    <x v="10"/>
    <x v="1"/>
    <x v="0"/>
    <x v="1"/>
    <x v="9"/>
    <x v="0"/>
  </r>
  <r>
    <n v="184"/>
    <n v="178"/>
    <n v="298"/>
    <n v="93"/>
    <n v="42"/>
    <n v="34"/>
    <n v="941"/>
    <n v="150"/>
    <n v="105"/>
    <n v="190"/>
    <n v="320"/>
    <n v="716"/>
    <n v="12"/>
    <x v="19"/>
    <x v="10"/>
    <x v="1"/>
    <x v="0"/>
    <x v="1"/>
    <x v="10"/>
    <x v="0"/>
  </r>
  <r>
    <n v="145"/>
    <n v="145"/>
    <n v="243"/>
    <n v="86"/>
    <n v="37"/>
    <n v="28"/>
    <n v="598"/>
    <n v="130"/>
    <n v="91"/>
    <n v="160"/>
    <n v="260"/>
    <n v="845"/>
    <n v="13"/>
    <x v="19"/>
    <x v="10"/>
    <x v="1"/>
    <x v="0"/>
    <x v="1"/>
    <x v="3"/>
    <x v="0"/>
  </r>
  <r>
    <n v="-392"/>
    <n v="-95"/>
    <n v="77"/>
    <n v="146"/>
    <n v="176"/>
    <n v="156"/>
    <n v="2615"/>
    <n v="-260"/>
    <n v="177"/>
    <n v="-90"/>
    <n v="70"/>
    <n v="212"/>
    <n v="5"/>
    <x v="19"/>
    <x v="10"/>
    <x v="1"/>
    <x v="0"/>
    <x v="2"/>
    <x v="4"/>
    <x v="0"/>
  </r>
  <r>
    <n v="247"/>
    <n v="277"/>
    <n v="538"/>
    <n v="239"/>
    <n v="91"/>
    <n v="74"/>
    <n v="1319"/>
    <n v="190"/>
    <n v="174"/>
    <n v="280"/>
    <n v="530"/>
    <n v="585"/>
    <n v="7"/>
    <x v="19"/>
    <x v="10"/>
    <x v="1"/>
    <x v="0"/>
    <x v="2"/>
    <x v="11"/>
    <x v="0"/>
  </r>
  <r>
    <n v="508"/>
    <n v="546"/>
    <n v="902"/>
    <n v="342"/>
    <n v="166"/>
    <n v="127"/>
    <n v="2617"/>
    <n v="370"/>
    <n v="283"/>
    <n v="520"/>
    <n v="860"/>
    <n v="914"/>
    <n v="2"/>
    <x v="19"/>
    <x v="10"/>
    <x v="1"/>
    <x v="0"/>
    <x v="0"/>
    <x v="1"/>
    <x v="0"/>
  </r>
  <r>
    <n v="84"/>
    <n v="99"/>
    <n v="174"/>
    <n v="77"/>
    <n v="35"/>
    <n v="25"/>
    <n v="581"/>
    <n v="70"/>
    <n v="70"/>
    <n v="100"/>
    <n v="170"/>
    <n v="504"/>
    <n v="8"/>
    <x v="19"/>
    <x v="11"/>
    <x v="2"/>
    <x v="1"/>
    <x v="3"/>
    <x v="6"/>
    <x v="1"/>
  </r>
  <r>
    <n v="39"/>
    <n v="88"/>
    <n v="159"/>
    <n v="72"/>
    <n v="56"/>
    <n v="27"/>
    <n v="606"/>
    <n v="40"/>
    <n v="60"/>
    <n v="90"/>
    <n v="150"/>
    <n v="225"/>
    <n v="9"/>
    <x v="19"/>
    <x v="11"/>
    <x v="2"/>
    <x v="1"/>
    <x v="3"/>
    <x v="7"/>
    <x v="1"/>
  </r>
  <r>
    <n v="63"/>
    <n v="70"/>
    <n v="117"/>
    <n v="48"/>
    <n v="22"/>
    <n v="13"/>
    <n v="839"/>
    <n v="60"/>
    <n v="60"/>
    <n v="80"/>
    <n v="140"/>
    <n v="504"/>
    <n v="2"/>
    <x v="19"/>
    <x v="11"/>
    <x v="2"/>
    <x v="1"/>
    <x v="0"/>
    <x v="1"/>
    <x v="0"/>
  </r>
  <r>
    <n v="87"/>
    <n v="91"/>
    <n v="153"/>
    <n v="63"/>
    <n v="26"/>
    <n v="17"/>
    <n v="864"/>
    <n v="100"/>
    <n v="70"/>
    <n v="120"/>
    <n v="190"/>
    <n v="985"/>
    <n v="3"/>
    <x v="19"/>
    <x v="11"/>
    <x v="2"/>
    <x v="1"/>
    <x v="0"/>
    <x v="2"/>
    <x v="1"/>
  </r>
  <r>
    <n v="-10"/>
    <n v="61"/>
    <n v="104"/>
    <n v="44"/>
    <n v="63"/>
    <n v="39"/>
    <n v="-508"/>
    <n v="10"/>
    <n v="30"/>
    <n v="60"/>
    <n v="90"/>
    <n v="337"/>
    <n v="4"/>
    <x v="19"/>
    <x v="11"/>
    <x v="2"/>
    <x v="1"/>
    <x v="2"/>
    <x v="12"/>
    <x v="0"/>
  </r>
  <r>
    <n v="57"/>
    <n v="79"/>
    <n v="125"/>
    <n v="47"/>
    <n v="35"/>
    <n v="14"/>
    <n v="366"/>
    <n v="40"/>
    <n v="40"/>
    <n v="60"/>
    <n v="100"/>
    <n v="318"/>
    <n v="5"/>
    <x v="19"/>
    <x v="11"/>
    <x v="2"/>
    <x v="1"/>
    <x v="2"/>
    <x v="4"/>
    <x v="0"/>
  </r>
  <r>
    <n v="29"/>
    <n v="54"/>
    <n v="89"/>
    <n v="36"/>
    <n v="31"/>
    <n v="11"/>
    <n v="458"/>
    <n v="20"/>
    <n v="30"/>
    <n v="40"/>
    <n v="70"/>
    <n v="504"/>
    <n v="6"/>
    <x v="19"/>
    <x v="11"/>
    <x v="2"/>
    <x v="1"/>
    <x v="2"/>
    <x v="5"/>
    <x v="1"/>
  </r>
  <r>
    <n v="26"/>
    <n v="38"/>
    <n v="62"/>
    <n v="25"/>
    <n v="18"/>
    <n v="7"/>
    <n v="851"/>
    <n v="30"/>
    <n v="20"/>
    <n v="40"/>
    <n v="60"/>
    <n v="505"/>
    <n v="8"/>
    <x v="19"/>
    <x v="12"/>
    <x v="2"/>
    <x v="1"/>
    <x v="3"/>
    <x v="6"/>
    <x v="1"/>
  </r>
  <r>
    <n v="21"/>
    <n v="49"/>
    <n v="89"/>
    <n v="41"/>
    <n v="32"/>
    <n v="12"/>
    <n v="1007"/>
    <n v="20"/>
    <n v="30"/>
    <n v="50"/>
    <n v="80"/>
    <n v="505"/>
    <n v="9"/>
    <x v="19"/>
    <x v="12"/>
    <x v="2"/>
    <x v="1"/>
    <x v="3"/>
    <x v="7"/>
    <x v="1"/>
  </r>
  <r>
    <n v="61"/>
    <n v="96"/>
    <n v="159"/>
    <n v="64"/>
    <n v="48"/>
    <n v="21"/>
    <n v="460"/>
    <n v="70"/>
    <n v="80"/>
    <n v="120"/>
    <n v="200"/>
    <n v="505"/>
    <n v="2"/>
    <x v="19"/>
    <x v="12"/>
    <x v="2"/>
    <x v="1"/>
    <x v="0"/>
    <x v="1"/>
    <x v="0"/>
  </r>
  <r>
    <n v="-58"/>
    <n v="19"/>
    <n v="138"/>
    <n v="126"/>
    <n v="57"/>
    <n v="37"/>
    <n v="1439"/>
    <n v="-30"/>
    <n v="158"/>
    <n v="20"/>
    <n v="170"/>
    <n v="505"/>
    <n v="3"/>
    <x v="19"/>
    <x v="12"/>
    <x v="2"/>
    <x v="1"/>
    <x v="0"/>
    <x v="2"/>
    <x v="1"/>
  </r>
  <r>
    <n v="-11"/>
    <n v="36"/>
    <n v="64"/>
    <n v="29"/>
    <n v="41"/>
    <n v="11"/>
    <n v="-347"/>
    <n v="0"/>
    <n v="20"/>
    <n v="30"/>
    <n v="50"/>
    <n v="505"/>
    <n v="4"/>
    <x v="19"/>
    <x v="12"/>
    <x v="2"/>
    <x v="1"/>
    <x v="2"/>
    <x v="12"/>
    <x v="0"/>
  </r>
  <r>
    <n v="3"/>
    <n v="88"/>
    <n v="150"/>
    <n v="63"/>
    <n v="80"/>
    <n v="57"/>
    <n v="332"/>
    <n v="0"/>
    <n v="50"/>
    <n v="70"/>
    <n v="120"/>
    <n v="505"/>
    <n v="5"/>
    <x v="19"/>
    <x v="12"/>
    <x v="2"/>
    <x v="1"/>
    <x v="2"/>
    <x v="4"/>
    <x v="0"/>
  </r>
  <r>
    <n v="25"/>
    <n v="60"/>
    <n v="104"/>
    <n v="45"/>
    <n v="39"/>
    <n v="14"/>
    <n v="253"/>
    <n v="30"/>
    <n v="30"/>
    <n v="60"/>
    <n v="90"/>
    <n v="505"/>
    <n v="6"/>
    <x v="19"/>
    <x v="12"/>
    <x v="2"/>
    <x v="1"/>
    <x v="2"/>
    <x v="5"/>
    <x v="1"/>
  </r>
  <r>
    <n v="28"/>
    <n v="77"/>
    <n v="139"/>
    <n v="63"/>
    <n v="53"/>
    <n v="23"/>
    <n v="397"/>
    <n v="20"/>
    <n v="60"/>
    <n v="70"/>
    <n v="130"/>
    <n v="918"/>
    <n v="8"/>
    <x v="19"/>
    <x v="13"/>
    <x v="2"/>
    <x v="1"/>
    <x v="3"/>
    <x v="6"/>
    <x v="1"/>
  </r>
  <r>
    <n v="47"/>
    <n v="184"/>
    <n v="314"/>
    <n v="159"/>
    <n v="140"/>
    <n v="120"/>
    <n v="705"/>
    <n v="60"/>
    <n v="161"/>
    <n v="190"/>
    <n v="310"/>
    <n v="405"/>
    <n v="9"/>
    <x v="19"/>
    <x v="13"/>
    <x v="2"/>
    <x v="1"/>
    <x v="3"/>
    <x v="7"/>
    <x v="1"/>
  </r>
  <r>
    <n v="73"/>
    <n v="87"/>
    <n v="154"/>
    <n v="68"/>
    <n v="32"/>
    <n v="22"/>
    <n v="587"/>
    <n v="80"/>
    <n v="80"/>
    <n v="110"/>
    <n v="190"/>
    <n v="580"/>
    <n v="2"/>
    <x v="19"/>
    <x v="13"/>
    <x v="2"/>
    <x v="1"/>
    <x v="0"/>
    <x v="1"/>
    <x v="0"/>
  </r>
  <r>
    <n v="22"/>
    <n v="33"/>
    <n v="55"/>
    <n v="22"/>
    <n v="16"/>
    <n v="6"/>
    <n v="865"/>
    <n v="30"/>
    <n v="20"/>
    <n v="40"/>
    <n v="60"/>
    <n v="918"/>
    <n v="3"/>
    <x v="19"/>
    <x v="13"/>
    <x v="2"/>
    <x v="1"/>
    <x v="0"/>
    <x v="2"/>
    <x v="1"/>
  </r>
  <r>
    <n v="141"/>
    <n v="161"/>
    <n v="275"/>
    <n v="64"/>
    <n v="55"/>
    <n v="35"/>
    <n v="-1278"/>
    <n v="100"/>
    <n v="90"/>
    <n v="140"/>
    <n v="230"/>
    <n v="918"/>
    <n v="4"/>
    <x v="19"/>
    <x v="13"/>
    <x v="2"/>
    <x v="1"/>
    <x v="2"/>
    <x v="12"/>
    <x v="0"/>
  </r>
  <r>
    <n v="14"/>
    <n v="25"/>
    <n v="41"/>
    <n v="16"/>
    <n v="14"/>
    <n v="4"/>
    <n v="484"/>
    <n v="20"/>
    <n v="10"/>
    <n v="20"/>
    <n v="30"/>
    <n v="580"/>
    <n v="5"/>
    <x v="19"/>
    <x v="13"/>
    <x v="2"/>
    <x v="1"/>
    <x v="2"/>
    <x v="4"/>
    <x v="0"/>
  </r>
  <r>
    <n v="142"/>
    <n v="172"/>
    <n v="283"/>
    <n v="111"/>
    <n v="64"/>
    <n v="37"/>
    <n v="810"/>
    <n v="100"/>
    <n v="90"/>
    <n v="150"/>
    <n v="240"/>
    <n v="580"/>
    <n v="6"/>
    <x v="19"/>
    <x v="13"/>
    <x v="2"/>
    <x v="1"/>
    <x v="2"/>
    <x v="5"/>
    <x v="1"/>
  </r>
  <r>
    <n v="26"/>
    <n v="62"/>
    <n v="107"/>
    <n v="46"/>
    <n v="40"/>
    <n v="15"/>
    <n v="415"/>
    <n v="30"/>
    <n v="40"/>
    <n v="60"/>
    <n v="100"/>
    <n v="817"/>
    <n v="8"/>
    <x v="19"/>
    <x v="14"/>
    <x v="2"/>
    <x v="0"/>
    <x v="3"/>
    <x v="6"/>
    <x v="1"/>
  </r>
  <r>
    <n v="26"/>
    <n v="51"/>
    <n v="84"/>
    <n v="34"/>
    <n v="30"/>
    <n v="10"/>
    <n v="428"/>
    <n v="30"/>
    <n v="30"/>
    <n v="50"/>
    <n v="80"/>
    <n v="210"/>
    <n v="9"/>
    <x v="19"/>
    <x v="14"/>
    <x v="2"/>
    <x v="0"/>
    <x v="3"/>
    <x v="7"/>
    <x v="1"/>
  </r>
  <r>
    <n v="345"/>
    <n v="367"/>
    <n v="672"/>
    <n v="269"/>
    <n v="109"/>
    <n v="96"/>
    <n v="1296"/>
    <n v="340"/>
    <n v="393"/>
    <n v="450"/>
    <n v="840"/>
    <n v="940"/>
    <n v="2"/>
    <x v="19"/>
    <x v="14"/>
    <x v="2"/>
    <x v="0"/>
    <x v="0"/>
    <x v="1"/>
    <x v="0"/>
  </r>
  <r>
    <n v="54"/>
    <n v="68"/>
    <n v="119"/>
    <n v="52"/>
    <n v="27"/>
    <n v="17"/>
    <n v="554"/>
    <n v="70"/>
    <n v="60"/>
    <n v="90"/>
    <n v="150"/>
    <n v="469"/>
    <n v="3"/>
    <x v="19"/>
    <x v="14"/>
    <x v="2"/>
    <x v="0"/>
    <x v="0"/>
    <x v="2"/>
    <x v="1"/>
  </r>
  <r>
    <n v="41"/>
    <n v="79"/>
    <n v="130"/>
    <n v="52"/>
    <n v="46"/>
    <n v="17"/>
    <n v="-587"/>
    <n v="40"/>
    <n v="40"/>
    <n v="70"/>
    <n v="110"/>
    <n v="817"/>
    <n v="4"/>
    <x v="19"/>
    <x v="14"/>
    <x v="2"/>
    <x v="0"/>
    <x v="2"/>
    <x v="12"/>
    <x v="0"/>
  </r>
  <r>
    <n v="184"/>
    <n v="178"/>
    <n v="298"/>
    <n v="85"/>
    <n v="42"/>
    <n v="34"/>
    <n v="941"/>
    <n v="120"/>
    <n v="94"/>
    <n v="150"/>
    <n v="250"/>
    <n v="210"/>
    <n v="5"/>
    <x v="19"/>
    <x v="14"/>
    <x v="2"/>
    <x v="0"/>
    <x v="2"/>
    <x v="4"/>
    <x v="0"/>
  </r>
  <r>
    <n v="145"/>
    <n v="145"/>
    <n v="243"/>
    <n v="90"/>
    <n v="37"/>
    <n v="28"/>
    <n v="598"/>
    <n v="110"/>
    <n v="80"/>
    <n v="130"/>
    <n v="210"/>
    <n v="469"/>
    <n v="6"/>
    <x v="19"/>
    <x v="14"/>
    <x v="2"/>
    <x v="0"/>
    <x v="2"/>
    <x v="5"/>
    <x v="1"/>
  </r>
  <r>
    <n v="3"/>
    <n v="88"/>
    <n v="150"/>
    <n v="63"/>
    <n v="80"/>
    <n v="57"/>
    <n v="332"/>
    <n v="10"/>
    <n v="40"/>
    <n v="60"/>
    <n v="100"/>
    <n v="435"/>
    <n v="11"/>
    <x v="19"/>
    <x v="15"/>
    <x v="3"/>
    <x v="1"/>
    <x v="1"/>
    <x v="9"/>
    <x v="0"/>
  </r>
  <r>
    <n v="26"/>
    <n v="60"/>
    <n v="104"/>
    <n v="45"/>
    <n v="38"/>
    <n v="14"/>
    <n v="253"/>
    <n v="30"/>
    <n v="20"/>
    <n v="50"/>
    <n v="70"/>
    <n v="435"/>
    <n v="12"/>
    <x v="19"/>
    <x v="15"/>
    <x v="3"/>
    <x v="1"/>
    <x v="1"/>
    <x v="10"/>
    <x v="0"/>
  </r>
  <r>
    <n v="-12"/>
    <n v="36"/>
    <n v="64"/>
    <n v="29"/>
    <n v="42"/>
    <n v="11"/>
    <n v="215"/>
    <n v="10"/>
    <n v="10"/>
    <n v="30"/>
    <n v="40"/>
    <n v="435"/>
    <n v="13"/>
    <x v="19"/>
    <x v="15"/>
    <x v="3"/>
    <x v="1"/>
    <x v="1"/>
    <x v="3"/>
    <x v="0"/>
  </r>
  <r>
    <n v="68"/>
    <n v="90"/>
    <n v="150"/>
    <n v="61"/>
    <n v="38"/>
    <n v="19"/>
    <n v="322"/>
    <n v="60"/>
    <n v="50"/>
    <n v="80"/>
    <n v="130"/>
    <n v="435"/>
    <n v="8"/>
    <x v="19"/>
    <x v="15"/>
    <x v="3"/>
    <x v="1"/>
    <x v="3"/>
    <x v="6"/>
    <x v="1"/>
  </r>
  <r>
    <n v="61"/>
    <n v="96"/>
    <n v="159"/>
    <n v="64"/>
    <n v="48"/>
    <n v="21"/>
    <n v="460"/>
    <n v="60"/>
    <n v="50"/>
    <n v="90"/>
    <n v="140"/>
    <n v="435"/>
    <n v="9"/>
    <x v="19"/>
    <x v="15"/>
    <x v="3"/>
    <x v="1"/>
    <x v="3"/>
    <x v="7"/>
    <x v="1"/>
  </r>
  <r>
    <n v="-57"/>
    <n v="19"/>
    <n v="138"/>
    <n v="118"/>
    <n v="56"/>
    <n v="37"/>
    <n v="1439"/>
    <n v="-30"/>
    <n v="117"/>
    <n v="20"/>
    <n v="120"/>
    <n v="801"/>
    <n v="10"/>
    <x v="19"/>
    <x v="15"/>
    <x v="3"/>
    <x v="1"/>
    <x v="3"/>
    <x v="8"/>
    <x v="1"/>
  </r>
  <r>
    <n v="33"/>
    <n v="60"/>
    <n v="109"/>
    <n v="50"/>
    <n v="33"/>
    <n v="15"/>
    <n v="1064"/>
    <n v="40"/>
    <n v="60"/>
    <n v="70"/>
    <n v="130"/>
    <n v="435"/>
    <n v="1"/>
    <x v="19"/>
    <x v="15"/>
    <x v="3"/>
    <x v="1"/>
    <x v="0"/>
    <x v="0"/>
    <x v="0"/>
  </r>
  <r>
    <n v="21"/>
    <n v="56"/>
    <n v="97"/>
    <n v="42"/>
    <n v="38"/>
    <n v="13"/>
    <n v="384"/>
    <n v="40"/>
    <n v="50"/>
    <n v="70"/>
    <n v="120"/>
    <n v="435"/>
    <n v="2"/>
    <x v="19"/>
    <x v="15"/>
    <x v="3"/>
    <x v="1"/>
    <x v="0"/>
    <x v="1"/>
    <x v="0"/>
  </r>
  <r>
    <n v="37"/>
    <n v="88"/>
    <n v="159"/>
    <n v="72"/>
    <n v="57"/>
    <n v="27"/>
    <n v="606"/>
    <n v="60"/>
    <n v="90"/>
    <n v="110"/>
    <n v="200"/>
    <n v="801"/>
    <n v="3"/>
    <x v="19"/>
    <x v="15"/>
    <x v="3"/>
    <x v="1"/>
    <x v="0"/>
    <x v="2"/>
    <x v="1"/>
  </r>
  <r>
    <n v="39"/>
    <n v="48"/>
    <n v="79"/>
    <n v="32"/>
    <n v="19"/>
    <n v="8"/>
    <n v="841"/>
    <n v="30"/>
    <n v="30"/>
    <n v="40"/>
    <n v="70"/>
    <n v="435"/>
    <n v="4"/>
    <x v="19"/>
    <x v="15"/>
    <x v="3"/>
    <x v="1"/>
    <x v="2"/>
    <x v="12"/>
    <x v="0"/>
  </r>
  <r>
    <n v="86"/>
    <n v="99"/>
    <n v="174"/>
    <n v="77"/>
    <n v="34"/>
    <n v="25"/>
    <n v="581"/>
    <n v="60"/>
    <n v="70"/>
    <n v="90"/>
    <n v="160"/>
    <n v="435"/>
    <n v="5"/>
    <x v="19"/>
    <x v="15"/>
    <x v="3"/>
    <x v="1"/>
    <x v="2"/>
    <x v="4"/>
    <x v="0"/>
  </r>
  <r>
    <n v="39"/>
    <n v="49"/>
    <n v="82"/>
    <n v="34"/>
    <n v="20"/>
    <n v="9"/>
    <n v="890"/>
    <n v="30"/>
    <n v="30"/>
    <n v="40"/>
    <n v="70"/>
    <n v="435"/>
    <n v="6"/>
    <x v="19"/>
    <x v="15"/>
    <x v="3"/>
    <x v="1"/>
    <x v="2"/>
    <x v="5"/>
    <x v="1"/>
  </r>
  <r>
    <n v="184"/>
    <n v="178"/>
    <n v="298"/>
    <n v="104"/>
    <n v="42"/>
    <n v="34"/>
    <n v="941"/>
    <n v="100"/>
    <n v="80"/>
    <n v="120"/>
    <n v="200"/>
    <n v="805"/>
    <n v="11"/>
    <x v="19"/>
    <x v="16"/>
    <x v="3"/>
    <x v="0"/>
    <x v="1"/>
    <x v="9"/>
    <x v="0"/>
  </r>
  <r>
    <n v="145"/>
    <n v="145"/>
    <n v="243"/>
    <n v="89"/>
    <n v="37"/>
    <n v="28"/>
    <n v="598"/>
    <n v="90"/>
    <n v="60"/>
    <n v="100"/>
    <n v="160"/>
    <n v="760"/>
    <n v="12"/>
    <x v="19"/>
    <x v="16"/>
    <x v="3"/>
    <x v="0"/>
    <x v="1"/>
    <x v="10"/>
    <x v="0"/>
  </r>
  <r>
    <n v="41"/>
    <n v="79"/>
    <n v="130"/>
    <n v="52"/>
    <n v="46"/>
    <n v="17"/>
    <n v="662"/>
    <n v="20"/>
    <n v="30"/>
    <n v="50"/>
    <n v="80"/>
    <n v="650"/>
    <n v="13"/>
    <x v="19"/>
    <x v="16"/>
    <x v="3"/>
    <x v="0"/>
    <x v="1"/>
    <x v="3"/>
    <x v="0"/>
  </r>
  <r>
    <n v="197"/>
    <n v="191"/>
    <n v="320"/>
    <n v="141"/>
    <n v="45"/>
    <n v="36"/>
    <n v="994"/>
    <n v="140"/>
    <n v="106"/>
    <n v="170"/>
    <n v="280"/>
    <n v="916"/>
    <n v="8"/>
    <x v="19"/>
    <x v="16"/>
    <x v="3"/>
    <x v="0"/>
    <x v="3"/>
    <x v="6"/>
    <x v="1"/>
  </r>
  <r>
    <n v="344"/>
    <n v="367"/>
    <n v="672"/>
    <n v="330"/>
    <n v="110"/>
    <n v="96"/>
    <n v="1296"/>
    <n v="240"/>
    <n v="165"/>
    <n v="330"/>
    <n v="590"/>
    <n v="818"/>
    <n v="9"/>
    <x v="19"/>
    <x v="16"/>
    <x v="3"/>
    <x v="0"/>
    <x v="3"/>
    <x v="7"/>
    <x v="1"/>
  </r>
  <r>
    <n v="52"/>
    <n v="68"/>
    <n v="119"/>
    <n v="52"/>
    <n v="28"/>
    <n v="17"/>
    <n v="554"/>
    <n v="40"/>
    <n v="40"/>
    <n v="60"/>
    <n v="100"/>
    <n v="213"/>
    <n v="10"/>
    <x v="19"/>
    <x v="16"/>
    <x v="3"/>
    <x v="0"/>
    <x v="3"/>
    <x v="8"/>
    <x v="1"/>
  </r>
  <r>
    <n v="-192"/>
    <n v="-67"/>
    <n v="86"/>
    <n v="118"/>
    <n v="67"/>
    <n v="49"/>
    <n v="2105"/>
    <n v="-150"/>
    <n v="187"/>
    <n v="-90"/>
    <n v="100"/>
    <n v="858"/>
    <n v="1"/>
    <x v="19"/>
    <x v="16"/>
    <x v="3"/>
    <x v="0"/>
    <x v="0"/>
    <x v="0"/>
    <x v="0"/>
  </r>
  <r>
    <n v="508"/>
    <n v="546"/>
    <n v="902"/>
    <n v="389"/>
    <n v="166"/>
    <n v="127"/>
    <n v="2617"/>
    <n v="520"/>
    <n v="394"/>
    <n v="680"/>
    <n v="1130"/>
    <n v="213"/>
    <n v="2"/>
    <x v="19"/>
    <x v="16"/>
    <x v="3"/>
    <x v="0"/>
    <x v="0"/>
    <x v="1"/>
    <x v="0"/>
  </r>
  <r>
    <n v="-189"/>
    <n v="-30"/>
    <n v="165"/>
    <n v="218"/>
    <n v="100"/>
    <n v="64"/>
    <n v="3139"/>
    <n v="-140"/>
    <n v="219"/>
    <n v="-40"/>
    <n v="200"/>
    <n v="530"/>
    <n v="3"/>
    <x v="19"/>
    <x v="16"/>
    <x v="3"/>
    <x v="0"/>
    <x v="0"/>
    <x v="2"/>
    <x v="1"/>
  </r>
  <r>
    <n v="230"/>
    <n v="266"/>
    <n v="527"/>
    <n v="242"/>
    <n v="92"/>
    <n v="74"/>
    <n v="1797"/>
    <n v="170"/>
    <n v="213"/>
    <n v="260"/>
    <n v="510"/>
    <n v="213"/>
    <n v="4"/>
    <x v="19"/>
    <x v="16"/>
    <x v="3"/>
    <x v="0"/>
    <x v="2"/>
    <x v="12"/>
    <x v="0"/>
  </r>
  <r>
    <n v="69"/>
    <n v="239"/>
    <n v="408"/>
    <n v="113"/>
    <n v="176"/>
    <n v="156"/>
    <n v="927"/>
    <n v="60"/>
    <n v="175"/>
    <n v="230"/>
    <n v="390"/>
    <n v="951"/>
    <n v="5"/>
    <x v="19"/>
    <x v="16"/>
    <x v="3"/>
    <x v="0"/>
    <x v="2"/>
    <x v="4"/>
    <x v="0"/>
  </r>
  <r>
    <n v="362"/>
    <n v="392"/>
    <n v="681"/>
    <n v="311"/>
    <n v="121"/>
    <n v="97"/>
    <n v="1714"/>
    <n v="250"/>
    <n v="205"/>
    <n v="370"/>
    <n v="650"/>
    <n v="909"/>
    <n v="6"/>
    <x v="19"/>
    <x v="16"/>
    <x v="3"/>
    <x v="0"/>
    <x v="2"/>
    <x v="5"/>
    <x v="1"/>
  </r>
  <r>
    <n v="362"/>
    <n v="392"/>
    <n v="681"/>
    <n v="325"/>
    <n v="121"/>
    <n v="97"/>
    <n v="1714"/>
    <n v="190"/>
    <n v="197"/>
    <n v="270"/>
    <n v="460"/>
    <n v="702"/>
    <n v="11"/>
    <x v="19"/>
    <x v="17"/>
    <x v="3"/>
    <x v="1"/>
    <x v="1"/>
    <x v="9"/>
    <x v="0"/>
  </r>
  <r>
    <n v="230"/>
    <n v="266"/>
    <n v="527"/>
    <n v="213"/>
    <n v="92"/>
    <n v="74"/>
    <n v="1797"/>
    <n v="130"/>
    <n v="126"/>
    <n v="190"/>
    <n v="360"/>
    <n v="702"/>
    <n v="12"/>
    <x v="19"/>
    <x v="17"/>
    <x v="3"/>
    <x v="1"/>
    <x v="1"/>
    <x v="10"/>
    <x v="0"/>
  </r>
  <r>
    <n v="-558"/>
    <n v="-284"/>
    <n v="21"/>
    <n v="334"/>
    <n v="131"/>
    <n v="107"/>
    <n v="5807"/>
    <n v="-260"/>
    <n v="190"/>
    <n v="-180"/>
    <n v="0"/>
    <n v="775"/>
    <n v="13"/>
    <x v="19"/>
    <x v="17"/>
    <x v="3"/>
    <x v="1"/>
    <x v="1"/>
    <x v="3"/>
    <x v="0"/>
  </r>
  <r>
    <n v="68"/>
    <n v="239"/>
    <n v="408"/>
    <n v="125"/>
    <n v="177"/>
    <n v="156"/>
    <n v="927"/>
    <n v="70"/>
    <n v="91"/>
    <n v="220"/>
    <n v="360"/>
    <n v="702"/>
    <n v="8"/>
    <x v="19"/>
    <x v="17"/>
    <x v="3"/>
    <x v="1"/>
    <x v="3"/>
    <x v="6"/>
    <x v="1"/>
  </r>
  <r>
    <n v="225"/>
    <n v="271"/>
    <n v="463"/>
    <n v="218"/>
    <n v="100"/>
    <n v="64"/>
    <n v="1167"/>
    <n v="170"/>
    <n v="176"/>
    <n v="250"/>
    <n v="410"/>
    <n v="775"/>
    <n v="9"/>
    <x v="19"/>
    <x v="17"/>
    <x v="3"/>
    <x v="1"/>
    <x v="3"/>
    <x v="7"/>
    <x v="1"/>
  </r>
  <r>
    <n v="207"/>
    <n v="222"/>
    <n v="373"/>
    <n v="167"/>
    <n v="67"/>
    <n v="49"/>
    <n v="817"/>
    <n v="150"/>
    <n v="131"/>
    <n v="200"/>
    <n v="330"/>
    <n v="775"/>
    <n v="10"/>
    <x v="19"/>
    <x v="17"/>
    <x v="3"/>
    <x v="1"/>
    <x v="3"/>
    <x v="8"/>
    <x v="1"/>
  </r>
  <r>
    <n v="1"/>
    <n v="48"/>
    <n v="85"/>
    <n v="38"/>
    <n v="44"/>
    <n v="14"/>
    <n v="248"/>
    <n v="20"/>
    <n v="40"/>
    <n v="60"/>
    <n v="100"/>
    <n v="775"/>
    <n v="2"/>
    <x v="19"/>
    <x v="17"/>
    <x v="3"/>
    <x v="1"/>
    <x v="0"/>
    <x v="1"/>
    <x v="0"/>
  </r>
  <r>
    <n v="22"/>
    <n v="49"/>
    <n v="89"/>
    <n v="41"/>
    <n v="31"/>
    <n v="12"/>
    <n v="1007"/>
    <n v="30"/>
    <n v="50"/>
    <n v="60"/>
    <n v="110"/>
    <n v="702"/>
    <n v="3"/>
    <x v="19"/>
    <x v="17"/>
    <x v="3"/>
    <x v="1"/>
    <x v="0"/>
    <x v="2"/>
    <x v="1"/>
  </r>
  <r>
    <n v="44"/>
    <n v="43"/>
    <n v="43"/>
    <n v="0"/>
    <n v="10"/>
    <n v="0"/>
    <n v="516"/>
    <n v="30"/>
    <n v="0"/>
    <n v="40"/>
    <n v="40"/>
    <n v="775"/>
    <n v="4"/>
    <x v="19"/>
    <x v="17"/>
    <x v="3"/>
    <x v="1"/>
    <x v="2"/>
    <x v="12"/>
    <x v="0"/>
  </r>
  <r>
    <n v="26"/>
    <n v="38"/>
    <n v="62"/>
    <n v="25"/>
    <n v="18"/>
    <n v="7"/>
    <n v="851"/>
    <n v="30"/>
    <n v="20"/>
    <n v="40"/>
    <n v="60"/>
    <n v="702"/>
    <n v="5"/>
    <x v="19"/>
    <x v="17"/>
    <x v="3"/>
    <x v="1"/>
    <x v="2"/>
    <x v="4"/>
    <x v="0"/>
  </r>
  <r>
    <n v="23"/>
    <n v="35"/>
    <n v="57"/>
    <n v="23"/>
    <n v="17"/>
    <n v="6"/>
    <n v="806"/>
    <n v="20"/>
    <n v="20"/>
    <n v="30"/>
    <n v="50"/>
    <n v="775"/>
    <n v="6"/>
    <x v="19"/>
    <x v="17"/>
    <x v="3"/>
    <x v="1"/>
    <x v="2"/>
    <x v="5"/>
    <x v="1"/>
  </r>
  <r>
    <n v="12"/>
    <n v="25"/>
    <n v="41"/>
    <n v="16"/>
    <n v="15"/>
    <n v="4"/>
    <n v="484"/>
    <n v="10"/>
    <n v="10"/>
    <n v="10"/>
    <n v="20"/>
    <n v="541"/>
    <n v="11"/>
    <x v="19"/>
    <x v="18"/>
    <x v="3"/>
    <x v="1"/>
    <x v="1"/>
    <x v="9"/>
    <x v="0"/>
  </r>
  <r>
    <n v="144"/>
    <n v="172"/>
    <n v="283"/>
    <n v="147"/>
    <n v="63"/>
    <n v="37"/>
    <n v="810"/>
    <n v="80"/>
    <n v="70"/>
    <n v="120"/>
    <n v="190"/>
    <n v="541"/>
    <n v="12"/>
    <x v="19"/>
    <x v="18"/>
    <x v="3"/>
    <x v="1"/>
    <x v="1"/>
    <x v="10"/>
    <x v="0"/>
  </r>
  <r>
    <n v="141"/>
    <n v="161"/>
    <n v="275"/>
    <n v="160"/>
    <n v="55"/>
    <n v="35"/>
    <n v="678"/>
    <n v="70"/>
    <n v="70"/>
    <n v="110"/>
    <n v="180"/>
    <n v="503"/>
    <n v="13"/>
    <x v="19"/>
    <x v="18"/>
    <x v="3"/>
    <x v="1"/>
    <x v="1"/>
    <x v="3"/>
    <x v="0"/>
  </r>
  <r>
    <n v="26"/>
    <n v="37"/>
    <n v="61"/>
    <n v="25"/>
    <n v="17"/>
    <n v="7"/>
    <n v="826"/>
    <n v="30"/>
    <n v="20"/>
    <n v="30"/>
    <n v="50"/>
    <n v="971"/>
    <n v="8"/>
    <x v="19"/>
    <x v="18"/>
    <x v="3"/>
    <x v="1"/>
    <x v="3"/>
    <x v="6"/>
    <x v="1"/>
  </r>
  <r>
    <n v="73"/>
    <n v="87"/>
    <n v="154"/>
    <n v="68"/>
    <n v="32"/>
    <n v="22"/>
    <n v="587"/>
    <n v="60"/>
    <n v="50"/>
    <n v="80"/>
    <n v="130"/>
    <n v="541"/>
    <n v="9"/>
    <x v="19"/>
    <x v="18"/>
    <x v="3"/>
    <x v="1"/>
    <x v="3"/>
    <x v="7"/>
    <x v="1"/>
  </r>
  <r>
    <n v="-15"/>
    <n v="52"/>
    <n v="88"/>
    <n v="37"/>
    <n v="59"/>
    <n v="33"/>
    <n v="513"/>
    <n v="20"/>
    <n v="40"/>
    <n v="70"/>
    <n v="110"/>
    <n v="971"/>
    <n v="1"/>
    <x v="19"/>
    <x v="18"/>
    <x v="3"/>
    <x v="1"/>
    <x v="0"/>
    <x v="0"/>
    <x v="0"/>
  </r>
  <r>
    <n v="11"/>
    <n v="67"/>
    <n v="113"/>
    <n v="47"/>
    <n v="55"/>
    <n v="15"/>
    <n v="474"/>
    <n v="40"/>
    <n v="50"/>
    <n v="90"/>
    <n v="140"/>
    <n v="971"/>
    <n v="2"/>
    <x v="19"/>
    <x v="18"/>
    <x v="3"/>
    <x v="1"/>
    <x v="0"/>
    <x v="1"/>
    <x v="0"/>
  </r>
  <r>
    <n v="26"/>
    <n v="51"/>
    <n v="84"/>
    <n v="34"/>
    <n v="30"/>
    <n v="10"/>
    <n v="428"/>
    <n v="40"/>
    <n v="40"/>
    <n v="60"/>
    <n v="100"/>
    <n v="503"/>
    <n v="3"/>
    <x v="19"/>
    <x v="18"/>
    <x v="3"/>
    <x v="1"/>
    <x v="0"/>
    <x v="2"/>
    <x v="1"/>
  </r>
  <r>
    <n v="12"/>
    <n v="60"/>
    <n v="108"/>
    <n v="49"/>
    <n v="47"/>
    <n v="18"/>
    <n v="414"/>
    <n v="20"/>
    <n v="40"/>
    <n v="60"/>
    <n v="100"/>
    <n v="541"/>
    <n v="4"/>
    <x v="19"/>
    <x v="18"/>
    <x v="3"/>
    <x v="1"/>
    <x v="2"/>
    <x v="12"/>
    <x v="0"/>
  </r>
  <r>
    <n v="26"/>
    <n v="62"/>
    <n v="107"/>
    <n v="46"/>
    <n v="40"/>
    <n v="15"/>
    <n v="415"/>
    <n v="30"/>
    <n v="40"/>
    <n v="60"/>
    <n v="100"/>
    <n v="971"/>
    <n v="5"/>
    <x v="19"/>
    <x v="18"/>
    <x v="3"/>
    <x v="1"/>
    <x v="2"/>
    <x v="4"/>
    <x v="0"/>
  </r>
  <r>
    <n v="112"/>
    <n v="146"/>
    <n v="288"/>
    <n v="117"/>
    <n v="60"/>
    <n v="40"/>
    <n v="1292"/>
    <n v="90"/>
    <n v="75"/>
    <n v="140"/>
    <n v="270"/>
    <n v="541"/>
    <n v="6"/>
    <x v="19"/>
    <x v="18"/>
    <x v="3"/>
    <x v="1"/>
    <x v="2"/>
    <x v="5"/>
    <x v="1"/>
  </r>
  <r>
    <n v="58"/>
    <n v="79"/>
    <n v="125"/>
    <n v="47"/>
    <n v="34"/>
    <n v="14"/>
    <n v="366"/>
    <n v="30"/>
    <n v="30"/>
    <n v="50"/>
    <n v="80"/>
    <n v="425"/>
    <n v="11"/>
    <x v="19"/>
    <x v="19"/>
    <x v="3"/>
    <x v="1"/>
    <x v="1"/>
    <x v="9"/>
    <x v="0"/>
  </r>
  <r>
    <n v="28"/>
    <n v="54"/>
    <n v="89"/>
    <n v="36"/>
    <n v="32"/>
    <n v="11"/>
    <n v="458"/>
    <n v="30"/>
    <n v="20"/>
    <n v="40"/>
    <n v="60"/>
    <n v="206"/>
    <n v="12"/>
    <x v="19"/>
    <x v="19"/>
    <x v="3"/>
    <x v="1"/>
    <x v="1"/>
    <x v="10"/>
    <x v="0"/>
  </r>
  <r>
    <n v="-11"/>
    <n v="61"/>
    <n v="104"/>
    <n v="44"/>
    <n v="64"/>
    <n v="39"/>
    <n v="617"/>
    <n v="10"/>
    <n v="20"/>
    <n v="50"/>
    <n v="70"/>
    <n v="253"/>
    <n v="13"/>
    <x v="19"/>
    <x v="19"/>
    <x v="3"/>
    <x v="1"/>
    <x v="1"/>
    <x v="3"/>
    <x v="0"/>
  </r>
  <r>
    <n v="104"/>
    <n v="135"/>
    <n v="223"/>
    <n v="90"/>
    <n v="56"/>
    <n v="29"/>
    <n v="1139"/>
    <n v="80"/>
    <n v="70"/>
    <n v="120"/>
    <n v="190"/>
    <n v="253"/>
    <n v="8"/>
    <x v="19"/>
    <x v="19"/>
    <x v="3"/>
    <x v="1"/>
    <x v="3"/>
    <x v="6"/>
    <x v="1"/>
  </r>
  <r>
    <n v="62"/>
    <n v="70"/>
    <n v="117"/>
    <n v="48"/>
    <n v="23"/>
    <n v="13"/>
    <n v="839"/>
    <n v="50"/>
    <n v="40"/>
    <n v="60"/>
    <n v="100"/>
    <n v="360"/>
    <n v="9"/>
    <x v="19"/>
    <x v="19"/>
    <x v="3"/>
    <x v="1"/>
    <x v="3"/>
    <x v="7"/>
    <x v="1"/>
  </r>
  <r>
    <n v="105"/>
    <n v="125"/>
    <n v="209"/>
    <n v="86"/>
    <n v="46"/>
    <n v="27"/>
    <n v="454"/>
    <n v="120"/>
    <n v="112"/>
    <n v="160"/>
    <n v="260"/>
    <n v="425"/>
    <n v="2"/>
    <x v="19"/>
    <x v="19"/>
    <x v="3"/>
    <x v="1"/>
    <x v="0"/>
    <x v="1"/>
    <x v="0"/>
  </r>
  <r>
    <n v="47"/>
    <n v="184"/>
    <n v="314"/>
    <n v="89"/>
    <n v="140"/>
    <n v="120"/>
    <n v="705"/>
    <n v="100"/>
    <n v="156"/>
    <n v="230"/>
    <n v="390"/>
    <n v="360"/>
    <n v="3"/>
    <x v="19"/>
    <x v="19"/>
    <x v="3"/>
    <x v="1"/>
    <x v="0"/>
    <x v="2"/>
    <x v="1"/>
  </r>
  <r>
    <n v="23"/>
    <n v="39"/>
    <n v="68"/>
    <n v="30"/>
    <n v="20"/>
    <n v="9"/>
    <n v="581"/>
    <n v="30"/>
    <n v="20"/>
    <n v="40"/>
    <n v="60"/>
    <n v="425"/>
    <n v="4"/>
    <x v="19"/>
    <x v="19"/>
    <x v="3"/>
    <x v="1"/>
    <x v="2"/>
    <x v="12"/>
    <x v="0"/>
  </r>
  <r>
    <n v="28"/>
    <n v="77"/>
    <n v="139"/>
    <n v="63"/>
    <n v="53"/>
    <n v="23"/>
    <n v="397"/>
    <n v="20"/>
    <n v="60"/>
    <n v="70"/>
    <n v="130"/>
    <n v="360"/>
    <n v="5"/>
    <x v="19"/>
    <x v="19"/>
    <x v="3"/>
    <x v="1"/>
    <x v="2"/>
    <x v="4"/>
    <x v="0"/>
  </r>
  <r>
    <n v="98"/>
    <n v="123"/>
    <n v="224"/>
    <n v="129"/>
    <n v="48"/>
    <n v="31"/>
    <n v="1073"/>
    <n v="90"/>
    <n v="90"/>
    <n v="120"/>
    <n v="210"/>
    <n v="425"/>
    <n v="6"/>
    <x v="19"/>
    <x v="19"/>
    <x v="3"/>
    <x v="1"/>
    <x v="2"/>
    <x v="5"/>
    <x v="1"/>
  </r>
  <r>
    <n v="129"/>
    <n v="155"/>
    <n v="330"/>
    <n v="155"/>
    <n v="68"/>
    <n v="43"/>
    <n v="1280"/>
    <n v="90"/>
    <n v="126"/>
    <n v="140"/>
    <n v="270"/>
    <n v="303"/>
    <n v="8"/>
    <x v="20"/>
    <x v="0"/>
    <x v="0"/>
    <x v="0"/>
    <x v="3"/>
    <x v="6"/>
    <x v="1"/>
  </r>
  <r>
    <n v="-3"/>
    <n v="74"/>
    <n v="134"/>
    <n v="52"/>
    <n v="76"/>
    <n v="47"/>
    <n v="509"/>
    <n v="20"/>
    <n v="40"/>
    <n v="70"/>
    <n v="110"/>
    <n v="970"/>
    <n v="9"/>
    <x v="20"/>
    <x v="0"/>
    <x v="0"/>
    <x v="0"/>
    <x v="3"/>
    <x v="7"/>
    <x v="1"/>
  </r>
  <r>
    <n v="40"/>
    <n v="72"/>
    <n v="133"/>
    <n v="53"/>
    <n v="45"/>
    <n v="17"/>
    <n v="410"/>
    <n v="40"/>
    <n v="40"/>
    <n v="70"/>
    <n v="110"/>
    <n v="720"/>
    <n v="10"/>
    <x v="20"/>
    <x v="0"/>
    <x v="0"/>
    <x v="0"/>
    <x v="3"/>
    <x v="8"/>
    <x v="1"/>
  </r>
  <r>
    <n v="10"/>
    <n v="57"/>
    <n v="109"/>
    <n v="45"/>
    <n v="50"/>
    <n v="17"/>
    <n v="409"/>
    <n v="10"/>
    <n v="30"/>
    <n v="50"/>
    <n v="80"/>
    <n v="719"/>
    <n v="11"/>
    <x v="20"/>
    <x v="0"/>
    <x v="0"/>
    <x v="0"/>
    <x v="1"/>
    <x v="9"/>
    <x v="0"/>
  </r>
  <r>
    <n v="37"/>
    <n v="62"/>
    <n v="120"/>
    <n v="51"/>
    <n v="37"/>
    <n v="15"/>
    <n v="1042"/>
    <n v="20"/>
    <n v="40"/>
    <n v="50"/>
    <n v="90"/>
    <n v="719"/>
    <n v="12"/>
    <x v="20"/>
    <x v="0"/>
    <x v="0"/>
    <x v="0"/>
    <x v="1"/>
    <x v="10"/>
    <x v="0"/>
  </r>
  <r>
    <n v="70"/>
    <n v="79"/>
    <n v="149"/>
    <n v="61"/>
    <n v="32"/>
    <n v="20"/>
    <n v="579"/>
    <n v="50"/>
    <n v="50"/>
    <n v="70"/>
    <n v="120"/>
    <n v="719"/>
    <n v="13"/>
    <x v="20"/>
    <x v="0"/>
    <x v="0"/>
    <x v="0"/>
    <x v="1"/>
    <x v="3"/>
    <x v="0"/>
  </r>
  <r>
    <n v="199"/>
    <n v="179"/>
    <n v="322"/>
    <n v="162"/>
    <n v="45"/>
    <n v="34"/>
    <n v="928"/>
    <n v="140"/>
    <n v="111"/>
    <n v="180"/>
    <n v="310"/>
    <n v="970"/>
    <n v="1"/>
    <x v="20"/>
    <x v="0"/>
    <x v="0"/>
    <x v="0"/>
    <x v="0"/>
    <x v="0"/>
    <x v="0"/>
  </r>
  <r>
    <n v="62"/>
    <n v="74"/>
    <n v="141"/>
    <n v="58"/>
    <n v="32"/>
    <n v="19"/>
    <n v="548"/>
    <n v="50"/>
    <n v="60"/>
    <n v="70"/>
    <n v="130"/>
    <n v="303"/>
    <n v="2"/>
    <x v="20"/>
    <x v="0"/>
    <x v="0"/>
    <x v="0"/>
    <x v="0"/>
    <x v="1"/>
    <x v="0"/>
  </r>
  <r>
    <n v="157"/>
    <n v="145"/>
    <n v="261"/>
    <n v="96"/>
    <n v="39"/>
    <n v="28"/>
    <n v="981"/>
    <n v="120"/>
    <n v="84"/>
    <n v="150"/>
    <n v="250"/>
    <n v="720"/>
    <n v="3"/>
    <x v="20"/>
    <x v="0"/>
    <x v="0"/>
    <x v="0"/>
    <x v="0"/>
    <x v="2"/>
    <x v="1"/>
  </r>
  <r>
    <n v="125"/>
    <n v="118"/>
    <n v="212"/>
    <n v="81"/>
    <n v="34"/>
    <n v="22"/>
    <n v="588"/>
    <n v="110"/>
    <n v="90"/>
    <n v="140"/>
    <n v="230"/>
    <n v="719"/>
    <n v="5"/>
    <x v="20"/>
    <x v="0"/>
    <x v="0"/>
    <x v="0"/>
    <x v="2"/>
    <x v="4"/>
    <x v="0"/>
  </r>
  <r>
    <n v="58"/>
    <n v="90"/>
    <n v="160"/>
    <n v="60"/>
    <n v="51"/>
    <n v="19"/>
    <n v="656"/>
    <n v="60"/>
    <n v="60"/>
    <n v="110"/>
    <n v="170"/>
    <n v="970"/>
    <n v="6"/>
    <x v="20"/>
    <x v="0"/>
    <x v="0"/>
    <x v="0"/>
    <x v="2"/>
    <x v="5"/>
    <x v="1"/>
  </r>
  <r>
    <n v="197"/>
    <n v="179"/>
    <n v="322"/>
    <n v="174"/>
    <n v="46"/>
    <n v="34"/>
    <n v="928"/>
    <n v="140"/>
    <n v="57"/>
    <n v="160"/>
    <n v="260"/>
    <n v="312"/>
    <n v="8"/>
    <x v="20"/>
    <x v="1"/>
    <x v="0"/>
    <x v="0"/>
    <x v="3"/>
    <x v="6"/>
    <x v="1"/>
  </r>
  <r>
    <n v="64"/>
    <n v="74"/>
    <n v="141"/>
    <n v="58"/>
    <n v="31"/>
    <n v="19"/>
    <n v="548"/>
    <n v="50"/>
    <n v="40"/>
    <n v="70"/>
    <n v="110"/>
    <n v="312"/>
    <n v="9"/>
    <x v="20"/>
    <x v="1"/>
    <x v="0"/>
    <x v="0"/>
    <x v="3"/>
    <x v="7"/>
    <x v="1"/>
  </r>
  <r>
    <n v="157"/>
    <n v="145"/>
    <n v="261"/>
    <n v="87"/>
    <n v="39"/>
    <n v="28"/>
    <n v="981"/>
    <n v="110"/>
    <n v="80"/>
    <n v="130"/>
    <n v="210"/>
    <n v="773"/>
    <n v="10"/>
    <x v="20"/>
    <x v="1"/>
    <x v="0"/>
    <x v="0"/>
    <x v="3"/>
    <x v="8"/>
    <x v="1"/>
  </r>
  <r>
    <n v="125"/>
    <n v="118"/>
    <n v="212"/>
    <n v="81"/>
    <n v="34"/>
    <n v="22"/>
    <n v="588"/>
    <n v="80"/>
    <n v="60"/>
    <n v="110"/>
    <n v="170"/>
    <n v="630"/>
    <n v="11"/>
    <x v="20"/>
    <x v="1"/>
    <x v="0"/>
    <x v="0"/>
    <x v="1"/>
    <x v="9"/>
    <x v="0"/>
  </r>
  <r>
    <n v="59"/>
    <n v="90"/>
    <n v="160"/>
    <n v="60"/>
    <n v="50"/>
    <n v="19"/>
    <n v="656"/>
    <n v="40"/>
    <n v="50"/>
    <n v="80"/>
    <n v="130"/>
    <n v="630"/>
    <n v="12"/>
    <x v="20"/>
    <x v="1"/>
    <x v="0"/>
    <x v="0"/>
    <x v="1"/>
    <x v="10"/>
    <x v="0"/>
  </r>
  <r>
    <n v="191"/>
    <n v="225"/>
    <n v="412"/>
    <n v="165"/>
    <n v="96"/>
    <n v="53"/>
    <n v="1148"/>
    <n v="140"/>
    <n v="133"/>
    <n v="230"/>
    <n v="400"/>
    <n v="630"/>
    <n v="2"/>
    <x v="20"/>
    <x v="1"/>
    <x v="0"/>
    <x v="0"/>
    <x v="0"/>
    <x v="1"/>
    <x v="0"/>
  </r>
  <r>
    <n v="171"/>
    <n v="176"/>
    <n v="318"/>
    <n v="126"/>
    <n v="61"/>
    <n v="39"/>
    <n v="801"/>
    <n v="140"/>
    <n v="90"/>
    <n v="190"/>
    <n v="310"/>
    <n v="847"/>
    <n v="3"/>
    <x v="20"/>
    <x v="1"/>
    <x v="0"/>
    <x v="0"/>
    <x v="0"/>
    <x v="2"/>
    <x v="1"/>
  </r>
  <r>
    <n v="326"/>
    <n v="336"/>
    <n v="628"/>
    <n v="193"/>
    <n v="116"/>
    <n v="83"/>
    <n v="1686"/>
    <n v="280"/>
    <n v="285"/>
    <n v="400"/>
    <n v="690"/>
    <n v="309"/>
    <n v="5"/>
    <x v="20"/>
    <x v="1"/>
    <x v="0"/>
    <x v="0"/>
    <x v="2"/>
    <x v="4"/>
    <x v="0"/>
  </r>
  <r>
    <n v="230"/>
    <n v="249"/>
    <n v="531"/>
    <n v="262"/>
    <n v="94"/>
    <n v="69"/>
    <n v="1775"/>
    <n v="210"/>
    <n v="252"/>
    <n v="300"/>
    <n v="580"/>
    <n v="773"/>
    <n v="6"/>
    <x v="20"/>
    <x v="1"/>
    <x v="0"/>
    <x v="0"/>
    <x v="2"/>
    <x v="5"/>
    <x v="1"/>
  </r>
  <r>
    <n v="326"/>
    <n v="336"/>
    <n v="628"/>
    <n v="278"/>
    <n v="116"/>
    <n v="83"/>
    <n v="1686"/>
    <n v="210"/>
    <n v="185"/>
    <n v="300"/>
    <n v="510"/>
    <n v="319"/>
    <n v="8"/>
    <x v="20"/>
    <x v="2"/>
    <x v="0"/>
    <x v="1"/>
    <x v="3"/>
    <x v="6"/>
    <x v="1"/>
  </r>
  <r>
    <n v="171"/>
    <n v="176"/>
    <n v="318"/>
    <n v="130"/>
    <n v="61"/>
    <n v="39"/>
    <n v="801"/>
    <n v="120"/>
    <n v="93"/>
    <n v="160"/>
    <n v="260"/>
    <n v="515"/>
    <n v="9"/>
    <x v="20"/>
    <x v="2"/>
    <x v="0"/>
    <x v="1"/>
    <x v="3"/>
    <x v="7"/>
    <x v="1"/>
  </r>
  <r>
    <n v="230"/>
    <n v="249"/>
    <n v="531"/>
    <n v="238"/>
    <n v="94"/>
    <n v="69"/>
    <n v="1775"/>
    <n v="140"/>
    <n v="164"/>
    <n v="220"/>
    <n v="430"/>
    <n v="563"/>
    <n v="11"/>
    <x v="20"/>
    <x v="2"/>
    <x v="0"/>
    <x v="1"/>
    <x v="1"/>
    <x v="9"/>
    <x v="0"/>
  </r>
  <r>
    <n v="331"/>
    <n v="370"/>
    <n v="716"/>
    <n v="312"/>
    <n v="147"/>
    <n v="114"/>
    <n v="1783"/>
    <n v="210"/>
    <n v="174"/>
    <n v="340"/>
    <n v="590"/>
    <n v="641"/>
    <n v="12"/>
    <x v="20"/>
    <x v="2"/>
    <x v="0"/>
    <x v="1"/>
    <x v="1"/>
    <x v="10"/>
    <x v="0"/>
  </r>
  <r>
    <n v="47"/>
    <n v="43"/>
    <n v="46"/>
    <n v="0"/>
    <n v="11"/>
    <n v="0"/>
    <n v="473"/>
    <n v="40"/>
    <n v="0"/>
    <n v="50"/>
    <n v="50"/>
    <n v="712"/>
    <n v="6"/>
    <x v="20"/>
    <x v="2"/>
    <x v="0"/>
    <x v="1"/>
    <x v="2"/>
    <x v="5"/>
    <x v="1"/>
  </r>
  <r>
    <n v="19"/>
    <n v="29"/>
    <n v="51"/>
    <n v="19"/>
    <n v="16"/>
    <n v="5"/>
    <n v="848"/>
    <n v="20"/>
    <n v="20"/>
    <n v="30"/>
    <n v="50"/>
    <n v="319"/>
    <n v="1"/>
    <x v="20"/>
    <x v="2"/>
    <x v="0"/>
    <x v="1"/>
    <x v="0"/>
    <x v="0"/>
    <x v="0"/>
  </r>
  <r>
    <n v="10"/>
    <n v="39"/>
    <n v="77"/>
    <n v="33"/>
    <n v="32"/>
    <n v="10"/>
    <n v="1003"/>
    <n v="20"/>
    <n v="30"/>
    <n v="40"/>
    <n v="70"/>
    <n v="515"/>
    <n v="2"/>
    <x v="20"/>
    <x v="2"/>
    <x v="0"/>
    <x v="1"/>
    <x v="0"/>
    <x v="1"/>
    <x v="0"/>
  </r>
  <r>
    <n v="4"/>
    <n v="20"/>
    <n v="37"/>
    <n v="15"/>
    <n v="17"/>
    <n v="4"/>
    <n v="600"/>
    <n v="10"/>
    <n v="10"/>
    <n v="20"/>
    <n v="30"/>
    <n v="319"/>
    <n v="3"/>
    <x v="20"/>
    <x v="2"/>
    <x v="0"/>
    <x v="1"/>
    <x v="0"/>
    <x v="2"/>
    <x v="1"/>
  </r>
  <r>
    <n v="27"/>
    <n v="35"/>
    <n v="62"/>
    <n v="23"/>
    <n v="17"/>
    <n v="6"/>
    <n v="803"/>
    <n v="30"/>
    <n v="20"/>
    <n v="40"/>
    <n v="60"/>
    <n v="319"/>
    <n v="5"/>
    <x v="20"/>
    <x v="2"/>
    <x v="0"/>
    <x v="1"/>
    <x v="2"/>
    <x v="4"/>
    <x v="0"/>
  </r>
  <r>
    <n v="-10"/>
    <n v="62"/>
    <n v="113"/>
    <n v="44"/>
    <n v="69"/>
    <n v="40"/>
    <n v="325"/>
    <n v="10"/>
    <n v="30"/>
    <n v="60"/>
    <n v="90"/>
    <n v="314"/>
    <n v="8"/>
    <x v="20"/>
    <x v="3"/>
    <x v="0"/>
    <x v="1"/>
    <x v="3"/>
    <x v="6"/>
    <x v="1"/>
  </r>
  <r>
    <n v="-65"/>
    <n v="11"/>
    <n v="123"/>
    <n v="98"/>
    <n v="55"/>
    <n v="32"/>
    <n v="1574"/>
    <n v="-10"/>
    <n v="80"/>
    <n v="20"/>
    <n v="100"/>
    <n v="573"/>
    <n v="9"/>
    <x v="20"/>
    <x v="3"/>
    <x v="0"/>
    <x v="1"/>
    <x v="3"/>
    <x v="7"/>
    <x v="1"/>
  </r>
  <r>
    <n v="19"/>
    <n v="52"/>
    <n v="97"/>
    <n v="39"/>
    <n v="39"/>
    <n v="12"/>
    <n v="248"/>
    <n v="20"/>
    <n v="30"/>
    <n v="50"/>
    <n v="80"/>
    <n v="573"/>
    <n v="11"/>
    <x v="20"/>
    <x v="3"/>
    <x v="0"/>
    <x v="1"/>
    <x v="1"/>
    <x v="9"/>
    <x v="0"/>
  </r>
  <r>
    <n v="-18"/>
    <n v="30"/>
    <n v="58"/>
    <n v="24"/>
    <n v="42"/>
    <n v="9"/>
    <n v="212"/>
    <n v="-10"/>
    <n v="20"/>
    <n v="20"/>
    <n v="40"/>
    <n v="660"/>
    <n v="12"/>
    <x v="20"/>
    <x v="3"/>
    <x v="0"/>
    <x v="1"/>
    <x v="1"/>
    <x v="10"/>
    <x v="0"/>
  </r>
  <r>
    <n v="3"/>
    <n v="51"/>
    <n v="97"/>
    <n v="40"/>
    <n v="49"/>
    <n v="15"/>
    <n v="244"/>
    <n v="10"/>
    <n v="30"/>
    <n v="50"/>
    <n v="80"/>
    <n v="314"/>
    <n v="13"/>
    <x v="20"/>
    <x v="3"/>
    <x v="0"/>
    <x v="1"/>
    <x v="1"/>
    <x v="3"/>
    <x v="0"/>
  </r>
  <r>
    <n v="40"/>
    <n v="47"/>
    <n v="84"/>
    <n v="32"/>
    <n v="20"/>
    <n v="8"/>
    <n v="837"/>
    <n v="50"/>
    <n v="30"/>
    <n v="60"/>
    <n v="90"/>
    <n v="314"/>
    <n v="6"/>
    <x v="20"/>
    <x v="3"/>
    <x v="0"/>
    <x v="1"/>
    <x v="2"/>
    <x v="5"/>
    <x v="1"/>
  </r>
  <r>
    <n v="37"/>
    <n v="83"/>
    <n v="160"/>
    <n v="67"/>
    <n v="58"/>
    <n v="25"/>
    <n v="599"/>
    <n v="30"/>
    <n v="70"/>
    <n v="80"/>
    <n v="150"/>
    <n v="573"/>
    <n v="2"/>
    <x v="20"/>
    <x v="3"/>
    <x v="0"/>
    <x v="1"/>
    <x v="0"/>
    <x v="1"/>
    <x v="0"/>
  </r>
  <r>
    <n v="50"/>
    <n v="74"/>
    <n v="145"/>
    <n v="62"/>
    <n v="40"/>
    <n v="19"/>
    <n v="1059"/>
    <n v="50"/>
    <n v="60"/>
    <n v="80"/>
    <n v="140"/>
    <n v="816"/>
    <n v="3"/>
    <x v="20"/>
    <x v="3"/>
    <x v="0"/>
    <x v="1"/>
    <x v="0"/>
    <x v="2"/>
    <x v="1"/>
  </r>
  <r>
    <n v="61"/>
    <n v="64"/>
    <n v="115"/>
    <n v="44"/>
    <n v="23"/>
    <n v="12"/>
    <n v="886"/>
    <n v="50"/>
    <n v="50"/>
    <n v="70"/>
    <n v="120"/>
    <n v="573"/>
    <n v="5"/>
    <x v="20"/>
    <x v="3"/>
    <x v="0"/>
    <x v="1"/>
    <x v="2"/>
    <x v="4"/>
    <x v="0"/>
  </r>
  <r>
    <n v="21"/>
    <n v="30"/>
    <n v="53"/>
    <n v="20"/>
    <n v="16"/>
    <n v="5"/>
    <n v="482"/>
    <n v="30"/>
    <n v="10"/>
    <n v="30"/>
    <n v="40"/>
    <n v="513"/>
    <n v="8"/>
    <x v="20"/>
    <x v="4"/>
    <x v="0"/>
    <x v="0"/>
    <x v="3"/>
    <x v="6"/>
    <x v="1"/>
  </r>
  <r>
    <n v="34"/>
    <n v="43"/>
    <n v="77"/>
    <n v="29"/>
    <n v="20"/>
    <n v="8"/>
    <n v="862"/>
    <n v="40"/>
    <n v="20"/>
    <n v="40"/>
    <n v="60"/>
    <n v="614"/>
    <n v="9"/>
    <x v="20"/>
    <x v="4"/>
    <x v="0"/>
    <x v="0"/>
    <x v="3"/>
    <x v="7"/>
    <x v="1"/>
  </r>
  <r>
    <n v="129"/>
    <n v="150"/>
    <n v="265"/>
    <n v="99"/>
    <n v="63"/>
    <n v="32"/>
    <n v="798"/>
    <n v="70"/>
    <n v="80"/>
    <n v="130"/>
    <n v="210"/>
    <n v="614"/>
    <n v="11"/>
    <x v="20"/>
    <x v="4"/>
    <x v="0"/>
    <x v="0"/>
    <x v="1"/>
    <x v="9"/>
    <x v="0"/>
  </r>
  <r>
    <n v="120"/>
    <n v="134"/>
    <n v="245"/>
    <n v="96"/>
    <n v="53"/>
    <n v="29"/>
    <n v="666"/>
    <n v="80"/>
    <n v="80"/>
    <n v="120"/>
    <n v="200"/>
    <n v="234"/>
    <n v="12"/>
    <x v="20"/>
    <x v="4"/>
    <x v="0"/>
    <x v="0"/>
    <x v="1"/>
    <x v="10"/>
    <x v="0"/>
  </r>
  <r>
    <n v="9"/>
    <n v="57"/>
    <n v="109"/>
    <n v="45"/>
    <n v="51"/>
    <n v="17"/>
    <n v="409"/>
    <n v="30"/>
    <n v="50"/>
    <n v="70"/>
    <n v="120"/>
    <n v="419"/>
    <n v="6"/>
    <x v="20"/>
    <x v="4"/>
    <x v="0"/>
    <x v="0"/>
    <x v="2"/>
    <x v="5"/>
    <x v="1"/>
  </r>
  <r>
    <n v="42"/>
    <n v="72"/>
    <n v="133"/>
    <n v="53"/>
    <n v="44"/>
    <n v="17"/>
    <n v="410"/>
    <n v="50"/>
    <n v="50"/>
    <n v="80"/>
    <n v="130"/>
    <n v="216"/>
    <n v="1"/>
    <x v="20"/>
    <x v="4"/>
    <x v="0"/>
    <x v="0"/>
    <x v="0"/>
    <x v="0"/>
    <x v="0"/>
  </r>
  <r>
    <n v="43"/>
    <n v="64"/>
    <n v="114"/>
    <n v="43"/>
    <n v="35"/>
    <n v="13"/>
    <n v="424"/>
    <n v="40"/>
    <n v="40"/>
    <n v="70"/>
    <n v="110"/>
    <n v="614"/>
    <n v="2"/>
    <x v="20"/>
    <x v="4"/>
    <x v="0"/>
    <x v="0"/>
    <x v="0"/>
    <x v="1"/>
    <x v="0"/>
  </r>
  <r>
    <n v="-4"/>
    <n v="74"/>
    <n v="134"/>
    <n v="52"/>
    <n v="77"/>
    <n v="47"/>
    <n v="509"/>
    <n v="20"/>
    <n v="50"/>
    <n v="80"/>
    <n v="130"/>
    <n v="614"/>
    <n v="3"/>
    <x v="20"/>
    <x v="4"/>
    <x v="0"/>
    <x v="0"/>
    <x v="0"/>
    <x v="2"/>
    <x v="1"/>
  </r>
  <r>
    <n v="129"/>
    <n v="155"/>
    <n v="330"/>
    <n v="188"/>
    <n v="68"/>
    <n v="43"/>
    <n v="1280"/>
    <n v="130"/>
    <n v="180"/>
    <n v="190"/>
    <n v="360"/>
    <n v="440"/>
    <n v="5"/>
    <x v="20"/>
    <x v="4"/>
    <x v="0"/>
    <x v="0"/>
    <x v="2"/>
    <x v="4"/>
    <x v="0"/>
  </r>
  <r>
    <n v="79"/>
    <n v="94"/>
    <n v="161"/>
    <n v="57"/>
    <n v="41"/>
    <n v="17"/>
    <n v="349"/>
    <n v="70"/>
    <n v="40"/>
    <n v="90"/>
    <n v="130"/>
    <n v="262"/>
    <n v="8"/>
    <x v="20"/>
    <x v="5"/>
    <x v="0"/>
    <x v="1"/>
    <x v="3"/>
    <x v="6"/>
    <x v="1"/>
  </r>
  <r>
    <n v="74"/>
    <n v="75"/>
    <n v="134"/>
    <n v="51"/>
    <n v="25"/>
    <n v="14"/>
    <n v="857"/>
    <n v="60"/>
    <n v="40"/>
    <n v="70"/>
    <n v="110"/>
    <n v="414"/>
    <n v="9"/>
    <x v="20"/>
    <x v="5"/>
    <x v="0"/>
    <x v="1"/>
    <x v="3"/>
    <x v="7"/>
    <x v="1"/>
  </r>
  <r>
    <n v="46"/>
    <n v="67"/>
    <n v="120"/>
    <n v="46"/>
    <n v="36"/>
    <n v="14"/>
    <n v="454"/>
    <n v="30"/>
    <n v="30"/>
    <n v="60"/>
    <n v="90"/>
    <n v="608"/>
    <n v="11"/>
    <x v="20"/>
    <x v="5"/>
    <x v="0"/>
    <x v="1"/>
    <x v="1"/>
    <x v="9"/>
    <x v="0"/>
  </r>
  <r>
    <n v="3"/>
    <n v="87"/>
    <n v="159"/>
    <n v="62"/>
    <n v="85"/>
    <n v="56"/>
    <n v="612"/>
    <n v="10"/>
    <n v="50"/>
    <n v="80"/>
    <n v="130"/>
    <n v="715"/>
    <n v="12"/>
    <x v="20"/>
    <x v="5"/>
    <x v="0"/>
    <x v="1"/>
    <x v="1"/>
    <x v="10"/>
    <x v="0"/>
  </r>
  <r>
    <n v="31"/>
    <n v="43"/>
    <n v="81"/>
    <n v="33"/>
    <n v="22"/>
    <n v="10"/>
    <n v="577"/>
    <n v="30"/>
    <n v="30"/>
    <n v="50"/>
    <n v="80"/>
    <n v="715"/>
    <n v="6"/>
    <x v="20"/>
    <x v="5"/>
    <x v="0"/>
    <x v="1"/>
    <x v="2"/>
    <x v="5"/>
    <x v="1"/>
  </r>
  <r>
    <n v="34"/>
    <n v="82"/>
    <n v="159"/>
    <n v="67"/>
    <n v="59"/>
    <n v="25"/>
    <n v="391"/>
    <n v="30"/>
    <n v="70"/>
    <n v="80"/>
    <n v="150"/>
    <n v="608"/>
    <n v="1"/>
    <x v="20"/>
    <x v="5"/>
    <x v="0"/>
    <x v="1"/>
    <x v="0"/>
    <x v="0"/>
    <x v="0"/>
  </r>
  <r>
    <n v="24"/>
    <n v="130"/>
    <n v="238"/>
    <n v="93"/>
    <n v="114"/>
    <n v="84"/>
    <n v="692"/>
    <n v="40"/>
    <n v="90"/>
    <n v="140"/>
    <n v="230"/>
    <n v="715"/>
    <n v="2"/>
    <x v="20"/>
    <x v="5"/>
    <x v="0"/>
    <x v="1"/>
    <x v="0"/>
    <x v="1"/>
    <x v="0"/>
  </r>
  <r>
    <n v="86"/>
    <n v="114"/>
    <n v="212"/>
    <n v="85"/>
    <n v="56"/>
    <n v="28"/>
    <n v="555"/>
    <n v="70"/>
    <n v="90"/>
    <n v="110"/>
    <n v="200"/>
    <n v="414"/>
    <n v="3"/>
    <x v="20"/>
    <x v="5"/>
    <x v="0"/>
    <x v="1"/>
    <x v="0"/>
    <x v="2"/>
    <x v="1"/>
  </r>
  <r>
    <n v="79"/>
    <n v="99"/>
    <n v="194"/>
    <n v="83"/>
    <n v="46"/>
    <n v="25"/>
    <n v="1063"/>
    <n v="80"/>
    <n v="90"/>
    <n v="120"/>
    <n v="210"/>
    <n v="920"/>
    <n v="5"/>
    <x v="20"/>
    <x v="5"/>
    <x v="0"/>
    <x v="1"/>
    <x v="2"/>
    <x v="4"/>
    <x v="0"/>
  </r>
  <r>
    <n v="36"/>
    <n v="83"/>
    <n v="160"/>
    <n v="67"/>
    <n v="59"/>
    <n v="25"/>
    <n v="599"/>
    <n v="20"/>
    <n v="50"/>
    <n v="60"/>
    <n v="110"/>
    <n v="203"/>
    <n v="9"/>
    <x v="20"/>
    <x v="6"/>
    <x v="1"/>
    <x v="1"/>
    <x v="3"/>
    <x v="7"/>
    <x v="1"/>
  </r>
  <r>
    <n v="49"/>
    <n v="74"/>
    <n v="145"/>
    <n v="62"/>
    <n v="41"/>
    <n v="19"/>
    <n v="1059"/>
    <n v="40"/>
    <n v="40"/>
    <n v="60"/>
    <n v="100"/>
    <n v="203"/>
    <n v="10"/>
    <x v="20"/>
    <x v="6"/>
    <x v="1"/>
    <x v="1"/>
    <x v="3"/>
    <x v="8"/>
    <x v="1"/>
  </r>
  <r>
    <n v="61"/>
    <n v="64"/>
    <n v="115"/>
    <n v="44"/>
    <n v="23"/>
    <n v="12"/>
    <n v="886"/>
    <n v="50"/>
    <n v="40"/>
    <n v="70"/>
    <n v="110"/>
    <n v="860"/>
    <n v="11"/>
    <x v="20"/>
    <x v="6"/>
    <x v="1"/>
    <x v="1"/>
    <x v="1"/>
    <x v="9"/>
    <x v="0"/>
  </r>
  <r>
    <n v="25"/>
    <n v="34"/>
    <n v="61"/>
    <n v="23"/>
    <n v="17"/>
    <n v="6"/>
    <n v="809"/>
    <n v="30"/>
    <n v="20"/>
    <n v="40"/>
    <n v="60"/>
    <n v="959"/>
    <n v="13"/>
    <x v="20"/>
    <x v="6"/>
    <x v="1"/>
    <x v="1"/>
    <x v="1"/>
    <x v="3"/>
    <x v="0"/>
  </r>
  <r>
    <n v="3"/>
    <n v="87"/>
    <n v="159"/>
    <n v="62"/>
    <n v="85"/>
    <n v="56"/>
    <n v="612"/>
    <n v="20"/>
    <n v="50"/>
    <n v="90"/>
    <n v="140"/>
    <n v="203"/>
    <n v="5"/>
    <x v="20"/>
    <x v="6"/>
    <x v="1"/>
    <x v="1"/>
    <x v="2"/>
    <x v="4"/>
    <x v="0"/>
  </r>
  <r>
    <n v="34"/>
    <n v="65"/>
    <n v="120"/>
    <n v="48"/>
    <n v="42"/>
    <n v="15"/>
    <n v="380"/>
    <n v="40"/>
    <n v="40"/>
    <n v="70"/>
    <n v="110"/>
    <n v="959"/>
    <n v="6"/>
    <x v="20"/>
    <x v="6"/>
    <x v="1"/>
    <x v="1"/>
    <x v="2"/>
    <x v="5"/>
    <x v="1"/>
  </r>
  <r>
    <n v="135"/>
    <n v="155"/>
    <n v="275"/>
    <n v="91"/>
    <n v="64"/>
    <n v="33"/>
    <n v="1130"/>
    <n v="110"/>
    <n v="90"/>
    <n v="150"/>
    <n v="240"/>
    <n v="203"/>
    <n v="2"/>
    <x v="20"/>
    <x v="6"/>
    <x v="1"/>
    <x v="1"/>
    <x v="0"/>
    <x v="1"/>
    <x v="0"/>
  </r>
  <r>
    <n v="31"/>
    <n v="43"/>
    <n v="81"/>
    <n v="33"/>
    <n v="22"/>
    <n v="10"/>
    <n v="577"/>
    <n v="20"/>
    <n v="20"/>
    <n v="30"/>
    <n v="50"/>
    <n v="727"/>
    <n v="8"/>
    <x v="20"/>
    <x v="7"/>
    <x v="1"/>
    <x v="0"/>
    <x v="3"/>
    <x v="6"/>
    <x v="1"/>
  </r>
  <r>
    <n v="36"/>
    <n v="82"/>
    <n v="159"/>
    <n v="67"/>
    <n v="58"/>
    <n v="25"/>
    <n v="391"/>
    <n v="20"/>
    <n v="50"/>
    <n v="60"/>
    <n v="110"/>
    <n v="305"/>
    <n v="9"/>
    <x v="20"/>
    <x v="7"/>
    <x v="1"/>
    <x v="0"/>
    <x v="3"/>
    <x v="7"/>
    <x v="1"/>
  </r>
  <r>
    <n v="79"/>
    <n v="99"/>
    <n v="194"/>
    <n v="83"/>
    <n v="46"/>
    <n v="25"/>
    <n v="1063"/>
    <n v="50"/>
    <n v="60"/>
    <n v="80"/>
    <n v="140"/>
    <n v="754"/>
    <n v="10"/>
    <x v="20"/>
    <x v="7"/>
    <x v="1"/>
    <x v="0"/>
    <x v="3"/>
    <x v="8"/>
    <x v="1"/>
  </r>
  <r>
    <n v="47"/>
    <n v="52"/>
    <n v="93"/>
    <n v="35"/>
    <n v="20"/>
    <n v="9"/>
    <n v="875"/>
    <n v="50"/>
    <n v="30"/>
    <n v="60"/>
    <n v="90"/>
    <n v="561"/>
    <n v="11"/>
    <x v="20"/>
    <x v="7"/>
    <x v="1"/>
    <x v="0"/>
    <x v="1"/>
    <x v="9"/>
    <x v="0"/>
  </r>
  <r>
    <n v="73"/>
    <n v="75"/>
    <n v="134"/>
    <n v="51"/>
    <n v="26"/>
    <n v="14"/>
    <n v="857"/>
    <n v="60"/>
    <n v="50"/>
    <n v="80"/>
    <n v="130"/>
    <n v="754"/>
    <n v="13"/>
    <x v="20"/>
    <x v="7"/>
    <x v="1"/>
    <x v="0"/>
    <x v="1"/>
    <x v="3"/>
    <x v="0"/>
  </r>
  <r>
    <n v="25"/>
    <n v="130"/>
    <n v="238"/>
    <n v="93"/>
    <n v="113"/>
    <n v="84"/>
    <n v="692"/>
    <n v="40"/>
    <n v="80"/>
    <n v="130"/>
    <n v="210"/>
    <n v="754"/>
    <n v="5"/>
    <x v="20"/>
    <x v="7"/>
    <x v="1"/>
    <x v="0"/>
    <x v="2"/>
    <x v="4"/>
    <x v="0"/>
  </r>
  <r>
    <n v="86"/>
    <n v="114"/>
    <n v="212"/>
    <n v="85"/>
    <n v="56"/>
    <n v="28"/>
    <n v="555"/>
    <n v="70"/>
    <n v="80"/>
    <n v="110"/>
    <n v="190"/>
    <n v="941"/>
    <n v="6"/>
    <x v="20"/>
    <x v="7"/>
    <x v="1"/>
    <x v="0"/>
    <x v="2"/>
    <x v="5"/>
    <x v="1"/>
  </r>
  <r>
    <n v="128"/>
    <n v="150"/>
    <n v="265"/>
    <n v="99"/>
    <n v="64"/>
    <n v="32"/>
    <n v="798"/>
    <n v="100"/>
    <n v="90"/>
    <n v="140"/>
    <n v="230"/>
    <n v="352"/>
    <n v="2"/>
    <x v="20"/>
    <x v="7"/>
    <x v="1"/>
    <x v="0"/>
    <x v="0"/>
    <x v="1"/>
    <x v="0"/>
  </r>
  <r>
    <n v="120"/>
    <n v="134"/>
    <n v="245"/>
    <n v="96"/>
    <n v="53"/>
    <n v="29"/>
    <n v="666"/>
    <n v="80"/>
    <n v="90"/>
    <n v="120"/>
    <n v="210"/>
    <n v="321"/>
    <n v="3"/>
    <x v="20"/>
    <x v="7"/>
    <x v="1"/>
    <x v="0"/>
    <x v="0"/>
    <x v="2"/>
    <x v="1"/>
  </r>
  <r>
    <n v="9"/>
    <n v="57"/>
    <n v="109"/>
    <n v="45"/>
    <n v="51"/>
    <n v="17"/>
    <n v="409"/>
    <n v="10"/>
    <n v="30"/>
    <n v="40"/>
    <n v="70"/>
    <n v="774"/>
    <n v="9"/>
    <x v="20"/>
    <x v="8"/>
    <x v="1"/>
    <x v="0"/>
    <x v="3"/>
    <x v="7"/>
    <x v="1"/>
  </r>
  <r>
    <n v="34"/>
    <n v="43"/>
    <n v="77"/>
    <n v="29"/>
    <n v="20"/>
    <n v="8"/>
    <n v="862"/>
    <n v="30"/>
    <n v="30"/>
    <n v="40"/>
    <n v="70"/>
    <n v="617"/>
    <n v="11"/>
    <x v="20"/>
    <x v="8"/>
    <x v="1"/>
    <x v="0"/>
    <x v="1"/>
    <x v="9"/>
    <x v="0"/>
  </r>
  <r>
    <n v="19"/>
    <n v="30"/>
    <n v="53"/>
    <n v="20"/>
    <n v="17"/>
    <n v="5"/>
    <n v="482"/>
    <n v="20"/>
    <n v="20"/>
    <n v="30"/>
    <n v="50"/>
    <n v="617"/>
    <n v="13"/>
    <x v="20"/>
    <x v="8"/>
    <x v="1"/>
    <x v="0"/>
    <x v="1"/>
    <x v="3"/>
    <x v="0"/>
  </r>
  <r>
    <n v="-46"/>
    <n v="46"/>
    <n v="104"/>
    <n v="52"/>
    <n v="77"/>
    <n v="47"/>
    <n v="520"/>
    <n v="-10"/>
    <n v="40"/>
    <n v="50"/>
    <n v="90"/>
    <n v="857"/>
    <n v="5"/>
    <x v="20"/>
    <x v="8"/>
    <x v="1"/>
    <x v="0"/>
    <x v="2"/>
    <x v="4"/>
    <x v="0"/>
  </r>
  <r>
    <n v="129"/>
    <n v="155"/>
    <n v="330"/>
    <n v="104"/>
    <n v="68"/>
    <n v="43"/>
    <n v="1280"/>
    <n v="100"/>
    <n v="136"/>
    <n v="160"/>
    <n v="300"/>
    <n v="774"/>
    <n v="7"/>
    <x v="20"/>
    <x v="8"/>
    <x v="1"/>
    <x v="0"/>
    <x v="2"/>
    <x v="11"/>
    <x v="0"/>
  </r>
  <r>
    <n v="690"/>
    <n v="516"/>
    <n v="614"/>
    <n v="60"/>
    <n v="51"/>
    <n v="19"/>
    <n v="-2572"/>
    <n v="460"/>
    <n v="50"/>
    <n v="490"/>
    <n v="540"/>
    <n v="774"/>
    <n v="2"/>
    <x v="20"/>
    <x v="8"/>
    <x v="1"/>
    <x v="0"/>
    <x v="0"/>
    <x v="1"/>
    <x v="0"/>
  </r>
  <r>
    <n v="3"/>
    <n v="51"/>
    <n v="97"/>
    <n v="40"/>
    <n v="49"/>
    <n v="15"/>
    <n v="244"/>
    <n v="10"/>
    <n v="30"/>
    <n v="40"/>
    <n v="70"/>
    <n v="603"/>
    <n v="9"/>
    <x v="20"/>
    <x v="9"/>
    <x v="1"/>
    <x v="1"/>
    <x v="3"/>
    <x v="7"/>
    <x v="1"/>
  </r>
  <r>
    <n v="18"/>
    <n v="29"/>
    <n v="51"/>
    <n v="19"/>
    <n v="17"/>
    <n v="5"/>
    <n v="848"/>
    <n v="20"/>
    <n v="20"/>
    <n v="30"/>
    <n v="50"/>
    <n v="603"/>
    <n v="11"/>
    <x v="20"/>
    <x v="9"/>
    <x v="1"/>
    <x v="1"/>
    <x v="1"/>
    <x v="9"/>
    <x v="0"/>
  </r>
  <r>
    <n v="46"/>
    <n v="43"/>
    <n v="46"/>
    <n v="0"/>
    <n v="12"/>
    <n v="0"/>
    <n v="473"/>
    <n v="30"/>
    <n v="0"/>
    <n v="40"/>
    <n v="40"/>
    <n v="603"/>
    <n v="13"/>
    <x v="20"/>
    <x v="9"/>
    <x v="1"/>
    <x v="1"/>
    <x v="1"/>
    <x v="3"/>
    <x v="0"/>
  </r>
  <r>
    <n v="-10"/>
    <n v="62"/>
    <n v="113"/>
    <n v="44"/>
    <n v="69"/>
    <n v="40"/>
    <n v="325"/>
    <n v="10"/>
    <n v="40"/>
    <n v="60"/>
    <n v="100"/>
    <n v="603"/>
    <n v="5"/>
    <x v="20"/>
    <x v="9"/>
    <x v="1"/>
    <x v="1"/>
    <x v="2"/>
    <x v="4"/>
    <x v="0"/>
  </r>
  <r>
    <n v="-18"/>
    <n v="30"/>
    <n v="58"/>
    <n v="24"/>
    <n v="42"/>
    <n v="9"/>
    <n v="212"/>
    <n v="0"/>
    <n v="20"/>
    <n v="30"/>
    <n v="50"/>
    <n v="603"/>
    <n v="7"/>
    <x v="20"/>
    <x v="9"/>
    <x v="1"/>
    <x v="1"/>
    <x v="2"/>
    <x v="11"/>
    <x v="0"/>
  </r>
  <r>
    <n v="49"/>
    <n v="71"/>
    <n v="128"/>
    <n v="49"/>
    <n v="38"/>
    <n v="15"/>
    <n v="315"/>
    <n v="50"/>
    <n v="40"/>
    <n v="70"/>
    <n v="110"/>
    <n v="603"/>
    <n v="1"/>
    <x v="20"/>
    <x v="9"/>
    <x v="1"/>
    <x v="1"/>
    <x v="0"/>
    <x v="0"/>
    <x v="0"/>
  </r>
  <r>
    <n v="50"/>
    <n v="84"/>
    <n v="148"/>
    <n v="55"/>
    <n v="50"/>
    <n v="18"/>
    <n v="453"/>
    <n v="50"/>
    <n v="50"/>
    <n v="80"/>
    <n v="130"/>
    <n v="603"/>
    <n v="2"/>
    <x v="20"/>
    <x v="9"/>
    <x v="1"/>
    <x v="1"/>
    <x v="0"/>
    <x v="1"/>
    <x v="0"/>
  </r>
  <r>
    <n v="137"/>
    <n v="239"/>
    <n v="577"/>
    <n v="332"/>
    <n v="147"/>
    <n v="114"/>
    <n v="1518"/>
    <n v="90"/>
    <n v="212"/>
    <n v="200"/>
    <n v="420"/>
    <n v="845"/>
    <n v="9"/>
    <x v="20"/>
    <x v="10"/>
    <x v="1"/>
    <x v="0"/>
    <x v="3"/>
    <x v="7"/>
    <x v="1"/>
  </r>
  <r>
    <n v="-353"/>
    <n v="-139"/>
    <n v="119"/>
    <n v="280"/>
    <n v="99"/>
    <n v="77"/>
    <n v="3948"/>
    <n v="-180"/>
    <n v="163"/>
    <n v="-110"/>
    <n v="80"/>
    <n v="845"/>
    <n v="10"/>
    <x v="20"/>
    <x v="10"/>
    <x v="1"/>
    <x v="0"/>
    <x v="3"/>
    <x v="8"/>
    <x v="1"/>
  </r>
  <r>
    <n v="157"/>
    <n v="145"/>
    <n v="261"/>
    <n v="126"/>
    <n v="39"/>
    <n v="28"/>
    <n v="981"/>
    <n v="130"/>
    <n v="131"/>
    <n v="160"/>
    <n v="260"/>
    <n v="845"/>
    <n v="11"/>
    <x v="20"/>
    <x v="10"/>
    <x v="1"/>
    <x v="0"/>
    <x v="1"/>
    <x v="9"/>
    <x v="0"/>
  </r>
  <r>
    <n v="197"/>
    <n v="179"/>
    <n v="322"/>
    <n v="93"/>
    <n v="46"/>
    <n v="34"/>
    <n v="928"/>
    <n v="150"/>
    <n v="121"/>
    <n v="190"/>
    <n v="320"/>
    <n v="518"/>
    <n v="12"/>
    <x v="20"/>
    <x v="10"/>
    <x v="1"/>
    <x v="0"/>
    <x v="1"/>
    <x v="10"/>
    <x v="0"/>
  </r>
  <r>
    <n v="125"/>
    <n v="118"/>
    <n v="212"/>
    <n v="81"/>
    <n v="34"/>
    <n v="22"/>
    <n v="588"/>
    <n v="100"/>
    <n v="80"/>
    <n v="130"/>
    <n v="210"/>
    <n v="718"/>
    <n v="13"/>
    <x v="20"/>
    <x v="10"/>
    <x v="1"/>
    <x v="0"/>
    <x v="1"/>
    <x v="3"/>
    <x v="0"/>
  </r>
  <r>
    <n v="-292"/>
    <n v="-53"/>
    <n v="72"/>
    <n v="150"/>
    <n v="144"/>
    <n v="110"/>
    <n v="2932"/>
    <n v="-180"/>
    <n v="163"/>
    <n v="-50"/>
    <n v="60"/>
    <n v="518"/>
    <n v="5"/>
    <x v="20"/>
    <x v="10"/>
    <x v="1"/>
    <x v="0"/>
    <x v="2"/>
    <x v="4"/>
    <x v="0"/>
  </r>
  <r>
    <n v="332"/>
    <n v="318"/>
    <n v="604"/>
    <n v="187"/>
    <n v="94"/>
    <n v="69"/>
    <n v="1286"/>
    <n v="240"/>
    <n v="228"/>
    <n v="320"/>
    <n v="550"/>
    <n v="516"/>
    <n v="7"/>
    <x v="20"/>
    <x v="10"/>
    <x v="1"/>
    <x v="0"/>
    <x v="2"/>
    <x v="11"/>
    <x v="0"/>
  </r>
  <r>
    <n v="463"/>
    <n v="474"/>
    <n v="842"/>
    <n v="258"/>
    <n v="162"/>
    <n v="110"/>
    <n v="2580"/>
    <n v="320"/>
    <n v="227"/>
    <n v="450"/>
    <n v="750"/>
    <n v="516"/>
    <n v="2"/>
    <x v="20"/>
    <x v="10"/>
    <x v="1"/>
    <x v="0"/>
    <x v="0"/>
    <x v="1"/>
    <x v="0"/>
  </r>
  <r>
    <n v="82"/>
    <n v="90"/>
    <n v="169"/>
    <n v="69"/>
    <n v="35"/>
    <n v="22"/>
    <n v="572"/>
    <n v="60"/>
    <n v="60"/>
    <n v="90"/>
    <n v="150"/>
    <n v="337"/>
    <n v="8"/>
    <x v="20"/>
    <x v="11"/>
    <x v="2"/>
    <x v="1"/>
    <x v="3"/>
    <x v="6"/>
    <x v="1"/>
  </r>
  <r>
    <n v="37"/>
    <n v="83"/>
    <n v="160"/>
    <n v="67"/>
    <n v="58"/>
    <n v="25"/>
    <n v="599"/>
    <n v="30"/>
    <n v="60"/>
    <n v="80"/>
    <n v="140"/>
    <n v="985"/>
    <n v="9"/>
    <x v="20"/>
    <x v="11"/>
    <x v="2"/>
    <x v="1"/>
    <x v="3"/>
    <x v="7"/>
    <x v="1"/>
  </r>
  <r>
    <n v="68"/>
    <n v="71"/>
    <n v="127"/>
    <n v="48"/>
    <n v="25"/>
    <n v="13"/>
    <n v="834"/>
    <n v="60"/>
    <n v="60"/>
    <n v="80"/>
    <n v="140"/>
    <n v="318"/>
    <n v="2"/>
    <x v="20"/>
    <x v="11"/>
    <x v="2"/>
    <x v="1"/>
    <x v="0"/>
    <x v="1"/>
    <x v="0"/>
  </r>
  <r>
    <n v="74"/>
    <n v="75"/>
    <n v="134"/>
    <n v="51"/>
    <n v="25"/>
    <n v="14"/>
    <n v="857"/>
    <n v="70"/>
    <n v="60"/>
    <n v="90"/>
    <n v="150"/>
    <n v="504"/>
    <n v="3"/>
    <x v="20"/>
    <x v="11"/>
    <x v="2"/>
    <x v="1"/>
    <x v="0"/>
    <x v="2"/>
    <x v="1"/>
  </r>
  <r>
    <n v="3"/>
    <n v="87"/>
    <n v="159"/>
    <n v="62"/>
    <n v="85"/>
    <n v="56"/>
    <n v="-613"/>
    <n v="0"/>
    <n v="50"/>
    <n v="70"/>
    <n v="120"/>
    <n v="318"/>
    <n v="4"/>
    <x v="20"/>
    <x v="11"/>
    <x v="2"/>
    <x v="1"/>
    <x v="2"/>
    <x v="12"/>
    <x v="0"/>
  </r>
  <r>
    <n v="79"/>
    <n v="94"/>
    <n v="161"/>
    <n v="57"/>
    <n v="41"/>
    <n v="17"/>
    <n v="349"/>
    <n v="60"/>
    <n v="40"/>
    <n v="80"/>
    <n v="120"/>
    <n v="337"/>
    <n v="5"/>
    <x v="20"/>
    <x v="11"/>
    <x v="2"/>
    <x v="1"/>
    <x v="2"/>
    <x v="4"/>
    <x v="0"/>
  </r>
  <r>
    <n v="46"/>
    <n v="67"/>
    <n v="120"/>
    <n v="46"/>
    <n v="36"/>
    <n v="14"/>
    <n v="454"/>
    <n v="40"/>
    <n v="30"/>
    <n v="60"/>
    <n v="90"/>
    <n v="337"/>
    <n v="6"/>
    <x v="20"/>
    <x v="11"/>
    <x v="2"/>
    <x v="1"/>
    <x v="2"/>
    <x v="5"/>
    <x v="1"/>
  </r>
  <r>
    <n v="19"/>
    <n v="29"/>
    <n v="51"/>
    <n v="19"/>
    <n v="16"/>
    <n v="5"/>
    <n v="848"/>
    <n v="20"/>
    <n v="10"/>
    <n v="30"/>
    <n v="40"/>
    <n v="505"/>
    <n v="8"/>
    <x v="20"/>
    <x v="12"/>
    <x v="2"/>
    <x v="1"/>
    <x v="3"/>
    <x v="6"/>
    <x v="1"/>
  </r>
  <r>
    <n v="12"/>
    <n v="39"/>
    <n v="77"/>
    <n v="33"/>
    <n v="31"/>
    <n v="10"/>
    <n v="1003"/>
    <n v="20"/>
    <n v="30"/>
    <n v="40"/>
    <n v="70"/>
    <n v="505"/>
    <n v="9"/>
    <x v="20"/>
    <x v="12"/>
    <x v="2"/>
    <x v="1"/>
    <x v="3"/>
    <x v="7"/>
    <x v="1"/>
  </r>
  <r>
    <n v="50"/>
    <n v="84"/>
    <n v="148"/>
    <n v="55"/>
    <n v="50"/>
    <n v="18"/>
    <n v="453"/>
    <n v="70"/>
    <n v="60"/>
    <n v="110"/>
    <n v="170"/>
    <n v="505"/>
    <n v="2"/>
    <x v="20"/>
    <x v="12"/>
    <x v="2"/>
    <x v="1"/>
    <x v="0"/>
    <x v="1"/>
    <x v="0"/>
  </r>
  <r>
    <n v="-65"/>
    <n v="11"/>
    <n v="123"/>
    <n v="104"/>
    <n v="55"/>
    <n v="32"/>
    <n v="1574"/>
    <n v="-40"/>
    <n v="99"/>
    <n v="10"/>
    <n v="140"/>
    <n v="505"/>
    <n v="3"/>
    <x v="20"/>
    <x v="12"/>
    <x v="2"/>
    <x v="1"/>
    <x v="0"/>
    <x v="2"/>
    <x v="1"/>
  </r>
  <r>
    <n v="-18"/>
    <n v="30"/>
    <n v="58"/>
    <n v="24"/>
    <n v="42"/>
    <n v="9"/>
    <n v="-412"/>
    <n v="0"/>
    <n v="20"/>
    <n v="20"/>
    <n v="40"/>
    <n v="505"/>
    <n v="4"/>
    <x v="20"/>
    <x v="12"/>
    <x v="2"/>
    <x v="1"/>
    <x v="2"/>
    <x v="12"/>
    <x v="0"/>
  </r>
  <r>
    <n v="-12"/>
    <n v="62"/>
    <n v="113"/>
    <n v="44"/>
    <n v="70"/>
    <n v="40"/>
    <n v="325"/>
    <n v="10"/>
    <n v="30"/>
    <n v="60"/>
    <n v="90"/>
    <n v="505"/>
    <n v="5"/>
    <x v="20"/>
    <x v="12"/>
    <x v="2"/>
    <x v="1"/>
    <x v="2"/>
    <x v="4"/>
    <x v="0"/>
  </r>
  <r>
    <n v="19"/>
    <n v="52"/>
    <n v="97"/>
    <n v="39"/>
    <n v="39"/>
    <n v="12"/>
    <n v="248"/>
    <n v="10"/>
    <n v="30"/>
    <n v="40"/>
    <n v="70"/>
    <n v="505"/>
    <n v="6"/>
    <x v="20"/>
    <x v="12"/>
    <x v="2"/>
    <x v="1"/>
    <x v="2"/>
    <x v="5"/>
    <x v="1"/>
  </r>
  <r>
    <n v="36"/>
    <n v="82"/>
    <n v="159"/>
    <n v="67"/>
    <n v="58"/>
    <n v="25"/>
    <n v="391"/>
    <n v="30"/>
    <n v="60"/>
    <n v="80"/>
    <n v="140"/>
    <n v="580"/>
    <n v="8"/>
    <x v="20"/>
    <x v="13"/>
    <x v="2"/>
    <x v="1"/>
    <x v="3"/>
    <x v="6"/>
    <x v="1"/>
  </r>
  <r>
    <n v="24"/>
    <n v="130"/>
    <n v="238"/>
    <n v="93"/>
    <n v="114"/>
    <n v="84"/>
    <n v="692"/>
    <n v="40"/>
    <n v="80"/>
    <n v="130"/>
    <n v="210"/>
    <n v="405"/>
    <n v="9"/>
    <x v="20"/>
    <x v="13"/>
    <x v="2"/>
    <x v="1"/>
    <x v="3"/>
    <x v="7"/>
    <x v="1"/>
  </r>
  <r>
    <n v="70"/>
    <n v="79"/>
    <n v="149"/>
    <n v="61"/>
    <n v="32"/>
    <n v="20"/>
    <n v="579"/>
    <n v="80"/>
    <n v="70"/>
    <n v="100"/>
    <n v="170"/>
    <n v="580"/>
    <n v="2"/>
    <x v="20"/>
    <x v="13"/>
    <x v="2"/>
    <x v="1"/>
    <x v="0"/>
    <x v="1"/>
    <x v="0"/>
  </r>
  <r>
    <n v="34"/>
    <n v="43"/>
    <n v="77"/>
    <n v="29"/>
    <n v="20"/>
    <n v="8"/>
    <n v="862"/>
    <n v="50"/>
    <n v="30"/>
    <n v="60"/>
    <n v="90"/>
    <n v="580"/>
    <n v="3"/>
    <x v="20"/>
    <x v="13"/>
    <x v="2"/>
    <x v="1"/>
    <x v="0"/>
    <x v="2"/>
    <x v="1"/>
  </r>
  <r>
    <n v="122"/>
    <n v="134"/>
    <n v="245"/>
    <n v="96"/>
    <n v="52"/>
    <n v="29"/>
    <n v="-1555"/>
    <n v="80"/>
    <n v="80"/>
    <n v="110"/>
    <n v="190"/>
    <n v="918"/>
    <n v="4"/>
    <x v="20"/>
    <x v="13"/>
    <x v="2"/>
    <x v="1"/>
    <x v="2"/>
    <x v="12"/>
    <x v="0"/>
  </r>
  <r>
    <n v="19"/>
    <n v="30"/>
    <n v="53"/>
    <n v="20"/>
    <n v="17"/>
    <n v="5"/>
    <n v="482"/>
    <n v="30"/>
    <n v="10"/>
    <n v="30"/>
    <n v="40"/>
    <n v="580"/>
    <n v="5"/>
    <x v="20"/>
    <x v="13"/>
    <x v="2"/>
    <x v="1"/>
    <x v="2"/>
    <x v="4"/>
    <x v="0"/>
  </r>
  <r>
    <n v="129"/>
    <n v="150"/>
    <n v="265"/>
    <n v="99"/>
    <n v="63"/>
    <n v="32"/>
    <n v="798"/>
    <n v="80"/>
    <n v="80"/>
    <n v="130"/>
    <n v="210"/>
    <n v="405"/>
    <n v="6"/>
    <x v="20"/>
    <x v="13"/>
    <x v="2"/>
    <x v="1"/>
    <x v="2"/>
    <x v="5"/>
    <x v="1"/>
  </r>
  <r>
    <n v="40"/>
    <n v="72"/>
    <n v="133"/>
    <n v="53"/>
    <n v="45"/>
    <n v="17"/>
    <n v="410"/>
    <n v="40"/>
    <n v="50"/>
    <n v="70"/>
    <n v="120"/>
    <n v="682"/>
    <n v="8"/>
    <x v="20"/>
    <x v="14"/>
    <x v="2"/>
    <x v="0"/>
    <x v="3"/>
    <x v="6"/>
    <x v="1"/>
  </r>
  <r>
    <n v="42"/>
    <n v="64"/>
    <n v="114"/>
    <n v="43"/>
    <n v="36"/>
    <n v="13"/>
    <n v="424"/>
    <n v="30"/>
    <n v="40"/>
    <n v="60"/>
    <n v="100"/>
    <n v="469"/>
    <n v="9"/>
    <x v="20"/>
    <x v="14"/>
    <x v="2"/>
    <x v="0"/>
    <x v="3"/>
    <x v="7"/>
    <x v="1"/>
  </r>
  <r>
    <n v="292"/>
    <n v="295"/>
    <n v="582"/>
    <n v="280"/>
    <n v="98"/>
    <n v="77"/>
    <n v="1268"/>
    <n v="280"/>
    <n v="255"/>
    <n v="370"/>
    <n v="680"/>
    <n v="281"/>
    <n v="2"/>
    <x v="20"/>
    <x v="14"/>
    <x v="2"/>
    <x v="0"/>
    <x v="0"/>
    <x v="1"/>
    <x v="0"/>
  </r>
  <r>
    <n v="62"/>
    <n v="74"/>
    <n v="141"/>
    <n v="58"/>
    <n v="32"/>
    <n v="19"/>
    <n v="548"/>
    <n v="70"/>
    <n v="70"/>
    <n v="90"/>
    <n v="160"/>
    <n v="806"/>
    <n v="3"/>
    <x v="20"/>
    <x v="14"/>
    <x v="2"/>
    <x v="0"/>
    <x v="0"/>
    <x v="2"/>
    <x v="1"/>
  </r>
  <r>
    <n v="58"/>
    <n v="90"/>
    <n v="160"/>
    <n v="60"/>
    <n v="51"/>
    <n v="19"/>
    <n v="-718"/>
    <n v="40"/>
    <n v="50"/>
    <n v="70"/>
    <n v="120"/>
    <n v="903"/>
    <n v="4"/>
    <x v="20"/>
    <x v="14"/>
    <x v="2"/>
    <x v="0"/>
    <x v="2"/>
    <x v="12"/>
    <x v="0"/>
  </r>
  <r>
    <n v="199"/>
    <n v="179"/>
    <n v="322"/>
    <n v="121"/>
    <n v="45"/>
    <n v="34"/>
    <n v="928"/>
    <n v="120"/>
    <n v="88"/>
    <n v="150"/>
    <n v="250"/>
    <n v="713"/>
    <n v="5"/>
    <x v="20"/>
    <x v="14"/>
    <x v="2"/>
    <x v="0"/>
    <x v="2"/>
    <x v="4"/>
    <x v="0"/>
  </r>
  <r>
    <n v="126"/>
    <n v="118"/>
    <n v="212"/>
    <n v="81"/>
    <n v="33"/>
    <n v="22"/>
    <n v="588"/>
    <n v="90"/>
    <n v="60"/>
    <n v="110"/>
    <n v="170"/>
    <n v="325"/>
    <n v="6"/>
    <x v="20"/>
    <x v="14"/>
    <x v="2"/>
    <x v="0"/>
    <x v="2"/>
    <x v="5"/>
    <x v="1"/>
  </r>
  <r>
    <n v="-10"/>
    <n v="62"/>
    <n v="113"/>
    <n v="44"/>
    <n v="69"/>
    <n v="40"/>
    <n v="325"/>
    <n v="10"/>
    <n v="20"/>
    <n v="50"/>
    <n v="70"/>
    <n v="801"/>
    <n v="11"/>
    <x v="20"/>
    <x v="15"/>
    <x v="3"/>
    <x v="1"/>
    <x v="1"/>
    <x v="9"/>
    <x v="0"/>
  </r>
  <r>
    <n v="18"/>
    <n v="52"/>
    <n v="97"/>
    <n v="39"/>
    <n v="40"/>
    <n v="12"/>
    <n v="248"/>
    <n v="20"/>
    <n v="20"/>
    <n v="40"/>
    <n v="60"/>
    <n v="435"/>
    <n v="12"/>
    <x v="20"/>
    <x v="15"/>
    <x v="3"/>
    <x v="1"/>
    <x v="1"/>
    <x v="10"/>
    <x v="0"/>
  </r>
  <r>
    <n v="-19"/>
    <n v="30"/>
    <n v="58"/>
    <n v="24"/>
    <n v="43"/>
    <n v="9"/>
    <n v="212"/>
    <n v="0"/>
    <n v="10"/>
    <n v="20"/>
    <n v="30"/>
    <n v="435"/>
    <n v="13"/>
    <x v="20"/>
    <x v="15"/>
    <x v="3"/>
    <x v="1"/>
    <x v="1"/>
    <x v="3"/>
    <x v="0"/>
  </r>
  <r>
    <n v="50"/>
    <n v="71"/>
    <n v="128"/>
    <n v="49"/>
    <n v="37"/>
    <n v="15"/>
    <n v="315"/>
    <n v="40"/>
    <n v="40"/>
    <n v="60"/>
    <n v="100"/>
    <n v="801"/>
    <n v="8"/>
    <x v="20"/>
    <x v="15"/>
    <x v="3"/>
    <x v="1"/>
    <x v="3"/>
    <x v="6"/>
    <x v="1"/>
  </r>
  <r>
    <n v="50"/>
    <n v="84"/>
    <n v="148"/>
    <n v="55"/>
    <n v="50"/>
    <n v="18"/>
    <n v="453"/>
    <n v="50"/>
    <n v="40"/>
    <n v="80"/>
    <n v="120"/>
    <n v="435"/>
    <n v="9"/>
    <x v="20"/>
    <x v="15"/>
    <x v="3"/>
    <x v="1"/>
    <x v="3"/>
    <x v="7"/>
    <x v="1"/>
  </r>
  <r>
    <n v="-67"/>
    <n v="11"/>
    <n v="123"/>
    <n v="86"/>
    <n v="56"/>
    <n v="32"/>
    <n v="1574"/>
    <n v="-20"/>
    <n v="80"/>
    <n v="20"/>
    <n v="100"/>
    <n v="435"/>
    <n v="10"/>
    <x v="20"/>
    <x v="15"/>
    <x v="3"/>
    <x v="1"/>
    <x v="3"/>
    <x v="8"/>
    <x v="1"/>
  </r>
  <r>
    <n v="49"/>
    <n v="74"/>
    <n v="145"/>
    <n v="62"/>
    <n v="41"/>
    <n v="19"/>
    <n v="1059"/>
    <n v="70"/>
    <n v="70"/>
    <n v="100"/>
    <n v="170"/>
    <n v="435"/>
    <n v="1"/>
    <x v="20"/>
    <x v="15"/>
    <x v="3"/>
    <x v="1"/>
    <x v="0"/>
    <x v="0"/>
    <x v="0"/>
  </r>
  <r>
    <n v="33"/>
    <n v="65"/>
    <n v="120"/>
    <n v="48"/>
    <n v="43"/>
    <n v="15"/>
    <n v="380"/>
    <n v="50"/>
    <n v="60"/>
    <n v="80"/>
    <n v="140"/>
    <n v="801"/>
    <n v="2"/>
    <x v="20"/>
    <x v="15"/>
    <x v="3"/>
    <x v="1"/>
    <x v="0"/>
    <x v="1"/>
    <x v="0"/>
  </r>
  <r>
    <n v="36"/>
    <n v="83"/>
    <n v="160"/>
    <n v="67"/>
    <n v="59"/>
    <n v="25"/>
    <n v="599"/>
    <n v="50"/>
    <n v="80"/>
    <n v="100"/>
    <n v="180"/>
    <n v="435"/>
    <n v="3"/>
    <x v="20"/>
    <x v="15"/>
    <x v="3"/>
    <x v="1"/>
    <x v="0"/>
    <x v="2"/>
    <x v="1"/>
  </r>
  <r>
    <n v="40"/>
    <n v="47"/>
    <n v="84"/>
    <n v="32"/>
    <n v="20"/>
    <n v="8"/>
    <n v="837"/>
    <n v="30"/>
    <n v="30"/>
    <n v="40"/>
    <n v="70"/>
    <n v="435"/>
    <n v="4"/>
    <x v="20"/>
    <x v="15"/>
    <x v="3"/>
    <x v="1"/>
    <x v="2"/>
    <x v="12"/>
    <x v="0"/>
  </r>
  <r>
    <n v="83"/>
    <n v="90"/>
    <n v="169"/>
    <n v="69"/>
    <n v="34"/>
    <n v="22"/>
    <n v="572"/>
    <n v="60"/>
    <n v="60"/>
    <n v="90"/>
    <n v="150"/>
    <n v="801"/>
    <n v="5"/>
    <x v="20"/>
    <x v="15"/>
    <x v="3"/>
    <x v="1"/>
    <x v="2"/>
    <x v="4"/>
    <x v="0"/>
  </r>
  <r>
    <n v="59"/>
    <n v="64"/>
    <n v="115"/>
    <n v="44"/>
    <n v="24"/>
    <n v="12"/>
    <n v="886"/>
    <n v="40"/>
    <n v="40"/>
    <n v="60"/>
    <n v="100"/>
    <n v="435"/>
    <n v="6"/>
    <x v="20"/>
    <x v="15"/>
    <x v="3"/>
    <x v="1"/>
    <x v="2"/>
    <x v="5"/>
    <x v="1"/>
  </r>
  <r>
    <n v="199"/>
    <n v="179"/>
    <n v="322"/>
    <n v="147"/>
    <n v="45"/>
    <n v="34"/>
    <n v="928"/>
    <n v="100"/>
    <n v="80"/>
    <n v="120"/>
    <n v="200"/>
    <n v="310"/>
    <n v="11"/>
    <x v="20"/>
    <x v="16"/>
    <x v="3"/>
    <x v="0"/>
    <x v="1"/>
    <x v="9"/>
    <x v="0"/>
  </r>
  <r>
    <n v="125"/>
    <n v="118"/>
    <n v="212"/>
    <n v="81"/>
    <n v="34"/>
    <n v="22"/>
    <n v="588"/>
    <n v="70"/>
    <n v="50"/>
    <n v="80"/>
    <n v="130"/>
    <n v="650"/>
    <n v="12"/>
    <x v="20"/>
    <x v="16"/>
    <x v="3"/>
    <x v="0"/>
    <x v="1"/>
    <x v="10"/>
    <x v="0"/>
  </r>
  <r>
    <n v="58"/>
    <n v="90"/>
    <n v="160"/>
    <n v="60"/>
    <n v="51"/>
    <n v="19"/>
    <n v="656"/>
    <n v="40"/>
    <n v="30"/>
    <n v="70"/>
    <n v="100"/>
    <n v="530"/>
    <n v="13"/>
    <x v="20"/>
    <x v="16"/>
    <x v="3"/>
    <x v="0"/>
    <x v="1"/>
    <x v="3"/>
    <x v="0"/>
  </r>
  <r>
    <n v="156"/>
    <n v="145"/>
    <n v="261"/>
    <n v="80"/>
    <n v="40"/>
    <n v="28"/>
    <n v="981"/>
    <n v="110"/>
    <n v="80"/>
    <n v="130"/>
    <n v="210"/>
    <n v="562"/>
    <n v="8"/>
    <x v="20"/>
    <x v="16"/>
    <x v="3"/>
    <x v="0"/>
    <x v="3"/>
    <x v="6"/>
    <x v="1"/>
  </r>
  <r>
    <n v="291"/>
    <n v="295"/>
    <n v="582"/>
    <n v="204"/>
    <n v="99"/>
    <n v="77"/>
    <n v="1268"/>
    <n v="200"/>
    <n v="170"/>
    <n v="270"/>
    <n v="480"/>
    <n v="209"/>
    <n v="9"/>
    <x v="20"/>
    <x v="16"/>
    <x v="3"/>
    <x v="0"/>
    <x v="3"/>
    <x v="7"/>
    <x v="1"/>
  </r>
  <r>
    <n v="64"/>
    <n v="74"/>
    <n v="141"/>
    <n v="58"/>
    <n v="31"/>
    <n v="19"/>
    <n v="548"/>
    <n v="50"/>
    <n v="40"/>
    <n v="70"/>
    <n v="110"/>
    <n v="818"/>
    <n v="10"/>
    <x v="20"/>
    <x v="16"/>
    <x v="3"/>
    <x v="0"/>
    <x v="3"/>
    <x v="8"/>
    <x v="1"/>
  </r>
  <r>
    <n v="-110"/>
    <n v="-13"/>
    <n v="116"/>
    <n v="104"/>
    <n v="61"/>
    <n v="39"/>
    <n v="2378"/>
    <n v="-70"/>
    <n v="144"/>
    <n v="-20"/>
    <n v="130"/>
    <n v="714"/>
    <n v="1"/>
    <x v="20"/>
    <x v="16"/>
    <x v="3"/>
    <x v="0"/>
    <x v="0"/>
    <x v="0"/>
    <x v="0"/>
  </r>
  <r>
    <n v="465"/>
    <n v="474"/>
    <n v="842"/>
    <n v="279"/>
    <n v="161"/>
    <n v="110"/>
    <n v="2580"/>
    <n v="450"/>
    <n v="292"/>
    <n v="590"/>
    <n v="980"/>
    <n v="562"/>
    <n v="2"/>
    <x v="20"/>
    <x v="16"/>
    <x v="3"/>
    <x v="0"/>
    <x v="0"/>
    <x v="1"/>
    <x v="0"/>
  </r>
  <r>
    <n v="-178"/>
    <n v="-24"/>
    <n v="147"/>
    <n v="133"/>
    <n v="96"/>
    <n v="53"/>
    <n v="3421"/>
    <n v="-120"/>
    <n v="199"/>
    <n v="-30"/>
    <n v="170"/>
    <n v="818"/>
    <n v="3"/>
    <x v="20"/>
    <x v="16"/>
    <x v="3"/>
    <x v="0"/>
    <x v="0"/>
    <x v="2"/>
    <x v="1"/>
  </r>
  <r>
    <n v="232"/>
    <n v="249"/>
    <n v="531"/>
    <n v="254"/>
    <n v="93"/>
    <n v="69"/>
    <n v="1775"/>
    <n v="160"/>
    <n v="210"/>
    <n v="240"/>
    <n v="470"/>
    <n v="310"/>
    <n v="4"/>
    <x v="20"/>
    <x v="16"/>
    <x v="3"/>
    <x v="0"/>
    <x v="2"/>
    <x v="12"/>
    <x v="0"/>
  </r>
  <r>
    <n v="39"/>
    <n v="169"/>
    <n v="309"/>
    <n v="113"/>
    <n v="143"/>
    <n v="110"/>
    <n v="910"/>
    <n v="30"/>
    <n v="158"/>
    <n v="160"/>
    <n v="270"/>
    <n v="951"/>
    <n v="5"/>
    <x v="20"/>
    <x v="16"/>
    <x v="3"/>
    <x v="0"/>
    <x v="2"/>
    <x v="4"/>
    <x v="0"/>
  </r>
  <r>
    <n v="326"/>
    <n v="336"/>
    <n v="628"/>
    <n v="289"/>
    <n v="116"/>
    <n v="83"/>
    <n v="1686"/>
    <n v="220"/>
    <n v="202"/>
    <n v="320"/>
    <n v="560"/>
    <n v="530"/>
    <n v="6"/>
    <x v="20"/>
    <x v="16"/>
    <x v="3"/>
    <x v="0"/>
    <x v="2"/>
    <x v="5"/>
    <x v="1"/>
  </r>
  <r>
    <n v="328"/>
    <n v="336"/>
    <n v="628"/>
    <n v="283"/>
    <n v="115"/>
    <n v="83"/>
    <n v="1686"/>
    <n v="170"/>
    <n v="136"/>
    <n v="240"/>
    <n v="400"/>
    <n v="775"/>
    <n v="11"/>
    <x v="20"/>
    <x v="17"/>
    <x v="3"/>
    <x v="1"/>
    <x v="1"/>
    <x v="9"/>
    <x v="0"/>
  </r>
  <r>
    <n v="232"/>
    <n v="249"/>
    <n v="531"/>
    <n v="263"/>
    <n v="93"/>
    <n v="69"/>
    <n v="1775"/>
    <n v="110"/>
    <n v="166"/>
    <n v="170"/>
    <n v="330"/>
    <n v="775"/>
    <n v="12"/>
    <x v="20"/>
    <x v="17"/>
    <x v="3"/>
    <x v="1"/>
    <x v="1"/>
    <x v="10"/>
    <x v="0"/>
  </r>
  <r>
    <n v="-638"/>
    <n v="-302"/>
    <n v="20"/>
    <n v="271"/>
    <n v="147"/>
    <n v="114"/>
    <n v="6413"/>
    <n v="-280"/>
    <n v="174"/>
    <n v="-190"/>
    <n v="0"/>
    <n v="775"/>
    <n v="13"/>
    <x v="20"/>
    <x v="17"/>
    <x v="3"/>
    <x v="1"/>
    <x v="1"/>
    <x v="3"/>
    <x v="0"/>
  </r>
  <r>
    <n v="39"/>
    <n v="169"/>
    <n v="309"/>
    <n v="117"/>
    <n v="143"/>
    <n v="110"/>
    <n v="910"/>
    <n v="40"/>
    <n v="90"/>
    <n v="150"/>
    <n v="250"/>
    <n v="702"/>
    <n v="8"/>
    <x v="20"/>
    <x v="17"/>
    <x v="3"/>
    <x v="1"/>
    <x v="3"/>
    <x v="6"/>
    <x v="1"/>
  </r>
  <r>
    <n v="191"/>
    <n v="225"/>
    <n v="412"/>
    <n v="204"/>
    <n v="96"/>
    <n v="53"/>
    <n v="1148"/>
    <n v="140"/>
    <n v="139"/>
    <n v="210"/>
    <n v="340"/>
    <n v="702"/>
    <n v="9"/>
    <x v="20"/>
    <x v="17"/>
    <x v="3"/>
    <x v="1"/>
    <x v="3"/>
    <x v="7"/>
    <x v="1"/>
  </r>
  <r>
    <n v="171"/>
    <n v="176"/>
    <n v="318"/>
    <n v="117"/>
    <n v="61"/>
    <n v="39"/>
    <n v="801"/>
    <n v="120"/>
    <n v="96"/>
    <n v="160"/>
    <n v="260"/>
    <n v="702"/>
    <n v="10"/>
    <x v="20"/>
    <x v="17"/>
    <x v="3"/>
    <x v="1"/>
    <x v="3"/>
    <x v="8"/>
    <x v="1"/>
  </r>
  <r>
    <n v="3"/>
    <n v="51"/>
    <n v="97"/>
    <n v="40"/>
    <n v="49"/>
    <n v="15"/>
    <n v="244"/>
    <n v="20"/>
    <n v="50"/>
    <n v="60"/>
    <n v="110"/>
    <n v="775"/>
    <n v="2"/>
    <x v="20"/>
    <x v="17"/>
    <x v="3"/>
    <x v="1"/>
    <x v="0"/>
    <x v="1"/>
    <x v="0"/>
  </r>
  <r>
    <n v="10"/>
    <n v="39"/>
    <n v="77"/>
    <n v="33"/>
    <n v="32"/>
    <n v="10"/>
    <n v="1003"/>
    <n v="30"/>
    <n v="40"/>
    <n v="50"/>
    <n v="90"/>
    <n v="702"/>
    <n v="3"/>
    <x v="20"/>
    <x v="17"/>
    <x v="3"/>
    <x v="1"/>
    <x v="0"/>
    <x v="2"/>
    <x v="1"/>
  </r>
  <r>
    <n v="47"/>
    <n v="43"/>
    <n v="46"/>
    <n v="0"/>
    <n v="11"/>
    <n v="0"/>
    <n v="473"/>
    <n v="30"/>
    <n v="0"/>
    <n v="40"/>
    <n v="40"/>
    <n v="775"/>
    <n v="4"/>
    <x v="20"/>
    <x v="17"/>
    <x v="3"/>
    <x v="1"/>
    <x v="2"/>
    <x v="12"/>
    <x v="0"/>
  </r>
  <r>
    <n v="18"/>
    <n v="29"/>
    <n v="51"/>
    <n v="19"/>
    <n v="17"/>
    <n v="5"/>
    <n v="848"/>
    <n v="20"/>
    <n v="10"/>
    <n v="30"/>
    <n v="40"/>
    <n v="702"/>
    <n v="5"/>
    <x v="20"/>
    <x v="17"/>
    <x v="3"/>
    <x v="1"/>
    <x v="2"/>
    <x v="4"/>
    <x v="0"/>
  </r>
  <r>
    <n v="25"/>
    <n v="35"/>
    <n v="62"/>
    <n v="23"/>
    <n v="18"/>
    <n v="6"/>
    <n v="803"/>
    <n v="20"/>
    <n v="20"/>
    <n v="30"/>
    <n v="50"/>
    <n v="775"/>
    <n v="6"/>
    <x v="20"/>
    <x v="17"/>
    <x v="3"/>
    <x v="1"/>
    <x v="2"/>
    <x v="5"/>
    <x v="1"/>
  </r>
  <r>
    <n v="19"/>
    <n v="30"/>
    <n v="53"/>
    <n v="20"/>
    <n v="17"/>
    <n v="5"/>
    <n v="482"/>
    <n v="20"/>
    <n v="10"/>
    <n v="20"/>
    <n v="30"/>
    <n v="541"/>
    <n v="11"/>
    <x v="20"/>
    <x v="18"/>
    <x v="3"/>
    <x v="1"/>
    <x v="1"/>
    <x v="9"/>
    <x v="0"/>
  </r>
  <r>
    <n v="129"/>
    <n v="150"/>
    <n v="265"/>
    <n v="99"/>
    <n v="63"/>
    <n v="32"/>
    <n v="798"/>
    <n v="60"/>
    <n v="60"/>
    <n v="100"/>
    <n v="160"/>
    <n v="503"/>
    <n v="12"/>
    <x v="20"/>
    <x v="18"/>
    <x v="3"/>
    <x v="1"/>
    <x v="1"/>
    <x v="10"/>
    <x v="0"/>
  </r>
  <r>
    <n v="120"/>
    <n v="134"/>
    <n v="245"/>
    <n v="96"/>
    <n v="53"/>
    <n v="29"/>
    <n v="666"/>
    <n v="60"/>
    <n v="60"/>
    <n v="90"/>
    <n v="150"/>
    <n v="971"/>
    <n v="13"/>
    <x v="20"/>
    <x v="18"/>
    <x v="3"/>
    <x v="1"/>
    <x v="1"/>
    <x v="3"/>
    <x v="0"/>
  </r>
  <r>
    <n v="25"/>
    <n v="36"/>
    <n v="65"/>
    <n v="25"/>
    <n v="19"/>
    <n v="7"/>
    <n v="823"/>
    <n v="30"/>
    <n v="20"/>
    <n v="30"/>
    <n v="50"/>
    <n v="503"/>
    <n v="8"/>
    <x v="20"/>
    <x v="18"/>
    <x v="3"/>
    <x v="1"/>
    <x v="3"/>
    <x v="6"/>
    <x v="1"/>
  </r>
  <r>
    <n v="70"/>
    <n v="79"/>
    <n v="149"/>
    <n v="61"/>
    <n v="32"/>
    <n v="20"/>
    <n v="579"/>
    <n v="50"/>
    <n v="50"/>
    <n v="70"/>
    <n v="120"/>
    <n v="541"/>
    <n v="9"/>
    <x v="20"/>
    <x v="18"/>
    <x v="3"/>
    <x v="1"/>
    <x v="3"/>
    <x v="7"/>
    <x v="1"/>
  </r>
  <r>
    <n v="-4"/>
    <n v="74"/>
    <n v="134"/>
    <n v="52"/>
    <n v="77"/>
    <n v="47"/>
    <n v="509"/>
    <n v="30"/>
    <n v="60"/>
    <n v="90"/>
    <n v="150"/>
    <n v="503"/>
    <n v="1"/>
    <x v="20"/>
    <x v="18"/>
    <x v="3"/>
    <x v="1"/>
    <x v="0"/>
    <x v="0"/>
    <x v="0"/>
  </r>
  <r>
    <n v="27"/>
    <n v="80"/>
    <n v="146"/>
    <n v="57"/>
    <n v="62"/>
    <n v="18"/>
    <n v="469"/>
    <n v="50"/>
    <n v="70"/>
    <n v="100"/>
    <n v="170"/>
    <n v="541"/>
    <n v="2"/>
    <x v="20"/>
    <x v="18"/>
    <x v="3"/>
    <x v="1"/>
    <x v="0"/>
    <x v="1"/>
    <x v="0"/>
  </r>
  <r>
    <n v="42"/>
    <n v="64"/>
    <n v="114"/>
    <n v="43"/>
    <n v="36"/>
    <n v="13"/>
    <n v="424"/>
    <n v="50"/>
    <n v="50"/>
    <n v="80"/>
    <n v="130"/>
    <n v="503"/>
    <n v="3"/>
    <x v="20"/>
    <x v="18"/>
    <x v="3"/>
    <x v="1"/>
    <x v="0"/>
    <x v="2"/>
    <x v="1"/>
  </r>
  <r>
    <n v="9"/>
    <n v="57"/>
    <n v="109"/>
    <n v="45"/>
    <n v="51"/>
    <n v="17"/>
    <n v="409"/>
    <n v="10"/>
    <n v="40"/>
    <n v="50"/>
    <n v="90"/>
    <n v="971"/>
    <n v="4"/>
    <x v="20"/>
    <x v="18"/>
    <x v="3"/>
    <x v="1"/>
    <x v="2"/>
    <x v="12"/>
    <x v="0"/>
  </r>
  <r>
    <n v="42"/>
    <n v="72"/>
    <n v="133"/>
    <n v="53"/>
    <n v="44"/>
    <n v="17"/>
    <n v="410"/>
    <n v="40"/>
    <n v="50"/>
    <n v="70"/>
    <n v="120"/>
    <n v="503"/>
    <n v="5"/>
    <x v="20"/>
    <x v="18"/>
    <x v="3"/>
    <x v="1"/>
    <x v="2"/>
    <x v="4"/>
    <x v="0"/>
  </r>
  <r>
    <n v="129"/>
    <n v="155"/>
    <n v="330"/>
    <n v="142"/>
    <n v="68"/>
    <n v="43"/>
    <n v="1280"/>
    <n v="90"/>
    <n v="100"/>
    <n v="150"/>
    <n v="290"/>
    <n v="971"/>
    <n v="6"/>
    <x v="20"/>
    <x v="18"/>
    <x v="3"/>
    <x v="1"/>
    <x v="2"/>
    <x v="5"/>
    <x v="1"/>
  </r>
  <r>
    <n v="80"/>
    <n v="94"/>
    <n v="161"/>
    <n v="57"/>
    <n v="40"/>
    <n v="17"/>
    <n v="349"/>
    <n v="40"/>
    <n v="30"/>
    <n v="70"/>
    <n v="100"/>
    <n v="206"/>
    <n v="11"/>
    <x v="20"/>
    <x v="19"/>
    <x v="3"/>
    <x v="1"/>
    <x v="1"/>
    <x v="9"/>
    <x v="0"/>
  </r>
  <r>
    <n v="46"/>
    <n v="67"/>
    <n v="120"/>
    <n v="46"/>
    <n v="36"/>
    <n v="14"/>
    <n v="454"/>
    <n v="30"/>
    <n v="30"/>
    <n v="40"/>
    <n v="70"/>
    <n v="509"/>
    <n v="12"/>
    <x v="20"/>
    <x v="19"/>
    <x v="3"/>
    <x v="1"/>
    <x v="1"/>
    <x v="10"/>
    <x v="0"/>
  </r>
  <r>
    <n v="3"/>
    <n v="87"/>
    <n v="159"/>
    <n v="62"/>
    <n v="85"/>
    <n v="56"/>
    <n v="612"/>
    <n v="10"/>
    <n v="40"/>
    <n v="60"/>
    <n v="100"/>
    <n v="206"/>
    <n v="13"/>
    <x v="20"/>
    <x v="19"/>
    <x v="3"/>
    <x v="1"/>
    <x v="1"/>
    <x v="3"/>
    <x v="0"/>
  </r>
  <r>
    <n v="135"/>
    <n v="155"/>
    <n v="275"/>
    <n v="92"/>
    <n v="64"/>
    <n v="33"/>
    <n v="1130"/>
    <n v="100"/>
    <n v="80"/>
    <n v="140"/>
    <n v="220"/>
    <n v="509"/>
    <n v="8"/>
    <x v="20"/>
    <x v="19"/>
    <x v="3"/>
    <x v="1"/>
    <x v="3"/>
    <x v="6"/>
    <x v="1"/>
  </r>
  <r>
    <n v="70"/>
    <n v="71"/>
    <n v="127"/>
    <n v="48"/>
    <n v="24"/>
    <n v="13"/>
    <n v="834"/>
    <n v="50"/>
    <n v="40"/>
    <n v="60"/>
    <n v="100"/>
    <n v="425"/>
    <n v="9"/>
    <x v="20"/>
    <x v="19"/>
    <x v="3"/>
    <x v="1"/>
    <x v="3"/>
    <x v="7"/>
    <x v="1"/>
  </r>
  <r>
    <n v="83"/>
    <n v="99"/>
    <n v="178"/>
    <n v="68"/>
    <n v="43"/>
    <n v="21"/>
    <n v="445"/>
    <n v="80"/>
    <n v="80"/>
    <n v="120"/>
    <n v="200"/>
    <n v="425"/>
    <n v="2"/>
    <x v="20"/>
    <x v="19"/>
    <x v="3"/>
    <x v="1"/>
    <x v="0"/>
    <x v="1"/>
    <x v="0"/>
  </r>
  <r>
    <n v="24"/>
    <n v="130"/>
    <n v="238"/>
    <n v="93"/>
    <n v="114"/>
    <n v="84"/>
    <n v="692"/>
    <n v="60"/>
    <n v="142"/>
    <n v="160"/>
    <n v="270"/>
    <n v="206"/>
    <n v="3"/>
    <x v="20"/>
    <x v="19"/>
    <x v="3"/>
    <x v="1"/>
    <x v="0"/>
    <x v="2"/>
    <x v="1"/>
  </r>
  <r>
    <n v="31"/>
    <n v="43"/>
    <n v="81"/>
    <n v="33"/>
    <n v="22"/>
    <n v="10"/>
    <n v="577"/>
    <n v="30"/>
    <n v="30"/>
    <n v="40"/>
    <n v="70"/>
    <n v="360"/>
    <n v="4"/>
    <x v="20"/>
    <x v="19"/>
    <x v="3"/>
    <x v="1"/>
    <x v="2"/>
    <x v="12"/>
    <x v="0"/>
  </r>
  <r>
    <n v="34"/>
    <n v="82"/>
    <n v="159"/>
    <n v="67"/>
    <n v="59"/>
    <n v="25"/>
    <n v="391"/>
    <n v="30"/>
    <n v="60"/>
    <n v="80"/>
    <n v="140"/>
    <n v="360"/>
    <n v="5"/>
    <x v="20"/>
    <x v="19"/>
    <x v="3"/>
    <x v="1"/>
    <x v="2"/>
    <x v="4"/>
    <x v="0"/>
  </r>
  <r>
    <n v="79"/>
    <n v="99"/>
    <n v="194"/>
    <n v="83"/>
    <n v="46"/>
    <n v="25"/>
    <n v="1063"/>
    <n v="70"/>
    <n v="70"/>
    <n v="100"/>
    <n v="170"/>
    <n v="206"/>
    <n v="6"/>
    <x v="20"/>
    <x v="19"/>
    <x v="3"/>
    <x v="1"/>
    <x v="2"/>
    <x v="5"/>
    <x v="1"/>
  </r>
  <r>
    <n v="137"/>
    <n v="161"/>
    <n v="343"/>
    <n v="173"/>
    <n v="69"/>
    <n v="45"/>
    <n v="1267"/>
    <n v="110"/>
    <n v="134"/>
    <n v="140"/>
    <n v="260"/>
    <n v="720"/>
    <n v="8"/>
    <x v="21"/>
    <x v="0"/>
    <x v="0"/>
    <x v="0"/>
    <x v="3"/>
    <x v="6"/>
    <x v="1"/>
  </r>
  <r>
    <n v="-7"/>
    <n v="71"/>
    <n v="130"/>
    <n v="51"/>
    <n v="76"/>
    <n v="46"/>
    <n v="503"/>
    <n v="30"/>
    <n v="30"/>
    <n v="60"/>
    <n v="90"/>
    <n v="720"/>
    <n v="9"/>
    <x v="21"/>
    <x v="0"/>
    <x v="0"/>
    <x v="0"/>
    <x v="3"/>
    <x v="7"/>
    <x v="1"/>
  </r>
  <r>
    <n v="39"/>
    <n v="71"/>
    <n v="131"/>
    <n v="52"/>
    <n v="45"/>
    <n v="17"/>
    <n v="405"/>
    <n v="50"/>
    <n v="30"/>
    <n v="60"/>
    <n v="90"/>
    <n v="970"/>
    <n v="10"/>
    <x v="21"/>
    <x v="0"/>
    <x v="0"/>
    <x v="0"/>
    <x v="3"/>
    <x v="8"/>
    <x v="1"/>
  </r>
  <r>
    <n v="19"/>
    <n v="66"/>
    <n v="128"/>
    <n v="54"/>
    <n v="53"/>
    <n v="20"/>
    <n v="404"/>
    <n v="30"/>
    <n v="30"/>
    <n v="50"/>
    <n v="80"/>
    <n v="720"/>
    <n v="11"/>
    <x v="21"/>
    <x v="0"/>
    <x v="0"/>
    <x v="0"/>
    <x v="1"/>
    <x v="9"/>
    <x v="0"/>
  </r>
  <r>
    <n v="40"/>
    <n v="64"/>
    <n v="126"/>
    <n v="54"/>
    <n v="37"/>
    <n v="16"/>
    <n v="1037"/>
    <n v="40"/>
    <n v="30"/>
    <n v="50"/>
    <n v="80"/>
    <n v="970"/>
    <n v="12"/>
    <x v="21"/>
    <x v="0"/>
    <x v="0"/>
    <x v="0"/>
    <x v="1"/>
    <x v="10"/>
    <x v="0"/>
  </r>
  <r>
    <n v="110"/>
    <n v="115"/>
    <n v="218"/>
    <n v="90"/>
    <n v="41"/>
    <n v="29"/>
    <n v="572"/>
    <n v="80"/>
    <n v="50"/>
    <n v="90"/>
    <n v="140"/>
    <n v="970"/>
    <n v="13"/>
    <x v="21"/>
    <x v="0"/>
    <x v="0"/>
    <x v="0"/>
    <x v="1"/>
    <x v="3"/>
    <x v="0"/>
  </r>
  <r>
    <n v="117"/>
    <n v="111"/>
    <n v="199"/>
    <n v="76"/>
    <n v="32"/>
    <n v="21"/>
    <n v="580"/>
    <n v="170"/>
    <n v="98"/>
    <n v="180"/>
    <n v="280"/>
    <n v="970"/>
    <n v="5"/>
    <x v="21"/>
    <x v="0"/>
    <x v="0"/>
    <x v="0"/>
    <x v="2"/>
    <x v="4"/>
    <x v="0"/>
  </r>
  <r>
    <n v="83"/>
    <n v="110"/>
    <n v="194"/>
    <n v="72"/>
    <n v="54"/>
    <n v="23"/>
    <n v="650"/>
    <n v="130"/>
    <n v="88"/>
    <n v="160"/>
    <n v="260"/>
    <n v="970"/>
    <n v="6"/>
    <x v="21"/>
    <x v="0"/>
    <x v="0"/>
    <x v="0"/>
    <x v="2"/>
    <x v="5"/>
    <x v="1"/>
  </r>
  <r>
    <n v="197"/>
    <n v="179"/>
    <n v="322"/>
    <n v="122"/>
    <n v="46"/>
    <n v="34"/>
    <n v="915"/>
    <n v="160"/>
    <n v="145"/>
    <n v="180"/>
    <n v="300"/>
    <n v="719"/>
    <n v="1"/>
    <x v="21"/>
    <x v="0"/>
    <x v="0"/>
    <x v="0"/>
    <x v="0"/>
    <x v="0"/>
    <x v="0"/>
  </r>
  <r>
    <n v="40"/>
    <n v="51"/>
    <n v="96"/>
    <n v="39"/>
    <n v="24"/>
    <n v="12"/>
    <n v="541"/>
    <n v="50"/>
    <n v="30"/>
    <n v="50"/>
    <n v="80"/>
    <n v="303"/>
    <n v="2"/>
    <x v="21"/>
    <x v="0"/>
    <x v="0"/>
    <x v="0"/>
    <x v="0"/>
    <x v="1"/>
    <x v="0"/>
  </r>
  <r>
    <n v="172"/>
    <n v="157"/>
    <n v="282"/>
    <n v="71"/>
    <n v="41"/>
    <n v="30"/>
    <n v="971"/>
    <n v="150"/>
    <n v="97"/>
    <n v="160"/>
    <n v="260"/>
    <n v="719"/>
    <n v="3"/>
    <x v="21"/>
    <x v="0"/>
    <x v="0"/>
    <x v="0"/>
    <x v="0"/>
    <x v="2"/>
    <x v="1"/>
  </r>
  <r>
    <n v="197"/>
    <n v="179"/>
    <n v="322"/>
    <n v="103"/>
    <n v="46"/>
    <n v="34"/>
    <n v="915"/>
    <n v="140"/>
    <n v="90"/>
    <n v="150"/>
    <n v="240"/>
    <n v="708"/>
    <n v="8"/>
    <x v="21"/>
    <x v="1"/>
    <x v="0"/>
    <x v="0"/>
    <x v="3"/>
    <x v="6"/>
    <x v="1"/>
  </r>
  <r>
    <n v="40"/>
    <n v="51"/>
    <n v="96"/>
    <n v="39"/>
    <n v="24"/>
    <n v="12"/>
    <n v="541"/>
    <n v="40"/>
    <n v="20"/>
    <n v="40"/>
    <n v="60"/>
    <n v="312"/>
    <n v="9"/>
    <x v="21"/>
    <x v="1"/>
    <x v="0"/>
    <x v="0"/>
    <x v="3"/>
    <x v="7"/>
    <x v="1"/>
  </r>
  <r>
    <n v="172"/>
    <n v="157"/>
    <n v="282"/>
    <n v="151"/>
    <n v="41"/>
    <n v="30"/>
    <n v="971"/>
    <n v="120"/>
    <n v="80"/>
    <n v="130"/>
    <n v="210"/>
    <n v="815"/>
    <n v="10"/>
    <x v="21"/>
    <x v="1"/>
    <x v="0"/>
    <x v="0"/>
    <x v="3"/>
    <x v="8"/>
    <x v="1"/>
  </r>
  <r>
    <n v="116"/>
    <n v="111"/>
    <n v="199"/>
    <n v="76"/>
    <n v="33"/>
    <n v="21"/>
    <n v="580"/>
    <n v="80"/>
    <n v="50"/>
    <n v="80"/>
    <n v="130"/>
    <n v="815"/>
    <n v="11"/>
    <x v="21"/>
    <x v="1"/>
    <x v="0"/>
    <x v="0"/>
    <x v="1"/>
    <x v="9"/>
    <x v="0"/>
  </r>
  <r>
    <n v="82"/>
    <n v="110"/>
    <n v="194"/>
    <n v="72"/>
    <n v="55"/>
    <n v="23"/>
    <n v="650"/>
    <n v="50"/>
    <n v="50"/>
    <n v="80"/>
    <n v="130"/>
    <n v="815"/>
    <n v="12"/>
    <x v="21"/>
    <x v="1"/>
    <x v="0"/>
    <x v="0"/>
    <x v="1"/>
    <x v="10"/>
    <x v="0"/>
  </r>
  <r>
    <n v="332"/>
    <n v="341"/>
    <n v="637"/>
    <n v="249"/>
    <n v="117"/>
    <n v="84"/>
    <n v="1662"/>
    <n v="420"/>
    <n v="287"/>
    <n v="520"/>
    <n v="890"/>
    <n v="312"/>
    <n v="5"/>
    <x v="21"/>
    <x v="1"/>
    <x v="0"/>
    <x v="0"/>
    <x v="2"/>
    <x v="4"/>
    <x v="0"/>
  </r>
  <r>
    <n v="221"/>
    <n v="239"/>
    <n v="509"/>
    <n v="273"/>
    <n v="90"/>
    <n v="66"/>
    <n v="1755"/>
    <n v="300"/>
    <n v="347"/>
    <n v="370"/>
    <n v="710"/>
    <n v="773"/>
    <n v="6"/>
    <x v="21"/>
    <x v="1"/>
    <x v="0"/>
    <x v="0"/>
    <x v="2"/>
    <x v="5"/>
    <x v="1"/>
  </r>
  <r>
    <n v="178"/>
    <n v="213"/>
    <n v="391"/>
    <n v="155"/>
    <n v="93"/>
    <n v="50"/>
    <n v="1132"/>
    <n v="160"/>
    <n v="106"/>
    <n v="220"/>
    <n v="370"/>
    <n v="815"/>
    <n v="2"/>
    <x v="21"/>
    <x v="1"/>
    <x v="0"/>
    <x v="0"/>
    <x v="0"/>
    <x v="1"/>
    <x v="0"/>
  </r>
  <r>
    <n v="171"/>
    <n v="176"/>
    <n v="318"/>
    <n v="165"/>
    <n v="61"/>
    <n v="39"/>
    <n v="789"/>
    <n v="160"/>
    <n v="131"/>
    <n v="190"/>
    <n v="300"/>
    <n v="815"/>
    <n v="3"/>
    <x v="21"/>
    <x v="1"/>
    <x v="0"/>
    <x v="0"/>
    <x v="0"/>
    <x v="2"/>
    <x v="1"/>
  </r>
  <r>
    <n v="332"/>
    <n v="341"/>
    <n v="637"/>
    <n v="291"/>
    <n v="117"/>
    <n v="84"/>
    <n v="1662"/>
    <n v="210"/>
    <n v="189"/>
    <n v="280"/>
    <n v="480"/>
    <n v="319"/>
    <n v="8"/>
    <x v="21"/>
    <x v="2"/>
    <x v="0"/>
    <x v="1"/>
    <x v="3"/>
    <x v="6"/>
    <x v="1"/>
  </r>
  <r>
    <n v="169"/>
    <n v="176"/>
    <n v="318"/>
    <n v="68"/>
    <n v="62"/>
    <n v="39"/>
    <n v="789"/>
    <n v="130"/>
    <n v="90"/>
    <n v="150"/>
    <n v="240"/>
    <n v="515"/>
    <n v="9"/>
    <x v="21"/>
    <x v="2"/>
    <x v="0"/>
    <x v="1"/>
    <x v="3"/>
    <x v="7"/>
    <x v="1"/>
  </r>
  <r>
    <n v="221"/>
    <n v="239"/>
    <n v="509"/>
    <n v="208"/>
    <n v="90"/>
    <n v="66"/>
    <n v="1755"/>
    <n v="110"/>
    <n v="142"/>
    <n v="170"/>
    <n v="340"/>
    <n v="515"/>
    <n v="11"/>
    <x v="21"/>
    <x v="2"/>
    <x v="0"/>
    <x v="1"/>
    <x v="1"/>
    <x v="9"/>
    <x v="0"/>
  </r>
  <r>
    <n v="272"/>
    <n v="312"/>
    <n v="604"/>
    <n v="276"/>
    <n v="129"/>
    <n v="96"/>
    <n v="1756"/>
    <n v="130"/>
    <n v="139"/>
    <n v="230"/>
    <n v="400"/>
    <n v="515"/>
    <n v="12"/>
    <x v="21"/>
    <x v="2"/>
    <x v="0"/>
    <x v="1"/>
    <x v="1"/>
    <x v="10"/>
    <x v="0"/>
  </r>
  <r>
    <n v="27"/>
    <n v="35"/>
    <n v="62"/>
    <n v="23"/>
    <n v="17"/>
    <n v="6"/>
    <n v="800"/>
    <n v="50"/>
    <n v="20"/>
    <n v="50"/>
    <n v="70"/>
    <n v="641"/>
    <n v="5"/>
    <x v="21"/>
    <x v="2"/>
    <x v="0"/>
    <x v="1"/>
    <x v="2"/>
    <x v="4"/>
    <x v="0"/>
  </r>
  <r>
    <n v="46"/>
    <n v="43"/>
    <n v="46"/>
    <n v="0"/>
    <n v="12"/>
    <n v="0"/>
    <n v="430"/>
    <n v="60"/>
    <n v="0"/>
    <n v="60"/>
    <n v="60"/>
    <n v="563"/>
    <n v="6"/>
    <x v="21"/>
    <x v="2"/>
    <x v="0"/>
    <x v="1"/>
    <x v="2"/>
    <x v="5"/>
    <x v="1"/>
  </r>
  <r>
    <n v="22"/>
    <n v="31"/>
    <n v="55"/>
    <n v="21"/>
    <n v="16"/>
    <n v="5"/>
    <n v="846"/>
    <n v="30"/>
    <n v="10"/>
    <n v="30"/>
    <n v="40"/>
    <n v="515"/>
    <n v="1"/>
    <x v="21"/>
    <x v="2"/>
    <x v="0"/>
    <x v="1"/>
    <x v="0"/>
    <x v="0"/>
    <x v="0"/>
  </r>
  <r>
    <n v="10"/>
    <n v="37"/>
    <n v="72"/>
    <n v="31"/>
    <n v="30"/>
    <n v="9"/>
    <n v="1000"/>
    <n v="30"/>
    <n v="20"/>
    <n v="40"/>
    <n v="60"/>
    <n v="515"/>
    <n v="2"/>
    <x v="21"/>
    <x v="2"/>
    <x v="0"/>
    <x v="1"/>
    <x v="0"/>
    <x v="1"/>
    <x v="0"/>
  </r>
  <r>
    <n v="-3"/>
    <n v="13"/>
    <n v="25"/>
    <n v="10"/>
    <n v="15"/>
    <n v="3"/>
    <n v="598"/>
    <n v="10"/>
    <n v="0"/>
    <n v="10"/>
    <n v="10"/>
    <n v="641"/>
    <n v="3"/>
    <x v="21"/>
    <x v="2"/>
    <x v="0"/>
    <x v="1"/>
    <x v="0"/>
    <x v="2"/>
    <x v="1"/>
  </r>
  <r>
    <n v="-9"/>
    <n v="64"/>
    <n v="116"/>
    <n v="45"/>
    <n v="70"/>
    <n v="41"/>
    <n v="320"/>
    <n v="30"/>
    <n v="20"/>
    <n v="60"/>
    <n v="80"/>
    <n v="573"/>
    <n v="8"/>
    <x v="21"/>
    <x v="3"/>
    <x v="0"/>
    <x v="1"/>
    <x v="3"/>
    <x v="6"/>
    <x v="1"/>
  </r>
  <r>
    <n v="-39"/>
    <n v="23"/>
    <n v="116"/>
    <n v="86"/>
    <n v="49"/>
    <n v="26"/>
    <n v="1698"/>
    <n v="10"/>
    <n v="60"/>
    <n v="20"/>
    <n v="80"/>
    <n v="417"/>
    <n v="9"/>
    <x v="21"/>
    <x v="3"/>
    <x v="0"/>
    <x v="1"/>
    <x v="3"/>
    <x v="7"/>
    <x v="1"/>
  </r>
  <r>
    <n v="19"/>
    <n v="53"/>
    <n v="98"/>
    <n v="39"/>
    <n v="40"/>
    <n v="12"/>
    <n v="244"/>
    <n v="30"/>
    <n v="20"/>
    <n v="40"/>
    <n v="60"/>
    <n v="314"/>
    <n v="11"/>
    <x v="21"/>
    <x v="3"/>
    <x v="0"/>
    <x v="1"/>
    <x v="1"/>
    <x v="9"/>
    <x v="0"/>
  </r>
  <r>
    <n v="-16"/>
    <n v="31"/>
    <n v="60"/>
    <n v="25"/>
    <n v="42"/>
    <n v="9"/>
    <n v="209"/>
    <n v="0"/>
    <n v="10"/>
    <n v="20"/>
    <n v="30"/>
    <n v="573"/>
    <n v="12"/>
    <x v="21"/>
    <x v="3"/>
    <x v="0"/>
    <x v="1"/>
    <x v="1"/>
    <x v="10"/>
    <x v="0"/>
  </r>
  <r>
    <n v="-4"/>
    <n v="43"/>
    <n v="82"/>
    <n v="34"/>
    <n v="46"/>
    <n v="12"/>
    <n v="240"/>
    <n v="10"/>
    <n v="10"/>
    <n v="30"/>
    <n v="40"/>
    <n v="314"/>
    <n v="13"/>
    <x v="21"/>
    <x v="3"/>
    <x v="0"/>
    <x v="1"/>
    <x v="1"/>
    <x v="3"/>
    <x v="0"/>
  </r>
  <r>
    <n v="53"/>
    <n v="59"/>
    <n v="106"/>
    <n v="40"/>
    <n v="23"/>
    <n v="11"/>
    <n v="881"/>
    <n v="90"/>
    <n v="50"/>
    <n v="90"/>
    <n v="140"/>
    <n v="573"/>
    <n v="5"/>
    <x v="21"/>
    <x v="3"/>
    <x v="0"/>
    <x v="1"/>
    <x v="2"/>
    <x v="4"/>
    <x v="0"/>
  </r>
  <r>
    <n v="42"/>
    <n v="47"/>
    <n v="84"/>
    <n v="32"/>
    <n v="19"/>
    <n v="8"/>
    <n v="833"/>
    <n v="80"/>
    <n v="30"/>
    <n v="80"/>
    <n v="110"/>
    <n v="417"/>
    <n v="6"/>
    <x v="21"/>
    <x v="3"/>
    <x v="0"/>
    <x v="1"/>
    <x v="2"/>
    <x v="5"/>
    <x v="1"/>
  </r>
  <r>
    <n v="52"/>
    <n v="98"/>
    <n v="189"/>
    <n v="79"/>
    <n v="63"/>
    <n v="30"/>
    <n v="593"/>
    <n v="70"/>
    <n v="70"/>
    <n v="100"/>
    <n v="170"/>
    <n v="573"/>
    <n v="2"/>
    <x v="21"/>
    <x v="3"/>
    <x v="0"/>
    <x v="1"/>
    <x v="0"/>
    <x v="1"/>
    <x v="0"/>
  </r>
  <r>
    <n v="52"/>
    <n v="77"/>
    <n v="151"/>
    <n v="65"/>
    <n v="42"/>
    <n v="20"/>
    <n v="1053"/>
    <n v="70"/>
    <n v="50"/>
    <n v="80"/>
    <n v="130"/>
    <n v="636"/>
    <n v="3"/>
    <x v="21"/>
    <x v="3"/>
    <x v="0"/>
    <x v="1"/>
    <x v="0"/>
    <x v="2"/>
    <x v="1"/>
  </r>
  <r>
    <n v="24"/>
    <n v="32"/>
    <n v="56"/>
    <n v="21"/>
    <n v="16"/>
    <n v="5"/>
    <n v="480"/>
    <n v="30"/>
    <n v="0"/>
    <n v="30"/>
    <n v="30"/>
    <n v="937"/>
    <n v="8"/>
    <x v="21"/>
    <x v="4"/>
    <x v="0"/>
    <x v="0"/>
    <x v="3"/>
    <x v="6"/>
    <x v="1"/>
  </r>
  <r>
    <n v="30"/>
    <n v="39"/>
    <n v="70"/>
    <n v="27"/>
    <n v="19"/>
    <n v="7"/>
    <n v="859"/>
    <n v="30"/>
    <n v="10"/>
    <n v="30"/>
    <n v="40"/>
    <n v="937"/>
    <n v="9"/>
    <x v="21"/>
    <x v="4"/>
    <x v="0"/>
    <x v="0"/>
    <x v="3"/>
    <x v="7"/>
    <x v="1"/>
  </r>
  <r>
    <n v="96"/>
    <n v="123"/>
    <n v="218"/>
    <n v="82"/>
    <n v="58"/>
    <n v="27"/>
    <n v="788"/>
    <n v="60"/>
    <n v="50"/>
    <n v="90"/>
    <n v="140"/>
    <n v="419"/>
    <n v="11"/>
    <x v="21"/>
    <x v="4"/>
    <x v="0"/>
    <x v="0"/>
    <x v="1"/>
    <x v="9"/>
    <x v="0"/>
  </r>
  <r>
    <n v="113"/>
    <n v="127"/>
    <n v="232"/>
    <n v="91"/>
    <n v="51"/>
    <n v="28"/>
    <n v="656"/>
    <n v="80"/>
    <n v="50"/>
    <n v="100"/>
    <n v="150"/>
    <n v="419"/>
    <n v="12"/>
    <x v="21"/>
    <x v="4"/>
    <x v="0"/>
    <x v="0"/>
    <x v="1"/>
    <x v="10"/>
    <x v="0"/>
  </r>
  <r>
    <n v="137"/>
    <n v="161"/>
    <n v="343"/>
    <n v="143"/>
    <n v="69"/>
    <n v="45"/>
    <n v="1267"/>
    <n v="190"/>
    <n v="182"/>
    <n v="240"/>
    <n v="470"/>
    <n v="513"/>
    <n v="5"/>
    <x v="21"/>
    <x v="4"/>
    <x v="0"/>
    <x v="0"/>
    <x v="2"/>
    <x v="4"/>
    <x v="0"/>
  </r>
  <r>
    <n v="18"/>
    <n v="66"/>
    <n v="128"/>
    <n v="54"/>
    <n v="54"/>
    <n v="20"/>
    <n v="404"/>
    <n v="70"/>
    <n v="70"/>
    <n v="100"/>
    <n v="170"/>
    <n v="419"/>
    <n v="6"/>
    <x v="21"/>
    <x v="4"/>
    <x v="0"/>
    <x v="0"/>
    <x v="2"/>
    <x v="5"/>
    <x v="1"/>
  </r>
  <r>
    <n v="39"/>
    <n v="71"/>
    <n v="131"/>
    <n v="52"/>
    <n v="45"/>
    <n v="17"/>
    <n v="405"/>
    <n v="60"/>
    <n v="40"/>
    <n v="70"/>
    <n v="110"/>
    <n v="614"/>
    <n v="1"/>
    <x v="21"/>
    <x v="4"/>
    <x v="0"/>
    <x v="0"/>
    <x v="0"/>
    <x v="0"/>
    <x v="0"/>
  </r>
  <r>
    <n v="42"/>
    <n v="64"/>
    <n v="114"/>
    <n v="43"/>
    <n v="36"/>
    <n v="13"/>
    <n v="419"/>
    <n v="60"/>
    <n v="30"/>
    <n v="70"/>
    <n v="100"/>
    <n v="937"/>
    <n v="2"/>
    <x v="21"/>
    <x v="4"/>
    <x v="0"/>
    <x v="0"/>
    <x v="0"/>
    <x v="1"/>
    <x v="0"/>
  </r>
  <r>
    <n v="-7"/>
    <n v="71"/>
    <n v="130"/>
    <n v="51"/>
    <n v="76"/>
    <n v="46"/>
    <n v="503"/>
    <n v="30"/>
    <n v="40"/>
    <n v="70"/>
    <n v="110"/>
    <n v="234"/>
    <n v="3"/>
    <x v="21"/>
    <x v="4"/>
    <x v="0"/>
    <x v="0"/>
    <x v="0"/>
    <x v="2"/>
    <x v="1"/>
  </r>
  <r>
    <n v="85"/>
    <n v="99"/>
    <n v="169"/>
    <n v="60"/>
    <n v="42"/>
    <n v="18"/>
    <n v="329"/>
    <n v="80"/>
    <n v="40"/>
    <n v="80"/>
    <n v="120"/>
    <n v="715"/>
    <n v="8"/>
    <x v="21"/>
    <x v="5"/>
    <x v="0"/>
    <x v="1"/>
    <x v="3"/>
    <x v="6"/>
    <x v="1"/>
  </r>
  <r>
    <n v="67"/>
    <n v="70"/>
    <n v="126"/>
    <n v="48"/>
    <n v="25"/>
    <n v="13"/>
    <n v="851"/>
    <n v="60"/>
    <n v="30"/>
    <n v="60"/>
    <n v="90"/>
    <n v="262"/>
    <n v="9"/>
    <x v="21"/>
    <x v="5"/>
    <x v="0"/>
    <x v="1"/>
    <x v="3"/>
    <x v="7"/>
    <x v="1"/>
  </r>
  <r>
    <n v="45"/>
    <n v="67"/>
    <n v="120"/>
    <n v="46"/>
    <n v="37"/>
    <n v="14"/>
    <n v="449"/>
    <n v="40"/>
    <n v="20"/>
    <n v="50"/>
    <n v="70"/>
    <n v="262"/>
    <n v="11"/>
    <x v="21"/>
    <x v="5"/>
    <x v="0"/>
    <x v="1"/>
    <x v="1"/>
    <x v="9"/>
    <x v="0"/>
  </r>
  <r>
    <n v="0"/>
    <n v="84"/>
    <n v="153"/>
    <n v="60"/>
    <n v="84"/>
    <n v="54"/>
    <n v="606"/>
    <n v="0"/>
    <n v="40"/>
    <n v="50"/>
    <n v="90"/>
    <n v="262"/>
    <n v="12"/>
    <x v="21"/>
    <x v="5"/>
    <x v="0"/>
    <x v="1"/>
    <x v="1"/>
    <x v="10"/>
    <x v="0"/>
  </r>
  <r>
    <n v="71"/>
    <n v="94"/>
    <n v="185"/>
    <n v="80"/>
    <n v="46"/>
    <n v="24"/>
    <n v="1055"/>
    <n v="120"/>
    <n v="149"/>
    <n v="140"/>
    <n v="250"/>
    <n v="262"/>
    <n v="5"/>
    <x v="21"/>
    <x v="5"/>
    <x v="0"/>
    <x v="1"/>
    <x v="2"/>
    <x v="4"/>
    <x v="0"/>
  </r>
  <r>
    <n v="15"/>
    <n v="29"/>
    <n v="54"/>
    <n v="22"/>
    <n v="19"/>
    <n v="7"/>
    <n v="573"/>
    <n v="50"/>
    <n v="20"/>
    <n v="50"/>
    <n v="70"/>
    <n v="262"/>
    <n v="6"/>
    <x v="21"/>
    <x v="5"/>
    <x v="0"/>
    <x v="1"/>
    <x v="2"/>
    <x v="5"/>
    <x v="1"/>
  </r>
  <r>
    <n v="22"/>
    <n v="70"/>
    <n v="134"/>
    <n v="56"/>
    <n v="55"/>
    <n v="21"/>
    <n v="385"/>
    <n v="50"/>
    <n v="40"/>
    <n v="80"/>
    <n v="120"/>
    <n v="414"/>
    <n v="1"/>
    <x v="21"/>
    <x v="5"/>
    <x v="0"/>
    <x v="1"/>
    <x v="0"/>
    <x v="0"/>
    <x v="0"/>
  </r>
  <r>
    <n v="27"/>
    <n v="134"/>
    <n v="245"/>
    <n v="96"/>
    <n v="116"/>
    <n v="87"/>
    <n v="683"/>
    <n v="60"/>
    <n v="90"/>
    <n v="140"/>
    <n v="230"/>
    <n v="414"/>
    <n v="2"/>
    <x v="21"/>
    <x v="5"/>
    <x v="0"/>
    <x v="1"/>
    <x v="0"/>
    <x v="1"/>
    <x v="0"/>
  </r>
  <r>
    <n v="91"/>
    <n v="116"/>
    <n v="215"/>
    <n v="86"/>
    <n v="55"/>
    <n v="28"/>
    <n v="547"/>
    <n v="100"/>
    <n v="80"/>
    <n v="120"/>
    <n v="200"/>
    <n v="920"/>
    <n v="3"/>
    <x v="21"/>
    <x v="5"/>
    <x v="0"/>
    <x v="1"/>
    <x v="0"/>
    <x v="2"/>
    <x v="1"/>
  </r>
  <r>
    <n v="50"/>
    <n v="98"/>
    <n v="189"/>
    <n v="79"/>
    <n v="64"/>
    <n v="30"/>
    <n v="593"/>
    <n v="30"/>
    <n v="40"/>
    <n v="50"/>
    <n v="90"/>
    <n v="203"/>
    <n v="9"/>
    <x v="21"/>
    <x v="6"/>
    <x v="1"/>
    <x v="1"/>
    <x v="3"/>
    <x v="7"/>
    <x v="1"/>
  </r>
  <r>
    <n v="52"/>
    <n v="77"/>
    <n v="151"/>
    <n v="65"/>
    <n v="42"/>
    <n v="20"/>
    <n v="1053"/>
    <n v="50"/>
    <n v="30"/>
    <n v="50"/>
    <n v="80"/>
    <n v="203"/>
    <n v="10"/>
    <x v="21"/>
    <x v="6"/>
    <x v="1"/>
    <x v="1"/>
    <x v="3"/>
    <x v="8"/>
    <x v="1"/>
  </r>
  <r>
    <n v="53"/>
    <n v="59"/>
    <n v="106"/>
    <n v="40"/>
    <n v="23"/>
    <n v="11"/>
    <n v="881"/>
    <n v="50"/>
    <n v="40"/>
    <n v="60"/>
    <n v="100"/>
    <n v="475"/>
    <n v="11"/>
    <x v="21"/>
    <x v="6"/>
    <x v="1"/>
    <x v="1"/>
    <x v="1"/>
    <x v="9"/>
    <x v="0"/>
  </r>
  <r>
    <n v="27"/>
    <n v="36"/>
    <n v="64"/>
    <n v="24"/>
    <n v="18"/>
    <n v="6"/>
    <n v="806"/>
    <n v="40"/>
    <n v="20"/>
    <n v="40"/>
    <n v="60"/>
    <n v="203"/>
    <n v="13"/>
    <x v="21"/>
    <x v="6"/>
    <x v="1"/>
    <x v="1"/>
    <x v="1"/>
    <x v="3"/>
    <x v="0"/>
  </r>
  <r>
    <n v="1"/>
    <n v="84"/>
    <n v="153"/>
    <n v="60"/>
    <n v="83"/>
    <n v="54"/>
    <n v="606"/>
    <n v="40"/>
    <n v="40"/>
    <n v="90"/>
    <n v="130"/>
    <n v="959"/>
    <n v="5"/>
    <x v="21"/>
    <x v="6"/>
    <x v="1"/>
    <x v="1"/>
    <x v="2"/>
    <x v="4"/>
    <x v="0"/>
  </r>
  <r>
    <n v="31"/>
    <n v="64"/>
    <n v="118"/>
    <n v="47"/>
    <n v="43"/>
    <n v="15"/>
    <n v="375"/>
    <n v="50"/>
    <n v="30"/>
    <n v="60"/>
    <n v="90"/>
    <n v="203"/>
    <n v="6"/>
    <x v="21"/>
    <x v="6"/>
    <x v="1"/>
    <x v="1"/>
    <x v="2"/>
    <x v="5"/>
    <x v="1"/>
  </r>
  <r>
    <n v="171"/>
    <n v="188"/>
    <n v="334"/>
    <n v="182"/>
    <n v="73"/>
    <n v="41"/>
    <n v="1119"/>
    <n v="130"/>
    <n v="94"/>
    <n v="160"/>
    <n v="260"/>
    <n v="203"/>
    <n v="2"/>
    <x v="21"/>
    <x v="6"/>
    <x v="1"/>
    <x v="1"/>
    <x v="0"/>
    <x v="1"/>
    <x v="0"/>
  </r>
  <r>
    <n v="15"/>
    <n v="29"/>
    <n v="54"/>
    <n v="22"/>
    <n v="19"/>
    <n v="7"/>
    <n v="573"/>
    <n v="20"/>
    <n v="0"/>
    <n v="20"/>
    <n v="20"/>
    <n v="904"/>
    <n v="8"/>
    <x v="21"/>
    <x v="7"/>
    <x v="1"/>
    <x v="0"/>
    <x v="3"/>
    <x v="6"/>
    <x v="1"/>
  </r>
  <r>
    <n v="24"/>
    <n v="70"/>
    <n v="134"/>
    <n v="56"/>
    <n v="54"/>
    <n v="21"/>
    <n v="385"/>
    <n v="20"/>
    <n v="30"/>
    <n v="30"/>
    <n v="60"/>
    <n v="786"/>
    <n v="9"/>
    <x v="21"/>
    <x v="7"/>
    <x v="1"/>
    <x v="0"/>
    <x v="3"/>
    <x v="7"/>
    <x v="1"/>
  </r>
  <r>
    <n v="71"/>
    <n v="94"/>
    <n v="185"/>
    <n v="80"/>
    <n v="46"/>
    <n v="24"/>
    <n v="1055"/>
    <n v="40"/>
    <n v="40"/>
    <n v="50"/>
    <n v="90"/>
    <n v="904"/>
    <n v="10"/>
    <x v="21"/>
    <x v="7"/>
    <x v="1"/>
    <x v="0"/>
    <x v="3"/>
    <x v="8"/>
    <x v="1"/>
  </r>
  <r>
    <n v="52"/>
    <n v="56"/>
    <n v="100"/>
    <n v="38"/>
    <n v="21"/>
    <n v="10"/>
    <n v="871"/>
    <n v="50"/>
    <n v="40"/>
    <n v="60"/>
    <n v="100"/>
    <n v="561"/>
    <n v="11"/>
    <x v="21"/>
    <x v="7"/>
    <x v="1"/>
    <x v="0"/>
    <x v="1"/>
    <x v="9"/>
    <x v="0"/>
  </r>
  <r>
    <n v="68"/>
    <n v="70"/>
    <n v="126"/>
    <n v="48"/>
    <n v="24"/>
    <n v="13"/>
    <n v="851"/>
    <n v="60"/>
    <n v="50"/>
    <n v="70"/>
    <n v="120"/>
    <n v="772"/>
    <n v="13"/>
    <x v="21"/>
    <x v="7"/>
    <x v="1"/>
    <x v="0"/>
    <x v="1"/>
    <x v="3"/>
    <x v="0"/>
  </r>
  <r>
    <n v="27"/>
    <n v="134"/>
    <n v="245"/>
    <n v="96"/>
    <n v="116"/>
    <n v="87"/>
    <n v="683"/>
    <n v="50"/>
    <n v="80"/>
    <n v="130"/>
    <n v="210"/>
    <n v="727"/>
    <n v="5"/>
    <x v="21"/>
    <x v="7"/>
    <x v="1"/>
    <x v="0"/>
    <x v="2"/>
    <x v="4"/>
    <x v="0"/>
  </r>
  <r>
    <n v="89"/>
    <n v="116"/>
    <n v="215"/>
    <n v="86"/>
    <n v="56"/>
    <n v="28"/>
    <n v="547"/>
    <n v="90"/>
    <n v="70"/>
    <n v="110"/>
    <n v="180"/>
    <n v="321"/>
    <n v="6"/>
    <x v="21"/>
    <x v="7"/>
    <x v="1"/>
    <x v="0"/>
    <x v="2"/>
    <x v="5"/>
    <x v="1"/>
  </r>
  <r>
    <n v="95"/>
    <n v="123"/>
    <n v="218"/>
    <n v="82"/>
    <n v="59"/>
    <n v="27"/>
    <n v="788"/>
    <n v="90"/>
    <n v="60"/>
    <n v="110"/>
    <n v="170"/>
    <n v="954"/>
    <n v="2"/>
    <x v="21"/>
    <x v="7"/>
    <x v="1"/>
    <x v="0"/>
    <x v="0"/>
    <x v="1"/>
    <x v="0"/>
  </r>
  <r>
    <n v="113"/>
    <n v="127"/>
    <n v="232"/>
    <n v="91"/>
    <n v="51"/>
    <n v="28"/>
    <n v="656"/>
    <n v="90"/>
    <n v="70"/>
    <n v="110"/>
    <n v="180"/>
    <n v="772"/>
    <n v="3"/>
    <x v="21"/>
    <x v="7"/>
    <x v="1"/>
    <x v="0"/>
    <x v="0"/>
    <x v="2"/>
    <x v="1"/>
  </r>
  <r>
    <n v="19"/>
    <n v="66"/>
    <n v="128"/>
    <n v="54"/>
    <n v="53"/>
    <n v="20"/>
    <n v="404"/>
    <n v="20"/>
    <n v="30"/>
    <n v="30"/>
    <n v="60"/>
    <n v="339"/>
    <n v="9"/>
    <x v="21"/>
    <x v="8"/>
    <x v="1"/>
    <x v="0"/>
    <x v="3"/>
    <x v="7"/>
    <x v="1"/>
  </r>
  <r>
    <n v="30"/>
    <n v="39"/>
    <n v="70"/>
    <n v="27"/>
    <n v="19"/>
    <n v="7"/>
    <n v="859"/>
    <n v="50"/>
    <n v="20"/>
    <n v="50"/>
    <n v="70"/>
    <n v="978"/>
    <n v="11"/>
    <x v="21"/>
    <x v="8"/>
    <x v="1"/>
    <x v="0"/>
    <x v="1"/>
    <x v="9"/>
    <x v="0"/>
  </r>
  <r>
    <n v="22"/>
    <n v="32"/>
    <n v="56"/>
    <n v="21"/>
    <n v="17"/>
    <n v="5"/>
    <n v="480"/>
    <n v="30"/>
    <n v="20"/>
    <n v="30"/>
    <n v="50"/>
    <n v="781"/>
    <n v="13"/>
    <x v="21"/>
    <x v="8"/>
    <x v="1"/>
    <x v="0"/>
    <x v="1"/>
    <x v="3"/>
    <x v="0"/>
  </r>
  <r>
    <n v="-16"/>
    <n v="65"/>
    <n v="124"/>
    <n v="51"/>
    <n v="76"/>
    <n v="46"/>
    <n v="542"/>
    <n v="30"/>
    <n v="30"/>
    <n v="70"/>
    <n v="100"/>
    <n v="774"/>
    <n v="5"/>
    <x v="21"/>
    <x v="8"/>
    <x v="1"/>
    <x v="0"/>
    <x v="2"/>
    <x v="4"/>
    <x v="0"/>
  </r>
  <r>
    <n v="137"/>
    <n v="161"/>
    <n v="343"/>
    <n v="175"/>
    <n v="69"/>
    <n v="45"/>
    <n v="1267"/>
    <n v="120"/>
    <n v="119"/>
    <n v="160"/>
    <n v="300"/>
    <n v="508"/>
    <n v="7"/>
    <x v="21"/>
    <x v="8"/>
    <x v="1"/>
    <x v="0"/>
    <x v="2"/>
    <x v="11"/>
    <x v="0"/>
  </r>
  <r>
    <n v="516"/>
    <n v="402"/>
    <n v="505"/>
    <n v="72"/>
    <n v="54"/>
    <n v="23"/>
    <n v="-3004"/>
    <n v="330"/>
    <n v="50"/>
    <n v="350"/>
    <n v="400"/>
    <n v="857"/>
    <n v="2"/>
    <x v="21"/>
    <x v="8"/>
    <x v="1"/>
    <x v="0"/>
    <x v="0"/>
    <x v="1"/>
    <x v="0"/>
  </r>
  <r>
    <n v="-4"/>
    <n v="43"/>
    <n v="82"/>
    <n v="34"/>
    <n v="46"/>
    <n v="12"/>
    <n v="240"/>
    <n v="20"/>
    <n v="10"/>
    <n v="30"/>
    <n v="40"/>
    <n v="603"/>
    <n v="9"/>
    <x v="21"/>
    <x v="9"/>
    <x v="1"/>
    <x v="1"/>
    <x v="3"/>
    <x v="7"/>
    <x v="1"/>
  </r>
  <r>
    <n v="21"/>
    <n v="31"/>
    <n v="55"/>
    <n v="21"/>
    <n v="17"/>
    <n v="5"/>
    <n v="846"/>
    <n v="30"/>
    <n v="20"/>
    <n v="30"/>
    <n v="50"/>
    <n v="603"/>
    <n v="11"/>
    <x v="21"/>
    <x v="9"/>
    <x v="1"/>
    <x v="1"/>
    <x v="1"/>
    <x v="9"/>
    <x v="0"/>
  </r>
  <r>
    <n v="47"/>
    <n v="43"/>
    <n v="46"/>
    <n v="0"/>
    <n v="11"/>
    <n v="0"/>
    <n v="430"/>
    <n v="40"/>
    <n v="0"/>
    <n v="40"/>
    <n v="40"/>
    <n v="603"/>
    <n v="13"/>
    <x v="21"/>
    <x v="9"/>
    <x v="1"/>
    <x v="1"/>
    <x v="1"/>
    <x v="3"/>
    <x v="0"/>
  </r>
  <r>
    <n v="-10"/>
    <n v="64"/>
    <n v="116"/>
    <n v="45"/>
    <n v="71"/>
    <n v="41"/>
    <n v="320"/>
    <n v="30"/>
    <n v="30"/>
    <n v="60"/>
    <n v="90"/>
    <n v="603"/>
    <n v="5"/>
    <x v="21"/>
    <x v="9"/>
    <x v="1"/>
    <x v="1"/>
    <x v="2"/>
    <x v="4"/>
    <x v="0"/>
  </r>
  <r>
    <n v="-18"/>
    <n v="31"/>
    <n v="60"/>
    <n v="25"/>
    <n v="43"/>
    <n v="9"/>
    <n v="209"/>
    <n v="10"/>
    <n v="10"/>
    <n v="30"/>
    <n v="40"/>
    <n v="603"/>
    <n v="7"/>
    <x v="21"/>
    <x v="9"/>
    <x v="1"/>
    <x v="1"/>
    <x v="2"/>
    <x v="11"/>
    <x v="0"/>
  </r>
  <r>
    <n v="49"/>
    <n v="71"/>
    <n v="128"/>
    <n v="49"/>
    <n v="38"/>
    <n v="15"/>
    <n v="310"/>
    <n v="60"/>
    <n v="30"/>
    <n v="60"/>
    <n v="90"/>
    <n v="603"/>
    <n v="1"/>
    <x v="21"/>
    <x v="9"/>
    <x v="1"/>
    <x v="1"/>
    <x v="0"/>
    <x v="0"/>
    <x v="0"/>
  </r>
  <r>
    <n v="36"/>
    <n v="69"/>
    <n v="121"/>
    <n v="45"/>
    <n v="45"/>
    <n v="14"/>
    <n v="447"/>
    <n v="50"/>
    <n v="30"/>
    <n v="60"/>
    <n v="90"/>
    <n v="603"/>
    <n v="2"/>
    <x v="21"/>
    <x v="9"/>
    <x v="1"/>
    <x v="1"/>
    <x v="0"/>
    <x v="1"/>
    <x v="0"/>
  </r>
  <r>
    <n v="191"/>
    <n v="258"/>
    <n v="547"/>
    <n v="217"/>
    <n v="129"/>
    <n v="96"/>
    <n v="1622"/>
    <n v="70"/>
    <n v="132"/>
    <n v="150"/>
    <n v="290"/>
    <n v="585"/>
    <n v="9"/>
    <x v="21"/>
    <x v="10"/>
    <x v="1"/>
    <x v="0"/>
    <x v="3"/>
    <x v="7"/>
    <x v="1"/>
  </r>
  <r>
    <n v="-252"/>
    <n v="-75"/>
    <n v="175"/>
    <n v="242"/>
    <n v="95"/>
    <n v="74"/>
    <n v="4360"/>
    <n v="-100"/>
    <n v="161"/>
    <n v="-50"/>
    <n v="80"/>
    <n v="631"/>
    <n v="10"/>
    <x v="21"/>
    <x v="10"/>
    <x v="1"/>
    <x v="0"/>
    <x v="3"/>
    <x v="8"/>
    <x v="1"/>
  </r>
  <r>
    <n v="171"/>
    <n v="157"/>
    <n v="282"/>
    <n v="102"/>
    <n v="42"/>
    <n v="30"/>
    <n v="971"/>
    <n v="140"/>
    <n v="99"/>
    <n v="170"/>
    <n v="280"/>
    <n v="585"/>
    <n v="11"/>
    <x v="21"/>
    <x v="10"/>
    <x v="1"/>
    <x v="0"/>
    <x v="1"/>
    <x v="9"/>
    <x v="0"/>
  </r>
  <r>
    <n v="199"/>
    <n v="179"/>
    <n v="322"/>
    <n v="119"/>
    <n v="45"/>
    <n v="34"/>
    <n v="915"/>
    <n v="160"/>
    <n v="184"/>
    <n v="190"/>
    <n v="320"/>
    <n v="718"/>
    <n v="12"/>
    <x v="21"/>
    <x v="10"/>
    <x v="1"/>
    <x v="0"/>
    <x v="1"/>
    <x v="10"/>
    <x v="0"/>
  </r>
  <r>
    <n v="116"/>
    <n v="111"/>
    <n v="199"/>
    <n v="76"/>
    <n v="33"/>
    <n v="21"/>
    <n v="580"/>
    <n v="100"/>
    <n v="80"/>
    <n v="120"/>
    <n v="200"/>
    <n v="607"/>
    <n v="13"/>
    <x v="21"/>
    <x v="10"/>
    <x v="1"/>
    <x v="0"/>
    <x v="1"/>
    <x v="3"/>
    <x v="0"/>
  </r>
  <r>
    <n v="-300"/>
    <n v="-56"/>
    <n v="74"/>
    <n v="114"/>
    <n v="146"/>
    <n v="113"/>
    <n v="3142"/>
    <n v="-170"/>
    <n v="98"/>
    <n v="-60"/>
    <n v="50"/>
    <n v="914"/>
    <n v="5"/>
    <x v="21"/>
    <x v="10"/>
    <x v="1"/>
    <x v="0"/>
    <x v="2"/>
    <x v="4"/>
    <x v="0"/>
  </r>
  <r>
    <n v="646"/>
    <n v="526"/>
    <n v="815"/>
    <n v="203"/>
    <n v="91"/>
    <n v="66"/>
    <n v="1197"/>
    <n v="450"/>
    <n v="200"/>
    <n v="510"/>
    <n v="720"/>
    <n v="212"/>
    <n v="7"/>
    <x v="21"/>
    <x v="10"/>
    <x v="1"/>
    <x v="0"/>
    <x v="2"/>
    <x v="11"/>
    <x v="0"/>
  </r>
  <r>
    <n v="367"/>
    <n v="390"/>
    <n v="693"/>
    <n v="240"/>
    <n v="143"/>
    <n v="91"/>
    <n v="2548"/>
    <n v="230"/>
    <n v="183"/>
    <n v="330"/>
    <n v="540"/>
    <n v="716"/>
    <n v="2"/>
    <x v="21"/>
    <x v="10"/>
    <x v="1"/>
    <x v="0"/>
    <x v="0"/>
    <x v="1"/>
    <x v="0"/>
  </r>
  <r>
    <n v="129"/>
    <n v="133"/>
    <n v="251"/>
    <n v="103"/>
    <n v="46"/>
    <n v="33"/>
    <n v="564"/>
    <n v="110"/>
    <n v="80"/>
    <n v="130"/>
    <n v="210"/>
    <n v="318"/>
    <n v="8"/>
    <x v="21"/>
    <x v="11"/>
    <x v="2"/>
    <x v="1"/>
    <x v="3"/>
    <x v="6"/>
    <x v="1"/>
  </r>
  <r>
    <n v="50"/>
    <n v="98"/>
    <n v="189"/>
    <n v="79"/>
    <n v="64"/>
    <n v="30"/>
    <n v="593"/>
    <n v="60"/>
    <n v="60"/>
    <n v="90"/>
    <n v="150"/>
    <n v="225"/>
    <n v="9"/>
    <x v="21"/>
    <x v="11"/>
    <x v="2"/>
    <x v="1"/>
    <x v="3"/>
    <x v="7"/>
    <x v="1"/>
  </r>
  <r>
    <n v="70"/>
    <n v="71"/>
    <n v="127"/>
    <n v="48"/>
    <n v="24"/>
    <n v="13"/>
    <n v="829"/>
    <n v="80"/>
    <n v="70"/>
    <n v="90"/>
    <n v="160"/>
    <n v="337"/>
    <n v="2"/>
    <x v="21"/>
    <x v="11"/>
    <x v="2"/>
    <x v="1"/>
    <x v="0"/>
    <x v="1"/>
    <x v="0"/>
  </r>
  <r>
    <n v="67"/>
    <n v="70"/>
    <n v="126"/>
    <n v="48"/>
    <n v="25"/>
    <n v="13"/>
    <n v="851"/>
    <n v="80"/>
    <n v="70"/>
    <n v="90"/>
    <n v="160"/>
    <n v="985"/>
    <n v="3"/>
    <x v="21"/>
    <x v="11"/>
    <x v="2"/>
    <x v="1"/>
    <x v="0"/>
    <x v="2"/>
    <x v="1"/>
  </r>
  <r>
    <n v="1"/>
    <n v="84"/>
    <n v="153"/>
    <n v="60"/>
    <n v="83"/>
    <n v="54"/>
    <n v="-762"/>
    <n v="10"/>
    <n v="30"/>
    <n v="60"/>
    <n v="90"/>
    <n v="504"/>
    <n v="4"/>
    <x v="21"/>
    <x v="11"/>
    <x v="2"/>
    <x v="1"/>
    <x v="2"/>
    <x v="12"/>
    <x v="0"/>
  </r>
  <r>
    <n v="86"/>
    <n v="99"/>
    <n v="169"/>
    <n v="60"/>
    <n v="41"/>
    <n v="18"/>
    <n v="329"/>
    <n v="70"/>
    <n v="30"/>
    <n v="70"/>
    <n v="100"/>
    <n v="225"/>
    <n v="5"/>
    <x v="21"/>
    <x v="11"/>
    <x v="2"/>
    <x v="1"/>
    <x v="2"/>
    <x v="4"/>
    <x v="0"/>
  </r>
  <r>
    <n v="45"/>
    <n v="67"/>
    <n v="120"/>
    <n v="46"/>
    <n v="37"/>
    <n v="14"/>
    <n v="449"/>
    <n v="40"/>
    <n v="20"/>
    <n v="40"/>
    <n v="60"/>
    <n v="318"/>
    <n v="6"/>
    <x v="21"/>
    <x v="11"/>
    <x v="2"/>
    <x v="1"/>
    <x v="2"/>
    <x v="5"/>
    <x v="1"/>
  </r>
  <r>
    <n v="21"/>
    <n v="31"/>
    <n v="55"/>
    <n v="21"/>
    <n v="17"/>
    <n v="5"/>
    <n v="846"/>
    <n v="30"/>
    <n v="10"/>
    <n v="30"/>
    <n v="40"/>
    <n v="505"/>
    <n v="8"/>
    <x v="21"/>
    <x v="12"/>
    <x v="2"/>
    <x v="1"/>
    <x v="3"/>
    <x v="6"/>
    <x v="1"/>
  </r>
  <r>
    <n v="9"/>
    <n v="37"/>
    <n v="72"/>
    <n v="31"/>
    <n v="31"/>
    <n v="9"/>
    <n v="1000"/>
    <n v="30"/>
    <n v="10"/>
    <n v="40"/>
    <n v="50"/>
    <n v="505"/>
    <n v="9"/>
    <x v="21"/>
    <x v="12"/>
    <x v="2"/>
    <x v="1"/>
    <x v="3"/>
    <x v="7"/>
    <x v="1"/>
  </r>
  <r>
    <n v="34"/>
    <n v="69"/>
    <n v="121"/>
    <n v="45"/>
    <n v="46"/>
    <n v="14"/>
    <n v="447"/>
    <n v="80"/>
    <n v="50"/>
    <n v="110"/>
    <n v="160"/>
    <n v="505"/>
    <n v="2"/>
    <x v="21"/>
    <x v="12"/>
    <x v="2"/>
    <x v="1"/>
    <x v="0"/>
    <x v="1"/>
    <x v="0"/>
  </r>
  <r>
    <n v="-39"/>
    <n v="23"/>
    <n v="116"/>
    <n v="86"/>
    <n v="49"/>
    <n v="26"/>
    <n v="1698"/>
    <n v="10"/>
    <n v="143"/>
    <n v="40"/>
    <n v="150"/>
    <n v="505"/>
    <n v="3"/>
    <x v="21"/>
    <x v="12"/>
    <x v="2"/>
    <x v="1"/>
    <x v="0"/>
    <x v="2"/>
    <x v="1"/>
  </r>
  <r>
    <n v="-18"/>
    <n v="31"/>
    <n v="60"/>
    <n v="25"/>
    <n v="43"/>
    <n v="9"/>
    <n v="-466"/>
    <n v="10"/>
    <n v="10"/>
    <n v="20"/>
    <n v="30"/>
    <n v="505"/>
    <n v="4"/>
    <x v="21"/>
    <x v="12"/>
    <x v="2"/>
    <x v="1"/>
    <x v="2"/>
    <x v="12"/>
    <x v="0"/>
  </r>
  <r>
    <n v="-9"/>
    <n v="64"/>
    <n v="116"/>
    <n v="45"/>
    <n v="70"/>
    <n v="41"/>
    <n v="320"/>
    <n v="10"/>
    <n v="20"/>
    <n v="40"/>
    <n v="60"/>
    <n v="505"/>
    <n v="5"/>
    <x v="21"/>
    <x v="12"/>
    <x v="2"/>
    <x v="1"/>
    <x v="2"/>
    <x v="4"/>
    <x v="0"/>
  </r>
  <r>
    <n v="21"/>
    <n v="53"/>
    <n v="98"/>
    <n v="39"/>
    <n v="39"/>
    <n v="12"/>
    <n v="244"/>
    <n v="20"/>
    <n v="20"/>
    <n v="30"/>
    <n v="50"/>
    <n v="505"/>
    <n v="6"/>
    <x v="21"/>
    <x v="12"/>
    <x v="2"/>
    <x v="1"/>
    <x v="2"/>
    <x v="5"/>
    <x v="1"/>
  </r>
  <r>
    <n v="24"/>
    <n v="70"/>
    <n v="134"/>
    <n v="56"/>
    <n v="54"/>
    <n v="21"/>
    <n v="385"/>
    <n v="50"/>
    <n v="40"/>
    <n v="70"/>
    <n v="110"/>
    <n v="580"/>
    <n v="8"/>
    <x v="21"/>
    <x v="13"/>
    <x v="2"/>
    <x v="1"/>
    <x v="3"/>
    <x v="6"/>
    <x v="1"/>
  </r>
  <r>
    <n v="25"/>
    <n v="134"/>
    <n v="245"/>
    <n v="96"/>
    <n v="117"/>
    <n v="87"/>
    <n v="683"/>
    <n v="40"/>
    <n v="80"/>
    <n v="120"/>
    <n v="200"/>
    <n v="918"/>
    <n v="9"/>
    <x v="21"/>
    <x v="13"/>
    <x v="2"/>
    <x v="1"/>
    <x v="3"/>
    <x v="7"/>
    <x v="1"/>
  </r>
  <r>
    <n v="110"/>
    <n v="115"/>
    <n v="218"/>
    <n v="90"/>
    <n v="41"/>
    <n v="29"/>
    <n v="572"/>
    <n v="140"/>
    <n v="111"/>
    <n v="160"/>
    <n v="290"/>
    <n v="918"/>
    <n v="2"/>
    <x v="21"/>
    <x v="13"/>
    <x v="2"/>
    <x v="1"/>
    <x v="0"/>
    <x v="1"/>
    <x v="0"/>
  </r>
  <r>
    <n v="31"/>
    <n v="39"/>
    <n v="70"/>
    <n v="27"/>
    <n v="18"/>
    <n v="7"/>
    <n v="859"/>
    <n v="60"/>
    <n v="30"/>
    <n v="60"/>
    <n v="90"/>
    <n v="405"/>
    <n v="3"/>
    <x v="21"/>
    <x v="13"/>
    <x v="2"/>
    <x v="1"/>
    <x v="0"/>
    <x v="2"/>
    <x v="1"/>
  </r>
  <r>
    <n v="113"/>
    <n v="127"/>
    <n v="232"/>
    <n v="91"/>
    <n v="51"/>
    <n v="28"/>
    <n v="-1785"/>
    <n v="70"/>
    <n v="50"/>
    <n v="80"/>
    <n v="130"/>
    <n v="405"/>
    <n v="4"/>
    <x v="21"/>
    <x v="13"/>
    <x v="2"/>
    <x v="1"/>
    <x v="2"/>
    <x v="12"/>
    <x v="0"/>
  </r>
  <r>
    <n v="22"/>
    <n v="32"/>
    <n v="56"/>
    <n v="21"/>
    <n v="17"/>
    <n v="5"/>
    <n v="480"/>
    <n v="30"/>
    <n v="0"/>
    <n v="30"/>
    <n v="30"/>
    <n v="580"/>
    <n v="5"/>
    <x v="21"/>
    <x v="13"/>
    <x v="2"/>
    <x v="1"/>
    <x v="2"/>
    <x v="4"/>
    <x v="0"/>
  </r>
  <r>
    <n v="96"/>
    <n v="123"/>
    <n v="218"/>
    <n v="82"/>
    <n v="58"/>
    <n v="27"/>
    <n v="788"/>
    <n v="60"/>
    <n v="50"/>
    <n v="80"/>
    <n v="130"/>
    <n v="405"/>
    <n v="6"/>
    <x v="21"/>
    <x v="13"/>
    <x v="2"/>
    <x v="1"/>
    <x v="2"/>
    <x v="5"/>
    <x v="1"/>
  </r>
  <r>
    <n v="39"/>
    <n v="71"/>
    <n v="131"/>
    <n v="52"/>
    <n v="45"/>
    <n v="17"/>
    <n v="405"/>
    <n v="70"/>
    <n v="30"/>
    <n v="80"/>
    <n v="110"/>
    <n v="325"/>
    <n v="8"/>
    <x v="21"/>
    <x v="14"/>
    <x v="2"/>
    <x v="0"/>
    <x v="3"/>
    <x v="6"/>
    <x v="1"/>
  </r>
  <r>
    <n v="42"/>
    <n v="64"/>
    <n v="114"/>
    <n v="43"/>
    <n v="36"/>
    <n v="13"/>
    <n v="419"/>
    <n v="50"/>
    <n v="30"/>
    <n v="60"/>
    <n v="90"/>
    <n v="430"/>
    <n v="9"/>
    <x v="21"/>
    <x v="14"/>
    <x v="2"/>
    <x v="0"/>
    <x v="3"/>
    <x v="7"/>
    <x v="1"/>
  </r>
  <r>
    <n v="275"/>
    <n v="281"/>
    <n v="554"/>
    <n v="293"/>
    <n v="96"/>
    <n v="74"/>
    <n v="1246"/>
    <n v="340"/>
    <n v="304"/>
    <n v="420"/>
    <n v="770"/>
    <n v="432"/>
    <n v="2"/>
    <x v="21"/>
    <x v="14"/>
    <x v="2"/>
    <x v="0"/>
    <x v="0"/>
    <x v="1"/>
    <x v="0"/>
  </r>
  <r>
    <n v="39"/>
    <n v="51"/>
    <n v="96"/>
    <n v="39"/>
    <n v="25"/>
    <n v="12"/>
    <n v="541"/>
    <n v="80"/>
    <n v="40"/>
    <n v="90"/>
    <n v="130"/>
    <n v="281"/>
    <n v="3"/>
    <x v="21"/>
    <x v="14"/>
    <x v="2"/>
    <x v="0"/>
    <x v="0"/>
    <x v="2"/>
    <x v="1"/>
  </r>
  <r>
    <n v="82"/>
    <n v="110"/>
    <n v="194"/>
    <n v="72"/>
    <n v="55"/>
    <n v="23"/>
    <n v="-868"/>
    <n v="50"/>
    <n v="40"/>
    <n v="70"/>
    <n v="110"/>
    <n v="682"/>
    <n v="4"/>
    <x v="21"/>
    <x v="14"/>
    <x v="2"/>
    <x v="0"/>
    <x v="2"/>
    <x v="12"/>
    <x v="0"/>
  </r>
  <r>
    <n v="197"/>
    <n v="179"/>
    <n v="322"/>
    <n v="101"/>
    <n v="46"/>
    <n v="34"/>
    <n v="915"/>
    <n v="100"/>
    <n v="70"/>
    <n v="120"/>
    <n v="190"/>
    <n v="817"/>
    <n v="5"/>
    <x v="21"/>
    <x v="14"/>
    <x v="2"/>
    <x v="0"/>
    <x v="2"/>
    <x v="4"/>
    <x v="0"/>
  </r>
  <r>
    <n v="116"/>
    <n v="111"/>
    <n v="199"/>
    <n v="76"/>
    <n v="33"/>
    <n v="21"/>
    <n v="580"/>
    <n v="80"/>
    <n v="40"/>
    <n v="80"/>
    <n v="120"/>
    <n v="432"/>
    <n v="6"/>
    <x v="21"/>
    <x v="14"/>
    <x v="2"/>
    <x v="0"/>
    <x v="2"/>
    <x v="5"/>
    <x v="1"/>
  </r>
  <r>
    <n v="-9"/>
    <n v="64"/>
    <n v="116"/>
    <n v="45"/>
    <n v="70"/>
    <n v="41"/>
    <n v="320"/>
    <n v="20"/>
    <n v="10"/>
    <n v="40"/>
    <n v="50"/>
    <n v="435"/>
    <n v="11"/>
    <x v="21"/>
    <x v="15"/>
    <x v="3"/>
    <x v="1"/>
    <x v="1"/>
    <x v="9"/>
    <x v="0"/>
  </r>
  <r>
    <n v="21"/>
    <n v="53"/>
    <n v="98"/>
    <n v="39"/>
    <n v="39"/>
    <n v="12"/>
    <n v="244"/>
    <n v="20"/>
    <n v="10"/>
    <n v="30"/>
    <n v="40"/>
    <n v="435"/>
    <n v="12"/>
    <x v="21"/>
    <x v="15"/>
    <x v="3"/>
    <x v="1"/>
    <x v="1"/>
    <x v="10"/>
    <x v="0"/>
  </r>
  <r>
    <n v="-18"/>
    <n v="31"/>
    <n v="60"/>
    <n v="25"/>
    <n v="43"/>
    <n v="9"/>
    <n v="209"/>
    <n v="10"/>
    <n v="0"/>
    <n v="20"/>
    <n v="20"/>
    <n v="435"/>
    <n v="13"/>
    <x v="21"/>
    <x v="15"/>
    <x v="3"/>
    <x v="1"/>
    <x v="1"/>
    <x v="3"/>
    <x v="0"/>
  </r>
  <r>
    <n v="49"/>
    <n v="71"/>
    <n v="128"/>
    <n v="49"/>
    <n v="38"/>
    <n v="15"/>
    <n v="310"/>
    <n v="60"/>
    <n v="30"/>
    <n v="60"/>
    <n v="90"/>
    <n v="801"/>
    <n v="8"/>
    <x v="21"/>
    <x v="15"/>
    <x v="3"/>
    <x v="1"/>
    <x v="3"/>
    <x v="6"/>
    <x v="1"/>
  </r>
  <r>
    <n v="34"/>
    <n v="69"/>
    <n v="121"/>
    <n v="45"/>
    <n v="46"/>
    <n v="14"/>
    <n v="447"/>
    <n v="60"/>
    <n v="20"/>
    <n v="70"/>
    <n v="90"/>
    <n v="435"/>
    <n v="9"/>
    <x v="21"/>
    <x v="15"/>
    <x v="3"/>
    <x v="1"/>
    <x v="3"/>
    <x v="7"/>
    <x v="1"/>
  </r>
  <r>
    <n v="-40"/>
    <n v="23"/>
    <n v="116"/>
    <n v="86"/>
    <n v="50"/>
    <n v="26"/>
    <n v="1698"/>
    <n v="0"/>
    <n v="60"/>
    <n v="20"/>
    <n v="80"/>
    <n v="435"/>
    <n v="10"/>
    <x v="21"/>
    <x v="15"/>
    <x v="3"/>
    <x v="1"/>
    <x v="3"/>
    <x v="8"/>
    <x v="1"/>
  </r>
  <r>
    <n v="129"/>
    <n v="133"/>
    <n v="251"/>
    <n v="103"/>
    <n v="46"/>
    <n v="33"/>
    <n v="564"/>
    <n v="110"/>
    <n v="80"/>
    <n v="130"/>
    <n v="210"/>
    <n v="435"/>
    <n v="5"/>
    <x v="21"/>
    <x v="15"/>
    <x v="3"/>
    <x v="1"/>
    <x v="2"/>
    <x v="4"/>
    <x v="0"/>
  </r>
  <r>
    <n v="55"/>
    <n v="59"/>
    <n v="106"/>
    <n v="40"/>
    <n v="22"/>
    <n v="11"/>
    <n v="881"/>
    <n v="60"/>
    <n v="20"/>
    <n v="60"/>
    <n v="80"/>
    <n v="435"/>
    <n v="6"/>
    <x v="21"/>
    <x v="15"/>
    <x v="3"/>
    <x v="1"/>
    <x v="2"/>
    <x v="5"/>
    <x v="1"/>
  </r>
  <r>
    <n v="53"/>
    <n v="77"/>
    <n v="151"/>
    <n v="65"/>
    <n v="41"/>
    <n v="20"/>
    <n v="1053"/>
    <n v="90"/>
    <n v="90"/>
    <n v="110"/>
    <n v="200"/>
    <n v="435"/>
    <n v="1"/>
    <x v="21"/>
    <x v="15"/>
    <x v="3"/>
    <x v="1"/>
    <x v="0"/>
    <x v="0"/>
    <x v="0"/>
  </r>
  <r>
    <n v="33"/>
    <n v="64"/>
    <n v="118"/>
    <n v="47"/>
    <n v="42"/>
    <n v="15"/>
    <n v="375"/>
    <n v="80"/>
    <n v="50"/>
    <n v="100"/>
    <n v="150"/>
    <n v="435"/>
    <n v="2"/>
    <x v="21"/>
    <x v="15"/>
    <x v="3"/>
    <x v="1"/>
    <x v="0"/>
    <x v="1"/>
    <x v="0"/>
  </r>
  <r>
    <n v="50"/>
    <n v="98"/>
    <n v="189"/>
    <n v="79"/>
    <n v="64"/>
    <n v="30"/>
    <n v="593"/>
    <n v="120"/>
    <n v="95"/>
    <n v="160"/>
    <n v="260"/>
    <n v="435"/>
    <n v="3"/>
    <x v="21"/>
    <x v="15"/>
    <x v="3"/>
    <x v="1"/>
    <x v="0"/>
    <x v="2"/>
    <x v="1"/>
  </r>
  <r>
    <n v="42"/>
    <n v="47"/>
    <n v="84"/>
    <n v="32"/>
    <n v="19"/>
    <n v="8"/>
    <n v="833"/>
    <n v="40"/>
    <n v="20"/>
    <n v="40"/>
    <n v="60"/>
    <n v="435"/>
    <n v="4"/>
    <x v="21"/>
    <x v="15"/>
    <x v="3"/>
    <x v="1"/>
    <x v="2"/>
    <x v="12"/>
    <x v="0"/>
  </r>
  <r>
    <n v="199"/>
    <n v="179"/>
    <n v="322"/>
    <n v="101"/>
    <n v="45"/>
    <n v="34"/>
    <n v="915"/>
    <n v="80"/>
    <n v="50"/>
    <n v="90"/>
    <n v="140"/>
    <n v="831"/>
    <n v="11"/>
    <x v="21"/>
    <x v="16"/>
    <x v="3"/>
    <x v="0"/>
    <x v="1"/>
    <x v="9"/>
    <x v="0"/>
  </r>
  <r>
    <n v="117"/>
    <n v="111"/>
    <n v="199"/>
    <n v="76"/>
    <n v="32"/>
    <n v="21"/>
    <n v="580"/>
    <n v="50"/>
    <n v="30"/>
    <n v="50"/>
    <n v="80"/>
    <n v="626"/>
    <n v="12"/>
    <x v="21"/>
    <x v="16"/>
    <x v="3"/>
    <x v="0"/>
    <x v="1"/>
    <x v="10"/>
    <x v="0"/>
  </r>
  <r>
    <n v="83"/>
    <n v="110"/>
    <n v="194"/>
    <n v="72"/>
    <n v="54"/>
    <n v="23"/>
    <n v="650"/>
    <n v="50"/>
    <n v="20"/>
    <n v="60"/>
    <n v="80"/>
    <n v="510"/>
    <n v="13"/>
    <x v="21"/>
    <x v="16"/>
    <x v="3"/>
    <x v="0"/>
    <x v="1"/>
    <x v="3"/>
    <x v="0"/>
  </r>
  <r>
    <n v="171"/>
    <n v="157"/>
    <n v="282"/>
    <n v="112"/>
    <n v="42"/>
    <n v="30"/>
    <n v="971"/>
    <n v="120"/>
    <n v="80"/>
    <n v="130"/>
    <n v="210"/>
    <n v="925"/>
    <n v="8"/>
    <x v="21"/>
    <x v="16"/>
    <x v="3"/>
    <x v="0"/>
    <x v="3"/>
    <x v="6"/>
    <x v="1"/>
  </r>
  <r>
    <n v="276"/>
    <n v="281"/>
    <n v="554"/>
    <n v="196"/>
    <n v="95"/>
    <n v="74"/>
    <n v="1246"/>
    <n v="170"/>
    <n v="197"/>
    <n v="220"/>
    <n v="410"/>
    <n v="951"/>
    <n v="9"/>
    <x v="21"/>
    <x v="16"/>
    <x v="3"/>
    <x v="0"/>
    <x v="3"/>
    <x v="7"/>
    <x v="1"/>
  </r>
  <r>
    <n v="39"/>
    <n v="51"/>
    <n v="96"/>
    <n v="39"/>
    <n v="25"/>
    <n v="12"/>
    <n v="541"/>
    <n v="40"/>
    <n v="20"/>
    <n v="40"/>
    <n v="60"/>
    <n v="530"/>
    <n v="10"/>
    <x v="21"/>
    <x v="16"/>
    <x v="3"/>
    <x v="0"/>
    <x v="3"/>
    <x v="8"/>
    <x v="1"/>
  </r>
  <r>
    <n v="40"/>
    <n v="173"/>
    <n v="318"/>
    <n v="170"/>
    <n v="146"/>
    <n v="113"/>
    <n v="898"/>
    <n v="50"/>
    <n v="90"/>
    <n v="160"/>
    <n v="270"/>
    <n v="805"/>
    <n v="5"/>
    <x v="21"/>
    <x v="16"/>
    <x v="3"/>
    <x v="0"/>
    <x v="2"/>
    <x v="4"/>
    <x v="0"/>
  </r>
  <r>
    <n v="334"/>
    <n v="341"/>
    <n v="637"/>
    <n v="265"/>
    <n v="116"/>
    <n v="84"/>
    <n v="1662"/>
    <n v="240"/>
    <n v="175"/>
    <n v="320"/>
    <n v="550"/>
    <n v="415"/>
    <n v="6"/>
    <x v="21"/>
    <x v="16"/>
    <x v="3"/>
    <x v="0"/>
    <x v="2"/>
    <x v="5"/>
    <x v="1"/>
  </r>
  <r>
    <n v="-110"/>
    <n v="-13"/>
    <n v="116"/>
    <n v="178"/>
    <n v="61"/>
    <n v="39"/>
    <n v="2555"/>
    <n v="-60"/>
    <n v="180"/>
    <n v="-20"/>
    <n v="150"/>
    <n v="909"/>
    <n v="1"/>
    <x v="21"/>
    <x v="16"/>
    <x v="3"/>
    <x v="0"/>
    <x v="0"/>
    <x v="0"/>
    <x v="0"/>
  </r>
  <r>
    <n v="367"/>
    <n v="390"/>
    <n v="693"/>
    <n v="215"/>
    <n v="143"/>
    <n v="91"/>
    <n v="2548"/>
    <n v="470"/>
    <n v="319"/>
    <n v="580"/>
    <n v="960"/>
    <n v="818"/>
    <n v="2"/>
    <x v="21"/>
    <x v="16"/>
    <x v="3"/>
    <x v="0"/>
    <x v="0"/>
    <x v="1"/>
    <x v="0"/>
  </r>
  <r>
    <n v="-174"/>
    <n v="-24"/>
    <n v="139"/>
    <n v="209"/>
    <n v="93"/>
    <n v="50"/>
    <n v="3654"/>
    <n v="-100"/>
    <n v="220"/>
    <n v="-30"/>
    <n v="190"/>
    <n v="650"/>
    <n v="3"/>
    <x v="21"/>
    <x v="16"/>
    <x v="3"/>
    <x v="0"/>
    <x v="0"/>
    <x v="2"/>
    <x v="1"/>
  </r>
  <r>
    <n v="221"/>
    <n v="239"/>
    <n v="509"/>
    <n v="249"/>
    <n v="90"/>
    <n v="66"/>
    <n v="1755"/>
    <n v="160"/>
    <n v="221"/>
    <n v="220"/>
    <n v="430"/>
    <n v="714"/>
    <n v="4"/>
    <x v="21"/>
    <x v="16"/>
    <x v="3"/>
    <x v="0"/>
    <x v="2"/>
    <x v="12"/>
    <x v="0"/>
  </r>
  <r>
    <n v="332"/>
    <n v="341"/>
    <n v="637"/>
    <n v="268"/>
    <n v="117"/>
    <n v="84"/>
    <n v="1662"/>
    <n v="130"/>
    <n v="59"/>
    <n v="180"/>
    <n v="290"/>
    <n v="775"/>
    <n v="11"/>
    <x v="21"/>
    <x v="17"/>
    <x v="3"/>
    <x v="1"/>
    <x v="1"/>
    <x v="9"/>
    <x v="0"/>
  </r>
  <r>
    <n v="221"/>
    <n v="239"/>
    <n v="509"/>
    <n v="194"/>
    <n v="90"/>
    <n v="66"/>
    <n v="1755"/>
    <n v="80"/>
    <n v="93"/>
    <n v="120"/>
    <n v="230"/>
    <n v="775"/>
    <n v="12"/>
    <x v="21"/>
    <x v="17"/>
    <x v="3"/>
    <x v="1"/>
    <x v="1"/>
    <x v="10"/>
    <x v="0"/>
  </r>
  <r>
    <n v="-539"/>
    <n v="-255"/>
    <n v="22"/>
    <n v="280"/>
    <n v="129"/>
    <n v="96"/>
    <n v="7058"/>
    <n v="-170"/>
    <n v="96"/>
    <n v="-110"/>
    <n v="0"/>
    <n v="702"/>
    <n v="13"/>
    <x v="21"/>
    <x v="17"/>
    <x v="3"/>
    <x v="1"/>
    <x v="1"/>
    <x v="3"/>
    <x v="0"/>
  </r>
  <r>
    <n v="39"/>
    <n v="173"/>
    <n v="318"/>
    <n v="103"/>
    <n v="147"/>
    <n v="113"/>
    <n v="898"/>
    <n v="60"/>
    <n v="90"/>
    <n v="150"/>
    <n v="240"/>
    <n v="702"/>
    <n v="8"/>
    <x v="21"/>
    <x v="17"/>
    <x v="3"/>
    <x v="1"/>
    <x v="3"/>
    <x v="6"/>
    <x v="1"/>
  </r>
  <r>
    <n v="178"/>
    <n v="213"/>
    <n v="391"/>
    <n v="157"/>
    <n v="93"/>
    <n v="50"/>
    <n v="1132"/>
    <n v="120"/>
    <n v="98"/>
    <n v="170"/>
    <n v="290"/>
    <n v="775"/>
    <n v="9"/>
    <x v="21"/>
    <x v="17"/>
    <x v="3"/>
    <x v="1"/>
    <x v="3"/>
    <x v="7"/>
    <x v="1"/>
  </r>
  <r>
    <n v="169"/>
    <n v="176"/>
    <n v="318"/>
    <n v="80"/>
    <n v="62"/>
    <n v="39"/>
    <n v="789"/>
    <n v="130"/>
    <n v="90"/>
    <n v="150"/>
    <n v="240"/>
    <n v="775"/>
    <n v="10"/>
    <x v="21"/>
    <x v="17"/>
    <x v="3"/>
    <x v="1"/>
    <x v="3"/>
    <x v="8"/>
    <x v="1"/>
  </r>
  <r>
    <n v="21"/>
    <n v="31"/>
    <n v="55"/>
    <n v="21"/>
    <n v="17"/>
    <n v="5"/>
    <n v="846"/>
    <n v="20"/>
    <n v="10"/>
    <n v="20"/>
    <n v="30"/>
    <n v="775"/>
    <n v="5"/>
    <x v="21"/>
    <x v="17"/>
    <x v="3"/>
    <x v="1"/>
    <x v="2"/>
    <x v="4"/>
    <x v="0"/>
  </r>
  <r>
    <n v="25"/>
    <n v="35"/>
    <n v="62"/>
    <n v="23"/>
    <n v="18"/>
    <n v="6"/>
    <n v="800"/>
    <n v="30"/>
    <n v="10"/>
    <n v="30"/>
    <n v="40"/>
    <n v="775"/>
    <n v="6"/>
    <x v="21"/>
    <x v="17"/>
    <x v="3"/>
    <x v="1"/>
    <x v="2"/>
    <x v="5"/>
    <x v="1"/>
  </r>
  <r>
    <n v="-3"/>
    <n v="43"/>
    <n v="82"/>
    <n v="34"/>
    <n v="45"/>
    <n v="12"/>
    <n v="240"/>
    <n v="30"/>
    <n v="40"/>
    <n v="60"/>
    <n v="100"/>
    <n v="702"/>
    <n v="2"/>
    <x v="21"/>
    <x v="17"/>
    <x v="3"/>
    <x v="1"/>
    <x v="0"/>
    <x v="1"/>
    <x v="0"/>
  </r>
  <r>
    <n v="10"/>
    <n v="37"/>
    <n v="72"/>
    <n v="31"/>
    <n v="30"/>
    <n v="9"/>
    <n v="1000"/>
    <n v="50"/>
    <n v="30"/>
    <n v="60"/>
    <n v="90"/>
    <n v="775"/>
    <n v="3"/>
    <x v="21"/>
    <x v="17"/>
    <x v="3"/>
    <x v="1"/>
    <x v="0"/>
    <x v="2"/>
    <x v="1"/>
  </r>
  <r>
    <n v="47"/>
    <n v="43"/>
    <n v="46"/>
    <n v="0"/>
    <n v="11"/>
    <n v="0"/>
    <n v="430"/>
    <n v="30"/>
    <n v="0"/>
    <n v="30"/>
    <n v="30"/>
    <n v="702"/>
    <n v="4"/>
    <x v="21"/>
    <x v="17"/>
    <x v="3"/>
    <x v="1"/>
    <x v="2"/>
    <x v="12"/>
    <x v="0"/>
  </r>
  <r>
    <n v="24"/>
    <n v="32"/>
    <n v="56"/>
    <n v="21"/>
    <n v="16"/>
    <n v="5"/>
    <n v="480"/>
    <n v="20"/>
    <n v="0"/>
    <n v="20"/>
    <n v="20"/>
    <n v="971"/>
    <n v="11"/>
    <x v="21"/>
    <x v="18"/>
    <x v="3"/>
    <x v="1"/>
    <x v="1"/>
    <x v="9"/>
    <x v="0"/>
  </r>
  <r>
    <n v="95"/>
    <n v="123"/>
    <n v="218"/>
    <n v="82"/>
    <n v="59"/>
    <n v="27"/>
    <n v="788"/>
    <n v="50"/>
    <n v="30"/>
    <n v="60"/>
    <n v="90"/>
    <n v="503"/>
    <n v="12"/>
    <x v="21"/>
    <x v="18"/>
    <x v="3"/>
    <x v="1"/>
    <x v="1"/>
    <x v="10"/>
    <x v="0"/>
  </r>
  <r>
    <n v="113"/>
    <n v="127"/>
    <n v="232"/>
    <n v="91"/>
    <n v="51"/>
    <n v="28"/>
    <n v="656"/>
    <n v="50"/>
    <n v="40"/>
    <n v="60"/>
    <n v="100"/>
    <n v="541"/>
    <n v="13"/>
    <x v="21"/>
    <x v="18"/>
    <x v="3"/>
    <x v="1"/>
    <x v="1"/>
    <x v="3"/>
    <x v="0"/>
  </r>
  <r>
    <n v="25"/>
    <n v="36"/>
    <n v="65"/>
    <n v="25"/>
    <n v="19"/>
    <n v="7"/>
    <n v="820"/>
    <n v="30"/>
    <n v="10"/>
    <n v="30"/>
    <n v="40"/>
    <n v="971"/>
    <n v="8"/>
    <x v="21"/>
    <x v="18"/>
    <x v="3"/>
    <x v="1"/>
    <x v="3"/>
    <x v="6"/>
    <x v="1"/>
  </r>
  <r>
    <n v="108"/>
    <n v="115"/>
    <n v="218"/>
    <n v="90"/>
    <n v="42"/>
    <n v="29"/>
    <n v="572"/>
    <n v="90"/>
    <n v="60"/>
    <n v="100"/>
    <n v="160"/>
    <n v="541"/>
    <n v="9"/>
    <x v="21"/>
    <x v="18"/>
    <x v="3"/>
    <x v="1"/>
    <x v="3"/>
    <x v="7"/>
    <x v="1"/>
  </r>
  <r>
    <n v="18"/>
    <n v="66"/>
    <n v="128"/>
    <n v="54"/>
    <n v="54"/>
    <n v="20"/>
    <n v="404"/>
    <n v="40"/>
    <n v="40"/>
    <n v="60"/>
    <n v="100"/>
    <n v="971"/>
    <n v="4"/>
    <x v="21"/>
    <x v="18"/>
    <x v="3"/>
    <x v="1"/>
    <x v="2"/>
    <x v="12"/>
    <x v="0"/>
  </r>
  <r>
    <n v="40"/>
    <n v="71"/>
    <n v="131"/>
    <n v="52"/>
    <n v="44"/>
    <n v="17"/>
    <n v="405"/>
    <n v="60"/>
    <n v="30"/>
    <n v="70"/>
    <n v="100"/>
    <n v="541"/>
    <n v="5"/>
    <x v="21"/>
    <x v="18"/>
    <x v="3"/>
    <x v="1"/>
    <x v="2"/>
    <x v="4"/>
    <x v="0"/>
  </r>
  <r>
    <n v="135"/>
    <n v="161"/>
    <n v="343"/>
    <n v="164"/>
    <n v="70"/>
    <n v="45"/>
    <n v="1267"/>
    <n v="110"/>
    <n v="153"/>
    <n v="150"/>
    <n v="290"/>
    <n v="503"/>
    <n v="6"/>
    <x v="21"/>
    <x v="18"/>
    <x v="3"/>
    <x v="1"/>
    <x v="2"/>
    <x v="5"/>
    <x v="1"/>
  </r>
  <r>
    <n v="-7"/>
    <n v="71"/>
    <n v="130"/>
    <n v="51"/>
    <n v="76"/>
    <n v="46"/>
    <n v="503"/>
    <n v="50"/>
    <n v="70"/>
    <n v="100"/>
    <n v="170"/>
    <n v="503"/>
    <n v="1"/>
    <x v="21"/>
    <x v="18"/>
    <x v="3"/>
    <x v="1"/>
    <x v="0"/>
    <x v="0"/>
    <x v="0"/>
  </r>
  <r>
    <n v="31"/>
    <n v="84"/>
    <n v="153"/>
    <n v="60"/>
    <n v="63"/>
    <n v="19"/>
    <n v="463"/>
    <n v="90"/>
    <n v="80"/>
    <n v="130"/>
    <n v="210"/>
    <n v="503"/>
    <n v="2"/>
    <x v="21"/>
    <x v="18"/>
    <x v="3"/>
    <x v="1"/>
    <x v="0"/>
    <x v="1"/>
    <x v="0"/>
  </r>
  <r>
    <n v="43"/>
    <n v="64"/>
    <n v="114"/>
    <n v="43"/>
    <n v="35"/>
    <n v="13"/>
    <n v="419"/>
    <n v="80"/>
    <n v="50"/>
    <n v="100"/>
    <n v="150"/>
    <n v="971"/>
    <n v="3"/>
    <x v="21"/>
    <x v="18"/>
    <x v="3"/>
    <x v="1"/>
    <x v="0"/>
    <x v="2"/>
    <x v="1"/>
  </r>
  <r>
    <n v="85"/>
    <n v="99"/>
    <n v="169"/>
    <n v="60"/>
    <n v="42"/>
    <n v="18"/>
    <n v="329"/>
    <n v="40"/>
    <n v="20"/>
    <n v="50"/>
    <n v="70"/>
    <n v="425"/>
    <n v="11"/>
    <x v="21"/>
    <x v="19"/>
    <x v="3"/>
    <x v="1"/>
    <x v="1"/>
    <x v="9"/>
    <x v="0"/>
  </r>
  <r>
    <n v="46"/>
    <n v="67"/>
    <n v="120"/>
    <n v="46"/>
    <n v="36"/>
    <n v="14"/>
    <n v="449"/>
    <n v="30"/>
    <n v="20"/>
    <n v="30"/>
    <n v="50"/>
    <n v="509"/>
    <n v="12"/>
    <x v="21"/>
    <x v="19"/>
    <x v="3"/>
    <x v="1"/>
    <x v="1"/>
    <x v="10"/>
    <x v="0"/>
  </r>
  <r>
    <n v="0"/>
    <n v="84"/>
    <n v="153"/>
    <n v="60"/>
    <n v="84"/>
    <n v="54"/>
    <n v="606"/>
    <n v="10"/>
    <n v="20"/>
    <n v="40"/>
    <n v="60"/>
    <n v="206"/>
    <n v="13"/>
    <x v="21"/>
    <x v="19"/>
    <x v="3"/>
    <x v="1"/>
    <x v="1"/>
    <x v="3"/>
    <x v="0"/>
  </r>
  <r>
    <n v="171"/>
    <n v="188"/>
    <n v="334"/>
    <n v="155"/>
    <n v="73"/>
    <n v="41"/>
    <n v="1119"/>
    <n v="130"/>
    <n v="90"/>
    <n v="160"/>
    <n v="250"/>
    <n v="360"/>
    <n v="8"/>
    <x v="21"/>
    <x v="19"/>
    <x v="3"/>
    <x v="1"/>
    <x v="3"/>
    <x v="6"/>
    <x v="1"/>
  </r>
  <r>
    <n v="70"/>
    <n v="71"/>
    <n v="127"/>
    <n v="48"/>
    <n v="24"/>
    <n v="13"/>
    <n v="829"/>
    <n v="60"/>
    <n v="30"/>
    <n v="60"/>
    <n v="90"/>
    <n v="509"/>
    <n v="9"/>
    <x v="21"/>
    <x v="19"/>
    <x v="3"/>
    <x v="1"/>
    <x v="3"/>
    <x v="7"/>
    <x v="1"/>
  </r>
  <r>
    <n v="15"/>
    <n v="29"/>
    <n v="54"/>
    <n v="22"/>
    <n v="19"/>
    <n v="7"/>
    <n v="573"/>
    <n v="20"/>
    <n v="10"/>
    <n v="20"/>
    <n v="30"/>
    <n v="206"/>
    <n v="4"/>
    <x v="21"/>
    <x v="19"/>
    <x v="3"/>
    <x v="1"/>
    <x v="2"/>
    <x v="12"/>
    <x v="0"/>
  </r>
  <r>
    <n v="24"/>
    <n v="70"/>
    <n v="134"/>
    <n v="56"/>
    <n v="54"/>
    <n v="21"/>
    <n v="385"/>
    <n v="50"/>
    <n v="40"/>
    <n v="70"/>
    <n v="110"/>
    <n v="425"/>
    <n v="5"/>
    <x v="21"/>
    <x v="19"/>
    <x v="3"/>
    <x v="1"/>
    <x v="2"/>
    <x v="4"/>
    <x v="0"/>
  </r>
  <r>
    <n v="71"/>
    <n v="94"/>
    <n v="185"/>
    <n v="80"/>
    <n v="46"/>
    <n v="24"/>
    <n v="1055"/>
    <n v="80"/>
    <n v="60"/>
    <n v="90"/>
    <n v="150"/>
    <n v="360"/>
    <n v="6"/>
    <x v="21"/>
    <x v="19"/>
    <x v="3"/>
    <x v="1"/>
    <x v="2"/>
    <x v="5"/>
    <x v="1"/>
  </r>
  <r>
    <n v="83"/>
    <n v="99"/>
    <n v="178"/>
    <n v="68"/>
    <n v="43"/>
    <n v="21"/>
    <n v="438"/>
    <n v="110"/>
    <n v="90"/>
    <n v="140"/>
    <n v="230"/>
    <n v="360"/>
    <n v="2"/>
    <x v="21"/>
    <x v="19"/>
    <x v="3"/>
    <x v="1"/>
    <x v="0"/>
    <x v="1"/>
    <x v="0"/>
  </r>
  <r>
    <n v="25"/>
    <n v="134"/>
    <n v="245"/>
    <n v="96"/>
    <n v="117"/>
    <n v="87"/>
    <n v="683"/>
    <n v="100"/>
    <n v="178"/>
    <n v="190"/>
    <n v="330"/>
    <n v="206"/>
    <n v="3"/>
    <x v="21"/>
    <x v="19"/>
    <x v="3"/>
    <x v="1"/>
    <x v="0"/>
    <x v="2"/>
    <x v="1"/>
  </r>
  <r>
    <n v="159"/>
    <n v="182"/>
    <n v="387"/>
    <n v="213"/>
    <n v="75"/>
    <n v="50"/>
    <n v="1283"/>
    <n v="100"/>
    <n v="143"/>
    <n v="160"/>
    <n v="330"/>
    <n v="970"/>
    <n v="8"/>
    <x v="22"/>
    <x v="0"/>
    <x v="0"/>
    <x v="0"/>
    <x v="3"/>
    <x v="6"/>
    <x v="1"/>
  </r>
  <r>
    <n v="-6"/>
    <n v="73"/>
    <n v="133"/>
    <n v="52"/>
    <n v="77"/>
    <n v="47"/>
    <n v="509"/>
    <n v="10"/>
    <n v="40"/>
    <n v="70"/>
    <n v="110"/>
    <n v="970"/>
    <n v="9"/>
    <x v="22"/>
    <x v="0"/>
    <x v="0"/>
    <x v="0"/>
    <x v="3"/>
    <x v="7"/>
    <x v="1"/>
  </r>
  <r>
    <n v="47"/>
    <n v="79"/>
    <n v="147"/>
    <n v="59"/>
    <n v="47"/>
    <n v="19"/>
    <n v="411"/>
    <n v="40"/>
    <n v="50"/>
    <n v="70"/>
    <n v="120"/>
    <n v="970"/>
    <n v="10"/>
    <x v="22"/>
    <x v="0"/>
    <x v="0"/>
    <x v="0"/>
    <x v="3"/>
    <x v="8"/>
    <x v="1"/>
  </r>
  <r>
    <n v="22"/>
    <n v="69"/>
    <n v="132"/>
    <n v="55"/>
    <n v="54"/>
    <n v="20"/>
    <n v="410"/>
    <n v="20"/>
    <n v="40"/>
    <n v="60"/>
    <n v="100"/>
    <n v="719"/>
    <n v="11"/>
    <x v="22"/>
    <x v="0"/>
    <x v="0"/>
    <x v="0"/>
    <x v="1"/>
    <x v="9"/>
    <x v="0"/>
  </r>
  <r>
    <n v="43"/>
    <n v="68"/>
    <n v="133"/>
    <n v="57"/>
    <n v="39"/>
    <n v="17"/>
    <n v="1042"/>
    <n v="30"/>
    <n v="40"/>
    <n v="60"/>
    <n v="100"/>
    <n v="719"/>
    <n v="12"/>
    <x v="22"/>
    <x v="0"/>
    <x v="0"/>
    <x v="0"/>
    <x v="1"/>
    <x v="10"/>
    <x v="0"/>
  </r>
  <r>
    <n v="104"/>
    <n v="112"/>
    <n v="213"/>
    <n v="88"/>
    <n v="42"/>
    <n v="29"/>
    <n v="561"/>
    <n v="60"/>
    <n v="70"/>
    <n v="90"/>
    <n v="160"/>
    <n v="970"/>
    <n v="13"/>
    <x v="22"/>
    <x v="0"/>
    <x v="0"/>
    <x v="0"/>
    <x v="1"/>
    <x v="3"/>
    <x v="0"/>
  </r>
  <r>
    <n v="71"/>
    <n v="73"/>
    <n v="131"/>
    <n v="50"/>
    <n v="25"/>
    <n v="14"/>
    <n v="589"/>
    <n v="70"/>
    <n v="60"/>
    <n v="90"/>
    <n v="150"/>
    <n v="303"/>
    <n v="5"/>
    <x v="22"/>
    <x v="0"/>
    <x v="0"/>
    <x v="0"/>
    <x v="2"/>
    <x v="4"/>
    <x v="0"/>
  </r>
  <r>
    <n v="86"/>
    <n v="114"/>
    <n v="201"/>
    <n v="75"/>
    <n v="56"/>
    <n v="24"/>
    <n v="659"/>
    <n v="100"/>
    <n v="90"/>
    <n v="150"/>
    <n v="240"/>
    <n v="970"/>
    <n v="6"/>
    <x v="22"/>
    <x v="0"/>
    <x v="0"/>
    <x v="0"/>
    <x v="2"/>
    <x v="5"/>
    <x v="1"/>
  </r>
  <r>
    <n v="190"/>
    <n v="172"/>
    <n v="309"/>
    <n v="51"/>
    <n v="44"/>
    <n v="33"/>
    <n v="930"/>
    <n v="130"/>
    <n v="74"/>
    <n v="170"/>
    <n v="280"/>
    <n v="719"/>
    <n v="1"/>
    <x v="22"/>
    <x v="0"/>
    <x v="0"/>
    <x v="0"/>
    <x v="0"/>
    <x v="0"/>
    <x v="0"/>
  </r>
  <r>
    <n v="40"/>
    <n v="52"/>
    <n v="98"/>
    <n v="40"/>
    <n v="25"/>
    <n v="13"/>
    <n v="536"/>
    <n v="40"/>
    <n v="30"/>
    <n v="60"/>
    <n v="90"/>
    <n v="719"/>
    <n v="2"/>
    <x v="22"/>
    <x v="0"/>
    <x v="0"/>
    <x v="0"/>
    <x v="0"/>
    <x v="1"/>
    <x v="0"/>
  </r>
  <r>
    <n v="125"/>
    <n v="117"/>
    <n v="211"/>
    <n v="81"/>
    <n v="33"/>
    <n v="22"/>
    <n v="984"/>
    <n v="80"/>
    <n v="80"/>
    <n v="110"/>
    <n v="190"/>
    <n v="720"/>
    <n v="3"/>
    <x v="22"/>
    <x v="0"/>
    <x v="0"/>
    <x v="0"/>
    <x v="0"/>
    <x v="2"/>
    <x v="1"/>
  </r>
  <r>
    <n v="188"/>
    <n v="172"/>
    <n v="309"/>
    <n v="124"/>
    <n v="45"/>
    <n v="33"/>
    <n v="930"/>
    <n v="110"/>
    <n v="109"/>
    <n v="150"/>
    <n v="260"/>
    <n v="708"/>
    <n v="8"/>
    <x v="22"/>
    <x v="1"/>
    <x v="0"/>
    <x v="0"/>
    <x v="3"/>
    <x v="6"/>
    <x v="1"/>
  </r>
  <r>
    <n v="40"/>
    <n v="52"/>
    <n v="98"/>
    <n v="40"/>
    <n v="25"/>
    <n v="13"/>
    <n v="536"/>
    <n v="30"/>
    <n v="30"/>
    <n v="50"/>
    <n v="80"/>
    <n v="312"/>
    <n v="9"/>
    <x v="22"/>
    <x v="1"/>
    <x v="0"/>
    <x v="0"/>
    <x v="3"/>
    <x v="7"/>
    <x v="1"/>
  </r>
  <r>
    <n v="125"/>
    <n v="117"/>
    <n v="211"/>
    <n v="81"/>
    <n v="33"/>
    <n v="22"/>
    <n v="984"/>
    <n v="80"/>
    <n v="70"/>
    <n v="110"/>
    <n v="180"/>
    <n v="708"/>
    <n v="10"/>
    <x v="22"/>
    <x v="1"/>
    <x v="0"/>
    <x v="0"/>
    <x v="3"/>
    <x v="8"/>
    <x v="1"/>
  </r>
  <r>
    <n v="71"/>
    <n v="73"/>
    <n v="131"/>
    <n v="50"/>
    <n v="25"/>
    <n v="14"/>
    <n v="589"/>
    <n v="40"/>
    <n v="40"/>
    <n v="60"/>
    <n v="100"/>
    <n v="708"/>
    <n v="11"/>
    <x v="22"/>
    <x v="1"/>
    <x v="0"/>
    <x v="0"/>
    <x v="1"/>
    <x v="9"/>
    <x v="0"/>
  </r>
  <r>
    <n v="88"/>
    <n v="114"/>
    <n v="201"/>
    <n v="75"/>
    <n v="55"/>
    <n v="24"/>
    <n v="659"/>
    <n v="50"/>
    <n v="60"/>
    <n v="90"/>
    <n v="150"/>
    <n v="309"/>
    <n v="12"/>
    <x v="22"/>
    <x v="1"/>
    <x v="0"/>
    <x v="0"/>
    <x v="1"/>
    <x v="10"/>
    <x v="0"/>
  </r>
  <r>
    <n v="291"/>
    <n v="304"/>
    <n v="567"/>
    <n v="254"/>
    <n v="108"/>
    <n v="75"/>
    <n v="1691"/>
    <n v="290"/>
    <n v="265"/>
    <n v="390"/>
    <n v="680"/>
    <n v="630"/>
    <n v="5"/>
    <x v="22"/>
    <x v="1"/>
    <x v="0"/>
    <x v="0"/>
    <x v="2"/>
    <x v="4"/>
    <x v="0"/>
  </r>
  <r>
    <n v="191"/>
    <n v="212"/>
    <n v="451"/>
    <n v="172"/>
    <n v="83"/>
    <n v="59"/>
    <n v="1778"/>
    <n v="200"/>
    <n v="217"/>
    <n v="270"/>
    <n v="540"/>
    <n v="847"/>
    <n v="6"/>
    <x v="22"/>
    <x v="1"/>
    <x v="0"/>
    <x v="0"/>
    <x v="2"/>
    <x v="5"/>
    <x v="1"/>
  </r>
  <r>
    <n v="206"/>
    <n v="239"/>
    <n v="439"/>
    <n v="122"/>
    <n v="100"/>
    <n v="57"/>
    <n v="1150"/>
    <n v="140"/>
    <n v="172"/>
    <n v="230"/>
    <n v="400"/>
    <n v="815"/>
    <n v="2"/>
    <x v="22"/>
    <x v="1"/>
    <x v="0"/>
    <x v="0"/>
    <x v="0"/>
    <x v="1"/>
    <x v="0"/>
  </r>
  <r>
    <n v="157"/>
    <n v="165"/>
    <n v="296"/>
    <n v="100"/>
    <n v="59"/>
    <n v="36"/>
    <n v="803"/>
    <n v="110"/>
    <n v="93"/>
    <n v="160"/>
    <n v="270"/>
    <n v="847"/>
    <n v="3"/>
    <x v="22"/>
    <x v="1"/>
    <x v="0"/>
    <x v="0"/>
    <x v="0"/>
    <x v="2"/>
    <x v="1"/>
  </r>
  <r>
    <n v="291"/>
    <n v="304"/>
    <n v="567"/>
    <n v="218"/>
    <n v="108"/>
    <n v="75"/>
    <n v="1691"/>
    <n v="180"/>
    <n v="193"/>
    <n v="280"/>
    <n v="490"/>
    <n v="641"/>
    <n v="8"/>
    <x v="22"/>
    <x v="2"/>
    <x v="0"/>
    <x v="1"/>
    <x v="3"/>
    <x v="6"/>
    <x v="1"/>
  </r>
  <r>
    <n v="159"/>
    <n v="165"/>
    <n v="296"/>
    <n v="126"/>
    <n v="58"/>
    <n v="36"/>
    <n v="803"/>
    <n v="100"/>
    <n v="95"/>
    <n v="150"/>
    <n v="250"/>
    <n v="641"/>
    <n v="9"/>
    <x v="22"/>
    <x v="2"/>
    <x v="0"/>
    <x v="1"/>
    <x v="3"/>
    <x v="7"/>
    <x v="1"/>
  </r>
  <r>
    <n v="191"/>
    <n v="212"/>
    <n v="451"/>
    <n v="216"/>
    <n v="83"/>
    <n v="59"/>
    <n v="1778"/>
    <n v="110"/>
    <n v="149"/>
    <n v="180"/>
    <n v="350"/>
    <n v="563"/>
    <n v="11"/>
    <x v="22"/>
    <x v="2"/>
    <x v="0"/>
    <x v="1"/>
    <x v="1"/>
    <x v="9"/>
    <x v="0"/>
  </r>
  <r>
    <n v="257"/>
    <n v="300"/>
    <n v="581"/>
    <n v="227"/>
    <n v="127"/>
    <n v="93"/>
    <n v="1784"/>
    <n v="130"/>
    <n v="168"/>
    <n v="250"/>
    <n v="450"/>
    <n v="641"/>
    <n v="12"/>
    <x v="22"/>
    <x v="2"/>
    <x v="0"/>
    <x v="1"/>
    <x v="1"/>
    <x v="10"/>
    <x v="0"/>
  </r>
  <r>
    <n v="24"/>
    <n v="34"/>
    <n v="60"/>
    <n v="22"/>
    <n v="18"/>
    <n v="6"/>
    <n v="802"/>
    <n v="40"/>
    <n v="20"/>
    <n v="50"/>
    <n v="70"/>
    <n v="515"/>
    <n v="5"/>
    <x v="22"/>
    <x v="2"/>
    <x v="0"/>
    <x v="1"/>
    <x v="2"/>
    <x v="4"/>
    <x v="0"/>
  </r>
  <r>
    <n v="46"/>
    <n v="43"/>
    <n v="46"/>
    <n v="0"/>
    <n v="12"/>
    <n v="0"/>
    <n v="387"/>
    <n v="40"/>
    <n v="0"/>
    <n v="50"/>
    <n v="50"/>
    <n v="515"/>
    <n v="6"/>
    <x v="22"/>
    <x v="2"/>
    <x v="0"/>
    <x v="1"/>
    <x v="2"/>
    <x v="5"/>
    <x v="1"/>
  </r>
  <r>
    <n v="12"/>
    <n v="24"/>
    <n v="42"/>
    <n v="15"/>
    <n v="16"/>
    <n v="4"/>
    <n v="848"/>
    <n v="10"/>
    <n v="10"/>
    <n v="20"/>
    <n v="30"/>
    <n v="712"/>
    <n v="1"/>
    <x v="22"/>
    <x v="2"/>
    <x v="0"/>
    <x v="1"/>
    <x v="0"/>
    <x v="0"/>
    <x v="0"/>
  </r>
  <r>
    <n v="7"/>
    <n v="35"/>
    <n v="68"/>
    <n v="29"/>
    <n v="30"/>
    <n v="8"/>
    <n v="1003"/>
    <n v="20"/>
    <n v="20"/>
    <n v="40"/>
    <n v="60"/>
    <n v="515"/>
    <n v="2"/>
    <x v="22"/>
    <x v="2"/>
    <x v="0"/>
    <x v="1"/>
    <x v="0"/>
    <x v="1"/>
    <x v="0"/>
  </r>
  <r>
    <n v="-4"/>
    <n v="13"/>
    <n v="25"/>
    <n v="10"/>
    <n v="16"/>
    <n v="3"/>
    <n v="596"/>
    <n v="10"/>
    <n v="0"/>
    <n v="20"/>
    <n v="20"/>
    <n v="319"/>
    <n v="3"/>
    <x v="22"/>
    <x v="2"/>
    <x v="0"/>
    <x v="1"/>
    <x v="0"/>
    <x v="2"/>
    <x v="1"/>
  </r>
  <r>
    <n v="-12"/>
    <n v="62"/>
    <n v="113"/>
    <n v="44"/>
    <n v="70"/>
    <n v="40"/>
    <n v="325"/>
    <n v="0"/>
    <n v="40"/>
    <n v="50"/>
    <n v="90"/>
    <n v="314"/>
    <n v="8"/>
    <x v="22"/>
    <x v="3"/>
    <x v="0"/>
    <x v="1"/>
    <x v="3"/>
    <x v="6"/>
    <x v="1"/>
  </r>
  <r>
    <n v="-13"/>
    <n v="40"/>
    <n v="130"/>
    <n v="82"/>
    <n v="49"/>
    <n v="25"/>
    <n v="1804"/>
    <n v="0"/>
    <n v="70"/>
    <n v="40"/>
    <n v="110"/>
    <n v="314"/>
    <n v="9"/>
    <x v="22"/>
    <x v="3"/>
    <x v="0"/>
    <x v="1"/>
    <x v="3"/>
    <x v="7"/>
    <x v="1"/>
  </r>
  <r>
    <n v="13"/>
    <n v="47"/>
    <n v="87"/>
    <n v="35"/>
    <n v="38"/>
    <n v="11"/>
    <n v="248"/>
    <n v="10"/>
    <n v="20"/>
    <n v="40"/>
    <n v="60"/>
    <n v="636"/>
    <n v="11"/>
    <x v="22"/>
    <x v="3"/>
    <x v="0"/>
    <x v="1"/>
    <x v="1"/>
    <x v="9"/>
    <x v="0"/>
  </r>
  <r>
    <n v="-4"/>
    <n v="42"/>
    <n v="81"/>
    <n v="34"/>
    <n v="45"/>
    <n v="12"/>
    <n v="211"/>
    <n v="0"/>
    <n v="20"/>
    <n v="40"/>
    <n v="60"/>
    <n v="573"/>
    <n v="12"/>
    <x v="22"/>
    <x v="3"/>
    <x v="0"/>
    <x v="1"/>
    <x v="1"/>
    <x v="10"/>
    <x v="0"/>
  </r>
  <r>
    <n v="-6"/>
    <n v="41"/>
    <n v="79"/>
    <n v="33"/>
    <n v="45"/>
    <n v="12"/>
    <n v="243"/>
    <n v="0"/>
    <n v="20"/>
    <n v="40"/>
    <n v="60"/>
    <n v="314"/>
    <n v="13"/>
    <x v="22"/>
    <x v="3"/>
    <x v="0"/>
    <x v="1"/>
    <x v="1"/>
    <x v="3"/>
    <x v="0"/>
  </r>
  <r>
    <n v="76"/>
    <n v="78"/>
    <n v="141"/>
    <n v="54"/>
    <n v="27"/>
    <n v="15"/>
    <n v="885"/>
    <n v="80"/>
    <n v="60"/>
    <n v="100"/>
    <n v="160"/>
    <n v="573"/>
    <n v="5"/>
    <x v="22"/>
    <x v="3"/>
    <x v="0"/>
    <x v="1"/>
    <x v="2"/>
    <x v="4"/>
    <x v="0"/>
  </r>
  <r>
    <n v="40"/>
    <n v="48"/>
    <n v="86"/>
    <n v="33"/>
    <n v="21"/>
    <n v="9"/>
    <n v="836"/>
    <n v="50"/>
    <n v="40"/>
    <n v="60"/>
    <n v="100"/>
    <n v="636"/>
    <n v="6"/>
    <x v="22"/>
    <x v="3"/>
    <x v="0"/>
    <x v="1"/>
    <x v="2"/>
    <x v="5"/>
    <x v="1"/>
  </r>
  <r>
    <n v="56"/>
    <n v="102"/>
    <n v="196"/>
    <n v="82"/>
    <n v="64"/>
    <n v="31"/>
    <n v="601"/>
    <n v="40"/>
    <n v="80"/>
    <n v="100"/>
    <n v="180"/>
    <n v="573"/>
    <n v="2"/>
    <x v="22"/>
    <x v="3"/>
    <x v="0"/>
    <x v="1"/>
    <x v="0"/>
    <x v="1"/>
    <x v="0"/>
  </r>
  <r>
    <n v="56"/>
    <n v="81"/>
    <n v="160"/>
    <n v="69"/>
    <n v="43"/>
    <n v="21"/>
    <n v="1060"/>
    <n v="40"/>
    <n v="60"/>
    <n v="80"/>
    <n v="140"/>
    <n v="417"/>
    <n v="3"/>
    <x v="22"/>
    <x v="3"/>
    <x v="0"/>
    <x v="1"/>
    <x v="0"/>
    <x v="2"/>
    <x v="1"/>
  </r>
  <r>
    <n v="43"/>
    <n v="48"/>
    <n v="85"/>
    <n v="32"/>
    <n v="19"/>
    <n v="8"/>
    <n v="482"/>
    <n v="30"/>
    <n v="30"/>
    <n v="40"/>
    <n v="70"/>
    <n v="440"/>
    <n v="8"/>
    <x v="22"/>
    <x v="4"/>
    <x v="0"/>
    <x v="0"/>
    <x v="3"/>
    <x v="6"/>
    <x v="1"/>
  </r>
  <r>
    <n v="45"/>
    <n v="52"/>
    <n v="94"/>
    <n v="36"/>
    <n v="22"/>
    <n v="10"/>
    <n v="862"/>
    <n v="40"/>
    <n v="30"/>
    <n v="50"/>
    <n v="80"/>
    <n v="419"/>
    <n v="9"/>
    <x v="22"/>
    <x v="4"/>
    <x v="0"/>
    <x v="0"/>
    <x v="3"/>
    <x v="7"/>
    <x v="1"/>
  </r>
  <r>
    <n v="92"/>
    <n v="119"/>
    <n v="210"/>
    <n v="78"/>
    <n v="57"/>
    <n v="25"/>
    <n v="798"/>
    <n v="60"/>
    <n v="60"/>
    <n v="100"/>
    <n v="160"/>
    <n v="614"/>
    <n v="11"/>
    <x v="22"/>
    <x v="4"/>
    <x v="0"/>
    <x v="0"/>
    <x v="1"/>
    <x v="9"/>
    <x v="0"/>
  </r>
  <r>
    <n v="132"/>
    <n v="143"/>
    <n v="261"/>
    <n v="124"/>
    <n v="54"/>
    <n v="31"/>
    <n v="666"/>
    <n v="70"/>
    <n v="80"/>
    <n v="120"/>
    <n v="200"/>
    <n v="740"/>
    <n v="12"/>
    <x v="22"/>
    <x v="4"/>
    <x v="0"/>
    <x v="0"/>
    <x v="1"/>
    <x v="10"/>
    <x v="0"/>
  </r>
  <r>
    <n v="159"/>
    <n v="182"/>
    <n v="387"/>
    <n v="196"/>
    <n v="75"/>
    <n v="50"/>
    <n v="1283"/>
    <n v="170"/>
    <n v="193"/>
    <n v="230"/>
    <n v="460"/>
    <n v="234"/>
    <n v="5"/>
    <x v="22"/>
    <x v="4"/>
    <x v="0"/>
    <x v="0"/>
    <x v="2"/>
    <x v="4"/>
    <x v="0"/>
  </r>
  <r>
    <n v="24"/>
    <n v="69"/>
    <n v="132"/>
    <n v="55"/>
    <n v="53"/>
    <n v="20"/>
    <n v="410"/>
    <n v="40"/>
    <n v="70"/>
    <n v="80"/>
    <n v="150"/>
    <n v="937"/>
    <n v="6"/>
    <x v="22"/>
    <x v="4"/>
    <x v="0"/>
    <x v="0"/>
    <x v="2"/>
    <x v="5"/>
    <x v="1"/>
  </r>
  <r>
    <n v="49"/>
    <n v="79"/>
    <n v="147"/>
    <n v="59"/>
    <n v="46"/>
    <n v="19"/>
    <n v="411"/>
    <n v="50"/>
    <n v="50"/>
    <n v="80"/>
    <n v="130"/>
    <n v="234"/>
    <n v="1"/>
    <x v="22"/>
    <x v="4"/>
    <x v="0"/>
    <x v="0"/>
    <x v="0"/>
    <x v="0"/>
    <x v="0"/>
  </r>
  <r>
    <n v="47"/>
    <n v="68"/>
    <n v="121"/>
    <n v="46"/>
    <n v="36"/>
    <n v="14"/>
    <n v="424"/>
    <n v="40"/>
    <n v="40"/>
    <n v="70"/>
    <n v="110"/>
    <n v="234"/>
    <n v="2"/>
    <x v="22"/>
    <x v="4"/>
    <x v="0"/>
    <x v="0"/>
    <x v="0"/>
    <x v="1"/>
    <x v="0"/>
  </r>
  <r>
    <n v="-4"/>
    <n v="73"/>
    <n v="133"/>
    <n v="52"/>
    <n v="76"/>
    <n v="47"/>
    <n v="509"/>
    <n v="10"/>
    <n v="50"/>
    <n v="70"/>
    <n v="120"/>
    <n v="614"/>
    <n v="3"/>
    <x v="22"/>
    <x v="4"/>
    <x v="0"/>
    <x v="0"/>
    <x v="0"/>
    <x v="2"/>
    <x v="1"/>
  </r>
  <r>
    <n v="71"/>
    <n v="88"/>
    <n v="150"/>
    <n v="53"/>
    <n v="40"/>
    <n v="16"/>
    <n v="321"/>
    <n v="50"/>
    <n v="50"/>
    <n v="80"/>
    <n v="130"/>
    <n v="262"/>
    <n v="8"/>
    <x v="22"/>
    <x v="5"/>
    <x v="0"/>
    <x v="1"/>
    <x v="3"/>
    <x v="6"/>
    <x v="1"/>
  </r>
  <r>
    <n v="40"/>
    <n v="47"/>
    <n v="83"/>
    <n v="31"/>
    <n v="20"/>
    <n v="8"/>
    <n v="856"/>
    <n v="40"/>
    <n v="20"/>
    <n v="50"/>
    <n v="70"/>
    <n v="715"/>
    <n v="9"/>
    <x v="22"/>
    <x v="5"/>
    <x v="0"/>
    <x v="1"/>
    <x v="3"/>
    <x v="7"/>
    <x v="1"/>
  </r>
  <r>
    <n v="49"/>
    <n v="71"/>
    <n v="128"/>
    <n v="49"/>
    <n v="38"/>
    <n v="15"/>
    <n v="454"/>
    <n v="20"/>
    <n v="40"/>
    <n v="50"/>
    <n v="90"/>
    <n v="715"/>
    <n v="11"/>
    <x v="22"/>
    <x v="5"/>
    <x v="0"/>
    <x v="1"/>
    <x v="1"/>
    <x v="9"/>
    <x v="0"/>
  </r>
  <r>
    <n v="3"/>
    <n v="86"/>
    <n v="157"/>
    <n v="61"/>
    <n v="84"/>
    <n v="55"/>
    <n v="613"/>
    <n v="0"/>
    <n v="50"/>
    <n v="70"/>
    <n v="120"/>
    <n v="715"/>
    <n v="12"/>
    <x v="22"/>
    <x v="5"/>
    <x v="0"/>
    <x v="1"/>
    <x v="1"/>
    <x v="10"/>
    <x v="0"/>
  </r>
  <r>
    <n v="67"/>
    <n v="89"/>
    <n v="175"/>
    <n v="75"/>
    <n v="44"/>
    <n v="23"/>
    <n v="1063"/>
    <n v="70"/>
    <n v="90"/>
    <n v="110"/>
    <n v="200"/>
    <n v="715"/>
    <n v="5"/>
    <x v="22"/>
    <x v="5"/>
    <x v="0"/>
    <x v="1"/>
    <x v="2"/>
    <x v="4"/>
    <x v="0"/>
  </r>
  <r>
    <n v="16"/>
    <n v="30"/>
    <n v="55"/>
    <n v="22"/>
    <n v="19"/>
    <n v="7"/>
    <n v="570"/>
    <n v="30"/>
    <n v="20"/>
    <n v="40"/>
    <n v="60"/>
    <n v="920"/>
    <n v="6"/>
    <x v="22"/>
    <x v="5"/>
    <x v="0"/>
    <x v="1"/>
    <x v="2"/>
    <x v="5"/>
    <x v="1"/>
  </r>
  <r>
    <n v="21"/>
    <n v="67"/>
    <n v="129"/>
    <n v="54"/>
    <n v="53"/>
    <n v="20"/>
    <n v="391"/>
    <n v="20"/>
    <n v="50"/>
    <n v="60"/>
    <n v="110"/>
    <n v="262"/>
    <n v="1"/>
    <x v="22"/>
    <x v="5"/>
    <x v="0"/>
    <x v="1"/>
    <x v="0"/>
    <x v="0"/>
    <x v="0"/>
  </r>
  <r>
    <n v="24"/>
    <n v="130"/>
    <n v="239"/>
    <n v="94"/>
    <n v="114"/>
    <n v="85"/>
    <n v="694"/>
    <n v="30"/>
    <n v="90"/>
    <n v="130"/>
    <n v="220"/>
    <n v="608"/>
    <n v="2"/>
    <x v="22"/>
    <x v="5"/>
    <x v="0"/>
    <x v="1"/>
    <x v="0"/>
    <x v="1"/>
    <x v="0"/>
  </r>
  <r>
    <n v="76"/>
    <n v="103"/>
    <n v="192"/>
    <n v="77"/>
    <n v="52"/>
    <n v="25"/>
    <n v="557"/>
    <n v="60"/>
    <n v="70"/>
    <n v="100"/>
    <n v="170"/>
    <n v="920"/>
    <n v="3"/>
    <x v="22"/>
    <x v="5"/>
    <x v="0"/>
    <x v="1"/>
    <x v="0"/>
    <x v="2"/>
    <x v="1"/>
  </r>
  <r>
    <n v="56"/>
    <n v="102"/>
    <n v="196"/>
    <n v="82"/>
    <n v="64"/>
    <n v="31"/>
    <n v="601"/>
    <n v="30"/>
    <n v="60"/>
    <n v="70"/>
    <n v="130"/>
    <n v="475"/>
    <n v="9"/>
    <x v="22"/>
    <x v="6"/>
    <x v="1"/>
    <x v="1"/>
    <x v="3"/>
    <x v="7"/>
    <x v="1"/>
  </r>
  <r>
    <n v="56"/>
    <n v="81"/>
    <n v="160"/>
    <n v="69"/>
    <n v="43"/>
    <n v="21"/>
    <n v="1060"/>
    <n v="30"/>
    <n v="50"/>
    <n v="50"/>
    <n v="100"/>
    <n v="959"/>
    <n v="10"/>
    <x v="22"/>
    <x v="6"/>
    <x v="1"/>
    <x v="1"/>
    <x v="3"/>
    <x v="8"/>
    <x v="1"/>
  </r>
  <r>
    <n v="76"/>
    <n v="78"/>
    <n v="141"/>
    <n v="54"/>
    <n v="27"/>
    <n v="15"/>
    <n v="885"/>
    <n v="60"/>
    <n v="50"/>
    <n v="80"/>
    <n v="130"/>
    <n v="860"/>
    <n v="11"/>
    <x v="22"/>
    <x v="6"/>
    <x v="1"/>
    <x v="1"/>
    <x v="1"/>
    <x v="9"/>
    <x v="0"/>
  </r>
  <r>
    <n v="49"/>
    <n v="54"/>
    <n v="96"/>
    <n v="36"/>
    <n v="21"/>
    <n v="10"/>
    <n v="809"/>
    <n v="40"/>
    <n v="30"/>
    <n v="60"/>
    <n v="90"/>
    <n v="203"/>
    <n v="13"/>
    <x v="22"/>
    <x v="6"/>
    <x v="1"/>
    <x v="1"/>
    <x v="1"/>
    <x v="3"/>
    <x v="0"/>
  </r>
  <r>
    <n v="3"/>
    <n v="86"/>
    <n v="157"/>
    <n v="61"/>
    <n v="84"/>
    <n v="55"/>
    <n v="613"/>
    <n v="10"/>
    <n v="60"/>
    <n v="80"/>
    <n v="140"/>
    <n v="475"/>
    <n v="5"/>
    <x v="22"/>
    <x v="6"/>
    <x v="1"/>
    <x v="1"/>
    <x v="2"/>
    <x v="4"/>
    <x v="0"/>
  </r>
  <r>
    <n v="39"/>
    <n v="71"/>
    <n v="132"/>
    <n v="53"/>
    <n v="45"/>
    <n v="17"/>
    <n v="380"/>
    <n v="40"/>
    <n v="50"/>
    <n v="70"/>
    <n v="120"/>
    <n v="203"/>
    <n v="6"/>
    <x v="22"/>
    <x v="6"/>
    <x v="1"/>
    <x v="1"/>
    <x v="2"/>
    <x v="5"/>
    <x v="1"/>
  </r>
  <r>
    <n v="181"/>
    <n v="195"/>
    <n v="346"/>
    <n v="114"/>
    <n v="73"/>
    <n v="42"/>
    <n v="1134"/>
    <n v="130"/>
    <n v="123"/>
    <n v="180"/>
    <n v="290"/>
    <n v="203"/>
    <n v="2"/>
    <x v="22"/>
    <x v="6"/>
    <x v="1"/>
    <x v="1"/>
    <x v="0"/>
    <x v="1"/>
    <x v="0"/>
  </r>
  <r>
    <n v="16"/>
    <n v="30"/>
    <n v="55"/>
    <n v="22"/>
    <n v="19"/>
    <n v="7"/>
    <n v="570"/>
    <n v="10"/>
    <n v="10"/>
    <n v="20"/>
    <n v="30"/>
    <n v="727"/>
    <n v="8"/>
    <x v="22"/>
    <x v="7"/>
    <x v="1"/>
    <x v="0"/>
    <x v="3"/>
    <x v="6"/>
    <x v="1"/>
  </r>
  <r>
    <n v="19"/>
    <n v="67"/>
    <n v="129"/>
    <n v="54"/>
    <n v="54"/>
    <n v="20"/>
    <n v="391"/>
    <n v="10"/>
    <n v="40"/>
    <n v="40"/>
    <n v="80"/>
    <n v="561"/>
    <n v="9"/>
    <x v="22"/>
    <x v="7"/>
    <x v="1"/>
    <x v="0"/>
    <x v="3"/>
    <x v="7"/>
    <x v="1"/>
  </r>
  <r>
    <n v="65"/>
    <n v="89"/>
    <n v="175"/>
    <n v="75"/>
    <n v="45"/>
    <n v="23"/>
    <n v="1063"/>
    <n v="30"/>
    <n v="50"/>
    <n v="60"/>
    <n v="110"/>
    <n v="561"/>
    <n v="10"/>
    <x v="22"/>
    <x v="7"/>
    <x v="1"/>
    <x v="0"/>
    <x v="3"/>
    <x v="8"/>
    <x v="1"/>
  </r>
  <r>
    <n v="34"/>
    <n v="42"/>
    <n v="75"/>
    <n v="28"/>
    <n v="19"/>
    <n v="7"/>
    <n v="875"/>
    <n v="40"/>
    <n v="20"/>
    <n v="50"/>
    <n v="70"/>
    <n v="352"/>
    <n v="11"/>
    <x v="22"/>
    <x v="7"/>
    <x v="1"/>
    <x v="0"/>
    <x v="1"/>
    <x v="9"/>
    <x v="0"/>
  </r>
  <r>
    <n v="42"/>
    <n v="47"/>
    <n v="83"/>
    <n v="31"/>
    <n v="19"/>
    <n v="8"/>
    <n v="856"/>
    <n v="40"/>
    <n v="30"/>
    <n v="50"/>
    <n v="80"/>
    <n v="904"/>
    <n v="13"/>
    <x v="22"/>
    <x v="7"/>
    <x v="1"/>
    <x v="0"/>
    <x v="1"/>
    <x v="3"/>
    <x v="0"/>
  </r>
  <r>
    <n v="22"/>
    <n v="130"/>
    <n v="239"/>
    <n v="94"/>
    <n v="115"/>
    <n v="85"/>
    <n v="694"/>
    <n v="20"/>
    <n v="90"/>
    <n v="120"/>
    <n v="210"/>
    <n v="813"/>
    <n v="5"/>
    <x v="22"/>
    <x v="7"/>
    <x v="1"/>
    <x v="0"/>
    <x v="2"/>
    <x v="4"/>
    <x v="0"/>
  </r>
  <r>
    <n v="76"/>
    <n v="103"/>
    <n v="192"/>
    <n v="77"/>
    <n v="52"/>
    <n v="25"/>
    <n v="557"/>
    <n v="60"/>
    <n v="70"/>
    <n v="100"/>
    <n v="170"/>
    <n v="772"/>
    <n v="6"/>
    <x v="22"/>
    <x v="7"/>
    <x v="1"/>
    <x v="0"/>
    <x v="2"/>
    <x v="5"/>
    <x v="1"/>
  </r>
  <r>
    <n v="93"/>
    <n v="119"/>
    <n v="210"/>
    <n v="78"/>
    <n v="56"/>
    <n v="25"/>
    <n v="798"/>
    <n v="60"/>
    <n v="70"/>
    <n v="100"/>
    <n v="170"/>
    <n v="786"/>
    <n v="2"/>
    <x v="22"/>
    <x v="7"/>
    <x v="1"/>
    <x v="0"/>
    <x v="0"/>
    <x v="1"/>
    <x v="0"/>
  </r>
  <r>
    <n v="132"/>
    <n v="143"/>
    <n v="261"/>
    <n v="84"/>
    <n v="54"/>
    <n v="31"/>
    <n v="666"/>
    <n v="90"/>
    <n v="90"/>
    <n v="130"/>
    <n v="220"/>
    <n v="904"/>
    <n v="3"/>
    <x v="22"/>
    <x v="7"/>
    <x v="1"/>
    <x v="0"/>
    <x v="0"/>
    <x v="2"/>
    <x v="1"/>
  </r>
  <r>
    <n v="22"/>
    <n v="69"/>
    <n v="132"/>
    <n v="55"/>
    <n v="54"/>
    <n v="20"/>
    <n v="410"/>
    <n v="20"/>
    <n v="40"/>
    <n v="50"/>
    <n v="90"/>
    <n v="857"/>
    <n v="9"/>
    <x v="22"/>
    <x v="8"/>
    <x v="1"/>
    <x v="0"/>
    <x v="3"/>
    <x v="7"/>
    <x v="1"/>
  </r>
  <r>
    <n v="46"/>
    <n v="52"/>
    <n v="94"/>
    <n v="36"/>
    <n v="21"/>
    <n v="10"/>
    <n v="862"/>
    <n v="40"/>
    <n v="30"/>
    <n v="60"/>
    <n v="90"/>
    <n v="351"/>
    <n v="11"/>
    <x v="22"/>
    <x v="8"/>
    <x v="1"/>
    <x v="0"/>
    <x v="1"/>
    <x v="9"/>
    <x v="0"/>
  </r>
  <r>
    <n v="43"/>
    <n v="48"/>
    <n v="85"/>
    <n v="32"/>
    <n v="19"/>
    <n v="8"/>
    <n v="482"/>
    <n v="40"/>
    <n v="30"/>
    <n v="50"/>
    <n v="80"/>
    <n v="978"/>
    <n v="13"/>
    <x v="22"/>
    <x v="8"/>
    <x v="1"/>
    <x v="0"/>
    <x v="1"/>
    <x v="3"/>
    <x v="0"/>
  </r>
  <r>
    <n v="-12"/>
    <n v="68"/>
    <n v="128"/>
    <n v="52"/>
    <n v="76"/>
    <n v="47"/>
    <n v="554"/>
    <n v="0"/>
    <n v="50"/>
    <n v="60"/>
    <n v="110"/>
    <n v="339"/>
    <n v="5"/>
    <x v="22"/>
    <x v="8"/>
    <x v="1"/>
    <x v="0"/>
    <x v="2"/>
    <x v="4"/>
    <x v="0"/>
  </r>
  <r>
    <n v="160"/>
    <n v="182"/>
    <n v="387"/>
    <n v="194"/>
    <n v="74"/>
    <n v="50"/>
    <n v="1283"/>
    <n v="120"/>
    <n v="148"/>
    <n v="180"/>
    <n v="350"/>
    <n v="617"/>
    <n v="7"/>
    <x v="22"/>
    <x v="8"/>
    <x v="1"/>
    <x v="0"/>
    <x v="2"/>
    <x v="11"/>
    <x v="0"/>
  </r>
  <r>
    <n v="481"/>
    <n v="379"/>
    <n v="484"/>
    <n v="75"/>
    <n v="55"/>
    <n v="24"/>
    <n v="-3287"/>
    <n v="300"/>
    <n v="60"/>
    <n v="340"/>
    <n v="400"/>
    <n v="857"/>
    <n v="2"/>
    <x v="22"/>
    <x v="8"/>
    <x v="1"/>
    <x v="0"/>
    <x v="0"/>
    <x v="1"/>
    <x v="0"/>
  </r>
  <r>
    <n v="-6"/>
    <n v="41"/>
    <n v="79"/>
    <n v="33"/>
    <n v="45"/>
    <n v="12"/>
    <n v="243"/>
    <n v="0"/>
    <n v="20"/>
    <n v="30"/>
    <n v="50"/>
    <n v="603"/>
    <n v="9"/>
    <x v="22"/>
    <x v="9"/>
    <x v="1"/>
    <x v="1"/>
    <x v="3"/>
    <x v="7"/>
    <x v="1"/>
  </r>
  <r>
    <n v="12"/>
    <n v="24"/>
    <n v="42"/>
    <n v="15"/>
    <n v="16"/>
    <n v="4"/>
    <n v="848"/>
    <n v="20"/>
    <n v="10"/>
    <n v="30"/>
    <n v="40"/>
    <n v="603"/>
    <n v="11"/>
    <x v="22"/>
    <x v="9"/>
    <x v="1"/>
    <x v="1"/>
    <x v="1"/>
    <x v="9"/>
    <x v="0"/>
  </r>
  <r>
    <n v="47"/>
    <n v="43"/>
    <n v="46"/>
    <n v="0"/>
    <n v="11"/>
    <n v="0"/>
    <n v="387"/>
    <n v="30"/>
    <n v="0"/>
    <n v="40"/>
    <n v="40"/>
    <n v="603"/>
    <n v="13"/>
    <x v="22"/>
    <x v="9"/>
    <x v="1"/>
    <x v="1"/>
    <x v="1"/>
    <x v="3"/>
    <x v="0"/>
  </r>
  <r>
    <n v="-12"/>
    <n v="62"/>
    <n v="113"/>
    <n v="44"/>
    <n v="70"/>
    <n v="40"/>
    <n v="325"/>
    <n v="10"/>
    <n v="40"/>
    <n v="60"/>
    <n v="100"/>
    <n v="603"/>
    <n v="5"/>
    <x v="22"/>
    <x v="9"/>
    <x v="1"/>
    <x v="1"/>
    <x v="2"/>
    <x v="4"/>
    <x v="0"/>
  </r>
  <r>
    <n v="-4"/>
    <n v="42"/>
    <n v="81"/>
    <n v="34"/>
    <n v="45"/>
    <n v="12"/>
    <n v="211"/>
    <n v="0"/>
    <n v="30"/>
    <n v="40"/>
    <n v="70"/>
    <n v="603"/>
    <n v="7"/>
    <x v="22"/>
    <x v="9"/>
    <x v="1"/>
    <x v="1"/>
    <x v="2"/>
    <x v="11"/>
    <x v="0"/>
  </r>
  <r>
    <n v="45"/>
    <n v="67"/>
    <n v="120"/>
    <n v="46"/>
    <n v="37"/>
    <n v="14"/>
    <n v="316"/>
    <n v="40"/>
    <n v="40"/>
    <n v="60"/>
    <n v="100"/>
    <n v="603"/>
    <n v="1"/>
    <x v="22"/>
    <x v="9"/>
    <x v="1"/>
    <x v="1"/>
    <x v="0"/>
    <x v="0"/>
    <x v="0"/>
  </r>
  <r>
    <n v="30"/>
    <n v="66"/>
    <n v="116"/>
    <n v="43"/>
    <n v="46"/>
    <n v="14"/>
    <n v="452"/>
    <n v="30"/>
    <n v="30"/>
    <n v="60"/>
    <n v="90"/>
    <n v="603"/>
    <n v="2"/>
    <x v="22"/>
    <x v="9"/>
    <x v="1"/>
    <x v="1"/>
    <x v="0"/>
    <x v="1"/>
    <x v="0"/>
  </r>
  <r>
    <n v="303"/>
    <n v="331"/>
    <n v="614"/>
    <n v="239"/>
    <n v="127"/>
    <n v="93"/>
    <n v="1704"/>
    <n v="140"/>
    <n v="155"/>
    <n v="240"/>
    <n v="420"/>
    <n v="585"/>
    <n v="9"/>
    <x v="22"/>
    <x v="10"/>
    <x v="1"/>
    <x v="0"/>
    <x v="3"/>
    <x v="7"/>
    <x v="1"/>
  </r>
  <r>
    <n v="-232"/>
    <n v="-65"/>
    <n v="171"/>
    <n v="205"/>
    <n v="91"/>
    <n v="69"/>
    <n v="4742"/>
    <n v="-120"/>
    <n v="172"/>
    <n v="-50"/>
    <n v="110"/>
    <n v="518"/>
    <n v="10"/>
    <x v="22"/>
    <x v="10"/>
    <x v="1"/>
    <x v="0"/>
    <x v="3"/>
    <x v="8"/>
    <x v="1"/>
  </r>
  <r>
    <n v="125"/>
    <n v="117"/>
    <n v="211"/>
    <n v="81"/>
    <n v="33"/>
    <n v="22"/>
    <n v="984"/>
    <n v="90"/>
    <n v="80"/>
    <n v="120"/>
    <n v="200"/>
    <n v="516"/>
    <n v="11"/>
    <x v="22"/>
    <x v="10"/>
    <x v="1"/>
    <x v="0"/>
    <x v="1"/>
    <x v="9"/>
    <x v="0"/>
  </r>
  <r>
    <n v="188"/>
    <n v="172"/>
    <n v="309"/>
    <n v="142"/>
    <n v="45"/>
    <n v="33"/>
    <n v="930"/>
    <n v="130"/>
    <n v="114"/>
    <n v="170"/>
    <n v="290"/>
    <n v="914"/>
    <n v="12"/>
    <x v="22"/>
    <x v="10"/>
    <x v="1"/>
    <x v="0"/>
    <x v="1"/>
    <x v="10"/>
    <x v="0"/>
  </r>
  <r>
    <n v="70"/>
    <n v="73"/>
    <n v="131"/>
    <n v="50"/>
    <n v="26"/>
    <n v="14"/>
    <n v="589"/>
    <n v="50"/>
    <n v="50"/>
    <n v="70"/>
    <n v="120"/>
    <n v="914"/>
    <n v="13"/>
    <x v="22"/>
    <x v="10"/>
    <x v="1"/>
    <x v="0"/>
    <x v="1"/>
    <x v="3"/>
    <x v="0"/>
  </r>
  <r>
    <n v="-300"/>
    <n v="-60"/>
    <n v="65"/>
    <n v="72"/>
    <n v="142"/>
    <n v="109"/>
    <n v="3385"/>
    <n v="-190"/>
    <n v="116"/>
    <n v="-60"/>
    <n v="50"/>
    <n v="914"/>
    <n v="5"/>
    <x v="22"/>
    <x v="10"/>
    <x v="1"/>
    <x v="0"/>
    <x v="2"/>
    <x v="4"/>
    <x v="0"/>
  </r>
  <r>
    <n v="565"/>
    <n v="464"/>
    <n v="719"/>
    <n v="147"/>
    <n v="83"/>
    <n v="59"/>
    <n v="933"/>
    <n v="390"/>
    <n v="159"/>
    <n v="460"/>
    <n v="660"/>
    <n v="917"/>
    <n v="7"/>
    <x v="22"/>
    <x v="10"/>
    <x v="1"/>
    <x v="0"/>
    <x v="2"/>
    <x v="11"/>
    <x v="0"/>
  </r>
  <r>
    <n v="350"/>
    <n v="374"/>
    <n v="664"/>
    <n v="238"/>
    <n v="138"/>
    <n v="87"/>
    <n v="2580"/>
    <n v="230"/>
    <n v="213"/>
    <n v="340"/>
    <n v="560"/>
    <n v="607"/>
    <n v="2"/>
    <x v="22"/>
    <x v="10"/>
    <x v="1"/>
    <x v="0"/>
    <x v="0"/>
    <x v="1"/>
    <x v="0"/>
  </r>
  <r>
    <n v="126"/>
    <n v="130"/>
    <n v="246"/>
    <n v="113"/>
    <n v="45"/>
    <n v="33"/>
    <n v="552"/>
    <n v="80"/>
    <n v="90"/>
    <n v="120"/>
    <n v="210"/>
    <n v="985"/>
    <n v="8"/>
    <x v="22"/>
    <x v="11"/>
    <x v="2"/>
    <x v="1"/>
    <x v="3"/>
    <x v="6"/>
    <x v="1"/>
  </r>
  <r>
    <n v="56"/>
    <n v="102"/>
    <n v="196"/>
    <n v="82"/>
    <n v="64"/>
    <n v="31"/>
    <n v="601"/>
    <n v="40"/>
    <n v="70"/>
    <n v="100"/>
    <n v="170"/>
    <n v="337"/>
    <n v="9"/>
    <x v="22"/>
    <x v="11"/>
    <x v="2"/>
    <x v="1"/>
    <x v="3"/>
    <x v="7"/>
    <x v="1"/>
  </r>
  <r>
    <n v="65"/>
    <n v="68"/>
    <n v="123"/>
    <n v="47"/>
    <n v="24"/>
    <n v="13"/>
    <n v="834"/>
    <n v="60"/>
    <n v="50"/>
    <n v="80"/>
    <n v="130"/>
    <n v="318"/>
    <n v="2"/>
    <x v="22"/>
    <x v="11"/>
    <x v="2"/>
    <x v="1"/>
    <x v="0"/>
    <x v="1"/>
    <x v="0"/>
  </r>
  <r>
    <n v="42"/>
    <n v="47"/>
    <n v="83"/>
    <n v="31"/>
    <n v="19"/>
    <n v="8"/>
    <n v="856"/>
    <n v="50"/>
    <n v="30"/>
    <n v="60"/>
    <n v="90"/>
    <n v="504"/>
    <n v="3"/>
    <x v="22"/>
    <x v="11"/>
    <x v="2"/>
    <x v="1"/>
    <x v="0"/>
    <x v="2"/>
    <x v="1"/>
  </r>
  <r>
    <n v="1"/>
    <n v="86"/>
    <n v="157"/>
    <n v="61"/>
    <n v="85"/>
    <n v="55"/>
    <n v="-906"/>
    <n v="10"/>
    <n v="40"/>
    <n v="70"/>
    <n v="110"/>
    <n v="318"/>
    <n v="4"/>
    <x v="22"/>
    <x v="11"/>
    <x v="2"/>
    <x v="1"/>
    <x v="2"/>
    <x v="12"/>
    <x v="0"/>
  </r>
  <r>
    <n v="73"/>
    <n v="88"/>
    <n v="150"/>
    <n v="53"/>
    <n v="39"/>
    <n v="16"/>
    <n v="321"/>
    <n v="30"/>
    <n v="40"/>
    <n v="60"/>
    <n v="100"/>
    <n v="318"/>
    <n v="5"/>
    <x v="22"/>
    <x v="11"/>
    <x v="2"/>
    <x v="1"/>
    <x v="2"/>
    <x v="4"/>
    <x v="0"/>
  </r>
  <r>
    <n v="50"/>
    <n v="71"/>
    <n v="128"/>
    <n v="49"/>
    <n v="37"/>
    <n v="15"/>
    <n v="454"/>
    <n v="30"/>
    <n v="30"/>
    <n v="60"/>
    <n v="90"/>
    <n v="337"/>
    <n v="6"/>
    <x v="22"/>
    <x v="11"/>
    <x v="2"/>
    <x v="1"/>
    <x v="2"/>
    <x v="5"/>
    <x v="1"/>
  </r>
  <r>
    <n v="13"/>
    <n v="24"/>
    <n v="42"/>
    <n v="15"/>
    <n v="15"/>
    <n v="4"/>
    <n v="848"/>
    <n v="10"/>
    <n v="10"/>
    <n v="20"/>
    <n v="30"/>
    <n v="505"/>
    <n v="8"/>
    <x v="22"/>
    <x v="12"/>
    <x v="2"/>
    <x v="1"/>
    <x v="3"/>
    <x v="6"/>
    <x v="1"/>
  </r>
  <r>
    <n v="7"/>
    <n v="35"/>
    <n v="68"/>
    <n v="29"/>
    <n v="30"/>
    <n v="8"/>
    <n v="1003"/>
    <n v="10"/>
    <n v="20"/>
    <n v="30"/>
    <n v="50"/>
    <n v="505"/>
    <n v="9"/>
    <x v="22"/>
    <x v="12"/>
    <x v="2"/>
    <x v="1"/>
    <x v="3"/>
    <x v="7"/>
    <x v="1"/>
  </r>
  <r>
    <n v="30"/>
    <n v="66"/>
    <n v="116"/>
    <n v="43"/>
    <n v="46"/>
    <n v="14"/>
    <n v="452"/>
    <n v="30"/>
    <n v="50"/>
    <n v="70"/>
    <n v="120"/>
    <n v="505"/>
    <n v="2"/>
    <x v="22"/>
    <x v="12"/>
    <x v="2"/>
    <x v="1"/>
    <x v="0"/>
    <x v="1"/>
    <x v="0"/>
  </r>
  <r>
    <n v="-12"/>
    <n v="40"/>
    <n v="130"/>
    <n v="82"/>
    <n v="48"/>
    <n v="25"/>
    <n v="1804"/>
    <n v="10"/>
    <n v="90"/>
    <n v="50"/>
    <n v="140"/>
    <n v="505"/>
    <n v="3"/>
    <x v="22"/>
    <x v="12"/>
    <x v="2"/>
    <x v="1"/>
    <x v="0"/>
    <x v="2"/>
    <x v="1"/>
  </r>
  <r>
    <n v="-6"/>
    <n v="42"/>
    <n v="81"/>
    <n v="34"/>
    <n v="46"/>
    <n v="12"/>
    <n v="-522"/>
    <n v="-10"/>
    <n v="20"/>
    <n v="30"/>
    <n v="50"/>
    <n v="505"/>
    <n v="4"/>
    <x v="22"/>
    <x v="12"/>
    <x v="2"/>
    <x v="1"/>
    <x v="2"/>
    <x v="12"/>
    <x v="0"/>
  </r>
  <r>
    <n v="-10"/>
    <n v="62"/>
    <n v="113"/>
    <n v="44"/>
    <n v="69"/>
    <n v="40"/>
    <n v="325"/>
    <n v="0"/>
    <n v="30"/>
    <n v="50"/>
    <n v="80"/>
    <n v="505"/>
    <n v="5"/>
    <x v="22"/>
    <x v="12"/>
    <x v="2"/>
    <x v="1"/>
    <x v="2"/>
    <x v="4"/>
    <x v="0"/>
  </r>
  <r>
    <n v="12"/>
    <n v="47"/>
    <n v="87"/>
    <n v="35"/>
    <n v="39"/>
    <n v="11"/>
    <n v="248"/>
    <n v="20"/>
    <n v="20"/>
    <n v="40"/>
    <n v="60"/>
    <n v="505"/>
    <n v="6"/>
    <x v="22"/>
    <x v="12"/>
    <x v="2"/>
    <x v="1"/>
    <x v="2"/>
    <x v="5"/>
    <x v="1"/>
  </r>
  <r>
    <n v="19"/>
    <n v="67"/>
    <n v="129"/>
    <n v="54"/>
    <n v="54"/>
    <n v="20"/>
    <n v="391"/>
    <n v="20"/>
    <n v="50"/>
    <n v="60"/>
    <n v="110"/>
    <n v="580"/>
    <n v="8"/>
    <x v="22"/>
    <x v="13"/>
    <x v="2"/>
    <x v="1"/>
    <x v="3"/>
    <x v="6"/>
    <x v="1"/>
  </r>
  <r>
    <n v="22"/>
    <n v="130"/>
    <n v="239"/>
    <n v="94"/>
    <n v="115"/>
    <n v="85"/>
    <n v="694"/>
    <n v="20"/>
    <n v="80"/>
    <n v="120"/>
    <n v="200"/>
    <n v="405"/>
    <n v="9"/>
    <x v="22"/>
    <x v="13"/>
    <x v="2"/>
    <x v="1"/>
    <x v="3"/>
    <x v="7"/>
    <x v="1"/>
  </r>
  <r>
    <n v="105"/>
    <n v="112"/>
    <n v="213"/>
    <n v="88"/>
    <n v="41"/>
    <n v="29"/>
    <n v="561"/>
    <n v="90"/>
    <n v="103"/>
    <n v="130"/>
    <n v="230"/>
    <n v="918"/>
    <n v="2"/>
    <x v="22"/>
    <x v="13"/>
    <x v="2"/>
    <x v="1"/>
    <x v="0"/>
    <x v="1"/>
    <x v="0"/>
  </r>
  <r>
    <n v="45"/>
    <n v="52"/>
    <n v="94"/>
    <n v="36"/>
    <n v="22"/>
    <n v="10"/>
    <n v="862"/>
    <n v="40"/>
    <n v="40"/>
    <n v="60"/>
    <n v="100"/>
    <n v="580"/>
    <n v="3"/>
    <x v="22"/>
    <x v="13"/>
    <x v="2"/>
    <x v="1"/>
    <x v="0"/>
    <x v="2"/>
    <x v="1"/>
  </r>
  <r>
    <n v="132"/>
    <n v="143"/>
    <n v="261"/>
    <n v="135"/>
    <n v="54"/>
    <n v="31"/>
    <n v="-2003"/>
    <n v="60"/>
    <n v="80"/>
    <n v="100"/>
    <n v="180"/>
    <n v="405"/>
    <n v="4"/>
    <x v="22"/>
    <x v="13"/>
    <x v="2"/>
    <x v="1"/>
    <x v="2"/>
    <x v="12"/>
    <x v="0"/>
  </r>
  <r>
    <n v="43"/>
    <n v="48"/>
    <n v="85"/>
    <n v="32"/>
    <n v="19"/>
    <n v="8"/>
    <n v="482"/>
    <n v="30"/>
    <n v="20"/>
    <n v="40"/>
    <n v="60"/>
    <n v="580"/>
    <n v="5"/>
    <x v="22"/>
    <x v="13"/>
    <x v="2"/>
    <x v="1"/>
    <x v="2"/>
    <x v="4"/>
    <x v="0"/>
  </r>
  <r>
    <n v="92"/>
    <n v="119"/>
    <n v="210"/>
    <n v="78"/>
    <n v="57"/>
    <n v="25"/>
    <n v="798"/>
    <n v="40"/>
    <n v="60"/>
    <n v="90"/>
    <n v="150"/>
    <n v="580"/>
    <n v="6"/>
    <x v="22"/>
    <x v="13"/>
    <x v="2"/>
    <x v="1"/>
    <x v="2"/>
    <x v="5"/>
    <x v="1"/>
  </r>
  <r>
    <n v="47"/>
    <n v="79"/>
    <n v="147"/>
    <n v="59"/>
    <n v="47"/>
    <n v="19"/>
    <n v="411"/>
    <n v="40"/>
    <n v="50"/>
    <n v="70"/>
    <n v="120"/>
    <n v="936"/>
    <n v="8"/>
    <x v="22"/>
    <x v="14"/>
    <x v="2"/>
    <x v="0"/>
    <x v="3"/>
    <x v="6"/>
    <x v="1"/>
  </r>
  <r>
    <n v="46"/>
    <n v="68"/>
    <n v="121"/>
    <n v="46"/>
    <n v="37"/>
    <n v="14"/>
    <n v="424"/>
    <n v="30"/>
    <n v="40"/>
    <n v="60"/>
    <n v="100"/>
    <n v="806"/>
    <n v="9"/>
    <x v="22"/>
    <x v="14"/>
    <x v="2"/>
    <x v="0"/>
    <x v="3"/>
    <x v="7"/>
    <x v="1"/>
  </r>
  <r>
    <n v="258"/>
    <n v="265"/>
    <n v="522"/>
    <n v="228"/>
    <n v="91"/>
    <n v="69"/>
    <n v="1272"/>
    <n v="230"/>
    <n v="244"/>
    <n v="320"/>
    <n v="580"/>
    <n v="432"/>
    <n v="2"/>
    <x v="22"/>
    <x v="14"/>
    <x v="2"/>
    <x v="0"/>
    <x v="0"/>
    <x v="1"/>
    <x v="0"/>
  </r>
  <r>
    <n v="39"/>
    <n v="52"/>
    <n v="98"/>
    <n v="40"/>
    <n v="26"/>
    <n v="13"/>
    <n v="536"/>
    <n v="40"/>
    <n v="40"/>
    <n v="60"/>
    <n v="100"/>
    <n v="936"/>
    <n v="3"/>
    <x v="22"/>
    <x v="14"/>
    <x v="2"/>
    <x v="0"/>
    <x v="0"/>
    <x v="2"/>
    <x v="1"/>
  </r>
  <r>
    <n v="88"/>
    <n v="114"/>
    <n v="201"/>
    <n v="75"/>
    <n v="55"/>
    <n v="24"/>
    <n v="-1050"/>
    <n v="40"/>
    <n v="50"/>
    <n v="90"/>
    <n v="140"/>
    <n v="806"/>
    <n v="4"/>
    <x v="22"/>
    <x v="14"/>
    <x v="2"/>
    <x v="0"/>
    <x v="2"/>
    <x v="12"/>
    <x v="0"/>
  </r>
  <r>
    <n v="188"/>
    <n v="172"/>
    <n v="309"/>
    <n v="98"/>
    <n v="45"/>
    <n v="33"/>
    <n v="930"/>
    <n v="100"/>
    <n v="90"/>
    <n v="130"/>
    <n v="220"/>
    <n v="915"/>
    <n v="5"/>
    <x v="22"/>
    <x v="14"/>
    <x v="2"/>
    <x v="0"/>
    <x v="2"/>
    <x v="4"/>
    <x v="0"/>
  </r>
  <r>
    <n v="71"/>
    <n v="73"/>
    <n v="131"/>
    <n v="50"/>
    <n v="25"/>
    <n v="14"/>
    <n v="589"/>
    <n v="40"/>
    <n v="30"/>
    <n v="60"/>
    <n v="90"/>
    <n v="254"/>
    <n v="6"/>
    <x v="22"/>
    <x v="14"/>
    <x v="2"/>
    <x v="0"/>
    <x v="2"/>
    <x v="5"/>
    <x v="1"/>
  </r>
  <r>
    <n v="-10"/>
    <n v="62"/>
    <n v="113"/>
    <n v="44"/>
    <n v="69"/>
    <n v="40"/>
    <n v="325"/>
    <n v="-10"/>
    <n v="30"/>
    <n v="40"/>
    <n v="70"/>
    <n v="435"/>
    <n v="11"/>
    <x v="22"/>
    <x v="15"/>
    <x v="3"/>
    <x v="1"/>
    <x v="1"/>
    <x v="9"/>
    <x v="0"/>
  </r>
  <r>
    <n v="13"/>
    <n v="47"/>
    <n v="87"/>
    <n v="35"/>
    <n v="38"/>
    <n v="11"/>
    <n v="248"/>
    <n v="10"/>
    <n v="20"/>
    <n v="30"/>
    <n v="50"/>
    <n v="435"/>
    <n v="12"/>
    <x v="22"/>
    <x v="15"/>
    <x v="3"/>
    <x v="1"/>
    <x v="1"/>
    <x v="10"/>
    <x v="0"/>
  </r>
  <r>
    <n v="-4"/>
    <n v="42"/>
    <n v="81"/>
    <n v="34"/>
    <n v="45"/>
    <n v="12"/>
    <n v="211"/>
    <n v="0"/>
    <n v="20"/>
    <n v="30"/>
    <n v="50"/>
    <n v="435"/>
    <n v="13"/>
    <x v="22"/>
    <x v="15"/>
    <x v="3"/>
    <x v="1"/>
    <x v="1"/>
    <x v="3"/>
    <x v="0"/>
  </r>
  <r>
    <n v="45"/>
    <n v="67"/>
    <n v="120"/>
    <n v="46"/>
    <n v="37"/>
    <n v="14"/>
    <n v="316"/>
    <n v="30"/>
    <n v="40"/>
    <n v="60"/>
    <n v="100"/>
    <n v="435"/>
    <n v="8"/>
    <x v="22"/>
    <x v="15"/>
    <x v="3"/>
    <x v="1"/>
    <x v="3"/>
    <x v="6"/>
    <x v="1"/>
  </r>
  <r>
    <n v="30"/>
    <n v="66"/>
    <n v="116"/>
    <n v="43"/>
    <n v="46"/>
    <n v="14"/>
    <n v="452"/>
    <n v="30"/>
    <n v="40"/>
    <n v="60"/>
    <n v="100"/>
    <n v="435"/>
    <n v="9"/>
    <x v="22"/>
    <x v="15"/>
    <x v="3"/>
    <x v="1"/>
    <x v="3"/>
    <x v="7"/>
    <x v="1"/>
  </r>
  <r>
    <n v="-12"/>
    <n v="40"/>
    <n v="130"/>
    <n v="82"/>
    <n v="48"/>
    <n v="25"/>
    <n v="1804"/>
    <n v="0"/>
    <n v="70"/>
    <n v="40"/>
    <n v="110"/>
    <n v="435"/>
    <n v="10"/>
    <x v="22"/>
    <x v="15"/>
    <x v="3"/>
    <x v="1"/>
    <x v="3"/>
    <x v="8"/>
    <x v="1"/>
  </r>
  <r>
    <n v="126"/>
    <n v="130"/>
    <n v="246"/>
    <n v="92"/>
    <n v="45"/>
    <n v="33"/>
    <n v="552"/>
    <n v="90"/>
    <n v="90"/>
    <n v="130"/>
    <n v="220"/>
    <n v="801"/>
    <n v="5"/>
    <x v="22"/>
    <x v="15"/>
    <x v="3"/>
    <x v="1"/>
    <x v="2"/>
    <x v="4"/>
    <x v="0"/>
  </r>
  <r>
    <n v="77"/>
    <n v="78"/>
    <n v="141"/>
    <n v="54"/>
    <n v="26"/>
    <n v="15"/>
    <n v="885"/>
    <n v="50"/>
    <n v="50"/>
    <n v="70"/>
    <n v="120"/>
    <n v="435"/>
    <n v="6"/>
    <x v="22"/>
    <x v="15"/>
    <x v="3"/>
    <x v="1"/>
    <x v="2"/>
    <x v="5"/>
    <x v="1"/>
  </r>
  <r>
    <n v="58"/>
    <n v="81"/>
    <n v="160"/>
    <n v="69"/>
    <n v="42"/>
    <n v="21"/>
    <n v="1060"/>
    <n v="50"/>
    <n v="80"/>
    <n v="90"/>
    <n v="170"/>
    <n v="435"/>
    <n v="1"/>
    <x v="22"/>
    <x v="15"/>
    <x v="3"/>
    <x v="1"/>
    <x v="0"/>
    <x v="0"/>
    <x v="0"/>
  </r>
  <r>
    <n v="40"/>
    <n v="71"/>
    <n v="132"/>
    <n v="53"/>
    <n v="44"/>
    <n v="17"/>
    <n v="380"/>
    <n v="50"/>
    <n v="60"/>
    <n v="80"/>
    <n v="140"/>
    <n v="435"/>
    <n v="2"/>
    <x v="22"/>
    <x v="15"/>
    <x v="3"/>
    <x v="1"/>
    <x v="0"/>
    <x v="1"/>
    <x v="0"/>
  </r>
  <r>
    <n v="56"/>
    <n v="102"/>
    <n v="196"/>
    <n v="82"/>
    <n v="64"/>
    <n v="31"/>
    <n v="601"/>
    <n v="60"/>
    <n v="90"/>
    <n v="120"/>
    <n v="210"/>
    <n v="435"/>
    <n v="3"/>
    <x v="22"/>
    <x v="15"/>
    <x v="3"/>
    <x v="1"/>
    <x v="0"/>
    <x v="2"/>
    <x v="1"/>
  </r>
  <r>
    <n v="40"/>
    <n v="48"/>
    <n v="86"/>
    <n v="33"/>
    <n v="21"/>
    <n v="9"/>
    <n v="836"/>
    <n v="30"/>
    <n v="30"/>
    <n v="40"/>
    <n v="70"/>
    <n v="435"/>
    <n v="4"/>
    <x v="22"/>
    <x v="15"/>
    <x v="3"/>
    <x v="1"/>
    <x v="2"/>
    <x v="12"/>
    <x v="0"/>
  </r>
  <r>
    <n v="190"/>
    <n v="172"/>
    <n v="309"/>
    <n v="180"/>
    <n v="44"/>
    <n v="33"/>
    <n v="930"/>
    <n v="110"/>
    <n v="80"/>
    <n v="130"/>
    <n v="210"/>
    <n v="805"/>
    <n v="11"/>
    <x v="22"/>
    <x v="16"/>
    <x v="3"/>
    <x v="0"/>
    <x v="1"/>
    <x v="9"/>
    <x v="0"/>
  </r>
  <r>
    <n v="70"/>
    <n v="73"/>
    <n v="131"/>
    <n v="50"/>
    <n v="26"/>
    <n v="14"/>
    <n v="589"/>
    <n v="40"/>
    <n v="30"/>
    <n v="50"/>
    <n v="80"/>
    <n v="760"/>
    <n v="12"/>
    <x v="22"/>
    <x v="16"/>
    <x v="3"/>
    <x v="0"/>
    <x v="1"/>
    <x v="10"/>
    <x v="0"/>
  </r>
  <r>
    <n v="88"/>
    <n v="114"/>
    <n v="201"/>
    <n v="75"/>
    <n v="55"/>
    <n v="24"/>
    <n v="659"/>
    <n v="40"/>
    <n v="50"/>
    <n v="80"/>
    <n v="130"/>
    <n v="209"/>
    <n v="13"/>
    <x v="22"/>
    <x v="16"/>
    <x v="3"/>
    <x v="0"/>
    <x v="1"/>
    <x v="3"/>
    <x v="0"/>
  </r>
  <r>
    <n v="125"/>
    <n v="117"/>
    <n v="211"/>
    <n v="81"/>
    <n v="33"/>
    <n v="22"/>
    <n v="984"/>
    <n v="80"/>
    <n v="70"/>
    <n v="110"/>
    <n v="180"/>
    <n v="760"/>
    <n v="8"/>
    <x v="22"/>
    <x v="16"/>
    <x v="3"/>
    <x v="0"/>
    <x v="3"/>
    <x v="6"/>
    <x v="1"/>
  </r>
  <r>
    <n v="258"/>
    <n v="265"/>
    <n v="522"/>
    <n v="186"/>
    <n v="91"/>
    <n v="69"/>
    <n v="1272"/>
    <n v="160"/>
    <n v="180"/>
    <n v="240"/>
    <n v="450"/>
    <n v="510"/>
    <n v="9"/>
    <x v="22"/>
    <x v="16"/>
    <x v="3"/>
    <x v="0"/>
    <x v="3"/>
    <x v="7"/>
    <x v="1"/>
  </r>
  <r>
    <n v="40"/>
    <n v="52"/>
    <n v="98"/>
    <n v="40"/>
    <n v="25"/>
    <n v="13"/>
    <n v="536"/>
    <n v="30"/>
    <n v="30"/>
    <n v="50"/>
    <n v="80"/>
    <n v="323"/>
    <n v="10"/>
    <x v="22"/>
    <x v="16"/>
    <x v="3"/>
    <x v="0"/>
    <x v="3"/>
    <x v="8"/>
    <x v="1"/>
  </r>
  <r>
    <n v="39"/>
    <n v="168"/>
    <n v="308"/>
    <n v="114"/>
    <n v="142"/>
    <n v="109"/>
    <n v="912"/>
    <n v="40"/>
    <n v="105"/>
    <n v="170"/>
    <n v="280"/>
    <n v="916"/>
    <n v="5"/>
    <x v="22"/>
    <x v="16"/>
    <x v="3"/>
    <x v="0"/>
    <x v="2"/>
    <x v="4"/>
    <x v="0"/>
  </r>
  <r>
    <n v="292"/>
    <n v="304"/>
    <n v="567"/>
    <n v="164"/>
    <n v="107"/>
    <n v="75"/>
    <n v="1691"/>
    <n v="190"/>
    <n v="205"/>
    <n v="290"/>
    <n v="510"/>
    <n v="213"/>
    <n v="6"/>
    <x v="22"/>
    <x v="16"/>
    <x v="3"/>
    <x v="0"/>
    <x v="2"/>
    <x v="5"/>
    <x v="1"/>
  </r>
  <r>
    <n v="-83"/>
    <n v="3"/>
    <n v="124"/>
    <n v="162"/>
    <n v="59"/>
    <n v="36"/>
    <n v="2758"/>
    <n v="-50"/>
    <n v="145"/>
    <n v="0"/>
    <n v="130"/>
    <n v="916"/>
    <n v="1"/>
    <x v="22"/>
    <x v="16"/>
    <x v="3"/>
    <x v="0"/>
    <x v="0"/>
    <x v="0"/>
    <x v="0"/>
  </r>
  <r>
    <n v="349"/>
    <n v="374"/>
    <n v="664"/>
    <n v="247"/>
    <n v="139"/>
    <n v="87"/>
    <n v="2580"/>
    <n v="310"/>
    <n v="227"/>
    <n v="450"/>
    <n v="740"/>
    <n v="213"/>
    <n v="2"/>
    <x v="22"/>
    <x v="16"/>
    <x v="3"/>
    <x v="0"/>
    <x v="0"/>
    <x v="1"/>
    <x v="0"/>
  </r>
  <r>
    <n v="-188"/>
    <n v="-27"/>
    <n v="156"/>
    <n v="170"/>
    <n v="100"/>
    <n v="57"/>
    <n v="3909"/>
    <n v="-130"/>
    <n v="187"/>
    <n v="-30"/>
    <n v="170"/>
    <n v="626"/>
    <n v="3"/>
    <x v="22"/>
    <x v="16"/>
    <x v="3"/>
    <x v="0"/>
    <x v="0"/>
    <x v="2"/>
    <x v="1"/>
  </r>
  <r>
    <n v="191"/>
    <n v="212"/>
    <n v="451"/>
    <n v="245"/>
    <n v="83"/>
    <n v="59"/>
    <n v="1778"/>
    <n v="140"/>
    <n v="160"/>
    <n v="210"/>
    <n v="410"/>
    <n v="951"/>
    <n v="4"/>
    <x v="22"/>
    <x v="16"/>
    <x v="3"/>
    <x v="0"/>
    <x v="2"/>
    <x v="12"/>
    <x v="0"/>
  </r>
  <r>
    <n v="291"/>
    <n v="304"/>
    <n v="567"/>
    <n v="259"/>
    <n v="108"/>
    <n v="75"/>
    <n v="1691"/>
    <n v="140"/>
    <n v="170"/>
    <n v="220"/>
    <n v="380"/>
    <n v="775"/>
    <n v="11"/>
    <x v="22"/>
    <x v="17"/>
    <x v="3"/>
    <x v="1"/>
    <x v="1"/>
    <x v="9"/>
    <x v="0"/>
  </r>
  <r>
    <n v="190"/>
    <n v="212"/>
    <n v="451"/>
    <n v="256"/>
    <n v="84"/>
    <n v="59"/>
    <n v="1778"/>
    <n v="80"/>
    <n v="169"/>
    <n v="150"/>
    <n v="300"/>
    <n v="702"/>
    <n v="12"/>
    <x v="22"/>
    <x v="17"/>
    <x v="3"/>
    <x v="1"/>
    <x v="1"/>
    <x v="10"/>
    <x v="0"/>
  </r>
  <r>
    <n v="-505"/>
    <n v="-245"/>
    <n v="34"/>
    <n v="186"/>
    <n v="127"/>
    <n v="93"/>
    <n v="7653"/>
    <n v="-280"/>
    <n v="178"/>
    <n v="-180"/>
    <n v="0"/>
    <n v="775"/>
    <n v="13"/>
    <x v="22"/>
    <x v="17"/>
    <x v="3"/>
    <x v="1"/>
    <x v="1"/>
    <x v="3"/>
    <x v="0"/>
  </r>
  <r>
    <n v="39"/>
    <n v="168"/>
    <n v="308"/>
    <n v="154"/>
    <n v="142"/>
    <n v="109"/>
    <n v="912"/>
    <n v="20"/>
    <n v="86"/>
    <n v="150"/>
    <n v="260"/>
    <n v="702"/>
    <n v="8"/>
    <x v="22"/>
    <x v="17"/>
    <x v="3"/>
    <x v="1"/>
    <x v="3"/>
    <x v="6"/>
    <x v="1"/>
  </r>
  <r>
    <n v="205"/>
    <n v="239"/>
    <n v="439"/>
    <n v="163"/>
    <n v="101"/>
    <n v="57"/>
    <n v="1150"/>
    <n v="130"/>
    <n v="115"/>
    <n v="220"/>
    <n v="380"/>
    <n v="702"/>
    <n v="9"/>
    <x v="22"/>
    <x v="17"/>
    <x v="3"/>
    <x v="1"/>
    <x v="3"/>
    <x v="7"/>
    <x v="1"/>
  </r>
  <r>
    <n v="159"/>
    <n v="165"/>
    <n v="296"/>
    <n v="143"/>
    <n v="58"/>
    <n v="36"/>
    <n v="803"/>
    <n v="100"/>
    <n v="88"/>
    <n v="150"/>
    <n v="250"/>
    <n v="775"/>
    <n v="10"/>
    <x v="22"/>
    <x v="17"/>
    <x v="3"/>
    <x v="1"/>
    <x v="3"/>
    <x v="8"/>
    <x v="1"/>
  </r>
  <r>
    <n v="46"/>
    <n v="43"/>
    <n v="46"/>
    <n v="0"/>
    <n v="12"/>
    <n v="0"/>
    <n v="387"/>
    <n v="30"/>
    <n v="0"/>
    <n v="40"/>
    <n v="40"/>
    <n v="775"/>
    <n v="4"/>
    <x v="22"/>
    <x v="17"/>
    <x v="3"/>
    <x v="1"/>
    <x v="2"/>
    <x v="12"/>
    <x v="0"/>
  </r>
  <r>
    <n v="13"/>
    <n v="24"/>
    <n v="42"/>
    <n v="15"/>
    <n v="15"/>
    <n v="4"/>
    <n v="848"/>
    <n v="10"/>
    <n v="10"/>
    <n v="20"/>
    <n v="30"/>
    <n v="775"/>
    <n v="5"/>
    <x v="22"/>
    <x v="17"/>
    <x v="3"/>
    <x v="1"/>
    <x v="2"/>
    <x v="4"/>
    <x v="0"/>
  </r>
  <r>
    <n v="25"/>
    <n v="34"/>
    <n v="60"/>
    <n v="22"/>
    <n v="17"/>
    <n v="6"/>
    <n v="802"/>
    <n v="20"/>
    <n v="20"/>
    <n v="30"/>
    <n v="50"/>
    <n v="775"/>
    <n v="6"/>
    <x v="22"/>
    <x v="17"/>
    <x v="3"/>
    <x v="1"/>
    <x v="2"/>
    <x v="5"/>
    <x v="1"/>
  </r>
  <r>
    <n v="-6"/>
    <n v="41"/>
    <n v="79"/>
    <n v="33"/>
    <n v="45"/>
    <n v="12"/>
    <n v="243"/>
    <n v="10"/>
    <n v="30"/>
    <n v="50"/>
    <n v="80"/>
    <n v="775"/>
    <n v="2"/>
    <x v="22"/>
    <x v="17"/>
    <x v="3"/>
    <x v="1"/>
    <x v="0"/>
    <x v="1"/>
    <x v="0"/>
  </r>
  <r>
    <n v="7"/>
    <n v="35"/>
    <n v="68"/>
    <n v="29"/>
    <n v="30"/>
    <n v="8"/>
    <n v="1003"/>
    <n v="20"/>
    <n v="30"/>
    <n v="40"/>
    <n v="70"/>
    <n v="702"/>
    <n v="3"/>
    <x v="22"/>
    <x v="17"/>
    <x v="3"/>
    <x v="1"/>
    <x v="0"/>
    <x v="2"/>
    <x v="1"/>
  </r>
  <r>
    <n v="42"/>
    <n v="48"/>
    <n v="85"/>
    <n v="32"/>
    <n v="20"/>
    <n v="8"/>
    <n v="482"/>
    <n v="30"/>
    <n v="20"/>
    <n v="30"/>
    <n v="50"/>
    <n v="503"/>
    <n v="11"/>
    <x v="22"/>
    <x v="18"/>
    <x v="3"/>
    <x v="1"/>
    <x v="1"/>
    <x v="9"/>
    <x v="0"/>
  </r>
  <r>
    <n v="92"/>
    <n v="119"/>
    <n v="210"/>
    <n v="78"/>
    <n v="57"/>
    <n v="25"/>
    <n v="798"/>
    <n v="50"/>
    <n v="50"/>
    <n v="90"/>
    <n v="140"/>
    <n v="503"/>
    <n v="12"/>
    <x v="22"/>
    <x v="18"/>
    <x v="3"/>
    <x v="1"/>
    <x v="1"/>
    <x v="10"/>
    <x v="0"/>
  </r>
  <r>
    <n v="132"/>
    <n v="143"/>
    <n v="261"/>
    <n v="83"/>
    <n v="54"/>
    <n v="31"/>
    <n v="666"/>
    <n v="70"/>
    <n v="70"/>
    <n v="100"/>
    <n v="170"/>
    <n v="971"/>
    <n v="13"/>
    <x v="22"/>
    <x v="18"/>
    <x v="3"/>
    <x v="1"/>
    <x v="1"/>
    <x v="3"/>
    <x v="0"/>
  </r>
  <r>
    <n v="28"/>
    <n v="38"/>
    <n v="67"/>
    <n v="25"/>
    <n v="19"/>
    <n v="7"/>
    <n v="823"/>
    <n v="20"/>
    <n v="20"/>
    <n v="30"/>
    <n v="50"/>
    <n v="541"/>
    <n v="8"/>
    <x v="22"/>
    <x v="18"/>
    <x v="3"/>
    <x v="1"/>
    <x v="3"/>
    <x v="6"/>
    <x v="1"/>
  </r>
  <r>
    <n v="104"/>
    <n v="112"/>
    <n v="213"/>
    <n v="88"/>
    <n v="42"/>
    <n v="29"/>
    <n v="561"/>
    <n v="70"/>
    <n v="80"/>
    <n v="100"/>
    <n v="180"/>
    <n v="541"/>
    <n v="9"/>
    <x v="22"/>
    <x v="18"/>
    <x v="3"/>
    <x v="1"/>
    <x v="3"/>
    <x v="7"/>
    <x v="1"/>
  </r>
  <r>
    <n v="24"/>
    <n v="69"/>
    <n v="132"/>
    <n v="55"/>
    <n v="53"/>
    <n v="20"/>
    <n v="410"/>
    <n v="30"/>
    <n v="50"/>
    <n v="70"/>
    <n v="120"/>
    <n v="503"/>
    <n v="4"/>
    <x v="22"/>
    <x v="18"/>
    <x v="3"/>
    <x v="1"/>
    <x v="2"/>
    <x v="12"/>
    <x v="0"/>
  </r>
  <r>
    <n v="49"/>
    <n v="79"/>
    <n v="147"/>
    <n v="59"/>
    <n v="46"/>
    <n v="19"/>
    <n v="411"/>
    <n v="50"/>
    <n v="50"/>
    <n v="80"/>
    <n v="130"/>
    <n v="541"/>
    <n v="5"/>
    <x v="22"/>
    <x v="18"/>
    <x v="3"/>
    <x v="1"/>
    <x v="2"/>
    <x v="4"/>
    <x v="0"/>
  </r>
  <r>
    <n v="160"/>
    <n v="182"/>
    <n v="387"/>
    <n v="215"/>
    <n v="74"/>
    <n v="50"/>
    <n v="1283"/>
    <n v="120"/>
    <n v="173"/>
    <n v="180"/>
    <n v="350"/>
    <n v="971"/>
    <n v="6"/>
    <x v="22"/>
    <x v="18"/>
    <x v="3"/>
    <x v="1"/>
    <x v="2"/>
    <x v="5"/>
    <x v="1"/>
  </r>
  <r>
    <n v="-6"/>
    <n v="73"/>
    <n v="133"/>
    <n v="52"/>
    <n v="77"/>
    <n v="47"/>
    <n v="509"/>
    <n v="10"/>
    <n v="60"/>
    <n v="80"/>
    <n v="140"/>
    <n v="971"/>
    <n v="1"/>
    <x v="22"/>
    <x v="18"/>
    <x v="3"/>
    <x v="1"/>
    <x v="0"/>
    <x v="0"/>
    <x v="0"/>
  </r>
  <r>
    <n v="21"/>
    <n v="75"/>
    <n v="136"/>
    <n v="53"/>
    <n v="61"/>
    <n v="17"/>
    <n v="470"/>
    <n v="40"/>
    <n v="60"/>
    <n v="90"/>
    <n v="150"/>
    <n v="541"/>
    <n v="2"/>
    <x v="22"/>
    <x v="18"/>
    <x v="3"/>
    <x v="1"/>
    <x v="0"/>
    <x v="1"/>
    <x v="0"/>
  </r>
  <r>
    <n v="47"/>
    <n v="68"/>
    <n v="121"/>
    <n v="46"/>
    <n v="36"/>
    <n v="14"/>
    <n v="424"/>
    <n v="50"/>
    <n v="50"/>
    <n v="80"/>
    <n v="130"/>
    <n v="503"/>
    <n v="3"/>
    <x v="22"/>
    <x v="18"/>
    <x v="3"/>
    <x v="1"/>
    <x v="0"/>
    <x v="2"/>
    <x v="1"/>
  </r>
  <r>
    <n v="73"/>
    <n v="88"/>
    <n v="150"/>
    <n v="53"/>
    <n v="39"/>
    <n v="16"/>
    <n v="321"/>
    <n v="50"/>
    <n v="30"/>
    <n v="70"/>
    <n v="100"/>
    <n v="509"/>
    <n v="11"/>
    <x v="22"/>
    <x v="19"/>
    <x v="3"/>
    <x v="1"/>
    <x v="1"/>
    <x v="9"/>
    <x v="0"/>
  </r>
  <r>
    <n v="50"/>
    <n v="71"/>
    <n v="128"/>
    <n v="49"/>
    <n v="37"/>
    <n v="15"/>
    <n v="454"/>
    <n v="30"/>
    <n v="30"/>
    <n v="50"/>
    <n v="80"/>
    <n v="206"/>
    <n v="12"/>
    <x v="22"/>
    <x v="19"/>
    <x v="3"/>
    <x v="1"/>
    <x v="1"/>
    <x v="10"/>
    <x v="0"/>
  </r>
  <r>
    <n v="1"/>
    <n v="86"/>
    <n v="157"/>
    <n v="61"/>
    <n v="85"/>
    <n v="55"/>
    <n v="613"/>
    <n v="0"/>
    <n v="40"/>
    <n v="60"/>
    <n v="100"/>
    <n v="509"/>
    <n v="13"/>
    <x v="22"/>
    <x v="19"/>
    <x v="3"/>
    <x v="1"/>
    <x v="1"/>
    <x v="3"/>
    <x v="0"/>
  </r>
  <r>
    <n v="181"/>
    <n v="195"/>
    <n v="346"/>
    <n v="180"/>
    <n v="73"/>
    <n v="42"/>
    <n v="1134"/>
    <n v="120"/>
    <n v="152"/>
    <n v="180"/>
    <n v="300"/>
    <n v="206"/>
    <n v="8"/>
    <x v="22"/>
    <x v="19"/>
    <x v="3"/>
    <x v="1"/>
    <x v="3"/>
    <x v="6"/>
    <x v="1"/>
  </r>
  <r>
    <n v="65"/>
    <n v="68"/>
    <n v="123"/>
    <n v="47"/>
    <n v="24"/>
    <n v="13"/>
    <n v="834"/>
    <n v="40"/>
    <n v="40"/>
    <n v="60"/>
    <n v="100"/>
    <n v="253"/>
    <n v="9"/>
    <x v="22"/>
    <x v="19"/>
    <x v="3"/>
    <x v="1"/>
    <x v="3"/>
    <x v="7"/>
    <x v="1"/>
  </r>
  <r>
    <n v="16"/>
    <n v="30"/>
    <n v="55"/>
    <n v="22"/>
    <n v="19"/>
    <n v="7"/>
    <n v="570"/>
    <n v="20"/>
    <n v="20"/>
    <n v="30"/>
    <n v="50"/>
    <n v="425"/>
    <n v="4"/>
    <x v="22"/>
    <x v="19"/>
    <x v="3"/>
    <x v="1"/>
    <x v="2"/>
    <x v="12"/>
    <x v="0"/>
  </r>
  <r>
    <n v="19"/>
    <n v="67"/>
    <n v="129"/>
    <n v="54"/>
    <n v="54"/>
    <n v="20"/>
    <n v="391"/>
    <n v="20"/>
    <n v="50"/>
    <n v="60"/>
    <n v="110"/>
    <n v="206"/>
    <n v="5"/>
    <x v="22"/>
    <x v="19"/>
    <x v="3"/>
    <x v="1"/>
    <x v="2"/>
    <x v="4"/>
    <x v="0"/>
  </r>
  <r>
    <n v="67"/>
    <n v="89"/>
    <n v="175"/>
    <n v="75"/>
    <n v="44"/>
    <n v="23"/>
    <n v="1063"/>
    <n v="40"/>
    <n v="70"/>
    <n v="80"/>
    <n v="150"/>
    <n v="425"/>
    <n v="6"/>
    <x v="22"/>
    <x v="19"/>
    <x v="3"/>
    <x v="1"/>
    <x v="2"/>
    <x v="5"/>
    <x v="1"/>
  </r>
  <r>
    <n v="74"/>
    <n v="93"/>
    <n v="166"/>
    <n v="63"/>
    <n v="43"/>
    <n v="20"/>
    <n v="446"/>
    <n v="70"/>
    <n v="70"/>
    <n v="110"/>
    <n v="180"/>
    <n v="253"/>
    <n v="2"/>
    <x v="22"/>
    <x v="19"/>
    <x v="3"/>
    <x v="1"/>
    <x v="0"/>
    <x v="1"/>
    <x v="0"/>
  </r>
  <r>
    <n v="24"/>
    <n v="130"/>
    <n v="239"/>
    <n v="94"/>
    <n v="114"/>
    <n v="85"/>
    <n v="694"/>
    <n v="40"/>
    <n v="72"/>
    <n v="150"/>
    <n v="260"/>
    <n v="509"/>
    <n v="3"/>
    <x v="22"/>
    <x v="19"/>
    <x v="3"/>
    <x v="1"/>
    <x v="0"/>
    <x v="2"/>
    <x v="1"/>
  </r>
  <r>
    <n v="129"/>
    <n v="153"/>
    <n v="326"/>
    <n v="170"/>
    <n v="66"/>
    <n v="42"/>
    <n v="1319"/>
    <n v="80"/>
    <n v="187"/>
    <n v="140"/>
    <n v="280"/>
    <n v="970"/>
    <n v="8"/>
    <x v="23"/>
    <x v="0"/>
    <x v="0"/>
    <x v="0"/>
    <x v="3"/>
    <x v="6"/>
    <x v="1"/>
  </r>
  <r>
    <n v="-9"/>
    <n v="65"/>
    <n v="119"/>
    <n v="47"/>
    <n v="71"/>
    <n v="42"/>
    <n v="521"/>
    <n v="0"/>
    <n v="40"/>
    <n v="60"/>
    <n v="100"/>
    <n v="719"/>
    <n v="9"/>
    <x v="23"/>
    <x v="0"/>
    <x v="0"/>
    <x v="0"/>
    <x v="3"/>
    <x v="7"/>
    <x v="1"/>
  </r>
  <r>
    <n v="43"/>
    <n v="73"/>
    <n v="135"/>
    <n v="54"/>
    <n v="44"/>
    <n v="17"/>
    <n v="424"/>
    <n v="30"/>
    <n v="50"/>
    <n v="60"/>
    <n v="110"/>
    <n v="970"/>
    <n v="10"/>
    <x v="23"/>
    <x v="0"/>
    <x v="0"/>
    <x v="0"/>
    <x v="3"/>
    <x v="8"/>
    <x v="1"/>
  </r>
  <r>
    <n v="9"/>
    <n v="57"/>
    <n v="110"/>
    <n v="46"/>
    <n v="51"/>
    <n v="17"/>
    <n v="422"/>
    <n v="10"/>
    <n v="30"/>
    <n v="50"/>
    <n v="80"/>
    <n v="303"/>
    <n v="11"/>
    <x v="23"/>
    <x v="0"/>
    <x v="0"/>
    <x v="0"/>
    <x v="1"/>
    <x v="9"/>
    <x v="0"/>
  </r>
  <r>
    <n v="39"/>
    <n v="63"/>
    <n v="124"/>
    <n v="53"/>
    <n v="37"/>
    <n v="16"/>
    <n v="1054"/>
    <n v="20"/>
    <n v="40"/>
    <n v="50"/>
    <n v="90"/>
    <n v="970"/>
    <n v="12"/>
    <x v="23"/>
    <x v="0"/>
    <x v="0"/>
    <x v="0"/>
    <x v="1"/>
    <x v="10"/>
    <x v="0"/>
  </r>
  <r>
    <n v="98"/>
    <n v="104"/>
    <n v="197"/>
    <n v="81"/>
    <n v="38"/>
    <n v="26"/>
    <n v="551"/>
    <n v="60"/>
    <n v="60"/>
    <n v="90"/>
    <n v="150"/>
    <n v="719"/>
    <n v="13"/>
    <x v="23"/>
    <x v="0"/>
    <x v="0"/>
    <x v="0"/>
    <x v="1"/>
    <x v="3"/>
    <x v="0"/>
  </r>
  <r>
    <n v="79"/>
    <n v="79"/>
    <n v="142"/>
    <n v="54"/>
    <n v="26"/>
    <n v="15"/>
    <n v="601"/>
    <n v="90"/>
    <n v="60"/>
    <n v="110"/>
    <n v="170"/>
    <n v="970"/>
    <n v="5"/>
    <x v="23"/>
    <x v="0"/>
    <x v="0"/>
    <x v="0"/>
    <x v="2"/>
    <x v="4"/>
    <x v="0"/>
  </r>
  <r>
    <n v="70"/>
    <n v="101"/>
    <n v="179"/>
    <n v="67"/>
    <n v="54"/>
    <n v="22"/>
    <n v="677"/>
    <n v="80"/>
    <n v="80"/>
    <n v="130"/>
    <n v="210"/>
    <n v="720"/>
    <n v="6"/>
    <x v="23"/>
    <x v="0"/>
    <x v="0"/>
    <x v="0"/>
    <x v="2"/>
    <x v="5"/>
    <x v="1"/>
  </r>
  <r>
    <n v="199"/>
    <n v="179"/>
    <n v="322"/>
    <n v="90"/>
    <n v="45"/>
    <n v="34"/>
    <n v="959"/>
    <n v="130"/>
    <n v="162"/>
    <n v="170"/>
    <n v="290"/>
    <n v="303"/>
    <n v="1"/>
    <x v="23"/>
    <x v="0"/>
    <x v="0"/>
    <x v="0"/>
    <x v="0"/>
    <x v="0"/>
    <x v="0"/>
  </r>
  <r>
    <n v="43"/>
    <n v="56"/>
    <n v="106"/>
    <n v="43"/>
    <n v="27"/>
    <n v="14"/>
    <n v="531"/>
    <n v="30"/>
    <n v="40"/>
    <n v="50"/>
    <n v="90"/>
    <n v="970"/>
    <n v="2"/>
    <x v="23"/>
    <x v="0"/>
    <x v="0"/>
    <x v="0"/>
    <x v="0"/>
    <x v="1"/>
    <x v="0"/>
  </r>
  <r>
    <n v="131"/>
    <n v="124"/>
    <n v="224"/>
    <n v="86"/>
    <n v="36"/>
    <n v="24"/>
    <n v="1003"/>
    <n v="90"/>
    <n v="80"/>
    <n v="120"/>
    <n v="200"/>
    <n v="720"/>
    <n v="3"/>
    <x v="23"/>
    <x v="0"/>
    <x v="0"/>
    <x v="0"/>
    <x v="0"/>
    <x v="2"/>
    <x v="1"/>
  </r>
  <r>
    <n v="197"/>
    <n v="179"/>
    <n v="322"/>
    <n v="162"/>
    <n v="46"/>
    <n v="34"/>
    <n v="959"/>
    <n v="130"/>
    <n v="109"/>
    <n v="170"/>
    <n v="280"/>
    <n v="618"/>
    <n v="8"/>
    <x v="23"/>
    <x v="1"/>
    <x v="0"/>
    <x v="0"/>
    <x v="3"/>
    <x v="6"/>
    <x v="1"/>
  </r>
  <r>
    <n v="43"/>
    <n v="56"/>
    <n v="106"/>
    <n v="43"/>
    <n v="27"/>
    <n v="14"/>
    <n v="531"/>
    <n v="30"/>
    <n v="40"/>
    <n v="50"/>
    <n v="90"/>
    <n v="312"/>
    <n v="9"/>
    <x v="23"/>
    <x v="1"/>
    <x v="0"/>
    <x v="0"/>
    <x v="3"/>
    <x v="7"/>
    <x v="1"/>
  </r>
  <r>
    <n v="131"/>
    <n v="124"/>
    <n v="224"/>
    <n v="86"/>
    <n v="36"/>
    <n v="24"/>
    <n v="1003"/>
    <n v="80"/>
    <n v="80"/>
    <n v="110"/>
    <n v="190"/>
    <n v="312"/>
    <n v="10"/>
    <x v="23"/>
    <x v="1"/>
    <x v="0"/>
    <x v="0"/>
    <x v="3"/>
    <x v="8"/>
    <x v="1"/>
  </r>
  <r>
    <n v="79"/>
    <n v="79"/>
    <n v="142"/>
    <n v="54"/>
    <n v="26"/>
    <n v="15"/>
    <n v="601"/>
    <n v="50"/>
    <n v="40"/>
    <n v="70"/>
    <n v="110"/>
    <n v="630"/>
    <n v="11"/>
    <x v="23"/>
    <x v="1"/>
    <x v="0"/>
    <x v="0"/>
    <x v="1"/>
    <x v="9"/>
    <x v="0"/>
  </r>
  <r>
    <n v="70"/>
    <n v="101"/>
    <n v="179"/>
    <n v="67"/>
    <n v="54"/>
    <n v="22"/>
    <n v="677"/>
    <n v="40"/>
    <n v="50"/>
    <n v="80"/>
    <n v="130"/>
    <n v="708"/>
    <n v="12"/>
    <x v="23"/>
    <x v="1"/>
    <x v="0"/>
    <x v="0"/>
    <x v="1"/>
    <x v="10"/>
    <x v="0"/>
  </r>
  <r>
    <n v="321"/>
    <n v="329"/>
    <n v="614"/>
    <n v="211"/>
    <n v="113"/>
    <n v="81"/>
    <n v="1744"/>
    <n v="320"/>
    <n v="291"/>
    <n v="420"/>
    <n v="730"/>
    <n v="708"/>
    <n v="5"/>
    <x v="23"/>
    <x v="1"/>
    <x v="0"/>
    <x v="0"/>
    <x v="2"/>
    <x v="4"/>
    <x v="0"/>
  </r>
  <r>
    <n v="233"/>
    <n v="251"/>
    <n v="534"/>
    <n v="224"/>
    <n v="94"/>
    <n v="70"/>
    <n v="1820"/>
    <n v="240"/>
    <n v="281"/>
    <n v="320"/>
    <n v="640"/>
    <n v="773"/>
    <n v="6"/>
    <x v="23"/>
    <x v="1"/>
    <x v="0"/>
    <x v="0"/>
    <x v="2"/>
    <x v="5"/>
    <x v="1"/>
  </r>
  <r>
    <n v="288"/>
    <n v="310"/>
    <n v="569"/>
    <n v="201"/>
    <n v="116"/>
    <n v="73"/>
    <n v="1191"/>
    <n v="190"/>
    <n v="182"/>
    <n v="300"/>
    <n v="520"/>
    <n v="312"/>
    <n v="2"/>
    <x v="23"/>
    <x v="1"/>
    <x v="0"/>
    <x v="0"/>
    <x v="0"/>
    <x v="1"/>
    <x v="0"/>
  </r>
  <r>
    <n v="181"/>
    <n v="185"/>
    <n v="332"/>
    <n v="159"/>
    <n v="63"/>
    <n v="40"/>
    <n v="830"/>
    <n v="130"/>
    <n v="86"/>
    <n v="180"/>
    <n v="300"/>
    <n v="312"/>
    <n v="3"/>
    <x v="23"/>
    <x v="1"/>
    <x v="0"/>
    <x v="0"/>
    <x v="0"/>
    <x v="2"/>
    <x v="1"/>
  </r>
  <r>
    <n v="321"/>
    <n v="329"/>
    <n v="614"/>
    <n v="257"/>
    <n v="113"/>
    <n v="81"/>
    <n v="1744"/>
    <n v="200"/>
    <n v="191"/>
    <n v="300"/>
    <n v="530"/>
    <n v="515"/>
    <n v="8"/>
    <x v="23"/>
    <x v="2"/>
    <x v="0"/>
    <x v="1"/>
    <x v="3"/>
    <x v="6"/>
    <x v="1"/>
  </r>
  <r>
    <n v="183"/>
    <n v="185"/>
    <n v="332"/>
    <n v="125"/>
    <n v="62"/>
    <n v="40"/>
    <n v="830"/>
    <n v="120"/>
    <n v="175"/>
    <n v="170"/>
    <n v="290"/>
    <n v="515"/>
    <n v="9"/>
    <x v="23"/>
    <x v="2"/>
    <x v="0"/>
    <x v="1"/>
    <x v="3"/>
    <x v="7"/>
    <x v="1"/>
  </r>
  <r>
    <n v="232"/>
    <n v="251"/>
    <n v="534"/>
    <n v="252"/>
    <n v="95"/>
    <n v="70"/>
    <n v="1820"/>
    <n v="120"/>
    <n v="175"/>
    <n v="200"/>
    <n v="410"/>
    <n v="641"/>
    <n v="11"/>
    <x v="23"/>
    <x v="2"/>
    <x v="0"/>
    <x v="1"/>
    <x v="1"/>
    <x v="9"/>
    <x v="0"/>
  </r>
  <r>
    <n v="321"/>
    <n v="360"/>
    <n v="697"/>
    <n v="323"/>
    <n v="144"/>
    <n v="111"/>
    <n v="1838"/>
    <n v="170"/>
    <n v="244"/>
    <n v="300"/>
    <n v="540"/>
    <n v="563"/>
    <n v="12"/>
    <x v="23"/>
    <x v="2"/>
    <x v="0"/>
    <x v="1"/>
    <x v="1"/>
    <x v="10"/>
    <x v="0"/>
  </r>
  <r>
    <n v="25"/>
    <n v="35"/>
    <n v="62"/>
    <n v="23"/>
    <n v="18"/>
    <n v="6"/>
    <n v="807"/>
    <n v="40"/>
    <n v="20"/>
    <n v="50"/>
    <n v="70"/>
    <n v="515"/>
    <n v="5"/>
    <x v="23"/>
    <x v="2"/>
    <x v="0"/>
    <x v="1"/>
    <x v="2"/>
    <x v="4"/>
    <x v="0"/>
  </r>
  <r>
    <n v="47"/>
    <n v="43"/>
    <n v="46"/>
    <n v="0"/>
    <n v="11"/>
    <n v="0"/>
    <n v="344"/>
    <n v="40"/>
    <n v="0"/>
    <n v="50"/>
    <n v="50"/>
    <n v="563"/>
    <n v="6"/>
    <x v="23"/>
    <x v="2"/>
    <x v="0"/>
    <x v="1"/>
    <x v="2"/>
    <x v="5"/>
    <x v="1"/>
  </r>
  <r>
    <n v="15"/>
    <n v="25"/>
    <n v="44"/>
    <n v="16"/>
    <n v="15"/>
    <n v="4"/>
    <n v="851"/>
    <n v="20"/>
    <n v="10"/>
    <n v="30"/>
    <n v="40"/>
    <n v="563"/>
    <n v="1"/>
    <x v="23"/>
    <x v="2"/>
    <x v="0"/>
    <x v="1"/>
    <x v="0"/>
    <x v="0"/>
    <x v="0"/>
  </r>
  <r>
    <n v="12"/>
    <n v="38"/>
    <n v="74"/>
    <n v="31"/>
    <n v="30"/>
    <n v="9"/>
    <n v="1009"/>
    <n v="10"/>
    <n v="30"/>
    <n v="30"/>
    <n v="60"/>
    <n v="641"/>
    <n v="2"/>
    <x v="23"/>
    <x v="2"/>
    <x v="0"/>
    <x v="1"/>
    <x v="0"/>
    <x v="1"/>
    <x v="0"/>
  </r>
  <r>
    <n v="-1"/>
    <n v="14"/>
    <n v="26"/>
    <n v="10"/>
    <n v="15"/>
    <n v="3"/>
    <n v="594"/>
    <n v="10"/>
    <n v="0"/>
    <n v="20"/>
    <n v="20"/>
    <n v="712"/>
    <n v="3"/>
    <x v="23"/>
    <x v="2"/>
    <x v="0"/>
    <x v="1"/>
    <x v="0"/>
    <x v="2"/>
    <x v="1"/>
  </r>
  <r>
    <n v="-7"/>
    <n v="69"/>
    <n v="126"/>
    <n v="49"/>
    <n v="74"/>
    <n v="44"/>
    <n v="335"/>
    <n v="0"/>
    <n v="40"/>
    <n v="60"/>
    <n v="100"/>
    <n v="314"/>
    <n v="8"/>
    <x v="23"/>
    <x v="3"/>
    <x v="0"/>
    <x v="1"/>
    <x v="3"/>
    <x v="6"/>
    <x v="1"/>
  </r>
  <r>
    <n v="24"/>
    <n v="68"/>
    <n v="171"/>
    <n v="92"/>
    <n v="52"/>
    <n v="28"/>
    <n v="1898"/>
    <n v="20"/>
    <n v="80"/>
    <n v="60"/>
    <n v="140"/>
    <n v="417"/>
    <n v="9"/>
    <x v="23"/>
    <x v="3"/>
    <x v="0"/>
    <x v="1"/>
    <x v="3"/>
    <x v="7"/>
    <x v="1"/>
  </r>
  <r>
    <n v="16"/>
    <n v="51"/>
    <n v="95"/>
    <n v="38"/>
    <n v="40"/>
    <n v="12"/>
    <n v="256"/>
    <n v="10"/>
    <n v="30"/>
    <n v="40"/>
    <n v="70"/>
    <n v="314"/>
    <n v="11"/>
    <x v="23"/>
    <x v="3"/>
    <x v="0"/>
    <x v="1"/>
    <x v="1"/>
    <x v="9"/>
    <x v="0"/>
  </r>
  <r>
    <n v="-24"/>
    <n v="25"/>
    <n v="48"/>
    <n v="20"/>
    <n v="41"/>
    <n v="7"/>
    <n v="218"/>
    <n v="-10"/>
    <n v="10"/>
    <n v="20"/>
    <n v="30"/>
    <n v="816"/>
    <n v="12"/>
    <x v="23"/>
    <x v="3"/>
    <x v="0"/>
    <x v="1"/>
    <x v="1"/>
    <x v="10"/>
    <x v="0"/>
  </r>
  <r>
    <n v="3"/>
    <n v="49"/>
    <n v="94"/>
    <n v="39"/>
    <n v="47"/>
    <n v="14"/>
    <n v="250"/>
    <n v="0"/>
    <n v="30"/>
    <n v="40"/>
    <n v="70"/>
    <n v="660"/>
    <n v="13"/>
    <x v="23"/>
    <x v="3"/>
    <x v="0"/>
    <x v="1"/>
    <x v="1"/>
    <x v="3"/>
    <x v="0"/>
  </r>
  <r>
    <n v="71"/>
    <n v="73"/>
    <n v="131"/>
    <n v="50"/>
    <n v="25"/>
    <n v="14"/>
    <n v="898"/>
    <n v="70"/>
    <n v="60"/>
    <n v="90"/>
    <n v="150"/>
    <n v="573"/>
    <n v="5"/>
    <x v="23"/>
    <x v="3"/>
    <x v="0"/>
    <x v="1"/>
    <x v="2"/>
    <x v="4"/>
    <x v="0"/>
  </r>
  <r>
    <n v="40"/>
    <n v="46"/>
    <n v="82"/>
    <n v="31"/>
    <n v="19"/>
    <n v="8"/>
    <n v="844"/>
    <n v="50"/>
    <n v="30"/>
    <n v="60"/>
    <n v="90"/>
    <n v="816"/>
    <n v="6"/>
    <x v="23"/>
    <x v="3"/>
    <x v="0"/>
    <x v="1"/>
    <x v="2"/>
    <x v="5"/>
    <x v="1"/>
  </r>
  <r>
    <n v="39"/>
    <n v="85"/>
    <n v="163"/>
    <n v="68"/>
    <n v="59"/>
    <n v="25"/>
    <n v="619"/>
    <n v="40"/>
    <n v="60"/>
    <n v="90"/>
    <n v="150"/>
    <n v="573"/>
    <n v="2"/>
    <x v="23"/>
    <x v="3"/>
    <x v="0"/>
    <x v="1"/>
    <x v="0"/>
    <x v="1"/>
    <x v="0"/>
  </r>
  <r>
    <n v="53"/>
    <n v="76"/>
    <n v="148"/>
    <n v="63"/>
    <n v="40"/>
    <n v="19"/>
    <n v="1075"/>
    <n v="40"/>
    <n v="60"/>
    <n v="70"/>
    <n v="130"/>
    <n v="636"/>
    <n v="3"/>
    <x v="23"/>
    <x v="3"/>
    <x v="0"/>
    <x v="1"/>
    <x v="0"/>
    <x v="2"/>
    <x v="1"/>
  </r>
  <r>
    <n v="37"/>
    <n v="44"/>
    <n v="78"/>
    <n v="29"/>
    <n v="19"/>
    <n v="8"/>
    <n v="490"/>
    <n v="30"/>
    <n v="20"/>
    <n v="40"/>
    <n v="60"/>
    <n v="614"/>
    <n v="8"/>
    <x v="23"/>
    <x v="4"/>
    <x v="0"/>
    <x v="0"/>
    <x v="3"/>
    <x v="6"/>
    <x v="1"/>
  </r>
  <r>
    <n v="43"/>
    <n v="49"/>
    <n v="87"/>
    <n v="33"/>
    <n v="20"/>
    <n v="9"/>
    <n v="870"/>
    <n v="30"/>
    <n v="30"/>
    <n v="40"/>
    <n v="70"/>
    <n v="440"/>
    <n v="9"/>
    <x v="23"/>
    <x v="4"/>
    <x v="0"/>
    <x v="0"/>
    <x v="3"/>
    <x v="7"/>
    <x v="1"/>
  </r>
  <r>
    <n v="107"/>
    <n v="133"/>
    <n v="236"/>
    <n v="88"/>
    <n v="61"/>
    <n v="29"/>
    <n v="817"/>
    <n v="70"/>
    <n v="70"/>
    <n v="110"/>
    <n v="180"/>
    <n v="513"/>
    <n v="11"/>
    <x v="23"/>
    <x v="4"/>
    <x v="0"/>
    <x v="0"/>
    <x v="1"/>
    <x v="9"/>
    <x v="0"/>
  </r>
  <r>
    <n v="180"/>
    <n v="186"/>
    <n v="341"/>
    <n v="76"/>
    <n v="65"/>
    <n v="41"/>
    <n v="690"/>
    <n v="90"/>
    <n v="96"/>
    <n v="150"/>
    <n v="260"/>
    <n v="513"/>
    <n v="12"/>
    <x v="23"/>
    <x v="4"/>
    <x v="0"/>
    <x v="0"/>
    <x v="1"/>
    <x v="10"/>
    <x v="0"/>
  </r>
  <r>
    <n v="129"/>
    <n v="153"/>
    <n v="326"/>
    <n v="114"/>
    <n v="66"/>
    <n v="42"/>
    <n v="1319"/>
    <n v="140"/>
    <n v="193"/>
    <n v="200"/>
    <n v="390"/>
    <n v="937"/>
    <n v="5"/>
    <x v="23"/>
    <x v="4"/>
    <x v="0"/>
    <x v="0"/>
    <x v="2"/>
    <x v="4"/>
    <x v="0"/>
  </r>
  <r>
    <n v="9"/>
    <n v="57"/>
    <n v="110"/>
    <n v="46"/>
    <n v="51"/>
    <n v="17"/>
    <n v="422"/>
    <n v="40"/>
    <n v="50"/>
    <n v="80"/>
    <n v="130"/>
    <n v="419"/>
    <n v="6"/>
    <x v="23"/>
    <x v="4"/>
    <x v="0"/>
    <x v="0"/>
    <x v="2"/>
    <x v="5"/>
    <x v="1"/>
  </r>
  <r>
    <n v="43"/>
    <n v="73"/>
    <n v="135"/>
    <n v="54"/>
    <n v="44"/>
    <n v="17"/>
    <n v="424"/>
    <n v="40"/>
    <n v="50"/>
    <n v="70"/>
    <n v="120"/>
    <n v="234"/>
    <n v="1"/>
    <x v="23"/>
    <x v="4"/>
    <x v="0"/>
    <x v="0"/>
    <x v="0"/>
    <x v="0"/>
    <x v="0"/>
  </r>
  <r>
    <n v="36"/>
    <n v="60"/>
    <n v="108"/>
    <n v="41"/>
    <n v="36"/>
    <n v="13"/>
    <n v="435"/>
    <n v="20"/>
    <n v="40"/>
    <n v="50"/>
    <n v="90"/>
    <n v="330"/>
    <n v="2"/>
    <x v="23"/>
    <x v="4"/>
    <x v="0"/>
    <x v="0"/>
    <x v="0"/>
    <x v="1"/>
    <x v="0"/>
  </r>
  <r>
    <n v="-9"/>
    <n v="65"/>
    <n v="119"/>
    <n v="47"/>
    <n v="71"/>
    <n v="42"/>
    <n v="521"/>
    <n v="10"/>
    <n v="40"/>
    <n v="70"/>
    <n v="110"/>
    <n v="513"/>
    <n v="3"/>
    <x v="23"/>
    <x v="4"/>
    <x v="0"/>
    <x v="0"/>
    <x v="0"/>
    <x v="2"/>
    <x v="1"/>
  </r>
  <r>
    <n v="45"/>
    <n v="66"/>
    <n v="114"/>
    <n v="41"/>
    <n v="36"/>
    <n v="12"/>
    <n v="320"/>
    <n v="30"/>
    <n v="30"/>
    <n v="60"/>
    <n v="90"/>
    <n v="920"/>
    <n v="8"/>
    <x v="23"/>
    <x v="5"/>
    <x v="0"/>
    <x v="1"/>
    <x v="3"/>
    <x v="6"/>
    <x v="1"/>
  </r>
  <r>
    <n v="45"/>
    <n v="51"/>
    <n v="91"/>
    <n v="34"/>
    <n v="21"/>
    <n v="9"/>
    <n v="863"/>
    <n v="30"/>
    <n v="30"/>
    <n v="40"/>
    <n v="70"/>
    <n v="715"/>
    <n v="9"/>
    <x v="23"/>
    <x v="5"/>
    <x v="0"/>
    <x v="1"/>
    <x v="3"/>
    <x v="7"/>
    <x v="1"/>
  </r>
  <r>
    <n v="42"/>
    <n v="63"/>
    <n v="113"/>
    <n v="43"/>
    <n v="35"/>
    <n v="13"/>
    <n v="466"/>
    <n v="20"/>
    <n v="30"/>
    <n v="50"/>
    <n v="80"/>
    <n v="262"/>
    <n v="11"/>
    <x v="23"/>
    <x v="5"/>
    <x v="0"/>
    <x v="1"/>
    <x v="1"/>
    <x v="9"/>
    <x v="0"/>
  </r>
  <r>
    <n v="-4"/>
    <n v="76"/>
    <n v="140"/>
    <n v="55"/>
    <n v="79"/>
    <n v="49"/>
    <n v="627"/>
    <n v="0"/>
    <n v="40"/>
    <n v="60"/>
    <n v="100"/>
    <n v="262"/>
    <n v="12"/>
    <x v="23"/>
    <x v="5"/>
    <x v="0"/>
    <x v="1"/>
    <x v="1"/>
    <x v="10"/>
    <x v="0"/>
  </r>
  <r>
    <n v="74"/>
    <n v="96"/>
    <n v="188"/>
    <n v="80"/>
    <n v="46"/>
    <n v="24"/>
    <n v="1079"/>
    <n v="80"/>
    <n v="139"/>
    <n v="120"/>
    <n v="220"/>
    <n v="262"/>
    <n v="5"/>
    <x v="23"/>
    <x v="5"/>
    <x v="0"/>
    <x v="1"/>
    <x v="2"/>
    <x v="4"/>
    <x v="0"/>
  </r>
  <r>
    <n v="19"/>
    <n v="32"/>
    <n v="60"/>
    <n v="24"/>
    <n v="19"/>
    <n v="7"/>
    <n v="567"/>
    <n v="30"/>
    <n v="30"/>
    <n v="40"/>
    <n v="70"/>
    <n v="608"/>
    <n v="6"/>
    <x v="23"/>
    <x v="5"/>
    <x v="0"/>
    <x v="1"/>
    <x v="2"/>
    <x v="5"/>
    <x v="1"/>
  </r>
  <r>
    <n v="33"/>
    <n v="80"/>
    <n v="155"/>
    <n v="65"/>
    <n v="58"/>
    <n v="24"/>
    <n v="403"/>
    <n v="30"/>
    <n v="60"/>
    <n v="80"/>
    <n v="140"/>
    <n v="920"/>
    <n v="1"/>
    <x v="23"/>
    <x v="5"/>
    <x v="0"/>
    <x v="1"/>
    <x v="0"/>
    <x v="0"/>
    <x v="0"/>
  </r>
  <r>
    <n v="30"/>
    <n v="145"/>
    <n v="266"/>
    <n v="88"/>
    <n v="125"/>
    <n v="95"/>
    <n v="716"/>
    <n v="30"/>
    <n v="89"/>
    <n v="140"/>
    <n v="240"/>
    <n v="262"/>
    <n v="2"/>
    <x v="23"/>
    <x v="5"/>
    <x v="0"/>
    <x v="1"/>
    <x v="0"/>
    <x v="1"/>
    <x v="0"/>
  </r>
  <r>
    <n v="85"/>
    <n v="112"/>
    <n v="208"/>
    <n v="83"/>
    <n v="55"/>
    <n v="27"/>
    <n v="575"/>
    <n v="70"/>
    <n v="80"/>
    <n v="110"/>
    <n v="190"/>
    <n v="414"/>
    <n v="3"/>
    <x v="23"/>
    <x v="5"/>
    <x v="0"/>
    <x v="1"/>
    <x v="0"/>
    <x v="2"/>
    <x v="1"/>
  </r>
  <r>
    <n v="40"/>
    <n v="85"/>
    <n v="163"/>
    <n v="68"/>
    <n v="58"/>
    <n v="25"/>
    <n v="619"/>
    <n v="20"/>
    <n v="50"/>
    <n v="60"/>
    <n v="110"/>
    <n v="860"/>
    <n v="9"/>
    <x v="23"/>
    <x v="6"/>
    <x v="1"/>
    <x v="1"/>
    <x v="3"/>
    <x v="7"/>
    <x v="1"/>
  </r>
  <r>
    <n v="53"/>
    <n v="76"/>
    <n v="148"/>
    <n v="63"/>
    <n v="40"/>
    <n v="19"/>
    <n v="1075"/>
    <n v="40"/>
    <n v="40"/>
    <n v="60"/>
    <n v="100"/>
    <n v="203"/>
    <n v="10"/>
    <x v="23"/>
    <x v="6"/>
    <x v="1"/>
    <x v="1"/>
    <x v="3"/>
    <x v="8"/>
    <x v="1"/>
  </r>
  <r>
    <n v="70"/>
    <n v="73"/>
    <n v="131"/>
    <n v="50"/>
    <n v="26"/>
    <n v="14"/>
    <n v="898"/>
    <n v="50"/>
    <n v="50"/>
    <n v="70"/>
    <n v="120"/>
    <n v="959"/>
    <n v="11"/>
    <x v="23"/>
    <x v="6"/>
    <x v="1"/>
    <x v="1"/>
    <x v="1"/>
    <x v="9"/>
    <x v="0"/>
  </r>
  <r>
    <n v="42"/>
    <n v="49"/>
    <n v="87"/>
    <n v="33"/>
    <n v="21"/>
    <n v="9"/>
    <n v="818"/>
    <n v="40"/>
    <n v="30"/>
    <n v="50"/>
    <n v="80"/>
    <n v="959"/>
    <n v="13"/>
    <x v="23"/>
    <x v="6"/>
    <x v="1"/>
    <x v="1"/>
    <x v="1"/>
    <x v="3"/>
    <x v="0"/>
  </r>
  <r>
    <n v="-3"/>
    <n v="76"/>
    <n v="140"/>
    <n v="55"/>
    <n v="78"/>
    <n v="49"/>
    <n v="627"/>
    <n v="10"/>
    <n v="50"/>
    <n v="70"/>
    <n v="120"/>
    <n v="203"/>
    <n v="5"/>
    <x v="23"/>
    <x v="6"/>
    <x v="1"/>
    <x v="1"/>
    <x v="2"/>
    <x v="4"/>
    <x v="0"/>
  </r>
  <r>
    <n v="31"/>
    <n v="65"/>
    <n v="121"/>
    <n v="49"/>
    <n v="44"/>
    <n v="16"/>
    <n v="392"/>
    <n v="40"/>
    <n v="40"/>
    <n v="70"/>
    <n v="110"/>
    <n v="203"/>
    <n v="6"/>
    <x v="23"/>
    <x v="6"/>
    <x v="1"/>
    <x v="1"/>
    <x v="2"/>
    <x v="5"/>
    <x v="1"/>
  </r>
  <r>
    <n v="156"/>
    <n v="174"/>
    <n v="308"/>
    <n v="96"/>
    <n v="69"/>
    <n v="37"/>
    <n v="1166"/>
    <n v="110"/>
    <n v="97"/>
    <n v="160"/>
    <n v="260"/>
    <n v="959"/>
    <n v="2"/>
    <x v="23"/>
    <x v="6"/>
    <x v="1"/>
    <x v="1"/>
    <x v="0"/>
    <x v="1"/>
    <x v="0"/>
  </r>
  <r>
    <n v="18"/>
    <n v="32"/>
    <n v="60"/>
    <n v="24"/>
    <n v="20"/>
    <n v="7"/>
    <n v="567"/>
    <n v="20"/>
    <n v="10"/>
    <n v="30"/>
    <n v="40"/>
    <n v="904"/>
    <n v="8"/>
    <x v="23"/>
    <x v="7"/>
    <x v="1"/>
    <x v="0"/>
    <x v="3"/>
    <x v="6"/>
    <x v="1"/>
  </r>
  <r>
    <n v="34"/>
    <n v="80"/>
    <n v="155"/>
    <n v="65"/>
    <n v="57"/>
    <n v="24"/>
    <n v="403"/>
    <n v="20"/>
    <n v="40"/>
    <n v="60"/>
    <n v="100"/>
    <n v="305"/>
    <n v="9"/>
    <x v="23"/>
    <x v="7"/>
    <x v="1"/>
    <x v="0"/>
    <x v="3"/>
    <x v="7"/>
    <x v="1"/>
  </r>
  <r>
    <n v="74"/>
    <n v="96"/>
    <n v="188"/>
    <n v="80"/>
    <n v="46"/>
    <n v="24"/>
    <n v="1079"/>
    <n v="30"/>
    <n v="60"/>
    <n v="60"/>
    <n v="120"/>
    <n v="407"/>
    <n v="10"/>
    <x v="23"/>
    <x v="7"/>
    <x v="1"/>
    <x v="0"/>
    <x v="3"/>
    <x v="8"/>
    <x v="1"/>
  </r>
  <r>
    <n v="39"/>
    <n v="45"/>
    <n v="80"/>
    <n v="30"/>
    <n v="19"/>
    <n v="8"/>
    <n v="882"/>
    <n v="30"/>
    <n v="30"/>
    <n v="40"/>
    <n v="70"/>
    <n v="321"/>
    <n v="11"/>
    <x v="23"/>
    <x v="7"/>
    <x v="1"/>
    <x v="0"/>
    <x v="1"/>
    <x v="9"/>
    <x v="0"/>
  </r>
  <r>
    <n v="45"/>
    <n v="51"/>
    <n v="91"/>
    <n v="34"/>
    <n v="21"/>
    <n v="9"/>
    <n v="863"/>
    <n v="40"/>
    <n v="30"/>
    <n v="50"/>
    <n v="80"/>
    <n v="321"/>
    <n v="13"/>
    <x v="23"/>
    <x v="7"/>
    <x v="1"/>
    <x v="0"/>
    <x v="1"/>
    <x v="3"/>
    <x v="0"/>
  </r>
  <r>
    <n v="31"/>
    <n v="145"/>
    <n v="266"/>
    <n v="62"/>
    <n v="124"/>
    <n v="95"/>
    <n v="716"/>
    <n v="30"/>
    <n v="83"/>
    <n v="140"/>
    <n v="240"/>
    <n v="305"/>
    <n v="5"/>
    <x v="23"/>
    <x v="7"/>
    <x v="1"/>
    <x v="0"/>
    <x v="2"/>
    <x v="4"/>
    <x v="0"/>
  </r>
  <r>
    <n v="86"/>
    <n v="112"/>
    <n v="208"/>
    <n v="83"/>
    <n v="54"/>
    <n v="27"/>
    <n v="575"/>
    <n v="70"/>
    <n v="80"/>
    <n v="110"/>
    <n v="190"/>
    <n v="386"/>
    <n v="6"/>
    <x v="23"/>
    <x v="7"/>
    <x v="1"/>
    <x v="0"/>
    <x v="2"/>
    <x v="5"/>
    <x v="1"/>
  </r>
  <r>
    <n v="108"/>
    <n v="133"/>
    <n v="236"/>
    <n v="88"/>
    <n v="60"/>
    <n v="29"/>
    <n v="817"/>
    <n v="80"/>
    <n v="70"/>
    <n v="120"/>
    <n v="190"/>
    <n v="407"/>
    <n v="2"/>
    <x v="23"/>
    <x v="7"/>
    <x v="1"/>
    <x v="0"/>
    <x v="0"/>
    <x v="1"/>
    <x v="0"/>
  </r>
  <r>
    <n v="181"/>
    <n v="186"/>
    <n v="341"/>
    <n v="158"/>
    <n v="64"/>
    <n v="41"/>
    <n v="690"/>
    <n v="110"/>
    <n v="133"/>
    <n v="160"/>
    <n v="280"/>
    <n v="727"/>
    <n v="3"/>
    <x v="23"/>
    <x v="7"/>
    <x v="1"/>
    <x v="0"/>
    <x v="0"/>
    <x v="2"/>
    <x v="1"/>
  </r>
  <r>
    <n v="10"/>
    <n v="57"/>
    <n v="110"/>
    <n v="46"/>
    <n v="50"/>
    <n v="17"/>
    <n v="422"/>
    <n v="10"/>
    <n v="30"/>
    <n v="40"/>
    <n v="70"/>
    <n v="774"/>
    <n v="9"/>
    <x v="23"/>
    <x v="8"/>
    <x v="1"/>
    <x v="0"/>
    <x v="3"/>
    <x v="7"/>
    <x v="1"/>
  </r>
  <r>
    <n v="43"/>
    <n v="49"/>
    <n v="87"/>
    <n v="33"/>
    <n v="20"/>
    <n v="9"/>
    <n v="870"/>
    <n v="40"/>
    <n v="30"/>
    <n v="50"/>
    <n v="80"/>
    <n v="978"/>
    <n v="11"/>
    <x v="23"/>
    <x v="8"/>
    <x v="1"/>
    <x v="0"/>
    <x v="1"/>
    <x v="9"/>
    <x v="0"/>
  </r>
  <r>
    <n v="37"/>
    <n v="44"/>
    <n v="78"/>
    <n v="29"/>
    <n v="19"/>
    <n v="8"/>
    <n v="490"/>
    <n v="30"/>
    <n v="30"/>
    <n v="40"/>
    <n v="70"/>
    <n v="774"/>
    <n v="13"/>
    <x v="23"/>
    <x v="8"/>
    <x v="1"/>
    <x v="0"/>
    <x v="1"/>
    <x v="3"/>
    <x v="0"/>
  </r>
  <r>
    <n v="-30"/>
    <n v="52"/>
    <n v="106"/>
    <n v="47"/>
    <n v="72"/>
    <n v="42"/>
    <n v="571"/>
    <n v="-10"/>
    <n v="40"/>
    <n v="50"/>
    <n v="90"/>
    <n v="978"/>
    <n v="5"/>
    <x v="23"/>
    <x v="8"/>
    <x v="1"/>
    <x v="0"/>
    <x v="2"/>
    <x v="4"/>
    <x v="0"/>
  </r>
  <r>
    <n v="129"/>
    <n v="153"/>
    <n v="326"/>
    <n v="191"/>
    <n v="66"/>
    <n v="42"/>
    <n v="1319"/>
    <n v="80"/>
    <n v="163"/>
    <n v="140"/>
    <n v="290"/>
    <n v="857"/>
    <n v="7"/>
    <x v="23"/>
    <x v="8"/>
    <x v="1"/>
    <x v="0"/>
    <x v="2"/>
    <x v="11"/>
    <x v="0"/>
  </r>
  <r>
    <n v="579"/>
    <n v="443"/>
    <n v="543"/>
    <n v="67"/>
    <n v="53"/>
    <n v="22"/>
    <n v="-3534"/>
    <n v="360"/>
    <n v="60"/>
    <n v="390"/>
    <n v="450"/>
    <n v="351"/>
    <n v="2"/>
    <x v="23"/>
    <x v="8"/>
    <x v="1"/>
    <x v="0"/>
    <x v="0"/>
    <x v="1"/>
    <x v="0"/>
  </r>
  <r>
    <n v="3"/>
    <n v="49"/>
    <n v="94"/>
    <n v="39"/>
    <n v="47"/>
    <n v="14"/>
    <n v="250"/>
    <n v="10"/>
    <n v="20"/>
    <n v="40"/>
    <n v="60"/>
    <n v="603"/>
    <n v="9"/>
    <x v="23"/>
    <x v="9"/>
    <x v="1"/>
    <x v="1"/>
    <x v="3"/>
    <x v="7"/>
    <x v="1"/>
  </r>
  <r>
    <n v="15"/>
    <n v="25"/>
    <n v="44"/>
    <n v="16"/>
    <n v="15"/>
    <n v="4"/>
    <n v="851"/>
    <n v="20"/>
    <n v="10"/>
    <n v="30"/>
    <n v="40"/>
    <n v="603"/>
    <n v="11"/>
    <x v="23"/>
    <x v="9"/>
    <x v="1"/>
    <x v="1"/>
    <x v="1"/>
    <x v="9"/>
    <x v="0"/>
  </r>
  <r>
    <n v="47"/>
    <n v="43"/>
    <n v="46"/>
    <n v="0"/>
    <n v="11"/>
    <n v="0"/>
    <n v="344"/>
    <n v="30"/>
    <n v="0"/>
    <n v="40"/>
    <n v="40"/>
    <n v="603"/>
    <n v="13"/>
    <x v="23"/>
    <x v="9"/>
    <x v="1"/>
    <x v="1"/>
    <x v="1"/>
    <x v="3"/>
    <x v="0"/>
  </r>
  <r>
    <n v="-6"/>
    <n v="69"/>
    <n v="126"/>
    <n v="49"/>
    <n v="73"/>
    <n v="44"/>
    <n v="335"/>
    <n v="10"/>
    <n v="40"/>
    <n v="70"/>
    <n v="110"/>
    <n v="603"/>
    <n v="5"/>
    <x v="23"/>
    <x v="9"/>
    <x v="1"/>
    <x v="1"/>
    <x v="2"/>
    <x v="4"/>
    <x v="0"/>
  </r>
  <r>
    <n v="-24"/>
    <n v="25"/>
    <n v="48"/>
    <n v="20"/>
    <n v="41"/>
    <n v="7"/>
    <n v="218"/>
    <n v="0"/>
    <n v="10"/>
    <n v="30"/>
    <n v="40"/>
    <n v="603"/>
    <n v="7"/>
    <x v="23"/>
    <x v="9"/>
    <x v="1"/>
    <x v="1"/>
    <x v="2"/>
    <x v="11"/>
    <x v="0"/>
  </r>
  <r>
    <n v="55"/>
    <n v="75"/>
    <n v="135"/>
    <n v="52"/>
    <n v="38"/>
    <n v="16"/>
    <n v="327"/>
    <n v="50"/>
    <n v="40"/>
    <n v="70"/>
    <n v="110"/>
    <n v="603"/>
    <n v="1"/>
    <x v="23"/>
    <x v="9"/>
    <x v="1"/>
    <x v="1"/>
    <x v="0"/>
    <x v="0"/>
    <x v="0"/>
  </r>
  <r>
    <n v="42"/>
    <n v="74"/>
    <n v="130"/>
    <n v="48"/>
    <n v="46"/>
    <n v="15"/>
    <n v="462"/>
    <n v="30"/>
    <n v="40"/>
    <n v="60"/>
    <n v="100"/>
    <n v="603"/>
    <n v="2"/>
    <x v="23"/>
    <x v="9"/>
    <x v="1"/>
    <x v="1"/>
    <x v="0"/>
    <x v="1"/>
    <x v="0"/>
  </r>
  <r>
    <n v="459"/>
    <n v="453"/>
    <n v="796"/>
    <n v="316"/>
    <n v="144"/>
    <n v="111"/>
    <n v="1727"/>
    <n v="210"/>
    <n v="220"/>
    <n v="320"/>
    <n v="540"/>
    <n v="631"/>
    <n v="9"/>
    <x v="23"/>
    <x v="10"/>
    <x v="1"/>
    <x v="0"/>
    <x v="3"/>
    <x v="7"/>
    <x v="1"/>
  </r>
  <r>
    <n v="-280"/>
    <n v="-93"/>
    <n v="158"/>
    <n v="191"/>
    <n v="96"/>
    <n v="74"/>
    <n v="5121"/>
    <n v="-150"/>
    <n v="121"/>
    <n v="-80"/>
    <n v="100"/>
    <n v="716"/>
    <n v="10"/>
    <x v="23"/>
    <x v="10"/>
    <x v="1"/>
    <x v="0"/>
    <x v="3"/>
    <x v="8"/>
    <x v="1"/>
  </r>
  <r>
    <n v="132"/>
    <n v="124"/>
    <n v="224"/>
    <n v="86"/>
    <n v="35"/>
    <n v="24"/>
    <n v="1003"/>
    <n v="90"/>
    <n v="90"/>
    <n v="120"/>
    <n v="210"/>
    <n v="718"/>
    <n v="11"/>
    <x v="23"/>
    <x v="10"/>
    <x v="1"/>
    <x v="0"/>
    <x v="1"/>
    <x v="9"/>
    <x v="0"/>
  </r>
  <r>
    <n v="197"/>
    <n v="179"/>
    <n v="322"/>
    <n v="158"/>
    <n v="46"/>
    <n v="34"/>
    <n v="959"/>
    <n v="150"/>
    <n v="103"/>
    <n v="190"/>
    <n v="310"/>
    <n v="518"/>
    <n v="12"/>
    <x v="23"/>
    <x v="10"/>
    <x v="1"/>
    <x v="0"/>
    <x v="1"/>
    <x v="10"/>
    <x v="0"/>
  </r>
  <r>
    <n v="77"/>
    <n v="79"/>
    <n v="142"/>
    <n v="54"/>
    <n v="27"/>
    <n v="15"/>
    <n v="601"/>
    <n v="60"/>
    <n v="50"/>
    <n v="80"/>
    <n v="130"/>
    <n v="585"/>
    <n v="13"/>
    <x v="23"/>
    <x v="10"/>
    <x v="1"/>
    <x v="0"/>
    <x v="1"/>
    <x v="3"/>
    <x v="0"/>
  </r>
  <r>
    <n v="-332"/>
    <n v="-69"/>
    <n v="70"/>
    <n v="91"/>
    <n v="155"/>
    <n v="122"/>
    <n v="3641"/>
    <n v="-210"/>
    <n v="144"/>
    <n v="-70"/>
    <n v="60"/>
    <n v="845"/>
    <n v="5"/>
    <x v="23"/>
    <x v="10"/>
    <x v="1"/>
    <x v="0"/>
    <x v="2"/>
    <x v="4"/>
    <x v="0"/>
  </r>
  <r>
    <n v="463"/>
    <n v="407"/>
    <n v="700"/>
    <n v="192"/>
    <n v="95"/>
    <n v="70"/>
    <n v="723"/>
    <n v="320"/>
    <n v="195"/>
    <n v="400"/>
    <n v="640"/>
    <n v="518"/>
    <n v="7"/>
    <x v="23"/>
    <x v="10"/>
    <x v="1"/>
    <x v="0"/>
    <x v="2"/>
    <x v="11"/>
    <x v="0"/>
  </r>
  <r>
    <n v="402"/>
    <n v="420"/>
    <n v="745"/>
    <n v="264"/>
    <n v="149"/>
    <n v="97"/>
    <n v="2642"/>
    <n v="250"/>
    <n v="183"/>
    <n v="370"/>
    <n v="620"/>
    <n v="315"/>
    <n v="2"/>
    <x v="23"/>
    <x v="10"/>
    <x v="1"/>
    <x v="0"/>
    <x v="0"/>
    <x v="1"/>
    <x v="0"/>
  </r>
  <r>
    <n v="114"/>
    <n v="120"/>
    <n v="228"/>
    <n v="94"/>
    <n v="43"/>
    <n v="31"/>
    <n v="540"/>
    <n v="70"/>
    <n v="80"/>
    <n v="110"/>
    <n v="190"/>
    <n v="985"/>
    <n v="8"/>
    <x v="23"/>
    <x v="11"/>
    <x v="2"/>
    <x v="1"/>
    <x v="3"/>
    <x v="6"/>
    <x v="1"/>
  </r>
  <r>
    <n v="39"/>
    <n v="85"/>
    <n v="163"/>
    <n v="68"/>
    <n v="59"/>
    <n v="25"/>
    <n v="619"/>
    <n v="30"/>
    <n v="60"/>
    <n v="80"/>
    <n v="140"/>
    <n v="318"/>
    <n v="9"/>
    <x v="23"/>
    <x v="11"/>
    <x v="2"/>
    <x v="1"/>
    <x v="3"/>
    <x v="7"/>
    <x v="1"/>
  </r>
  <r>
    <n v="68"/>
    <n v="71"/>
    <n v="128"/>
    <n v="49"/>
    <n v="25"/>
    <n v="13"/>
    <n v="845"/>
    <n v="70"/>
    <n v="50"/>
    <n v="90"/>
    <n v="140"/>
    <n v="985"/>
    <n v="2"/>
    <x v="23"/>
    <x v="11"/>
    <x v="2"/>
    <x v="1"/>
    <x v="0"/>
    <x v="1"/>
    <x v="0"/>
  </r>
  <r>
    <n v="46"/>
    <n v="51"/>
    <n v="91"/>
    <n v="34"/>
    <n v="20"/>
    <n v="9"/>
    <n v="863"/>
    <n v="50"/>
    <n v="40"/>
    <n v="60"/>
    <n v="100"/>
    <n v="337"/>
    <n v="3"/>
    <x v="23"/>
    <x v="11"/>
    <x v="2"/>
    <x v="1"/>
    <x v="0"/>
    <x v="2"/>
    <x v="1"/>
  </r>
  <r>
    <n v="-4"/>
    <n v="76"/>
    <n v="140"/>
    <n v="55"/>
    <n v="79"/>
    <n v="49"/>
    <n v="-1053"/>
    <n v="0"/>
    <n v="40"/>
    <n v="60"/>
    <n v="100"/>
    <n v="225"/>
    <n v="4"/>
    <x v="23"/>
    <x v="11"/>
    <x v="2"/>
    <x v="1"/>
    <x v="2"/>
    <x v="12"/>
    <x v="0"/>
  </r>
  <r>
    <n v="46"/>
    <n v="66"/>
    <n v="114"/>
    <n v="41"/>
    <n v="35"/>
    <n v="12"/>
    <n v="320"/>
    <n v="20"/>
    <n v="30"/>
    <n v="50"/>
    <n v="80"/>
    <n v="225"/>
    <n v="5"/>
    <x v="23"/>
    <x v="11"/>
    <x v="2"/>
    <x v="1"/>
    <x v="2"/>
    <x v="4"/>
    <x v="0"/>
  </r>
  <r>
    <n v="40"/>
    <n v="63"/>
    <n v="113"/>
    <n v="43"/>
    <n v="36"/>
    <n v="13"/>
    <n v="466"/>
    <n v="20"/>
    <n v="30"/>
    <n v="50"/>
    <n v="80"/>
    <n v="318"/>
    <n v="6"/>
    <x v="23"/>
    <x v="11"/>
    <x v="2"/>
    <x v="1"/>
    <x v="2"/>
    <x v="5"/>
    <x v="1"/>
  </r>
  <r>
    <n v="13"/>
    <n v="25"/>
    <n v="44"/>
    <n v="16"/>
    <n v="16"/>
    <n v="4"/>
    <n v="851"/>
    <n v="10"/>
    <n v="10"/>
    <n v="20"/>
    <n v="30"/>
    <n v="505"/>
    <n v="8"/>
    <x v="23"/>
    <x v="12"/>
    <x v="2"/>
    <x v="1"/>
    <x v="3"/>
    <x v="6"/>
    <x v="1"/>
  </r>
  <r>
    <n v="10"/>
    <n v="38"/>
    <n v="74"/>
    <n v="31"/>
    <n v="31"/>
    <n v="9"/>
    <n v="1009"/>
    <n v="20"/>
    <n v="20"/>
    <n v="40"/>
    <n v="60"/>
    <n v="505"/>
    <n v="9"/>
    <x v="23"/>
    <x v="12"/>
    <x v="2"/>
    <x v="1"/>
    <x v="3"/>
    <x v="7"/>
    <x v="1"/>
  </r>
  <r>
    <n v="40"/>
    <n v="74"/>
    <n v="130"/>
    <n v="48"/>
    <n v="47"/>
    <n v="15"/>
    <n v="462"/>
    <n v="50"/>
    <n v="50"/>
    <n v="90"/>
    <n v="140"/>
    <n v="505"/>
    <n v="2"/>
    <x v="23"/>
    <x v="12"/>
    <x v="2"/>
    <x v="1"/>
    <x v="0"/>
    <x v="1"/>
    <x v="0"/>
  </r>
  <r>
    <n v="24"/>
    <n v="68"/>
    <n v="171"/>
    <n v="92"/>
    <n v="52"/>
    <n v="28"/>
    <n v="1898"/>
    <n v="40"/>
    <n v="88"/>
    <n v="90"/>
    <n v="190"/>
    <n v="505"/>
    <n v="3"/>
    <x v="23"/>
    <x v="12"/>
    <x v="2"/>
    <x v="1"/>
    <x v="0"/>
    <x v="2"/>
    <x v="1"/>
  </r>
  <r>
    <n v="-22"/>
    <n v="25"/>
    <n v="48"/>
    <n v="20"/>
    <n v="40"/>
    <n v="7"/>
    <n v="-598"/>
    <n v="-10"/>
    <n v="10"/>
    <n v="20"/>
    <n v="30"/>
    <n v="505"/>
    <n v="4"/>
    <x v="23"/>
    <x v="12"/>
    <x v="2"/>
    <x v="1"/>
    <x v="2"/>
    <x v="12"/>
    <x v="0"/>
  </r>
  <r>
    <n v="-7"/>
    <n v="69"/>
    <n v="126"/>
    <n v="49"/>
    <n v="74"/>
    <n v="44"/>
    <n v="335"/>
    <n v="10"/>
    <n v="30"/>
    <n v="60"/>
    <n v="90"/>
    <n v="505"/>
    <n v="5"/>
    <x v="23"/>
    <x v="12"/>
    <x v="2"/>
    <x v="1"/>
    <x v="2"/>
    <x v="4"/>
    <x v="0"/>
  </r>
  <r>
    <n v="18"/>
    <n v="51"/>
    <n v="95"/>
    <n v="38"/>
    <n v="39"/>
    <n v="12"/>
    <n v="256"/>
    <n v="0"/>
    <n v="30"/>
    <n v="30"/>
    <n v="60"/>
    <n v="505"/>
    <n v="6"/>
    <x v="23"/>
    <x v="12"/>
    <x v="2"/>
    <x v="1"/>
    <x v="2"/>
    <x v="5"/>
    <x v="1"/>
  </r>
  <r>
    <n v="33"/>
    <n v="80"/>
    <n v="155"/>
    <n v="65"/>
    <n v="58"/>
    <n v="24"/>
    <n v="403"/>
    <n v="20"/>
    <n v="60"/>
    <n v="70"/>
    <n v="130"/>
    <n v="405"/>
    <n v="8"/>
    <x v="23"/>
    <x v="13"/>
    <x v="2"/>
    <x v="1"/>
    <x v="3"/>
    <x v="6"/>
    <x v="1"/>
  </r>
  <r>
    <n v="30"/>
    <n v="145"/>
    <n v="266"/>
    <n v="85"/>
    <n v="125"/>
    <n v="95"/>
    <n v="716"/>
    <n v="30"/>
    <n v="90"/>
    <n v="140"/>
    <n v="230"/>
    <n v="580"/>
    <n v="9"/>
    <x v="23"/>
    <x v="13"/>
    <x v="2"/>
    <x v="1"/>
    <x v="3"/>
    <x v="7"/>
    <x v="1"/>
  </r>
  <r>
    <n v="98"/>
    <n v="104"/>
    <n v="197"/>
    <n v="81"/>
    <n v="38"/>
    <n v="26"/>
    <n v="551"/>
    <n v="100"/>
    <n v="90"/>
    <n v="130"/>
    <n v="220"/>
    <n v="580"/>
    <n v="2"/>
    <x v="23"/>
    <x v="13"/>
    <x v="2"/>
    <x v="1"/>
    <x v="0"/>
    <x v="1"/>
    <x v="0"/>
  </r>
  <r>
    <n v="42"/>
    <n v="49"/>
    <n v="87"/>
    <n v="33"/>
    <n v="21"/>
    <n v="9"/>
    <n v="870"/>
    <n v="50"/>
    <n v="30"/>
    <n v="60"/>
    <n v="90"/>
    <n v="918"/>
    <n v="3"/>
    <x v="23"/>
    <x v="13"/>
    <x v="2"/>
    <x v="1"/>
    <x v="0"/>
    <x v="2"/>
    <x v="1"/>
  </r>
  <r>
    <n v="180"/>
    <n v="186"/>
    <n v="341"/>
    <n v="161"/>
    <n v="65"/>
    <n v="41"/>
    <n v="-2248"/>
    <n v="90"/>
    <n v="89"/>
    <n v="140"/>
    <n v="240"/>
    <n v="918"/>
    <n v="4"/>
    <x v="23"/>
    <x v="13"/>
    <x v="2"/>
    <x v="1"/>
    <x v="2"/>
    <x v="12"/>
    <x v="0"/>
  </r>
  <r>
    <n v="36"/>
    <n v="44"/>
    <n v="78"/>
    <n v="29"/>
    <n v="20"/>
    <n v="8"/>
    <n v="490"/>
    <n v="20"/>
    <n v="20"/>
    <n v="30"/>
    <n v="50"/>
    <n v="580"/>
    <n v="5"/>
    <x v="23"/>
    <x v="13"/>
    <x v="2"/>
    <x v="1"/>
    <x v="2"/>
    <x v="4"/>
    <x v="0"/>
  </r>
  <r>
    <n v="107"/>
    <n v="133"/>
    <n v="236"/>
    <n v="88"/>
    <n v="61"/>
    <n v="29"/>
    <n v="817"/>
    <n v="60"/>
    <n v="60"/>
    <n v="110"/>
    <n v="170"/>
    <n v="918"/>
    <n v="6"/>
    <x v="23"/>
    <x v="13"/>
    <x v="2"/>
    <x v="1"/>
    <x v="2"/>
    <x v="5"/>
    <x v="1"/>
  </r>
  <r>
    <n v="42"/>
    <n v="73"/>
    <n v="135"/>
    <n v="54"/>
    <n v="45"/>
    <n v="17"/>
    <n v="424"/>
    <n v="30"/>
    <n v="50"/>
    <n v="60"/>
    <n v="110"/>
    <n v="325"/>
    <n v="8"/>
    <x v="23"/>
    <x v="14"/>
    <x v="2"/>
    <x v="0"/>
    <x v="3"/>
    <x v="6"/>
    <x v="1"/>
  </r>
  <r>
    <n v="36"/>
    <n v="60"/>
    <n v="108"/>
    <n v="41"/>
    <n v="36"/>
    <n v="13"/>
    <n v="435"/>
    <n v="30"/>
    <n v="30"/>
    <n v="60"/>
    <n v="90"/>
    <n v="430"/>
    <n v="9"/>
    <x v="23"/>
    <x v="14"/>
    <x v="2"/>
    <x v="0"/>
    <x v="3"/>
    <x v="7"/>
    <x v="1"/>
  </r>
  <r>
    <n v="279"/>
    <n v="284"/>
    <n v="559"/>
    <n v="261"/>
    <n v="96"/>
    <n v="74"/>
    <n v="1321"/>
    <n v="240"/>
    <n v="237"/>
    <n v="340"/>
    <n v="620"/>
    <n v="409"/>
    <n v="2"/>
    <x v="23"/>
    <x v="14"/>
    <x v="2"/>
    <x v="0"/>
    <x v="0"/>
    <x v="1"/>
    <x v="0"/>
  </r>
  <r>
    <n v="45"/>
    <n v="56"/>
    <n v="106"/>
    <n v="43"/>
    <n v="26"/>
    <n v="14"/>
    <n v="531"/>
    <n v="40"/>
    <n v="50"/>
    <n v="60"/>
    <n v="110"/>
    <n v="956"/>
    <n v="3"/>
    <x v="23"/>
    <x v="14"/>
    <x v="2"/>
    <x v="0"/>
    <x v="0"/>
    <x v="2"/>
    <x v="1"/>
  </r>
  <r>
    <n v="70"/>
    <n v="101"/>
    <n v="179"/>
    <n v="67"/>
    <n v="54"/>
    <n v="22"/>
    <n v="-1239"/>
    <n v="30"/>
    <n v="50"/>
    <n v="70"/>
    <n v="120"/>
    <n v="361"/>
    <n v="4"/>
    <x v="23"/>
    <x v="14"/>
    <x v="2"/>
    <x v="0"/>
    <x v="2"/>
    <x v="12"/>
    <x v="0"/>
  </r>
  <r>
    <n v="197"/>
    <n v="179"/>
    <n v="322"/>
    <n v="62"/>
    <n v="46"/>
    <n v="34"/>
    <n v="959"/>
    <n v="110"/>
    <n v="90"/>
    <n v="140"/>
    <n v="230"/>
    <n v="254"/>
    <n v="5"/>
    <x v="23"/>
    <x v="14"/>
    <x v="2"/>
    <x v="0"/>
    <x v="2"/>
    <x v="4"/>
    <x v="0"/>
  </r>
  <r>
    <n v="77"/>
    <n v="79"/>
    <n v="142"/>
    <n v="54"/>
    <n v="27"/>
    <n v="15"/>
    <n v="601"/>
    <n v="40"/>
    <n v="40"/>
    <n v="60"/>
    <n v="100"/>
    <n v="430"/>
    <n v="6"/>
    <x v="23"/>
    <x v="14"/>
    <x v="2"/>
    <x v="0"/>
    <x v="2"/>
    <x v="5"/>
    <x v="1"/>
  </r>
  <r>
    <n v="-6"/>
    <n v="69"/>
    <n v="126"/>
    <n v="49"/>
    <n v="73"/>
    <n v="44"/>
    <n v="335"/>
    <n v="0"/>
    <n v="30"/>
    <n v="50"/>
    <n v="80"/>
    <n v="435"/>
    <n v="11"/>
    <x v="23"/>
    <x v="15"/>
    <x v="3"/>
    <x v="1"/>
    <x v="1"/>
    <x v="9"/>
    <x v="0"/>
  </r>
  <r>
    <n v="18"/>
    <n v="51"/>
    <n v="95"/>
    <n v="38"/>
    <n v="39"/>
    <n v="12"/>
    <n v="256"/>
    <n v="10"/>
    <n v="20"/>
    <n v="40"/>
    <n v="60"/>
    <n v="435"/>
    <n v="12"/>
    <x v="23"/>
    <x v="15"/>
    <x v="3"/>
    <x v="1"/>
    <x v="1"/>
    <x v="10"/>
    <x v="0"/>
  </r>
  <r>
    <n v="-22"/>
    <n v="25"/>
    <n v="48"/>
    <n v="20"/>
    <n v="40"/>
    <n v="7"/>
    <n v="218"/>
    <n v="0"/>
    <n v="10"/>
    <n v="20"/>
    <n v="30"/>
    <n v="435"/>
    <n v="13"/>
    <x v="23"/>
    <x v="15"/>
    <x v="3"/>
    <x v="1"/>
    <x v="1"/>
    <x v="3"/>
    <x v="0"/>
  </r>
  <r>
    <n v="53"/>
    <n v="75"/>
    <n v="135"/>
    <n v="52"/>
    <n v="39"/>
    <n v="16"/>
    <n v="327"/>
    <n v="40"/>
    <n v="40"/>
    <n v="70"/>
    <n v="110"/>
    <n v="435"/>
    <n v="8"/>
    <x v="23"/>
    <x v="15"/>
    <x v="3"/>
    <x v="1"/>
    <x v="3"/>
    <x v="6"/>
    <x v="1"/>
  </r>
  <r>
    <n v="42"/>
    <n v="74"/>
    <n v="130"/>
    <n v="48"/>
    <n v="46"/>
    <n v="15"/>
    <n v="462"/>
    <n v="40"/>
    <n v="40"/>
    <n v="70"/>
    <n v="110"/>
    <n v="435"/>
    <n v="9"/>
    <x v="23"/>
    <x v="15"/>
    <x v="3"/>
    <x v="1"/>
    <x v="3"/>
    <x v="7"/>
    <x v="1"/>
  </r>
  <r>
    <n v="25"/>
    <n v="68"/>
    <n v="171"/>
    <n v="92"/>
    <n v="51"/>
    <n v="28"/>
    <n v="1898"/>
    <n v="20"/>
    <n v="80"/>
    <n v="60"/>
    <n v="140"/>
    <n v="435"/>
    <n v="10"/>
    <x v="23"/>
    <x v="15"/>
    <x v="3"/>
    <x v="1"/>
    <x v="3"/>
    <x v="8"/>
    <x v="1"/>
  </r>
  <r>
    <n v="39"/>
    <n v="46"/>
    <n v="82"/>
    <n v="31"/>
    <n v="20"/>
    <n v="8"/>
    <n v="844"/>
    <n v="30"/>
    <n v="30"/>
    <n v="40"/>
    <n v="70"/>
    <n v="435"/>
    <n v="4"/>
    <x v="23"/>
    <x v="15"/>
    <x v="3"/>
    <x v="1"/>
    <x v="2"/>
    <x v="12"/>
    <x v="0"/>
  </r>
  <r>
    <n v="114"/>
    <n v="120"/>
    <n v="228"/>
    <n v="94"/>
    <n v="43"/>
    <n v="31"/>
    <n v="540"/>
    <n v="70"/>
    <n v="90"/>
    <n v="110"/>
    <n v="200"/>
    <n v="435"/>
    <n v="5"/>
    <x v="23"/>
    <x v="15"/>
    <x v="3"/>
    <x v="1"/>
    <x v="2"/>
    <x v="4"/>
    <x v="0"/>
  </r>
  <r>
    <n v="70"/>
    <n v="73"/>
    <n v="131"/>
    <n v="50"/>
    <n v="26"/>
    <n v="14"/>
    <n v="898"/>
    <n v="50"/>
    <n v="40"/>
    <n v="70"/>
    <n v="110"/>
    <n v="435"/>
    <n v="6"/>
    <x v="23"/>
    <x v="15"/>
    <x v="3"/>
    <x v="1"/>
    <x v="2"/>
    <x v="5"/>
    <x v="1"/>
  </r>
  <r>
    <n v="53"/>
    <n v="76"/>
    <n v="148"/>
    <n v="63"/>
    <n v="40"/>
    <n v="19"/>
    <n v="1075"/>
    <n v="50"/>
    <n v="70"/>
    <n v="90"/>
    <n v="160"/>
    <n v="435"/>
    <n v="1"/>
    <x v="23"/>
    <x v="15"/>
    <x v="3"/>
    <x v="1"/>
    <x v="0"/>
    <x v="0"/>
    <x v="0"/>
  </r>
  <r>
    <n v="31"/>
    <n v="65"/>
    <n v="121"/>
    <n v="49"/>
    <n v="44"/>
    <n v="16"/>
    <n v="392"/>
    <n v="50"/>
    <n v="50"/>
    <n v="80"/>
    <n v="130"/>
    <n v="435"/>
    <n v="2"/>
    <x v="23"/>
    <x v="15"/>
    <x v="3"/>
    <x v="1"/>
    <x v="0"/>
    <x v="1"/>
    <x v="0"/>
  </r>
  <r>
    <n v="39"/>
    <n v="85"/>
    <n v="163"/>
    <n v="68"/>
    <n v="59"/>
    <n v="25"/>
    <n v="619"/>
    <n v="50"/>
    <n v="80"/>
    <n v="100"/>
    <n v="180"/>
    <n v="801"/>
    <n v="3"/>
    <x v="23"/>
    <x v="15"/>
    <x v="3"/>
    <x v="1"/>
    <x v="0"/>
    <x v="2"/>
    <x v="1"/>
  </r>
  <r>
    <n v="199"/>
    <n v="179"/>
    <n v="322"/>
    <n v="79"/>
    <n v="45"/>
    <n v="34"/>
    <n v="959"/>
    <n v="110"/>
    <n v="90"/>
    <n v="130"/>
    <n v="220"/>
    <n v="323"/>
    <n v="11"/>
    <x v="23"/>
    <x v="16"/>
    <x v="3"/>
    <x v="0"/>
    <x v="1"/>
    <x v="9"/>
    <x v="0"/>
  </r>
  <r>
    <n v="79"/>
    <n v="79"/>
    <n v="142"/>
    <n v="54"/>
    <n v="26"/>
    <n v="15"/>
    <n v="601"/>
    <n v="50"/>
    <n v="30"/>
    <n v="60"/>
    <n v="90"/>
    <n v="408"/>
    <n v="12"/>
    <x v="23"/>
    <x v="16"/>
    <x v="3"/>
    <x v="0"/>
    <x v="1"/>
    <x v="10"/>
    <x v="0"/>
  </r>
  <r>
    <n v="70"/>
    <n v="101"/>
    <n v="179"/>
    <n v="67"/>
    <n v="54"/>
    <n v="22"/>
    <n v="677"/>
    <n v="50"/>
    <n v="40"/>
    <n v="80"/>
    <n v="120"/>
    <n v="510"/>
    <n v="13"/>
    <x v="23"/>
    <x v="16"/>
    <x v="3"/>
    <x v="0"/>
    <x v="1"/>
    <x v="3"/>
    <x v="0"/>
  </r>
  <r>
    <n v="132"/>
    <n v="124"/>
    <n v="224"/>
    <n v="86"/>
    <n v="35"/>
    <n v="24"/>
    <n v="1003"/>
    <n v="80"/>
    <n v="80"/>
    <n v="110"/>
    <n v="190"/>
    <n v="916"/>
    <n v="8"/>
    <x v="23"/>
    <x v="16"/>
    <x v="3"/>
    <x v="0"/>
    <x v="3"/>
    <x v="6"/>
    <x v="1"/>
  </r>
  <r>
    <n v="279"/>
    <n v="284"/>
    <n v="559"/>
    <n v="210"/>
    <n v="96"/>
    <n v="74"/>
    <n v="1321"/>
    <n v="170"/>
    <n v="154"/>
    <n v="260"/>
    <n v="480"/>
    <n v="661"/>
    <n v="9"/>
    <x v="23"/>
    <x v="16"/>
    <x v="3"/>
    <x v="0"/>
    <x v="3"/>
    <x v="7"/>
    <x v="1"/>
  </r>
  <r>
    <n v="43"/>
    <n v="56"/>
    <n v="106"/>
    <n v="43"/>
    <n v="27"/>
    <n v="14"/>
    <n v="531"/>
    <n v="30"/>
    <n v="40"/>
    <n v="50"/>
    <n v="90"/>
    <n v="323"/>
    <n v="10"/>
    <x v="23"/>
    <x v="16"/>
    <x v="3"/>
    <x v="0"/>
    <x v="3"/>
    <x v="8"/>
    <x v="1"/>
  </r>
  <r>
    <n v="233"/>
    <n v="251"/>
    <n v="534"/>
    <n v="254"/>
    <n v="94"/>
    <n v="70"/>
    <n v="1820"/>
    <n v="160"/>
    <n v="241"/>
    <n v="240"/>
    <n v="480"/>
    <n v="949"/>
    <n v="4"/>
    <x v="23"/>
    <x v="16"/>
    <x v="3"/>
    <x v="0"/>
    <x v="2"/>
    <x v="12"/>
    <x v="0"/>
  </r>
  <r>
    <n v="46"/>
    <n v="187"/>
    <n v="343"/>
    <n v="112"/>
    <n v="156"/>
    <n v="122"/>
    <n v="940"/>
    <n v="40"/>
    <n v="129"/>
    <n v="180"/>
    <n v="310"/>
    <n v="530"/>
    <n v="5"/>
    <x v="23"/>
    <x v="16"/>
    <x v="3"/>
    <x v="0"/>
    <x v="2"/>
    <x v="4"/>
    <x v="0"/>
  </r>
  <r>
    <n v="321"/>
    <n v="329"/>
    <n v="614"/>
    <n v="238"/>
    <n v="113"/>
    <n v="81"/>
    <n v="1744"/>
    <n v="210"/>
    <n v="231"/>
    <n v="310"/>
    <n v="550"/>
    <n v="209"/>
    <n v="6"/>
    <x v="23"/>
    <x v="16"/>
    <x v="3"/>
    <x v="0"/>
    <x v="2"/>
    <x v="5"/>
    <x v="1"/>
  </r>
  <r>
    <n v="-131"/>
    <n v="-25"/>
    <n v="109"/>
    <n v="138"/>
    <n v="63"/>
    <n v="40"/>
    <n v="2947"/>
    <n v="-90"/>
    <n v="97"/>
    <n v="-30"/>
    <n v="120"/>
    <n v="209"/>
    <n v="1"/>
    <x v="23"/>
    <x v="16"/>
    <x v="3"/>
    <x v="0"/>
    <x v="0"/>
    <x v="0"/>
    <x v="0"/>
  </r>
  <r>
    <n v="402"/>
    <n v="420"/>
    <n v="745"/>
    <n v="287"/>
    <n v="149"/>
    <n v="97"/>
    <n v="2642"/>
    <n v="350"/>
    <n v="282"/>
    <n v="500"/>
    <n v="830"/>
    <n v="530"/>
    <n v="2"/>
    <x v="23"/>
    <x v="16"/>
    <x v="3"/>
    <x v="0"/>
    <x v="0"/>
    <x v="1"/>
    <x v="0"/>
  </r>
  <r>
    <n v="-221"/>
    <n v="-32"/>
    <n v="205"/>
    <n v="210"/>
    <n v="117"/>
    <n v="73"/>
    <n v="4216"/>
    <n v="-150"/>
    <n v="233"/>
    <n v="-40"/>
    <n v="220"/>
    <n v="951"/>
    <n v="3"/>
    <x v="23"/>
    <x v="16"/>
    <x v="3"/>
    <x v="0"/>
    <x v="0"/>
    <x v="2"/>
    <x v="1"/>
  </r>
  <r>
    <n v="319"/>
    <n v="329"/>
    <n v="614"/>
    <n v="247"/>
    <n v="114"/>
    <n v="81"/>
    <n v="1744"/>
    <n v="150"/>
    <n v="190"/>
    <n v="240"/>
    <n v="420"/>
    <n v="775"/>
    <n v="11"/>
    <x v="23"/>
    <x v="17"/>
    <x v="3"/>
    <x v="1"/>
    <x v="1"/>
    <x v="9"/>
    <x v="0"/>
  </r>
  <r>
    <n v="233"/>
    <n v="251"/>
    <n v="534"/>
    <n v="289"/>
    <n v="94"/>
    <n v="70"/>
    <n v="1820"/>
    <n v="100"/>
    <n v="166"/>
    <n v="180"/>
    <n v="360"/>
    <n v="775"/>
    <n v="12"/>
    <x v="23"/>
    <x v="17"/>
    <x v="3"/>
    <x v="1"/>
    <x v="1"/>
    <x v="10"/>
    <x v="0"/>
  </r>
  <r>
    <n v="-605"/>
    <n v="-294"/>
    <n v="33"/>
    <n v="263"/>
    <n v="145"/>
    <n v="111"/>
    <n v="8252"/>
    <n v="-320"/>
    <n v="196"/>
    <n v="-210"/>
    <n v="0"/>
    <n v="775"/>
    <n v="13"/>
    <x v="23"/>
    <x v="17"/>
    <x v="3"/>
    <x v="1"/>
    <x v="1"/>
    <x v="3"/>
    <x v="0"/>
  </r>
  <r>
    <n v="47"/>
    <n v="187"/>
    <n v="343"/>
    <n v="169"/>
    <n v="155"/>
    <n v="122"/>
    <n v="940"/>
    <n v="30"/>
    <n v="82"/>
    <n v="170"/>
    <n v="290"/>
    <n v="702"/>
    <n v="8"/>
    <x v="23"/>
    <x v="17"/>
    <x v="3"/>
    <x v="1"/>
    <x v="3"/>
    <x v="6"/>
    <x v="1"/>
  </r>
  <r>
    <n v="288"/>
    <n v="310"/>
    <n v="569"/>
    <n v="220"/>
    <n v="116"/>
    <n v="73"/>
    <n v="1191"/>
    <n v="170"/>
    <n v="152"/>
    <n v="280"/>
    <n v="490"/>
    <n v="702"/>
    <n v="9"/>
    <x v="23"/>
    <x v="17"/>
    <x v="3"/>
    <x v="1"/>
    <x v="3"/>
    <x v="7"/>
    <x v="1"/>
  </r>
  <r>
    <n v="181"/>
    <n v="185"/>
    <n v="332"/>
    <n v="134"/>
    <n v="63"/>
    <n v="40"/>
    <n v="830"/>
    <n v="120"/>
    <n v="117"/>
    <n v="170"/>
    <n v="290"/>
    <n v="775"/>
    <n v="10"/>
    <x v="23"/>
    <x v="17"/>
    <x v="3"/>
    <x v="1"/>
    <x v="3"/>
    <x v="8"/>
    <x v="1"/>
  </r>
  <r>
    <n v="46"/>
    <n v="43"/>
    <n v="46"/>
    <n v="0"/>
    <n v="12"/>
    <n v="0"/>
    <n v="344"/>
    <n v="30"/>
    <n v="0"/>
    <n v="40"/>
    <n v="40"/>
    <n v="775"/>
    <n v="4"/>
    <x v="23"/>
    <x v="17"/>
    <x v="3"/>
    <x v="1"/>
    <x v="2"/>
    <x v="12"/>
    <x v="0"/>
  </r>
  <r>
    <n v="15"/>
    <n v="25"/>
    <n v="44"/>
    <n v="16"/>
    <n v="15"/>
    <n v="4"/>
    <n v="851"/>
    <n v="10"/>
    <n v="10"/>
    <n v="20"/>
    <n v="30"/>
    <n v="775"/>
    <n v="5"/>
    <x v="23"/>
    <x v="17"/>
    <x v="3"/>
    <x v="1"/>
    <x v="2"/>
    <x v="4"/>
    <x v="0"/>
  </r>
  <r>
    <n v="25"/>
    <n v="35"/>
    <n v="62"/>
    <n v="23"/>
    <n v="18"/>
    <n v="6"/>
    <n v="807"/>
    <n v="20"/>
    <n v="20"/>
    <n v="30"/>
    <n v="50"/>
    <n v="775"/>
    <n v="6"/>
    <x v="23"/>
    <x v="17"/>
    <x v="3"/>
    <x v="1"/>
    <x v="2"/>
    <x v="5"/>
    <x v="1"/>
  </r>
  <r>
    <n v="1"/>
    <n v="49"/>
    <n v="94"/>
    <n v="39"/>
    <n v="48"/>
    <n v="14"/>
    <n v="250"/>
    <n v="20"/>
    <n v="40"/>
    <n v="60"/>
    <n v="100"/>
    <n v="702"/>
    <n v="2"/>
    <x v="23"/>
    <x v="17"/>
    <x v="3"/>
    <x v="1"/>
    <x v="0"/>
    <x v="1"/>
    <x v="0"/>
  </r>
  <r>
    <n v="12"/>
    <n v="38"/>
    <n v="74"/>
    <n v="31"/>
    <n v="30"/>
    <n v="9"/>
    <n v="1009"/>
    <n v="30"/>
    <n v="30"/>
    <n v="50"/>
    <n v="80"/>
    <n v="775"/>
    <n v="3"/>
    <x v="23"/>
    <x v="17"/>
    <x v="3"/>
    <x v="1"/>
    <x v="0"/>
    <x v="2"/>
    <x v="1"/>
  </r>
  <r>
    <n v="37"/>
    <n v="44"/>
    <n v="78"/>
    <n v="29"/>
    <n v="19"/>
    <n v="8"/>
    <n v="490"/>
    <n v="30"/>
    <n v="20"/>
    <n v="30"/>
    <n v="50"/>
    <n v="541"/>
    <n v="11"/>
    <x v="23"/>
    <x v="18"/>
    <x v="3"/>
    <x v="1"/>
    <x v="1"/>
    <x v="9"/>
    <x v="0"/>
  </r>
  <r>
    <n v="108"/>
    <n v="133"/>
    <n v="236"/>
    <n v="88"/>
    <n v="60"/>
    <n v="29"/>
    <n v="817"/>
    <n v="60"/>
    <n v="60"/>
    <n v="100"/>
    <n v="160"/>
    <n v="971"/>
    <n v="12"/>
    <x v="23"/>
    <x v="18"/>
    <x v="3"/>
    <x v="1"/>
    <x v="1"/>
    <x v="10"/>
    <x v="0"/>
  </r>
  <r>
    <n v="180"/>
    <n v="186"/>
    <n v="341"/>
    <n v="137"/>
    <n v="65"/>
    <n v="41"/>
    <n v="690"/>
    <n v="100"/>
    <n v="90"/>
    <n v="140"/>
    <n v="230"/>
    <n v="503"/>
    <n v="13"/>
    <x v="23"/>
    <x v="18"/>
    <x v="3"/>
    <x v="1"/>
    <x v="1"/>
    <x v="3"/>
    <x v="0"/>
  </r>
  <r>
    <n v="28"/>
    <n v="36"/>
    <n v="64"/>
    <n v="24"/>
    <n v="17"/>
    <n v="6"/>
    <n v="829"/>
    <n v="20"/>
    <n v="20"/>
    <n v="30"/>
    <n v="50"/>
    <n v="503"/>
    <n v="8"/>
    <x v="23"/>
    <x v="18"/>
    <x v="3"/>
    <x v="1"/>
    <x v="3"/>
    <x v="6"/>
    <x v="1"/>
  </r>
  <r>
    <n v="98"/>
    <n v="104"/>
    <n v="197"/>
    <n v="81"/>
    <n v="38"/>
    <n v="26"/>
    <n v="551"/>
    <n v="70"/>
    <n v="70"/>
    <n v="100"/>
    <n v="170"/>
    <n v="503"/>
    <n v="9"/>
    <x v="23"/>
    <x v="18"/>
    <x v="3"/>
    <x v="1"/>
    <x v="3"/>
    <x v="7"/>
    <x v="1"/>
  </r>
  <r>
    <n v="9"/>
    <n v="57"/>
    <n v="110"/>
    <n v="46"/>
    <n v="51"/>
    <n v="17"/>
    <n v="422"/>
    <n v="10"/>
    <n v="40"/>
    <n v="50"/>
    <n v="90"/>
    <n v="971"/>
    <n v="4"/>
    <x v="23"/>
    <x v="18"/>
    <x v="3"/>
    <x v="1"/>
    <x v="2"/>
    <x v="12"/>
    <x v="0"/>
  </r>
  <r>
    <n v="42"/>
    <n v="73"/>
    <n v="135"/>
    <n v="54"/>
    <n v="45"/>
    <n v="17"/>
    <n v="424"/>
    <n v="40"/>
    <n v="50"/>
    <n v="70"/>
    <n v="120"/>
    <n v="503"/>
    <n v="5"/>
    <x v="23"/>
    <x v="18"/>
    <x v="3"/>
    <x v="1"/>
    <x v="2"/>
    <x v="4"/>
    <x v="0"/>
  </r>
  <r>
    <n v="129"/>
    <n v="153"/>
    <n v="326"/>
    <n v="168"/>
    <n v="66"/>
    <n v="42"/>
    <n v="1319"/>
    <n v="80"/>
    <n v="148"/>
    <n v="140"/>
    <n v="290"/>
    <n v="971"/>
    <n v="6"/>
    <x v="23"/>
    <x v="18"/>
    <x v="3"/>
    <x v="1"/>
    <x v="2"/>
    <x v="5"/>
    <x v="1"/>
  </r>
  <r>
    <n v="-10"/>
    <n v="65"/>
    <n v="119"/>
    <n v="47"/>
    <n v="72"/>
    <n v="42"/>
    <n v="521"/>
    <n v="20"/>
    <n v="50"/>
    <n v="80"/>
    <n v="130"/>
    <n v="541"/>
    <n v="1"/>
    <x v="23"/>
    <x v="18"/>
    <x v="3"/>
    <x v="1"/>
    <x v="0"/>
    <x v="0"/>
    <x v="0"/>
  </r>
  <r>
    <n v="1"/>
    <n v="57"/>
    <n v="104"/>
    <n v="41"/>
    <n v="56"/>
    <n v="13"/>
    <n v="482"/>
    <n v="20"/>
    <n v="40"/>
    <n v="70"/>
    <n v="110"/>
    <n v="541"/>
    <n v="2"/>
    <x v="23"/>
    <x v="18"/>
    <x v="3"/>
    <x v="1"/>
    <x v="0"/>
    <x v="1"/>
    <x v="0"/>
  </r>
  <r>
    <n v="37"/>
    <n v="60"/>
    <n v="108"/>
    <n v="41"/>
    <n v="35"/>
    <n v="13"/>
    <n v="435"/>
    <n v="50"/>
    <n v="40"/>
    <n v="80"/>
    <n v="120"/>
    <n v="541"/>
    <n v="3"/>
    <x v="23"/>
    <x v="18"/>
    <x v="3"/>
    <x v="1"/>
    <x v="0"/>
    <x v="2"/>
    <x v="1"/>
  </r>
  <r>
    <n v="45"/>
    <n v="66"/>
    <n v="114"/>
    <n v="41"/>
    <n v="36"/>
    <n v="12"/>
    <n v="320"/>
    <n v="20"/>
    <n v="30"/>
    <n v="40"/>
    <n v="70"/>
    <n v="253"/>
    <n v="11"/>
    <x v="23"/>
    <x v="19"/>
    <x v="3"/>
    <x v="1"/>
    <x v="1"/>
    <x v="9"/>
    <x v="0"/>
  </r>
  <r>
    <n v="42"/>
    <n v="63"/>
    <n v="113"/>
    <n v="43"/>
    <n v="35"/>
    <n v="13"/>
    <n v="466"/>
    <n v="20"/>
    <n v="30"/>
    <n v="40"/>
    <n v="70"/>
    <n v="253"/>
    <n v="12"/>
    <x v="23"/>
    <x v="19"/>
    <x v="3"/>
    <x v="1"/>
    <x v="1"/>
    <x v="10"/>
    <x v="0"/>
  </r>
  <r>
    <n v="-4"/>
    <n v="76"/>
    <n v="140"/>
    <n v="55"/>
    <n v="79"/>
    <n v="49"/>
    <n v="627"/>
    <n v="-10"/>
    <n v="40"/>
    <n v="50"/>
    <n v="90"/>
    <n v="509"/>
    <n v="13"/>
    <x v="23"/>
    <x v="19"/>
    <x v="3"/>
    <x v="1"/>
    <x v="1"/>
    <x v="3"/>
    <x v="0"/>
  </r>
  <r>
    <n v="156"/>
    <n v="174"/>
    <n v="308"/>
    <n v="95"/>
    <n v="69"/>
    <n v="37"/>
    <n v="1166"/>
    <n v="110"/>
    <n v="80"/>
    <n v="160"/>
    <n v="260"/>
    <n v="253"/>
    <n v="8"/>
    <x v="23"/>
    <x v="19"/>
    <x v="3"/>
    <x v="1"/>
    <x v="3"/>
    <x v="6"/>
    <x v="1"/>
  </r>
  <r>
    <n v="68"/>
    <n v="71"/>
    <n v="128"/>
    <n v="49"/>
    <n v="25"/>
    <n v="13"/>
    <n v="845"/>
    <n v="50"/>
    <n v="40"/>
    <n v="70"/>
    <n v="110"/>
    <n v="425"/>
    <n v="9"/>
    <x v="23"/>
    <x v="19"/>
    <x v="3"/>
    <x v="1"/>
    <x v="3"/>
    <x v="7"/>
    <x v="1"/>
  </r>
  <r>
    <n v="19"/>
    <n v="32"/>
    <n v="60"/>
    <n v="24"/>
    <n v="19"/>
    <n v="7"/>
    <n v="567"/>
    <n v="20"/>
    <n v="20"/>
    <n v="30"/>
    <n v="50"/>
    <n v="206"/>
    <n v="4"/>
    <x v="23"/>
    <x v="19"/>
    <x v="3"/>
    <x v="1"/>
    <x v="2"/>
    <x v="12"/>
    <x v="0"/>
  </r>
  <r>
    <n v="34"/>
    <n v="80"/>
    <n v="155"/>
    <n v="65"/>
    <n v="57"/>
    <n v="24"/>
    <n v="403"/>
    <n v="30"/>
    <n v="60"/>
    <n v="80"/>
    <n v="140"/>
    <n v="509"/>
    <n v="5"/>
    <x v="23"/>
    <x v="19"/>
    <x v="3"/>
    <x v="1"/>
    <x v="2"/>
    <x v="4"/>
    <x v="0"/>
  </r>
  <r>
    <n v="76"/>
    <n v="96"/>
    <n v="188"/>
    <n v="80"/>
    <n v="45"/>
    <n v="24"/>
    <n v="1079"/>
    <n v="60"/>
    <n v="70"/>
    <n v="100"/>
    <n v="170"/>
    <n v="360"/>
    <n v="6"/>
    <x v="23"/>
    <x v="19"/>
    <x v="3"/>
    <x v="1"/>
    <x v="2"/>
    <x v="5"/>
    <x v="1"/>
  </r>
  <r>
    <n v="86"/>
    <n v="104"/>
    <n v="188"/>
    <n v="72"/>
    <n v="46"/>
    <n v="23"/>
    <n v="461"/>
    <n v="80"/>
    <n v="80"/>
    <n v="120"/>
    <n v="200"/>
    <n v="360"/>
    <n v="2"/>
    <x v="23"/>
    <x v="19"/>
    <x v="3"/>
    <x v="1"/>
    <x v="0"/>
    <x v="1"/>
    <x v="0"/>
  </r>
  <r>
    <n v="30"/>
    <n v="145"/>
    <n v="266"/>
    <n v="89"/>
    <n v="125"/>
    <n v="95"/>
    <n v="716"/>
    <n v="50"/>
    <n v="122"/>
    <n v="170"/>
    <n v="290"/>
    <n v="206"/>
    <n v="3"/>
    <x v="23"/>
    <x v="19"/>
    <x v="3"/>
    <x v="1"/>
    <x v="0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BBD83-1480-4F45-A030-B994473E2DF4}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91:B105" firstHeaderRow="1" firstDataRow="1" firstDataCol="1"/>
  <pivotFields count="21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axis="axisRow" showAll="0" sortType="a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8"/>
  </rowFields>
  <rowItems count="14">
    <i>
      <x v="12"/>
    </i>
    <i>
      <x/>
    </i>
    <i>
      <x v="1"/>
    </i>
    <i>
      <x v="11"/>
    </i>
    <i>
      <x v="9"/>
    </i>
    <i>
      <x v="5"/>
    </i>
    <i>
      <x v="8"/>
    </i>
    <i>
      <x v="6"/>
    </i>
    <i>
      <x v="7"/>
    </i>
    <i>
      <x v="3"/>
    </i>
    <i>
      <x v="10"/>
    </i>
    <i>
      <x v="4"/>
    </i>
    <i>
      <x v="2"/>
    </i>
    <i t="grand">
      <x/>
    </i>
  </rowItems>
  <colItems count="1">
    <i/>
  </colItems>
  <dataFields count="1">
    <dataField name="Sum of Marketing" fld="5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C53ED-A76A-41F4-873E-9CD94698CE11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62:B83" firstHeaderRow="1" firstDataRow="1" firstDataCol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21">
    <i>
      <x v="10"/>
    </i>
    <i>
      <x v="11"/>
    </i>
    <i>
      <x v="6"/>
    </i>
    <i>
      <x v="8"/>
    </i>
    <i>
      <x v="2"/>
    </i>
    <i>
      <x v="14"/>
    </i>
    <i>
      <x v="7"/>
    </i>
    <i>
      <x v="19"/>
    </i>
    <i>
      <x v="13"/>
    </i>
    <i>
      <x v="17"/>
    </i>
    <i>
      <x v="16"/>
    </i>
    <i>
      <x v="3"/>
    </i>
    <i>
      <x v="18"/>
    </i>
    <i>
      <x v="15"/>
    </i>
    <i>
      <x v="1"/>
    </i>
    <i>
      <x v="5"/>
    </i>
    <i>
      <x v="9"/>
    </i>
    <i>
      <x v="4"/>
    </i>
    <i>
      <x v="12"/>
    </i>
    <i>
      <x/>
    </i>
    <i t="grand">
      <x/>
    </i>
  </rowItems>
  <colItems count="1">
    <i/>
  </colItems>
  <dataFields count="1">
    <dataField name="Sum of Actual Sales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F74DD-DF78-4E8D-9113-01F2EB3C4F08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0:B51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21">
    <i>
      <x v="11"/>
    </i>
    <i>
      <x v="10"/>
    </i>
    <i>
      <x v="8"/>
    </i>
    <i>
      <x v="6"/>
    </i>
    <i>
      <x v="2"/>
    </i>
    <i>
      <x v="17"/>
    </i>
    <i>
      <x v="14"/>
    </i>
    <i>
      <x v="19"/>
    </i>
    <i>
      <x v="9"/>
    </i>
    <i>
      <x v="13"/>
    </i>
    <i>
      <x v="18"/>
    </i>
    <i>
      <x v="3"/>
    </i>
    <i>
      <x v="15"/>
    </i>
    <i>
      <x v="16"/>
    </i>
    <i>
      <x v="7"/>
    </i>
    <i>
      <x v="1"/>
    </i>
    <i>
      <x v="12"/>
    </i>
    <i>
      <x v="5"/>
    </i>
    <i>
      <x v="4"/>
    </i>
    <i>
      <x/>
    </i>
    <i t="grand">
      <x/>
    </i>
  </rowItems>
  <colItems count="1">
    <i/>
  </colItems>
  <dataFields count="1">
    <dataField name="Sum of Actual Profit" fld="0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6976C6-F4B9-4FC6-B926-FC13A75E8D8E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7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 sortType="a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8"/>
  </rowFields>
  <rowItems count="14">
    <i>
      <x v="9"/>
    </i>
    <i>
      <x/>
    </i>
    <i>
      <x v="11"/>
    </i>
    <i>
      <x v="12"/>
    </i>
    <i>
      <x v="1"/>
    </i>
    <i>
      <x v="7"/>
    </i>
    <i>
      <x v="2"/>
    </i>
    <i>
      <x v="8"/>
    </i>
    <i>
      <x v="3"/>
    </i>
    <i>
      <x v="5"/>
    </i>
    <i>
      <x v="6"/>
    </i>
    <i>
      <x v="10"/>
    </i>
    <i>
      <x v="4"/>
    </i>
    <i t="grand">
      <x/>
    </i>
  </rowItems>
  <colItems count="1">
    <i/>
  </colItems>
  <dataFields count="1">
    <dataField name="Sum of Actual Profit" fld="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E9D93-BE66-449F-9AED-F314A7FEA550}" name="PivotTable5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16:B137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21">
    <i>
      <x v="7"/>
    </i>
    <i>
      <x v="14"/>
    </i>
    <i>
      <x v="10"/>
    </i>
    <i>
      <x v="6"/>
    </i>
    <i>
      <x v="16"/>
    </i>
    <i>
      <x v="11"/>
    </i>
    <i>
      <x v="2"/>
    </i>
    <i>
      <x v="19"/>
    </i>
    <i>
      <x v="8"/>
    </i>
    <i>
      <x v="13"/>
    </i>
    <i>
      <x v="3"/>
    </i>
    <i>
      <x v="18"/>
    </i>
    <i>
      <x v="15"/>
    </i>
    <i>
      <x v="17"/>
    </i>
    <i>
      <x v="1"/>
    </i>
    <i>
      <x v="4"/>
    </i>
    <i>
      <x v="5"/>
    </i>
    <i>
      <x v="12"/>
    </i>
    <i>
      <x v="9"/>
    </i>
    <i>
      <x/>
    </i>
    <i t="grand">
      <x/>
    </i>
  </rowItems>
  <colItems count="1">
    <i/>
  </colItems>
  <dataFields count="1">
    <dataField name="Sum of Inventory" fld="6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0C749-8D9D-4B7C-A60C-19CBEF195305}" name="PivotTable10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88:B93" firstHeaderRow="1" firstDataRow="1" firstDataCol="1"/>
  <pivotFields count="21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Margin" fld="1" baseField="0" baseItem="0"/>
  </dataFields>
  <chartFormats count="5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ADA08-C871-4E68-8BD7-122E8B207EFD}" name="PivotTable9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66:B69" firstHeaderRow="1" firstDataRow="1" firstDataCol="1"/>
  <pivotFields count="21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Sum of Marketing" fld="5" baseField="0" baseItem="0"/>
  </dataFields>
  <chartFormats count="3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40584-6064-446D-A9D6-B6A1C27D4F7C}" name="PivotTable8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49:B54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0" baseField="0" baseItem="0"/>
  </dataFields>
  <chartFormats count="5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87164-B3EE-43CB-9CBD-98BC18E61CFA}" name="PivotTable7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29:B32" firstHeaderRow="1" firstDataRow="1" firstDataCol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Sum of Actual Sales" fld="2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67F2C-788B-44B7-906B-F1460523AE8E}" name="PivotTable6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" firstHeaderRow="1" firstDataRow="1" firstDataCol="1"/>
  <pivotFields count="2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COGS" fld="3" baseField="0" baseItem="0"/>
  </dataFields>
  <chartFormats count="5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732182-501E-49D3-A87B-1CBCC851B653}" name="PivotTable1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4:B38" firstHeaderRow="1" firstDataRow="1" firstDataCol="1" rowPageCount="1" colPageCount="1"/>
  <pivotFields count="2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Page" showAll="0">
      <items count="5">
        <item x="0"/>
        <item x="2"/>
        <item x="3"/>
        <item x="1"/>
        <item t="default"/>
      </items>
    </pivotField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8"/>
  </rowFields>
  <rowItems count="4">
    <i>
      <x/>
    </i>
    <i>
      <x v="4"/>
    </i>
    <i>
      <x v="7"/>
    </i>
    <i t="grand">
      <x/>
    </i>
  </rowItems>
  <colItems count="1">
    <i/>
  </colItems>
  <pageFields count="1">
    <pageField fld="17" item="0" hier="-1"/>
  </pageFields>
  <dataFields count="1">
    <dataField name="Sum of Actual COGS" fld="3" baseField="0" baseItem="0"/>
  </dataFields>
  <chartFormats count="4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78633-8D8F-4EC6-A48D-2401D404E6A0}" name="PivotTable1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4:B11" firstHeaderRow="1" firstDataRow="1" firstDataCol="1" rowPageCount="1" colPageCount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7">
    <i>
      <x v="1"/>
    </i>
    <i>
      <x v="4"/>
    </i>
    <i>
      <x v="5"/>
    </i>
    <i>
      <x v="8"/>
    </i>
    <i>
      <x v="13"/>
    </i>
    <i>
      <x v="19"/>
    </i>
    <i t="grand">
      <x/>
    </i>
  </rowItems>
  <colItems count="1">
    <i/>
  </colItems>
  <pageFields count="1">
    <pageField fld="15" item="0" hier="-1"/>
  </pageFields>
  <dataFields count="1">
    <dataField name="Sum of Actual Sales" fld="2" baseField="0" baseItem="0"/>
  </dataFields>
  <chartFormats count="7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8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6E22A-68D2-4E46-8523-12ABD2967A58}" name="PivotTable1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85:D113" firstHeaderRow="1" firstDataRow="2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20"/>
    <field x="13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Sum of Actual Profit" fld="0" baseField="0" baseItem="0"/>
  </dataFields>
  <chartFormats count="3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1126A-2A25-413E-BE5F-E22A8EB469E8}" name="PivotTable1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61:B65" firstHeaderRow="1" firstDataRow="1" firstDataCol="1" rowPageCount="1" colPageCount="1"/>
  <pivotFields count="21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Page" showAll="0">
      <items count="5">
        <item x="0"/>
        <item x="2"/>
        <item x="3"/>
        <item x="1"/>
        <item t="default"/>
      </items>
    </pivotField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8"/>
  </rowFields>
  <rowItems count="4">
    <i>
      <x v="5"/>
    </i>
    <i>
      <x v="8"/>
    </i>
    <i>
      <x v="9"/>
    </i>
    <i t="grand">
      <x/>
    </i>
  </rowItems>
  <colItems count="1">
    <i/>
  </colItems>
  <pageFields count="1">
    <pageField fld="17" item="3" hier="-1"/>
  </pageFields>
  <dataFields count="1">
    <dataField name="Sum of Inventory" fld="6" baseField="0" baseItem="0"/>
  </dataFields>
  <chartFormats count="4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AF09E-422F-41AE-9A74-3E932C17F44A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D8" firstHeaderRow="1" firstDataRow="2" firstDataCol="1" rowPageCount="1" colPageCount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Col" showAll="0">
      <items count="3">
        <item x="0"/>
        <item x="1"/>
        <item t="default"/>
      </items>
    </pivotField>
    <pivotField axis="axisPage" showAll="0">
      <items count="5">
        <item x="0"/>
        <item x="2"/>
        <item x="3"/>
        <item x="1"/>
        <item t="default"/>
      </items>
    </pivotField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 defaultSubtotal="0"/>
  </pivotFields>
  <rowFields count="1">
    <field x="18"/>
  </rowFields>
  <rowItems count="4">
    <i>
      <x v="3"/>
    </i>
    <i>
      <x v="10"/>
    </i>
    <i>
      <x v="11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17" item="2" hier="-1"/>
  </pageFields>
  <dataFields count="1">
    <dataField name="Sum of Actual Sales" fld="2" showDataAs="percentOfRow" baseField="18" baseItem="4" numFmtId="10"/>
  </dataFields>
  <chartFormats count="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298EB-68C7-4F87-BEA4-E3BCD4501ED4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25" firstHeaderRow="1" firstDataRow="2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 defaultSubtotal="0"/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9"/>
  </colFields>
  <colItems count="3">
    <i>
      <x/>
    </i>
    <i>
      <x v="1"/>
    </i>
    <i t="grand">
      <x/>
    </i>
  </colItems>
  <pageFields count="1">
    <pageField fld="15" hier="-1"/>
  </pageFields>
  <dataFields count="1">
    <dataField name="Sum of Actual Profit" fld="0" showDataAs="percentOfRow" baseField="14" baseItem="0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B77BE-9233-4212-8FCF-6C69B645AA7F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  <pivotField showAll="0" defaultSubtotal="0"/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Actual Profi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BDCAB-CED4-4E11-8A5A-F3C77DE4E7A1}" name="PivotTable7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30" firstHeaderRow="0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20"/>
    <field x="13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Profit" fld="0" baseField="0" baseItem="0"/>
    <dataField name="Sum of Budget Profit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3E716-5F7E-4BC4-AB1D-60F5E66F98C0}" name="Table1" displayName="Table1" ref="A1:T4249" totalsRowShown="0" headerRowDxfId="8">
  <autoFilter ref="A1:T4249" xr:uid="{F52195A1-A6D8-485F-9C9A-64E061EEA8F8}"/>
  <tableColumns count="20">
    <tableColumn id="1" xr3:uid="{D9F947E3-0EFA-452E-AACB-9058FCBEBF48}" name="Actual Profit"/>
    <tableColumn id="2" xr3:uid="{04EEAA3B-AA0B-47ED-B262-956D3E09771F}" name="Margin"/>
    <tableColumn id="3" xr3:uid="{6056D841-3C97-4BC0-A186-CD934F383281}" name="Actual Sales"/>
    <tableColumn id="4" xr3:uid="{01A40EC2-00E6-443F-8BA4-A9787C65B1DC}" name="Actual COGS"/>
    <tableColumn id="5" xr3:uid="{44A106D2-F0F8-4FBA-A74F-FB1C8F095A1C}" name="Total Expenses"/>
    <tableColumn id="6" xr3:uid="{F72F7E09-F80C-4467-BC15-3D74ED01E796}" name="Marketing"/>
    <tableColumn id="7" xr3:uid="{4577F59F-105C-45BB-B972-5CDF314FE52B}" name="Inventory"/>
    <tableColumn id="8" xr3:uid="{E3888869-C728-40D3-9EEB-CDF45279F6C6}" name="Budget Profit"/>
    <tableColumn id="9" xr3:uid="{6D4BAFA4-AF38-4834-9FAF-809069218C41}" name="Budget COGS"/>
    <tableColumn id="10" xr3:uid="{47485436-2185-49F5-80EE-94B4FE1DC83A}" name="Budget Margin"/>
    <tableColumn id="11" xr3:uid="{B8A319A6-00C1-4D55-A621-AD2E91767C99}" name="Budget Sales"/>
    <tableColumn id="12" xr3:uid="{0FB70463-56DF-4CC0-A62D-52365201391F}" name="Area Code"/>
    <tableColumn id="13" xr3:uid="{4870E12C-AA08-47A7-8DFC-DCD4F35B082B}" name="ProductId"/>
    <tableColumn id="14" xr3:uid="{0C55F880-A489-4E28-A968-128CF0E1A213}" name="Tran Date" dataDxfId="7"/>
    <tableColumn id="15" xr3:uid="{7FD03C37-8B50-4754-B215-48E098F665A2}" name="State">
      <calculatedColumnFormula>VLOOKUP(L2,Location!$A$1:$D$157,2,FALSE)</calculatedColumnFormula>
    </tableColumn>
    <tableColumn id="16" xr3:uid="{F2C73F60-A5CA-42CA-A9CB-3D9A575BD2BE}" name="Market">
      <calculatedColumnFormula>VLOOKUP($L2,Location!$A$1:$D$157,3,FALSE)</calculatedColumnFormula>
    </tableColumn>
    <tableColumn id="17" xr3:uid="{DE740472-AF78-4B0C-BFB9-7694C9749E14}" name="Market size">
      <calculatedColumnFormula>VLOOKUP($L2,Location!$A$1:$D$157,4,FALSE)</calculatedColumnFormula>
    </tableColumn>
    <tableColumn id="18" xr3:uid="{B8107DB4-4CAB-4C79-BAE7-3169813A93B8}" name="Product Type"/>
    <tableColumn id="19" xr3:uid="{BC1B0ABA-E64A-4FBD-81E1-CA3662BC9163}" name="Product Name"/>
    <tableColumn id="20" xr3:uid="{B8F605F1-A31D-46C4-92A2-47E8E43B4078}" name="Typ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3F36-CB59-4D5C-B748-C7DD8F5BC707}">
  <dimension ref="A3:B137"/>
  <sheetViews>
    <sheetView topLeftCell="A55" workbookViewId="0">
      <selection activeCell="D57" sqref="D57"/>
    </sheetView>
  </sheetViews>
  <sheetFormatPr defaultRowHeight="12.75" x14ac:dyDescent="0.2"/>
  <cols>
    <col min="1" max="1" width="15.625" bestFit="1" customWidth="1"/>
    <col min="2" max="2" width="19.25" bestFit="1" customWidth="1"/>
    <col min="3" max="3" width="17" bestFit="1" customWidth="1"/>
  </cols>
  <sheetData>
    <row r="3" spans="1:2" x14ac:dyDescent="0.2">
      <c r="A3" s="28" t="s">
        <v>184</v>
      </c>
      <c r="B3" t="s">
        <v>186</v>
      </c>
    </row>
    <row r="4" spans="1:2" x14ac:dyDescent="0.2">
      <c r="A4" s="29" t="s">
        <v>73</v>
      </c>
      <c r="B4" s="3">
        <v>-231</v>
      </c>
    </row>
    <row r="5" spans="1:2" x14ac:dyDescent="0.2">
      <c r="A5" s="29" t="s">
        <v>56</v>
      </c>
      <c r="B5" s="3">
        <v>4890</v>
      </c>
    </row>
    <row r="6" spans="1:2" x14ac:dyDescent="0.2">
      <c r="A6" s="29" t="s">
        <v>69</v>
      </c>
      <c r="B6" s="3">
        <v>6154</v>
      </c>
    </row>
    <row r="7" spans="1:2" x14ac:dyDescent="0.2">
      <c r="A7" s="29" t="s">
        <v>65</v>
      </c>
      <c r="B7" s="3">
        <v>10065</v>
      </c>
    </row>
    <row r="8" spans="1:2" x14ac:dyDescent="0.2">
      <c r="A8" s="29" t="s">
        <v>62</v>
      </c>
      <c r="B8" s="3">
        <v>11375</v>
      </c>
    </row>
    <row r="9" spans="1:2" x14ac:dyDescent="0.2">
      <c r="A9" s="29" t="s">
        <v>59</v>
      </c>
      <c r="B9" s="3">
        <v>13989</v>
      </c>
    </row>
    <row r="10" spans="1:2" x14ac:dyDescent="0.2">
      <c r="A10" s="29" t="s">
        <v>63</v>
      </c>
      <c r="B10" s="3">
        <v>17678</v>
      </c>
    </row>
    <row r="11" spans="1:2" x14ac:dyDescent="0.2">
      <c r="A11" s="29" t="s">
        <v>72</v>
      </c>
      <c r="B11" s="3">
        <v>24164</v>
      </c>
    </row>
    <row r="12" spans="1:2" x14ac:dyDescent="0.2">
      <c r="A12" s="29" t="s">
        <v>67</v>
      </c>
      <c r="B12" s="3">
        <v>27231</v>
      </c>
    </row>
    <row r="13" spans="1:2" x14ac:dyDescent="0.2">
      <c r="A13" s="29" t="s">
        <v>71</v>
      </c>
      <c r="B13" s="3">
        <v>29053</v>
      </c>
    </row>
    <row r="14" spans="1:2" x14ac:dyDescent="0.2">
      <c r="A14" s="29" t="s">
        <v>64</v>
      </c>
      <c r="B14" s="3">
        <v>29502</v>
      </c>
    </row>
    <row r="15" spans="1:2" x14ac:dyDescent="0.2">
      <c r="A15" s="29" t="s">
        <v>68</v>
      </c>
      <c r="B15" s="3">
        <v>29869</v>
      </c>
    </row>
    <row r="16" spans="1:2" x14ac:dyDescent="0.2">
      <c r="A16" s="29" t="s">
        <v>58</v>
      </c>
      <c r="B16" s="3">
        <v>55804</v>
      </c>
    </row>
    <row r="17" spans="1:2" x14ac:dyDescent="0.2">
      <c r="A17" s="29" t="s">
        <v>185</v>
      </c>
      <c r="B17" s="3">
        <v>259543</v>
      </c>
    </row>
    <row r="30" spans="1:2" x14ac:dyDescent="0.2">
      <c r="A30" s="28" t="s">
        <v>184</v>
      </c>
      <c r="B30" t="s">
        <v>186</v>
      </c>
    </row>
    <row r="31" spans="1:2" x14ac:dyDescent="0.2">
      <c r="A31" s="29" t="s">
        <v>49</v>
      </c>
      <c r="B31" s="3">
        <v>799</v>
      </c>
    </row>
    <row r="32" spans="1:2" x14ac:dyDescent="0.2">
      <c r="A32" s="29" t="s">
        <v>50</v>
      </c>
      <c r="B32" s="3">
        <v>2748</v>
      </c>
    </row>
    <row r="33" spans="1:2" x14ac:dyDescent="0.2">
      <c r="A33" s="29" t="s">
        <v>43</v>
      </c>
      <c r="B33" s="3">
        <v>3601</v>
      </c>
    </row>
    <row r="34" spans="1:2" x14ac:dyDescent="0.2">
      <c r="A34" s="29" t="s">
        <v>39</v>
      </c>
      <c r="B34" s="3">
        <v>7355</v>
      </c>
    </row>
    <row r="35" spans="1:2" x14ac:dyDescent="0.2">
      <c r="A35" s="29" t="s">
        <v>26</v>
      </c>
      <c r="B35" s="3">
        <v>7621</v>
      </c>
    </row>
    <row r="36" spans="1:2" x14ac:dyDescent="0.2">
      <c r="A36" s="29" t="s">
        <v>47</v>
      </c>
      <c r="B36" s="3">
        <v>7751</v>
      </c>
    </row>
    <row r="37" spans="1:2" x14ac:dyDescent="0.2">
      <c r="A37" s="29" t="s">
        <v>46</v>
      </c>
      <c r="B37" s="3">
        <v>8558</v>
      </c>
    </row>
    <row r="38" spans="1:2" x14ac:dyDescent="0.2">
      <c r="A38" s="29" t="s">
        <v>41</v>
      </c>
      <c r="B38" s="3">
        <v>8702</v>
      </c>
    </row>
    <row r="39" spans="1:2" x14ac:dyDescent="0.2">
      <c r="A39" s="29" t="s">
        <v>51</v>
      </c>
      <c r="B39" s="3">
        <v>10616</v>
      </c>
    </row>
    <row r="40" spans="1:2" x14ac:dyDescent="0.2">
      <c r="A40" s="29" t="s">
        <v>36</v>
      </c>
      <c r="B40" s="3">
        <v>10773</v>
      </c>
    </row>
    <row r="41" spans="1:2" x14ac:dyDescent="0.2">
      <c r="A41" s="29" t="s">
        <v>29</v>
      </c>
      <c r="B41" s="3">
        <v>11405</v>
      </c>
    </row>
    <row r="42" spans="1:2" x14ac:dyDescent="0.2">
      <c r="A42" s="29" t="s">
        <v>40</v>
      </c>
      <c r="B42" s="3">
        <v>12310</v>
      </c>
    </row>
    <row r="43" spans="1:2" x14ac:dyDescent="0.2">
      <c r="A43" s="29" t="s">
        <v>48</v>
      </c>
      <c r="B43" s="3">
        <v>12439</v>
      </c>
    </row>
    <row r="44" spans="1:2" x14ac:dyDescent="0.2">
      <c r="A44" s="29" t="s">
        <v>33</v>
      </c>
      <c r="B44" s="3">
        <v>15766</v>
      </c>
    </row>
    <row r="45" spans="1:2" x14ac:dyDescent="0.2">
      <c r="A45" s="29" t="s">
        <v>45</v>
      </c>
      <c r="B45" s="3">
        <v>16442</v>
      </c>
    </row>
    <row r="46" spans="1:2" x14ac:dyDescent="0.2">
      <c r="A46" s="29" t="s">
        <v>42</v>
      </c>
      <c r="B46" s="3">
        <v>17743</v>
      </c>
    </row>
    <row r="47" spans="1:2" x14ac:dyDescent="0.2">
      <c r="A47" s="29" t="s">
        <v>35</v>
      </c>
      <c r="B47" s="3">
        <v>20096</v>
      </c>
    </row>
    <row r="48" spans="1:2" x14ac:dyDescent="0.2">
      <c r="A48" s="29" t="s">
        <v>44</v>
      </c>
      <c r="B48" s="3">
        <v>22212</v>
      </c>
    </row>
    <row r="49" spans="1:2" x14ac:dyDescent="0.2">
      <c r="A49" s="29" t="s">
        <v>38</v>
      </c>
      <c r="B49" s="3">
        <v>30821</v>
      </c>
    </row>
    <row r="50" spans="1:2" x14ac:dyDescent="0.2">
      <c r="A50" s="29" t="s">
        <v>31</v>
      </c>
      <c r="B50" s="3">
        <v>31785</v>
      </c>
    </row>
    <row r="51" spans="1:2" x14ac:dyDescent="0.2">
      <c r="A51" s="29" t="s">
        <v>185</v>
      </c>
      <c r="B51" s="3">
        <v>259543</v>
      </c>
    </row>
    <row r="62" spans="1:2" x14ac:dyDescent="0.2">
      <c r="A62" s="28" t="s">
        <v>184</v>
      </c>
      <c r="B62" t="s">
        <v>187</v>
      </c>
    </row>
    <row r="63" spans="1:2" x14ac:dyDescent="0.2">
      <c r="A63" s="29" t="s">
        <v>50</v>
      </c>
      <c r="B63" s="3">
        <v>14887</v>
      </c>
    </row>
    <row r="64" spans="1:2" x14ac:dyDescent="0.2">
      <c r="A64" s="29" t="s">
        <v>49</v>
      </c>
      <c r="B64" s="3">
        <v>15892</v>
      </c>
    </row>
    <row r="65" spans="1:2" x14ac:dyDescent="0.2">
      <c r="A65" s="29" t="s">
        <v>39</v>
      </c>
      <c r="B65" s="3">
        <v>23161</v>
      </c>
    </row>
    <row r="66" spans="1:2" x14ac:dyDescent="0.2">
      <c r="A66" s="29" t="s">
        <v>43</v>
      </c>
      <c r="B66" s="3">
        <v>24647</v>
      </c>
    </row>
    <row r="67" spans="1:2" x14ac:dyDescent="0.2">
      <c r="A67" s="29" t="s">
        <v>26</v>
      </c>
      <c r="B67" s="3">
        <v>25429</v>
      </c>
    </row>
    <row r="68" spans="1:2" x14ac:dyDescent="0.2">
      <c r="A68" s="29" t="s">
        <v>46</v>
      </c>
      <c r="B68" s="3">
        <v>27463</v>
      </c>
    </row>
    <row r="69" spans="1:2" x14ac:dyDescent="0.2">
      <c r="A69" s="29" t="s">
        <v>45</v>
      </c>
      <c r="B69" s="3">
        <v>29965</v>
      </c>
    </row>
    <row r="70" spans="1:2" x14ac:dyDescent="0.2">
      <c r="A70" s="29" t="s">
        <v>41</v>
      </c>
      <c r="B70" s="3">
        <v>33069</v>
      </c>
    </row>
    <row r="71" spans="1:2" x14ac:dyDescent="0.2">
      <c r="A71" s="29" t="s">
        <v>36</v>
      </c>
      <c r="B71" s="3">
        <v>34517</v>
      </c>
    </row>
    <row r="72" spans="1:2" x14ac:dyDescent="0.2">
      <c r="A72" s="29" t="s">
        <v>47</v>
      </c>
      <c r="B72" s="3">
        <v>35384</v>
      </c>
    </row>
    <row r="73" spans="1:2" x14ac:dyDescent="0.2">
      <c r="A73" s="29" t="s">
        <v>33</v>
      </c>
      <c r="B73" s="3">
        <v>37410</v>
      </c>
    </row>
    <row r="74" spans="1:2" x14ac:dyDescent="0.2">
      <c r="A74" s="29" t="s">
        <v>40</v>
      </c>
      <c r="B74" s="3">
        <v>37443</v>
      </c>
    </row>
    <row r="75" spans="1:2" x14ac:dyDescent="0.2">
      <c r="A75" s="29" t="s">
        <v>29</v>
      </c>
      <c r="B75" s="3">
        <v>38930</v>
      </c>
    </row>
    <row r="76" spans="1:2" x14ac:dyDescent="0.2">
      <c r="A76" s="29" t="s">
        <v>48</v>
      </c>
      <c r="B76" s="3">
        <v>40899</v>
      </c>
    </row>
    <row r="77" spans="1:2" x14ac:dyDescent="0.2">
      <c r="A77" s="29" t="s">
        <v>42</v>
      </c>
      <c r="B77" s="3">
        <v>48179</v>
      </c>
    </row>
    <row r="78" spans="1:2" x14ac:dyDescent="0.2">
      <c r="A78" s="29" t="s">
        <v>44</v>
      </c>
      <c r="B78" s="3">
        <v>54750</v>
      </c>
    </row>
    <row r="79" spans="1:2" x14ac:dyDescent="0.2">
      <c r="A79" s="29" t="s">
        <v>51</v>
      </c>
      <c r="B79" s="3">
        <v>60159</v>
      </c>
    </row>
    <row r="80" spans="1:2" x14ac:dyDescent="0.2">
      <c r="A80" s="29" t="s">
        <v>38</v>
      </c>
      <c r="B80" s="3">
        <v>69883</v>
      </c>
    </row>
    <row r="81" spans="1:2" x14ac:dyDescent="0.2">
      <c r="A81" s="29" t="s">
        <v>35</v>
      </c>
      <c r="B81" s="3">
        <v>70852</v>
      </c>
    </row>
    <row r="82" spans="1:2" x14ac:dyDescent="0.2">
      <c r="A82" s="29" t="s">
        <v>31</v>
      </c>
      <c r="B82" s="3">
        <v>96892</v>
      </c>
    </row>
    <row r="83" spans="1:2" x14ac:dyDescent="0.2">
      <c r="A83" s="29" t="s">
        <v>185</v>
      </c>
      <c r="B83" s="3">
        <v>819811</v>
      </c>
    </row>
    <row r="91" spans="1:2" x14ac:dyDescent="0.2">
      <c r="A91" s="28" t="s">
        <v>184</v>
      </c>
      <c r="B91" t="s">
        <v>188</v>
      </c>
    </row>
    <row r="92" spans="1:2" x14ac:dyDescent="0.2">
      <c r="A92" s="29" t="s">
        <v>65</v>
      </c>
      <c r="B92" s="3">
        <v>2946</v>
      </c>
    </row>
    <row r="93" spans="1:2" x14ac:dyDescent="0.2">
      <c r="A93" s="29" t="s">
        <v>56</v>
      </c>
      <c r="B93" s="3">
        <v>4658</v>
      </c>
    </row>
    <row r="94" spans="1:2" x14ac:dyDescent="0.2">
      <c r="A94" s="29" t="s">
        <v>62</v>
      </c>
      <c r="B94" s="3">
        <v>5472</v>
      </c>
    </row>
    <row r="95" spans="1:2" x14ac:dyDescent="0.2">
      <c r="A95" s="29" t="s">
        <v>69</v>
      </c>
      <c r="B95" s="3">
        <v>6108</v>
      </c>
    </row>
    <row r="96" spans="1:2" x14ac:dyDescent="0.2">
      <c r="A96" s="29" t="s">
        <v>73</v>
      </c>
      <c r="B96" s="3">
        <v>7126</v>
      </c>
    </row>
    <row r="97" spans="1:2" x14ac:dyDescent="0.2">
      <c r="A97" s="29" t="s">
        <v>71</v>
      </c>
      <c r="B97" s="3">
        <v>9766</v>
      </c>
    </row>
    <row r="98" spans="1:2" x14ac:dyDescent="0.2">
      <c r="A98" s="29" t="s">
        <v>72</v>
      </c>
      <c r="B98" s="3">
        <v>9846</v>
      </c>
    </row>
    <row r="99" spans="1:2" x14ac:dyDescent="0.2">
      <c r="A99" s="29" t="s">
        <v>64</v>
      </c>
      <c r="B99" s="3">
        <v>10112</v>
      </c>
    </row>
    <row r="100" spans="1:2" x14ac:dyDescent="0.2">
      <c r="A100" s="29" t="s">
        <v>59</v>
      </c>
      <c r="B100" s="3">
        <v>11362</v>
      </c>
    </row>
    <row r="101" spans="1:2" x14ac:dyDescent="0.2">
      <c r="A101" s="29" t="s">
        <v>67</v>
      </c>
      <c r="B101" s="3">
        <v>12166</v>
      </c>
    </row>
    <row r="102" spans="1:2" x14ac:dyDescent="0.2">
      <c r="A102" s="29" t="s">
        <v>68</v>
      </c>
      <c r="B102" s="3">
        <v>15880</v>
      </c>
    </row>
    <row r="103" spans="1:2" x14ac:dyDescent="0.2">
      <c r="A103" s="29" t="s">
        <v>58</v>
      </c>
      <c r="B103" s="3">
        <v>17346</v>
      </c>
    </row>
    <row r="104" spans="1:2" x14ac:dyDescent="0.2">
      <c r="A104" s="29" t="s">
        <v>63</v>
      </c>
      <c r="B104" s="3">
        <v>19686</v>
      </c>
    </row>
    <row r="105" spans="1:2" x14ac:dyDescent="0.2">
      <c r="A105" s="29" t="s">
        <v>185</v>
      </c>
      <c r="B105" s="3">
        <v>132474</v>
      </c>
    </row>
    <row r="116" spans="1:2" x14ac:dyDescent="0.2">
      <c r="A116" s="28" t="s">
        <v>184</v>
      </c>
      <c r="B116" t="s">
        <v>189</v>
      </c>
    </row>
    <row r="117" spans="1:2" x14ac:dyDescent="0.2">
      <c r="A117" s="29" t="s">
        <v>45</v>
      </c>
      <c r="B117" s="3">
        <v>47482</v>
      </c>
    </row>
    <row r="118" spans="1:2" x14ac:dyDescent="0.2">
      <c r="A118" s="29" t="s">
        <v>46</v>
      </c>
      <c r="B118" s="3">
        <v>67326</v>
      </c>
    </row>
    <row r="119" spans="1:2" x14ac:dyDescent="0.2">
      <c r="A119" s="29" t="s">
        <v>50</v>
      </c>
      <c r="B119" s="3">
        <v>68174</v>
      </c>
    </row>
    <row r="120" spans="1:2" x14ac:dyDescent="0.2">
      <c r="A120" s="29" t="s">
        <v>39</v>
      </c>
      <c r="B120" s="3">
        <v>78430</v>
      </c>
    </row>
    <row r="121" spans="1:2" x14ac:dyDescent="0.2">
      <c r="A121" s="29" t="s">
        <v>33</v>
      </c>
      <c r="B121" s="3">
        <v>85208</v>
      </c>
    </row>
    <row r="122" spans="1:2" x14ac:dyDescent="0.2">
      <c r="A122" s="29" t="s">
        <v>49</v>
      </c>
      <c r="B122" s="3">
        <v>90436</v>
      </c>
    </row>
    <row r="123" spans="1:2" x14ac:dyDescent="0.2">
      <c r="A123" s="29" t="s">
        <v>26</v>
      </c>
      <c r="B123" s="3">
        <v>125412</v>
      </c>
    </row>
    <row r="124" spans="1:2" x14ac:dyDescent="0.2">
      <c r="A124" s="29" t="s">
        <v>41</v>
      </c>
      <c r="B124" s="3">
        <v>127260</v>
      </c>
    </row>
    <row r="125" spans="1:2" x14ac:dyDescent="0.2">
      <c r="A125" s="29" t="s">
        <v>43</v>
      </c>
      <c r="B125" s="3">
        <v>129894</v>
      </c>
    </row>
    <row r="126" spans="1:2" x14ac:dyDescent="0.2">
      <c r="A126" s="29" t="s">
        <v>36</v>
      </c>
      <c r="B126" s="3">
        <v>132040</v>
      </c>
    </row>
    <row r="127" spans="1:2" x14ac:dyDescent="0.2">
      <c r="A127" s="29" t="s">
        <v>40</v>
      </c>
      <c r="B127" s="3">
        <v>147342</v>
      </c>
    </row>
    <row r="128" spans="1:2" x14ac:dyDescent="0.2">
      <c r="A128" s="29" t="s">
        <v>29</v>
      </c>
      <c r="B128" s="3">
        <v>149952</v>
      </c>
    </row>
    <row r="129" spans="1:2" x14ac:dyDescent="0.2">
      <c r="A129" s="29" t="s">
        <v>48</v>
      </c>
      <c r="B129" s="3">
        <v>155838</v>
      </c>
    </row>
    <row r="130" spans="1:2" x14ac:dyDescent="0.2">
      <c r="A130" s="29" t="s">
        <v>47</v>
      </c>
      <c r="B130" s="3">
        <v>163992</v>
      </c>
    </row>
    <row r="131" spans="1:2" x14ac:dyDescent="0.2">
      <c r="A131" s="29" t="s">
        <v>42</v>
      </c>
      <c r="B131" s="3">
        <v>181412</v>
      </c>
    </row>
    <row r="132" spans="1:2" x14ac:dyDescent="0.2">
      <c r="A132" s="29" t="s">
        <v>38</v>
      </c>
      <c r="B132" s="3">
        <v>203046</v>
      </c>
    </row>
    <row r="133" spans="1:2" x14ac:dyDescent="0.2">
      <c r="A133" s="29" t="s">
        <v>44</v>
      </c>
      <c r="B133" s="3">
        <v>224468</v>
      </c>
    </row>
    <row r="134" spans="1:2" x14ac:dyDescent="0.2">
      <c r="A134" s="29" t="s">
        <v>35</v>
      </c>
      <c r="B134" s="3">
        <v>302624</v>
      </c>
    </row>
    <row r="135" spans="1:2" x14ac:dyDescent="0.2">
      <c r="A135" s="29" t="s">
        <v>51</v>
      </c>
      <c r="B135" s="3">
        <v>335986</v>
      </c>
    </row>
    <row r="136" spans="1:2" x14ac:dyDescent="0.2">
      <c r="A136" s="29" t="s">
        <v>31</v>
      </c>
      <c r="B136" s="3">
        <v>367050</v>
      </c>
    </row>
    <row r="137" spans="1:2" x14ac:dyDescent="0.2">
      <c r="A137" s="29" t="s">
        <v>185</v>
      </c>
      <c r="B137" s="3">
        <v>3183372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6556-6A7C-4C67-968C-22FAD90A12D3}">
  <dimension ref="A3:B93"/>
  <sheetViews>
    <sheetView topLeftCell="A82" workbookViewId="0">
      <selection activeCell="A88" sqref="A88:B93"/>
    </sheetView>
  </sheetViews>
  <sheetFormatPr defaultRowHeight="12.75" x14ac:dyDescent="0.2"/>
  <cols>
    <col min="1" max="1" width="13.25" bestFit="1" customWidth="1"/>
    <col min="2" max="2" width="19.375" bestFit="1" customWidth="1"/>
    <col min="3" max="3" width="19.25" bestFit="1" customWidth="1"/>
  </cols>
  <sheetData>
    <row r="3" spans="1:2" x14ac:dyDescent="0.2">
      <c r="A3" s="28" t="s">
        <v>184</v>
      </c>
      <c r="B3" t="s">
        <v>190</v>
      </c>
    </row>
    <row r="4" spans="1:2" x14ac:dyDescent="0.2">
      <c r="A4" s="29" t="s">
        <v>37</v>
      </c>
      <c r="B4" s="3">
        <v>111735</v>
      </c>
    </row>
    <row r="5" spans="1:2" x14ac:dyDescent="0.2">
      <c r="A5" s="29" t="s">
        <v>27</v>
      </c>
      <c r="B5" s="3">
        <v>75461</v>
      </c>
    </row>
    <row r="6" spans="1:2" x14ac:dyDescent="0.2">
      <c r="A6" s="29" t="s">
        <v>34</v>
      </c>
      <c r="B6" s="3">
        <v>43476</v>
      </c>
    </row>
    <row r="7" spans="1:2" x14ac:dyDescent="0.2">
      <c r="A7" s="29" t="s">
        <v>30</v>
      </c>
      <c r="B7" s="3">
        <v>126092</v>
      </c>
    </row>
    <row r="8" spans="1:2" x14ac:dyDescent="0.2">
      <c r="A8" s="29" t="s">
        <v>185</v>
      </c>
      <c r="B8" s="3">
        <v>356764</v>
      </c>
    </row>
    <row r="29" spans="1:2" x14ac:dyDescent="0.2">
      <c r="A29" s="28" t="s">
        <v>184</v>
      </c>
      <c r="B29" t="s">
        <v>187</v>
      </c>
    </row>
    <row r="30" spans="1:2" x14ac:dyDescent="0.2">
      <c r="A30" s="29" t="s">
        <v>32</v>
      </c>
      <c r="B30" s="3">
        <v>425141</v>
      </c>
    </row>
    <row r="31" spans="1:2" x14ac:dyDescent="0.2">
      <c r="A31" s="29" t="s">
        <v>28</v>
      </c>
      <c r="B31" s="3">
        <v>394670</v>
      </c>
    </row>
    <row r="32" spans="1:2" x14ac:dyDescent="0.2">
      <c r="A32" s="29" t="s">
        <v>185</v>
      </c>
      <c r="B32" s="3">
        <v>819811</v>
      </c>
    </row>
    <row r="49" spans="1:2" x14ac:dyDescent="0.2">
      <c r="A49" s="28" t="s">
        <v>184</v>
      </c>
      <c r="B49" t="s">
        <v>186</v>
      </c>
    </row>
    <row r="50" spans="1:2" x14ac:dyDescent="0.2">
      <c r="A50" s="29" t="s">
        <v>55</v>
      </c>
      <c r="B50" s="3">
        <v>74683</v>
      </c>
    </row>
    <row r="51" spans="1:2" x14ac:dyDescent="0.2">
      <c r="A51" s="29" t="s">
        <v>61</v>
      </c>
      <c r="B51" s="3">
        <v>68620</v>
      </c>
    </row>
    <row r="52" spans="1:2" x14ac:dyDescent="0.2">
      <c r="A52" s="29" t="s">
        <v>66</v>
      </c>
      <c r="B52" s="3">
        <v>63254</v>
      </c>
    </row>
    <row r="53" spans="1:2" x14ac:dyDescent="0.2">
      <c r="A53" s="29" t="s">
        <v>70</v>
      </c>
      <c r="B53" s="3">
        <v>52986</v>
      </c>
    </row>
    <row r="54" spans="1:2" x14ac:dyDescent="0.2">
      <c r="A54" s="29" t="s">
        <v>185</v>
      </c>
      <c r="B54" s="3">
        <v>259543</v>
      </c>
    </row>
    <row r="66" spans="1:2" x14ac:dyDescent="0.2">
      <c r="A66" s="28" t="s">
        <v>184</v>
      </c>
      <c r="B66" t="s">
        <v>188</v>
      </c>
    </row>
    <row r="67" spans="1:2" x14ac:dyDescent="0.2">
      <c r="A67" s="29" t="s">
        <v>60</v>
      </c>
      <c r="B67" s="3">
        <v>55628</v>
      </c>
    </row>
    <row r="68" spans="1:2" x14ac:dyDescent="0.2">
      <c r="A68" s="29" t="s">
        <v>57</v>
      </c>
      <c r="B68" s="3">
        <v>76846</v>
      </c>
    </row>
    <row r="69" spans="1:2" x14ac:dyDescent="0.2">
      <c r="A69" s="29" t="s">
        <v>185</v>
      </c>
      <c r="B69" s="3">
        <v>132474</v>
      </c>
    </row>
    <row r="88" spans="1:2" x14ac:dyDescent="0.2">
      <c r="A88" s="28" t="s">
        <v>184</v>
      </c>
      <c r="B88" t="s">
        <v>191</v>
      </c>
    </row>
    <row r="89" spans="1:2" x14ac:dyDescent="0.2">
      <c r="A89" s="29" t="s">
        <v>55</v>
      </c>
      <c r="B89" s="3">
        <v>121572</v>
      </c>
    </row>
    <row r="90" spans="1:2" x14ac:dyDescent="0.2">
      <c r="A90" s="29" t="s">
        <v>61</v>
      </c>
      <c r="B90" s="3">
        <v>121172</v>
      </c>
    </row>
    <row r="91" spans="1:2" x14ac:dyDescent="0.2">
      <c r="A91" s="29" t="s">
        <v>66</v>
      </c>
      <c r="B91" s="3">
        <v>110000</v>
      </c>
    </row>
    <row r="92" spans="1:2" x14ac:dyDescent="0.2">
      <c r="A92" s="29" t="s">
        <v>70</v>
      </c>
      <c r="B92" s="3">
        <v>90294</v>
      </c>
    </row>
    <row r="93" spans="1:2" x14ac:dyDescent="0.2">
      <c r="A93" s="29" t="s">
        <v>185</v>
      </c>
      <c r="B93" s="3">
        <v>443038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3454-B1B6-4FA8-AD08-136C9446D7F9}">
  <dimension ref="A2:D113"/>
  <sheetViews>
    <sheetView topLeftCell="A79" workbookViewId="0">
      <selection activeCell="A86" sqref="A86"/>
    </sheetView>
  </sheetViews>
  <sheetFormatPr defaultRowHeight="12.75" x14ac:dyDescent="0.2"/>
  <cols>
    <col min="1" max="1" width="19.25" bestFit="1" customWidth="1"/>
    <col min="2" max="2" width="16.5" bestFit="1" customWidth="1"/>
    <col min="3" max="3" width="8" bestFit="1" customWidth="1"/>
    <col min="4" max="4" width="11.5" bestFit="1" customWidth="1"/>
  </cols>
  <sheetData>
    <row r="2" spans="1:2" x14ac:dyDescent="0.2">
      <c r="A2" s="28" t="s">
        <v>24</v>
      </c>
      <c r="B2" t="s">
        <v>37</v>
      </c>
    </row>
    <row r="4" spans="1:2" x14ac:dyDescent="0.2">
      <c r="A4" s="28" t="s">
        <v>184</v>
      </c>
      <c r="B4" t="s">
        <v>187</v>
      </c>
    </row>
    <row r="5" spans="1:2" x14ac:dyDescent="0.2">
      <c r="A5" s="29" t="s">
        <v>42</v>
      </c>
      <c r="B5" s="3">
        <v>48179</v>
      </c>
    </row>
    <row r="6" spans="1:2" x14ac:dyDescent="0.2">
      <c r="A6" s="29" t="s">
        <v>38</v>
      </c>
      <c r="B6" s="3">
        <v>69883</v>
      </c>
    </row>
    <row r="7" spans="1:2" x14ac:dyDescent="0.2">
      <c r="A7" s="29" t="s">
        <v>44</v>
      </c>
      <c r="B7" s="3">
        <v>54750</v>
      </c>
    </row>
    <row r="8" spans="1:2" x14ac:dyDescent="0.2">
      <c r="A8" s="29" t="s">
        <v>43</v>
      </c>
      <c r="B8" s="3">
        <v>24647</v>
      </c>
    </row>
    <row r="9" spans="1:2" x14ac:dyDescent="0.2">
      <c r="A9" s="29" t="s">
        <v>36</v>
      </c>
      <c r="B9" s="3">
        <v>34517</v>
      </c>
    </row>
    <row r="10" spans="1:2" x14ac:dyDescent="0.2">
      <c r="A10" s="29" t="s">
        <v>41</v>
      </c>
      <c r="B10" s="3">
        <v>33069</v>
      </c>
    </row>
    <row r="11" spans="1:2" x14ac:dyDescent="0.2">
      <c r="A11" s="29" t="s">
        <v>185</v>
      </c>
      <c r="B11" s="3">
        <v>265045</v>
      </c>
    </row>
    <row r="32" spans="1:2" x14ac:dyDescent="0.2">
      <c r="A32" s="28" t="s">
        <v>52</v>
      </c>
      <c r="B32" t="s">
        <v>55</v>
      </c>
    </row>
    <row r="34" spans="1:2" x14ac:dyDescent="0.2">
      <c r="A34" s="28" t="s">
        <v>184</v>
      </c>
      <c r="B34" t="s">
        <v>190</v>
      </c>
    </row>
    <row r="35" spans="1:2" x14ac:dyDescent="0.2">
      <c r="A35" s="29" t="s">
        <v>56</v>
      </c>
      <c r="B35" s="3">
        <v>12554</v>
      </c>
    </row>
    <row r="36" spans="1:2" x14ac:dyDescent="0.2">
      <c r="A36" s="29" t="s">
        <v>58</v>
      </c>
      <c r="B36" s="3">
        <v>48069</v>
      </c>
    </row>
    <row r="37" spans="1:2" x14ac:dyDescent="0.2">
      <c r="A37" s="29" t="s">
        <v>59</v>
      </c>
      <c r="B37" s="3">
        <v>29501</v>
      </c>
    </row>
    <row r="38" spans="1:2" x14ac:dyDescent="0.2">
      <c r="A38" s="29" t="s">
        <v>185</v>
      </c>
      <c r="B38" s="3">
        <v>90124</v>
      </c>
    </row>
    <row r="59" spans="1:2" x14ac:dyDescent="0.2">
      <c r="A59" s="28" t="s">
        <v>52</v>
      </c>
      <c r="B59" t="s">
        <v>70</v>
      </c>
    </row>
    <row r="61" spans="1:2" x14ac:dyDescent="0.2">
      <c r="A61" s="28" t="s">
        <v>184</v>
      </c>
      <c r="B61" t="s">
        <v>189</v>
      </c>
    </row>
    <row r="62" spans="1:2" x14ac:dyDescent="0.2">
      <c r="A62" s="29" t="s">
        <v>71</v>
      </c>
      <c r="B62" s="3">
        <v>283328</v>
      </c>
    </row>
    <row r="63" spans="1:2" x14ac:dyDescent="0.2">
      <c r="A63" s="29" t="s">
        <v>72</v>
      </c>
      <c r="B63" s="3">
        <v>218066</v>
      </c>
    </row>
    <row r="64" spans="1:2" x14ac:dyDescent="0.2">
      <c r="A64" s="29" t="s">
        <v>73</v>
      </c>
      <c r="B64" s="3">
        <v>259308</v>
      </c>
    </row>
    <row r="65" spans="1:2" x14ac:dyDescent="0.2">
      <c r="A65" s="29" t="s">
        <v>185</v>
      </c>
      <c r="B65" s="3">
        <v>760702</v>
      </c>
    </row>
    <row r="85" spans="1:4" x14ac:dyDescent="0.2">
      <c r="A85" s="28" t="s">
        <v>186</v>
      </c>
      <c r="B85" s="28" t="s">
        <v>206</v>
      </c>
    </row>
    <row r="86" spans="1:4" x14ac:dyDescent="0.2">
      <c r="A86" s="28" t="s">
        <v>184</v>
      </c>
      <c r="B86" t="s">
        <v>60</v>
      </c>
      <c r="C86" t="s">
        <v>57</v>
      </c>
      <c r="D86" t="s">
        <v>185</v>
      </c>
    </row>
    <row r="87" spans="1:4" x14ac:dyDescent="0.2">
      <c r="A87" s="29" t="s">
        <v>192</v>
      </c>
      <c r="B87" s="3">
        <v>43532</v>
      </c>
      <c r="C87" s="3">
        <v>62294</v>
      </c>
      <c r="D87" s="3">
        <v>105826</v>
      </c>
    </row>
    <row r="88" spans="1:4" x14ac:dyDescent="0.2">
      <c r="A88" s="30" t="s">
        <v>193</v>
      </c>
      <c r="B88" s="3">
        <v>3299</v>
      </c>
      <c r="C88" s="3">
        <v>4742</v>
      </c>
      <c r="D88" s="3">
        <v>8041</v>
      </c>
    </row>
    <row r="89" spans="1:4" x14ac:dyDescent="0.2">
      <c r="A89" s="30" t="s">
        <v>194</v>
      </c>
      <c r="B89" s="3">
        <v>3457</v>
      </c>
      <c r="C89" s="3">
        <v>4912</v>
      </c>
      <c r="D89" s="3">
        <v>8369</v>
      </c>
    </row>
    <row r="90" spans="1:4" x14ac:dyDescent="0.2">
      <c r="A90" s="30" t="s">
        <v>195</v>
      </c>
      <c r="B90" s="3">
        <v>3495</v>
      </c>
      <c r="C90" s="3">
        <v>4870</v>
      </c>
      <c r="D90" s="3">
        <v>8365</v>
      </c>
    </row>
    <row r="91" spans="1:4" x14ac:dyDescent="0.2">
      <c r="A91" s="30" t="s">
        <v>196</v>
      </c>
      <c r="B91" s="3">
        <v>3706</v>
      </c>
      <c r="C91" s="3">
        <v>4964</v>
      </c>
      <c r="D91" s="3">
        <v>8670</v>
      </c>
    </row>
    <row r="92" spans="1:4" x14ac:dyDescent="0.2">
      <c r="A92" s="30" t="s">
        <v>197</v>
      </c>
      <c r="B92" s="3">
        <v>3781</v>
      </c>
      <c r="C92" s="3">
        <v>5166</v>
      </c>
      <c r="D92" s="3">
        <v>8947</v>
      </c>
    </row>
    <row r="93" spans="1:4" x14ac:dyDescent="0.2">
      <c r="A93" s="30" t="s">
        <v>198</v>
      </c>
      <c r="B93" s="3">
        <v>3895</v>
      </c>
      <c r="C93" s="3">
        <v>5676</v>
      </c>
      <c r="D93" s="3">
        <v>9571</v>
      </c>
    </row>
    <row r="94" spans="1:4" x14ac:dyDescent="0.2">
      <c r="A94" s="30" t="s">
        <v>199</v>
      </c>
      <c r="B94" s="3">
        <v>4241</v>
      </c>
      <c r="C94" s="3">
        <v>5664</v>
      </c>
      <c r="D94" s="3">
        <v>9905</v>
      </c>
    </row>
    <row r="95" spans="1:4" x14ac:dyDescent="0.2">
      <c r="A95" s="30" t="s">
        <v>200</v>
      </c>
      <c r="B95" s="3">
        <v>3850</v>
      </c>
      <c r="C95" s="3">
        <v>5716</v>
      </c>
      <c r="D95" s="3">
        <v>9566</v>
      </c>
    </row>
    <row r="96" spans="1:4" x14ac:dyDescent="0.2">
      <c r="A96" s="30" t="s">
        <v>201</v>
      </c>
      <c r="B96" s="3">
        <v>3284</v>
      </c>
      <c r="C96" s="3">
        <v>5224</v>
      </c>
      <c r="D96" s="3">
        <v>8508</v>
      </c>
    </row>
    <row r="97" spans="1:4" x14ac:dyDescent="0.2">
      <c r="A97" s="30" t="s">
        <v>202</v>
      </c>
      <c r="B97" s="3">
        <v>3445</v>
      </c>
      <c r="C97" s="3">
        <v>5229</v>
      </c>
      <c r="D97" s="3">
        <v>8674</v>
      </c>
    </row>
    <row r="98" spans="1:4" x14ac:dyDescent="0.2">
      <c r="A98" s="30" t="s">
        <v>203</v>
      </c>
      <c r="B98" s="3">
        <v>3399</v>
      </c>
      <c r="C98" s="3">
        <v>5000</v>
      </c>
      <c r="D98" s="3">
        <v>8399</v>
      </c>
    </row>
    <row r="99" spans="1:4" x14ac:dyDescent="0.2">
      <c r="A99" s="30" t="s">
        <v>204</v>
      </c>
      <c r="B99" s="3">
        <v>3680</v>
      </c>
      <c r="C99" s="3">
        <v>5131</v>
      </c>
      <c r="D99" s="3">
        <v>8811</v>
      </c>
    </row>
    <row r="100" spans="1:4" x14ac:dyDescent="0.2">
      <c r="A100" s="29" t="s">
        <v>205</v>
      </c>
      <c r="B100" s="3">
        <v>63213</v>
      </c>
      <c r="C100" s="3">
        <v>90504</v>
      </c>
      <c r="D100" s="3">
        <v>153717</v>
      </c>
    </row>
    <row r="101" spans="1:4" x14ac:dyDescent="0.2">
      <c r="A101" s="30" t="s">
        <v>193</v>
      </c>
      <c r="B101" s="3">
        <v>5137</v>
      </c>
      <c r="C101" s="3">
        <v>7387</v>
      </c>
      <c r="D101" s="3">
        <v>12524</v>
      </c>
    </row>
    <row r="102" spans="1:4" x14ac:dyDescent="0.2">
      <c r="A102" s="30" t="s">
        <v>194</v>
      </c>
      <c r="B102" s="3">
        <v>5131</v>
      </c>
      <c r="C102" s="3">
        <v>7288</v>
      </c>
      <c r="D102" s="3">
        <v>12419</v>
      </c>
    </row>
    <row r="103" spans="1:4" x14ac:dyDescent="0.2">
      <c r="A103" s="30" t="s">
        <v>195</v>
      </c>
      <c r="B103" s="3">
        <v>5187</v>
      </c>
      <c r="C103" s="3">
        <v>7228</v>
      </c>
      <c r="D103" s="3">
        <v>12415</v>
      </c>
    </row>
    <row r="104" spans="1:4" x14ac:dyDescent="0.2">
      <c r="A104" s="30" t="s">
        <v>196</v>
      </c>
      <c r="B104" s="3">
        <v>5498</v>
      </c>
      <c r="C104" s="3">
        <v>7365</v>
      </c>
      <c r="D104" s="3">
        <v>12863</v>
      </c>
    </row>
    <row r="105" spans="1:4" x14ac:dyDescent="0.2">
      <c r="A105" s="30" t="s">
        <v>197</v>
      </c>
      <c r="B105" s="3">
        <v>5220</v>
      </c>
      <c r="C105" s="3">
        <v>7128</v>
      </c>
      <c r="D105" s="3">
        <v>12348</v>
      </c>
    </row>
    <row r="106" spans="1:4" x14ac:dyDescent="0.2">
      <c r="A106" s="30" t="s">
        <v>198</v>
      </c>
      <c r="B106" s="3">
        <v>5377</v>
      </c>
      <c r="C106" s="3">
        <v>7841</v>
      </c>
      <c r="D106" s="3">
        <v>13218</v>
      </c>
    </row>
    <row r="107" spans="1:4" x14ac:dyDescent="0.2">
      <c r="A107" s="30" t="s">
        <v>199</v>
      </c>
      <c r="B107" s="3">
        <v>5853</v>
      </c>
      <c r="C107" s="3">
        <v>7818</v>
      </c>
      <c r="D107" s="3">
        <v>13671</v>
      </c>
    </row>
    <row r="108" spans="1:4" x14ac:dyDescent="0.2">
      <c r="A108" s="30" t="s">
        <v>200</v>
      </c>
      <c r="B108" s="3">
        <v>5314</v>
      </c>
      <c r="C108" s="3">
        <v>7891</v>
      </c>
      <c r="D108" s="3">
        <v>13205</v>
      </c>
    </row>
    <row r="109" spans="1:4" x14ac:dyDescent="0.2">
      <c r="A109" s="30" t="s">
        <v>201</v>
      </c>
      <c r="B109" s="3">
        <v>4874</v>
      </c>
      <c r="C109" s="3">
        <v>7753</v>
      </c>
      <c r="D109" s="3">
        <v>12627</v>
      </c>
    </row>
    <row r="110" spans="1:4" x14ac:dyDescent="0.2">
      <c r="A110" s="30" t="s">
        <v>202</v>
      </c>
      <c r="B110" s="3">
        <v>5115</v>
      </c>
      <c r="C110" s="3">
        <v>7763</v>
      </c>
      <c r="D110" s="3">
        <v>12878</v>
      </c>
    </row>
    <row r="111" spans="1:4" x14ac:dyDescent="0.2">
      <c r="A111" s="30" t="s">
        <v>203</v>
      </c>
      <c r="B111" s="3">
        <v>5041</v>
      </c>
      <c r="C111" s="3">
        <v>7419</v>
      </c>
      <c r="D111" s="3">
        <v>12460</v>
      </c>
    </row>
    <row r="112" spans="1:4" x14ac:dyDescent="0.2">
      <c r="A112" s="30" t="s">
        <v>204</v>
      </c>
      <c r="B112" s="3">
        <v>5466</v>
      </c>
      <c r="C112" s="3">
        <v>7623</v>
      </c>
      <c r="D112" s="3">
        <v>13089</v>
      </c>
    </row>
    <row r="113" spans="1:4" x14ac:dyDescent="0.2">
      <c r="A113" s="29" t="s">
        <v>185</v>
      </c>
      <c r="B113" s="3">
        <v>106745</v>
      </c>
      <c r="C113" s="3">
        <v>152798</v>
      </c>
      <c r="D113" s="3">
        <v>259543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5DDB-67C3-45A6-A2D6-41A9C539C2D6}">
  <dimension ref="A1:D8"/>
  <sheetViews>
    <sheetView topLeftCell="C1" workbookViewId="0">
      <selection activeCell="L20" sqref="L20"/>
    </sheetView>
  </sheetViews>
  <sheetFormatPr defaultRowHeight="12.75" x14ac:dyDescent="0.2"/>
  <cols>
    <col min="1" max="1" width="19.25" bestFit="1" customWidth="1"/>
    <col min="2" max="2" width="16.5" bestFit="1" customWidth="1"/>
    <col min="3" max="3" width="12.875" bestFit="1" customWidth="1"/>
    <col min="4" max="4" width="11.5" bestFit="1" customWidth="1"/>
  </cols>
  <sheetData>
    <row r="1" spans="1:4" x14ac:dyDescent="0.2">
      <c r="A1" s="28" t="s">
        <v>52</v>
      </c>
      <c r="B1" t="s">
        <v>66</v>
      </c>
    </row>
    <row r="3" spans="1:4" x14ac:dyDescent="0.2">
      <c r="A3" s="28" t="s">
        <v>187</v>
      </c>
      <c r="B3" s="28" t="s">
        <v>206</v>
      </c>
    </row>
    <row r="4" spans="1:4" x14ac:dyDescent="0.2">
      <c r="A4" s="28" t="s">
        <v>184</v>
      </c>
      <c r="B4" t="s">
        <v>32</v>
      </c>
      <c r="C4" t="s">
        <v>28</v>
      </c>
      <c r="D4" t="s">
        <v>185</v>
      </c>
    </row>
    <row r="5" spans="1:4" x14ac:dyDescent="0.2">
      <c r="A5" s="29" t="s">
        <v>67</v>
      </c>
      <c r="B5" s="31">
        <v>0.36017094921802639</v>
      </c>
      <c r="C5" s="31">
        <v>0.63982905078197361</v>
      </c>
      <c r="D5" s="31">
        <v>1</v>
      </c>
    </row>
    <row r="6" spans="1:4" x14ac:dyDescent="0.2">
      <c r="A6" s="29" t="s">
        <v>68</v>
      </c>
      <c r="B6" s="31">
        <v>0.46680774763880489</v>
      </c>
      <c r="C6" s="31">
        <v>0.53319225236119505</v>
      </c>
      <c r="D6" s="31">
        <v>1</v>
      </c>
    </row>
    <row r="7" spans="1:4" x14ac:dyDescent="0.2">
      <c r="A7" s="29" t="s">
        <v>69</v>
      </c>
      <c r="B7" s="31">
        <v>0.60260431251750213</v>
      </c>
      <c r="C7" s="31">
        <v>0.39739568748249787</v>
      </c>
      <c r="D7" s="31">
        <v>1</v>
      </c>
    </row>
    <row r="8" spans="1:4" x14ac:dyDescent="0.2">
      <c r="A8" s="29" t="s">
        <v>185</v>
      </c>
      <c r="B8" s="31">
        <v>0.45131603077012172</v>
      </c>
      <c r="C8" s="31">
        <v>0.54868396922987828</v>
      </c>
      <c r="D8" s="31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81B2-E593-4DD0-8C5B-B7116DA7A1FD}">
  <dimension ref="A1:D25"/>
  <sheetViews>
    <sheetView workbookViewId="0">
      <selection activeCell="K2" sqref="K2"/>
    </sheetView>
  </sheetViews>
  <sheetFormatPr defaultRowHeight="12.75" x14ac:dyDescent="0.2"/>
  <cols>
    <col min="1" max="1" width="19.25" bestFit="1" customWidth="1"/>
    <col min="2" max="2" width="16.5" bestFit="1" customWidth="1"/>
    <col min="3" max="3" width="8.375" bestFit="1" customWidth="1"/>
    <col min="4" max="4" width="11.5" bestFit="1" customWidth="1"/>
  </cols>
  <sheetData>
    <row r="1" spans="1:4" x14ac:dyDescent="0.2">
      <c r="A1" s="28" t="s">
        <v>24</v>
      </c>
      <c r="B1" t="s">
        <v>207</v>
      </c>
    </row>
    <row r="3" spans="1:4" x14ac:dyDescent="0.2">
      <c r="A3" s="28" t="s">
        <v>186</v>
      </c>
      <c r="B3" s="28" t="s">
        <v>206</v>
      </c>
    </row>
    <row r="4" spans="1:4" x14ac:dyDescent="0.2">
      <c r="A4" s="28" t="s">
        <v>184</v>
      </c>
      <c r="B4" t="s">
        <v>60</v>
      </c>
      <c r="C4" t="s">
        <v>57</v>
      </c>
      <c r="D4" t="s">
        <v>185</v>
      </c>
    </row>
    <row r="5" spans="1:4" x14ac:dyDescent="0.2">
      <c r="A5" s="29" t="s">
        <v>31</v>
      </c>
      <c r="B5" s="31">
        <v>0.40729904042787479</v>
      </c>
      <c r="C5" s="31">
        <v>0.59270095957212521</v>
      </c>
      <c r="D5" s="31">
        <v>1</v>
      </c>
    </row>
    <row r="6" spans="1:4" x14ac:dyDescent="0.2">
      <c r="A6" s="29" t="s">
        <v>42</v>
      </c>
      <c r="B6" s="31">
        <v>0.44885306881587106</v>
      </c>
      <c r="C6" s="31">
        <v>0.55114693118412894</v>
      </c>
      <c r="D6" s="31">
        <v>1</v>
      </c>
    </row>
    <row r="7" spans="1:4" x14ac:dyDescent="0.2">
      <c r="A7" s="29" t="s">
        <v>26</v>
      </c>
      <c r="B7" s="31">
        <v>0.36570003936491274</v>
      </c>
      <c r="C7" s="31">
        <v>0.63429996063508731</v>
      </c>
      <c r="D7" s="31">
        <v>1</v>
      </c>
    </row>
    <row r="8" spans="1:4" x14ac:dyDescent="0.2">
      <c r="A8" s="29" t="s">
        <v>40</v>
      </c>
      <c r="B8" s="31">
        <v>0.57969130787977252</v>
      </c>
      <c r="C8" s="31">
        <v>0.42030869212022748</v>
      </c>
      <c r="D8" s="31">
        <v>1</v>
      </c>
    </row>
    <row r="9" spans="1:4" x14ac:dyDescent="0.2">
      <c r="A9" s="29" t="s">
        <v>38</v>
      </c>
      <c r="B9" s="31">
        <v>0.52509652509652505</v>
      </c>
      <c r="C9" s="31">
        <v>0.4749034749034749</v>
      </c>
      <c r="D9" s="31">
        <v>1</v>
      </c>
    </row>
    <row r="10" spans="1:4" x14ac:dyDescent="0.2">
      <c r="A10" s="29" t="s">
        <v>44</v>
      </c>
      <c r="B10" s="31">
        <v>0.49986493787142083</v>
      </c>
      <c r="C10" s="31">
        <v>0.50013506212857917</v>
      </c>
      <c r="D10" s="31">
        <v>1</v>
      </c>
    </row>
    <row r="11" spans="1:4" x14ac:dyDescent="0.2">
      <c r="A11" s="29" t="s">
        <v>39</v>
      </c>
      <c r="B11" s="31">
        <v>0.64745071380013597</v>
      </c>
      <c r="C11" s="31">
        <v>0.35254928619986403</v>
      </c>
      <c r="D11" s="31">
        <v>1</v>
      </c>
    </row>
    <row r="12" spans="1:4" x14ac:dyDescent="0.2">
      <c r="A12" s="29" t="s">
        <v>45</v>
      </c>
      <c r="B12" s="31">
        <v>2.2260065685439728E-2</v>
      </c>
      <c r="C12" s="31">
        <v>0.9777399343145603</v>
      </c>
      <c r="D12" s="31">
        <v>1</v>
      </c>
    </row>
    <row r="13" spans="1:4" x14ac:dyDescent="0.2">
      <c r="A13" s="29" t="s">
        <v>43</v>
      </c>
      <c r="B13" s="31">
        <v>0.35545681755068037</v>
      </c>
      <c r="C13" s="31">
        <v>0.64454318244931963</v>
      </c>
      <c r="D13" s="31">
        <v>1</v>
      </c>
    </row>
    <row r="14" spans="1:4" x14ac:dyDescent="0.2">
      <c r="A14" s="29" t="s">
        <v>51</v>
      </c>
      <c r="B14" s="31">
        <v>0.87754333082140168</v>
      </c>
      <c r="C14" s="31">
        <v>0.12245666917859835</v>
      </c>
      <c r="D14" s="31">
        <v>1</v>
      </c>
    </row>
    <row r="15" spans="1:4" x14ac:dyDescent="0.2">
      <c r="A15" s="29" t="s">
        <v>50</v>
      </c>
      <c r="B15" s="31">
        <v>-1.4919941775836972E-2</v>
      </c>
      <c r="C15" s="31">
        <v>1.014919941775837</v>
      </c>
      <c r="D15" s="31">
        <v>1</v>
      </c>
    </row>
    <row r="16" spans="1:4" x14ac:dyDescent="0.2">
      <c r="A16" s="29" t="s">
        <v>49</v>
      </c>
      <c r="B16" s="31">
        <v>0.32916145181476847</v>
      </c>
      <c r="C16" s="31">
        <v>0.67083854818523159</v>
      </c>
      <c r="D16" s="31">
        <v>1</v>
      </c>
    </row>
    <row r="17" spans="1:4" x14ac:dyDescent="0.2">
      <c r="A17" s="29" t="s">
        <v>35</v>
      </c>
      <c r="B17" s="31">
        <v>6.5286624203821655E-2</v>
      </c>
      <c r="C17" s="31">
        <v>0.9347133757961783</v>
      </c>
      <c r="D17" s="31">
        <v>1</v>
      </c>
    </row>
    <row r="18" spans="1:4" x14ac:dyDescent="0.2">
      <c r="A18" s="29" t="s">
        <v>36</v>
      </c>
      <c r="B18" s="31">
        <v>0.13227513227513227</v>
      </c>
      <c r="C18" s="31">
        <v>0.86772486772486768</v>
      </c>
      <c r="D18" s="31">
        <v>1</v>
      </c>
    </row>
    <row r="19" spans="1:4" x14ac:dyDescent="0.2">
      <c r="A19" s="29" t="s">
        <v>46</v>
      </c>
      <c r="B19" s="31">
        <v>0.4754615564384202</v>
      </c>
      <c r="C19" s="31">
        <v>0.52453844356157986</v>
      </c>
      <c r="D19" s="31">
        <v>1</v>
      </c>
    </row>
    <row r="20" spans="1:4" x14ac:dyDescent="0.2">
      <c r="A20" s="29" t="s">
        <v>48</v>
      </c>
      <c r="B20" s="31">
        <v>0.44063027574563873</v>
      </c>
      <c r="C20" s="31">
        <v>0.55936972425436127</v>
      </c>
      <c r="D20" s="31">
        <v>1</v>
      </c>
    </row>
    <row r="21" spans="1:4" x14ac:dyDescent="0.2">
      <c r="A21" s="29" t="s">
        <v>33</v>
      </c>
      <c r="B21" s="31">
        <v>0.35151592033489787</v>
      </c>
      <c r="C21" s="31">
        <v>0.64848407966510213</v>
      </c>
      <c r="D21" s="31">
        <v>1</v>
      </c>
    </row>
    <row r="22" spans="1:4" x14ac:dyDescent="0.2">
      <c r="A22" s="29" t="s">
        <v>47</v>
      </c>
      <c r="B22" s="31">
        <v>0.44278157657076506</v>
      </c>
      <c r="C22" s="31">
        <v>0.55721842342923489</v>
      </c>
      <c r="D22" s="31">
        <v>1</v>
      </c>
    </row>
    <row r="23" spans="1:4" x14ac:dyDescent="0.2">
      <c r="A23" s="29" t="s">
        <v>29</v>
      </c>
      <c r="B23" s="31">
        <v>0.53686979395002188</v>
      </c>
      <c r="C23" s="31">
        <v>0.46313020604997807</v>
      </c>
      <c r="D23" s="31">
        <v>1</v>
      </c>
    </row>
    <row r="24" spans="1:4" x14ac:dyDescent="0.2">
      <c r="A24" s="29" t="s">
        <v>41</v>
      </c>
      <c r="B24" s="31">
        <v>0.60848080900942314</v>
      </c>
      <c r="C24" s="31">
        <v>0.39151919099057686</v>
      </c>
      <c r="D24" s="31">
        <v>1</v>
      </c>
    </row>
    <row r="25" spans="1:4" x14ac:dyDescent="0.2">
      <c r="A25" s="29" t="s">
        <v>185</v>
      </c>
      <c r="B25" s="31">
        <v>0.41128059704942921</v>
      </c>
      <c r="C25" s="31">
        <v>0.58871940295057079</v>
      </c>
      <c r="D25" s="31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3F67-A778-4633-A2EF-8F9E63344A0E}">
  <dimension ref="A3:B24"/>
  <sheetViews>
    <sheetView workbookViewId="0">
      <selection activeCell="A3" sqref="A3:B23"/>
    </sheetView>
  </sheetViews>
  <sheetFormatPr defaultRowHeight="12.75" x14ac:dyDescent="0.2"/>
  <cols>
    <col min="1" max="1" width="13.5" bestFit="1" customWidth="1"/>
    <col min="2" max="2" width="19.25" bestFit="1" customWidth="1"/>
  </cols>
  <sheetData>
    <row r="3" spans="1:2" x14ac:dyDescent="0.2">
      <c r="A3" s="28" t="s">
        <v>184</v>
      </c>
      <c r="B3" t="s">
        <v>186</v>
      </c>
    </row>
    <row r="4" spans="1:2" x14ac:dyDescent="0.2">
      <c r="A4" s="29" t="s">
        <v>31</v>
      </c>
      <c r="B4" s="3">
        <v>31785</v>
      </c>
    </row>
    <row r="5" spans="1:2" x14ac:dyDescent="0.2">
      <c r="A5" s="29" t="s">
        <v>42</v>
      </c>
      <c r="B5" s="3">
        <v>17743</v>
      </c>
    </row>
    <row r="6" spans="1:2" x14ac:dyDescent="0.2">
      <c r="A6" s="29" t="s">
        <v>26</v>
      </c>
      <c r="B6" s="3">
        <v>7621</v>
      </c>
    </row>
    <row r="7" spans="1:2" x14ac:dyDescent="0.2">
      <c r="A7" s="29" t="s">
        <v>40</v>
      </c>
      <c r="B7" s="3">
        <v>12310</v>
      </c>
    </row>
    <row r="8" spans="1:2" x14ac:dyDescent="0.2">
      <c r="A8" s="29" t="s">
        <v>38</v>
      </c>
      <c r="B8" s="3">
        <v>30821</v>
      </c>
    </row>
    <row r="9" spans="1:2" x14ac:dyDescent="0.2">
      <c r="A9" s="29" t="s">
        <v>44</v>
      </c>
      <c r="B9" s="3">
        <v>22212</v>
      </c>
    </row>
    <row r="10" spans="1:2" x14ac:dyDescent="0.2">
      <c r="A10" s="29" t="s">
        <v>39</v>
      </c>
      <c r="B10" s="3">
        <v>7355</v>
      </c>
    </row>
    <row r="11" spans="1:2" x14ac:dyDescent="0.2">
      <c r="A11" s="29" t="s">
        <v>45</v>
      </c>
      <c r="B11" s="3">
        <v>16442</v>
      </c>
    </row>
    <row r="12" spans="1:2" x14ac:dyDescent="0.2">
      <c r="A12" s="29" t="s">
        <v>43</v>
      </c>
      <c r="B12" s="3">
        <v>3601</v>
      </c>
    </row>
    <row r="13" spans="1:2" x14ac:dyDescent="0.2">
      <c r="A13" s="29" t="s">
        <v>51</v>
      </c>
      <c r="B13" s="3">
        <v>10616</v>
      </c>
    </row>
    <row r="14" spans="1:2" x14ac:dyDescent="0.2">
      <c r="A14" s="29" t="s">
        <v>50</v>
      </c>
      <c r="B14" s="3">
        <v>2748</v>
      </c>
    </row>
    <row r="15" spans="1:2" x14ac:dyDescent="0.2">
      <c r="A15" s="29" t="s">
        <v>49</v>
      </c>
      <c r="B15" s="3">
        <v>799</v>
      </c>
    </row>
    <row r="16" spans="1:2" x14ac:dyDescent="0.2">
      <c r="A16" s="29" t="s">
        <v>35</v>
      </c>
      <c r="B16" s="3">
        <v>20096</v>
      </c>
    </row>
    <row r="17" spans="1:2" x14ac:dyDescent="0.2">
      <c r="A17" s="29" t="s">
        <v>36</v>
      </c>
      <c r="B17" s="3">
        <v>10773</v>
      </c>
    </row>
    <row r="18" spans="1:2" x14ac:dyDescent="0.2">
      <c r="A18" s="29" t="s">
        <v>46</v>
      </c>
      <c r="B18" s="3">
        <v>8558</v>
      </c>
    </row>
    <row r="19" spans="1:2" x14ac:dyDescent="0.2">
      <c r="A19" s="29" t="s">
        <v>48</v>
      </c>
      <c r="B19" s="3">
        <v>12439</v>
      </c>
    </row>
    <row r="20" spans="1:2" x14ac:dyDescent="0.2">
      <c r="A20" s="29" t="s">
        <v>33</v>
      </c>
      <c r="B20" s="3">
        <v>15766</v>
      </c>
    </row>
    <row r="21" spans="1:2" x14ac:dyDescent="0.2">
      <c r="A21" s="29" t="s">
        <v>47</v>
      </c>
      <c r="B21" s="3">
        <v>7751</v>
      </c>
    </row>
    <row r="22" spans="1:2" x14ac:dyDescent="0.2">
      <c r="A22" s="29" t="s">
        <v>29</v>
      </c>
      <c r="B22" s="3">
        <v>11405</v>
      </c>
    </row>
    <row r="23" spans="1:2" x14ac:dyDescent="0.2">
      <c r="A23" s="29" t="s">
        <v>41</v>
      </c>
      <c r="B23" s="3">
        <v>8702</v>
      </c>
    </row>
    <row r="24" spans="1:2" x14ac:dyDescent="0.2">
      <c r="A24" s="29" t="s">
        <v>185</v>
      </c>
      <c r="B24" s="3">
        <v>259543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7E79-853B-48A6-8AC4-C250A0D6E3A3}">
  <dimension ref="A1:G21"/>
  <sheetViews>
    <sheetView workbookViewId="0">
      <selection activeCell="B3" sqref="B3"/>
    </sheetView>
  </sheetViews>
  <sheetFormatPr defaultRowHeight="12.75" x14ac:dyDescent="0.2"/>
  <cols>
    <col min="1" max="2" width="9" style="9"/>
  </cols>
  <sheetData>
    <row r="1" spans="1:7" x14ac:dyDescent="0.2">
      <c r="A1" s="8" t="s">
        <v>23</v>
      </c>
      <c r="B1" s="8" t="s">
        <v>18</v>
      </c>
      <c r="E1" s="34" t="s">
        <v>157</v>
      </c>
      <c r="F1" s="33"/>
      <c r="G1">
        <f>SUM(G4-G2)</f>
        <v>9406.5</v>
      </c>
    </row>
    <row r="2" spans="1:7" ht="25.5" x14ac:dyDescent="0.2">
      <c r="A2" s="9" t="s">
        <v>49</v>
      </c>
      <c r="B2" s="9">
        <v>799</v>
      </c>
      <c r="E2" s="2" t="s">
        <v>153</v>
      </c>
      <c r="G2">
        <f>MEDIAN(B2:B11)</f>
        <v>7686</v>
      </c>
    </row>
    <row r="3" spans="1:7" ht="38.25" x14ac:dyDescent="0.2">
      <c r="A3" s="9" t="s">
        <v>50</v>
      </c>
      <c r="B3" s="9">
        <v>2748</v>
      </c>
      <c r="E3" s="2" t="s">
        <v>152</v>
      </c>
      <c r="F3" s="2" t="s">
        <v>117</v>
      </c>
      <c r="G3">
        <f>MEDIAN(B2:B21)</f>
        <v>11089</v>
      </c>
    </row>
    <row r="4" spans="1:7" x14ac:dyDescent="0.2">
      <c r="A4" s="9" t="s">
        <v>43</v>
      </c>
      <c r="B4" s="9">
        <v>3601</v>
      </c>
      <c r="E4" s="2" t="s">
        <v>155</v>
      </c>
      <c r="G4">
        <f>MEDIAN(B12:B21)</f>
        <v>17092.5</v>
      </c>
    </row>
    <row r="5" spans="1:7" x14ac:dyDescent="0.2">
      <c r="A5" s="9" t="s">
        <v>39</v>
      </c>
      <c r="B5" s="9">
        <v>7355</v>
      </c>
      <c r="E5" s="2" t="s">
        <v>208</v>
      </c>
      <c r="F5" s="32">
        <v>0.33</v>
      </c>
      <c r="G5">
        <f>G4+(1.5*G1)</f>
        <v>31202.25</v>
      </c>
    </row>
    <row r="6" spans="1:7" ht="25.5" x14ac:dyDescent="0.2">
      <c r="A6" s="9" t="s">
        <v>26</v>
      </c>
      <c r="B6" s="9">
        <v>7621</v>
      </c>
      <c r="E6" s="2" t="s">
        <v>209</v>
      </c>
      <c r="F6" s="32">
        <v>0.66</v>
      </c>
      <c r="G6">
        <f>G2-(1.5*G1)</f>
        <v>-6423.75</v>
      </c>
    </row>
    <row r="7" spans="1:7" x14ac:dyDescent="0.2">
      <c r="A7" s="9" t="s">
        <v>47</v>
      </c>
      <c r="B7" s="9">
        <v>7751</v>
      </c>
    </row>
    <row r="8" spans="1:7" x14ac:dyDescent="0.2">
      <c r="A8" s="9" t="s">
        <v>46</v>
      </c>
      <c r="B8" s="9">
        <v>8558</v>
      </c>
    </row>
    <row r="9" spans="1:7" x14ac:dyDescent="0.2">
      <c r="A9" s="9" t="s">
        <v>41</v>
      </c>
      <c r="B9" s="9">
        <v>8702</v>
      </c>
    </row>
    <row r="10" spans="1:7" x14ac:dyDescent="0.2">
      <c r="A10" s="9" t="s">
        <v>51</v>
      </c>
      <c r="B10" s="9">
        <v>10616</v>
      </c>
    </row>
    <row r="11" spans="1:7" x14ac:dyDescent="0.2">
      <c r="A11" s="9" t="s">
        <v>36</v>
      </c>
      <c r="B11" s="9">
        <v>10773</v>
      </c>
    </row>
    <row r="12" spans="1:7" ht="25.5" x14ac:dyDescent="0.2">
      <c r="A12" s="9" t="s">
        <v>29</v>
      </c>
      <c r="B12" s="9">
        <v>11405</v>
      </c>
    </row>
    <row r="13" spans="1:7" x14ac:dyDescent="0.2">
      <c r="A13" s="9" t="s">
        <v>40</v>
      </c>
      <c r="B13" s="9">
        <v>12310</v>
      </c>
    </row>
    <row r="14" spans="1:7" x14ac:dyDescent="0.2">
      <c r="A14" s="9" t="s">
        <v>48</v>
      </c>
      <c r="B14" s="9">
        <v>12439</v>
      </c>
    </row>
    <row r="15" spans="1:7" x14ac:dyDescent="0.2">
      <c r="A15" s="9" t="s">
        <v>33</v>
      </c>
      <c r="B15" s="9">
        <v>15766</v>
      </c>
    </row>
    <row r="16" spans="1:7" ht="25.5" x14ac:dyDescent="0.2">
      <c r="A16" s="9" t="s">
        <v>45</v>
      </c>
      <c r="B16" s="9">
        <v>16442</v>
      </c>
    </row>
    <row r="17" spans="1:2" x14ac:dyDescent="0.2">
      <c r="A17" s="9" t="s">
        <v>42</v>
      </c>
      <c r="B17" s="9">
        <v>17743</v>
      </c>
    </row>
    <row r="18" spans="1:2" x14ac:dyDescent="0.2">
      <c r="A18" s="9" t="s">
        <v>35</v>
      </c>
      <c r="B18" s="9">
        <v>20096</v>
      </c>
    </row>
    <row r="19" spans="1:2" x14ac:dyDescent="0.2">
      <c r="A19" s="9" t="s">
        <v>44</v>
      </c>
      <c r="B19" s="9">
        <v>22212</v>
      </c>
    </row>
    <row r="20" spans="1:2" x14ac:dyDescent="0.2">
      <c r="A20" s="9" t="s">
        <v>38</v>
      </c>
      <c r="B20" s="9">
        <v>30821</v>
      </c>
    </row>
    <row r="21" spans="1:2" x14ac:dyDescent="0.2">
      <c r="A21" s="9" t="s">
        <v>31</v>
      </c>
      <c r="B21" s="9">
        <v>31785</v>
      </c>
    </row>
  </sheetData>
  <sortState ref="A2:B20">
    <sortCondition ref="B2:B20"/>
  </sortState>
  <dataConsolidate/>
  <mergeCells count="1"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E02-49FA-477C-B7CC-4B55EF7D1F7D}">
  <dimension ref="A3:C30"/>
  <sheetViews>
    <sheetView tabSelected="1" topLeftCell="C1" workbookViewId="0">
      <selection activeCell="S16" sqref="S16"/>
    </sheetView>
  </sheetViews>
  <sheetFormatPr defaultRowHeight="12.75" x14ac:dyDescent="0.2"/>
  <cols>
    <col min="1" max="1" width="13.25" bestFit="1" customWidth="1"/>
    <col min="2" max="2" width="19.25" bestFit="1" customWidth="1"/>
    <col min="3" max="3" width="20" bestFit="1" customWidth="1"/>
  </cols>
  <sheetData>
    <row r="3" spans="1:3" x14ac:dyDescent="0.2">
      <c r="A3" s="28" t="s">
        <v>184</v>
      </c>
      <c r="B3" t="s">
        <v>186</v>
      </c>
      <c r="C3" t="s">
        <v>210</v>
      </c>
    </row>
    <row r="4" spans="1:3" x14ac:dyDescent="0.2">
      <c r="A4" s="29" t="s">
        <v>192</v>
      </c>
      <c r="B4" s="3"/>
      <c r="C4" s="3"/>
    </row>
    <row r="5" spans="1:3" x14ac:dyDescent="0.2">
      <c r="A5" s="30" t="s">
        <v>193</v>
      </c>
      <c r="B5" s="3">
        <v>8041</v>
      </c>
      <c r="C5" s="3">
        <v>9940</v>
      </c>
    </row>
    <row r="6" spans="1:3" x14ac:dyDescent="0.2">
      <c r="A6" s="30" t="s">
        <v>194</v>
      </c>
      <c r="B6" s="3">
        <v>8369</v>
      </c>
      <c r="C6" s="3">
        <v>10350</v>
      </c>
    </row>
    <row r="7" spans="1:3" x14ac:dyDescent="0.2">
      <c r="A7" s="30" t="s">
        <v>195</v>
      </c>
      <c r="B7" s="3">
        <v>8365</v>
      </c>
      <c r="C7" s="3">
        <v>10290</v>
      </c>
    </row>
    <row r="8" spans="1:3" x14ac:dyDescent="0.2">
      <c r="A8" s="30" t="s">
        <v>196</v>
      </c>
      <c r="B8" s="3">
        <v>8670</v>
      </c>
      <c r="C8" s="3">
        <v>10600</v>
      </c>
    </row>
    <row r="9" spans="1:3" x14ac:dyDescent="0.2">
      <c r="A9" s="30" t="s">
        <v>197</v>
      </c>
      <c r="B9" s="3">
        <v>8947</v>
      </c>
      <c r="C9" s="3">
        <v>10810</v>
      </c>
    </row>
    <row r="10" spans="1:3" x14ac:dyDescent="0.2">
      <c r="A10" s="30" t="s">
        <v>198</v>
      </c>
      <c r="B10" s="3">
        <v>9571</v>
      </c>
      <c r="C10" s="3">
        <v>11460</v>
      </c>
    </row>
    <row r="11" spans="1:3" x14ac:dyDescent="0.2">
      <c r="A11" s="30" t="s">
        <v>199</v>
      </c>
      <c r="B11" s="3">
        <v>9905</v>
      </c>
      <c r="C11" s="3">
        <v>11860</v>
      </c>
    </row>
    <row r="12" spans="1:3" x14ac:dyDescent="0.2">
      <c r="A12" s="30" t="s">
        <v>200</v>
      </c>
      <c r="B12" s="3">
        <v>9566</v>
      </c>
      <c r="C12" s="3">
        <v>11540</v>
      </c>
    </row>
    <row r="13" spans="1:3" x14ac:dyDescent="0.2">
      <c r="A13" s="30" t="s">
        <v>201</v>
      </c>
      <c r="B13" s="3">
        <v>8508</v>
      </c>
      <c r="C13" s="3">
        <v>10580</v>
      </c>
    </row>
    <row r="14" spans="1:3" x14ac:dyDescent="0.2">
      <c r="A14" s="30" t="s">
        <v>202</v>
      </c>
      <c r="B14" s="3">
        <v>8674</v>
      </c>
      <c r="C14" s="3">
        <v>13000</v>
      </c>
    </row>
    <row r="15" spans="1:3" x14ac:dyDescent="0.2">
      <c r="A15" s="30" t="s">
        <v>203</v>
      </c>
      <c r="B15" s="3">
        <v>8399</v>
      </c>
      <c r="C15" s="3">
        <v>9280</v>
      </c>
    </row>
    <row r="16" spans="1:3" x14ac:dyDescent="0.2">
      <c r="A16" s="30" t="s">
        <v>204</v>
      </c>
      <c r="B16" s="3">
        <v>8811</v>
      </c>
      <c r="C16" s="3">
        <v>9670</v>
      </c>
    </row>
    <row r="17" spans="1:3" x14ac:dyDescent="0.2">
      <c r="A17" s="29" t="s">
        <v>205</v>
      </c>
      <c r="B17" s="3"/>
      <c r="C17" s="3"/>
    </row>
    <row r="18" spans="1:3" x14ac:dyDescent="0.2">
      <c r="A18" s="30" t="s">
        <v>193</v>
      </c>
      <c r="B18" s="3">
        <v>12524</v>
      </c>
      <c r="C18" s="3">
        <v>9940</v>
      </c>
    </row>
    <row r="19" spans="1:3" x14ac:dyDescent="0.2">
      <c r="A19" s="30" t="s">
        <v>194</v>
      </c>
      <c r="B19" s="3">
        <v>12419</v>
      </c>
      <c r="C19" s="3">
        <v>10350</v>
      </c>
    </row>
    <row r="20" spans="1:3" x14ac:dyDescent="0.2">
      <c r="A20" s="30" t="s">
        <v>195</v>
      </c>
      <c r="B20" s="3">
        <v>12415</v>
      </c>
      <c r="C20" s="3">
        <v>10290</v>
      </c>
    </row>
    <row r="21" spans="1:3" x14ac:dyDescent="0.2">
      <c r="A21" s="30" t="s">
        <v>196</v>
      </c>
      <c r="B21" s="3">
        <v>12863</v>
      </c>
      <c r="C21" s="3">
        <v>10600</v>
      </c>
    </row>
    <row r="22" spans="1:3" x14ac:dyDescent="0.2">
      <c r="A22" s="30" t="s">
        <v>197</v>
      </c>
      <c r="B22" s="3">
        <v>12348</v>
      </c>
      <c r="C22" s="3">
        <v>10810</v>
      </c>
    </row>
    <row r="23" spans="1:3" x14ac:dyDescent="0.2">
      <c r="A23" s="30" t="s">
        <v>198</v>
      </c>
      <c r="B23" s="3">
        <v>13218</v>
      </c>
      <c r="C23" s="3">
        <v>11460</v>
      </c>
    </row>
    <row r="24" spans="1:3" x14ac:dyDescent="0.2">
      <c r="A24" s="30" t="s">
        <v>199</v>
      </c>
      <c r="B24" s="3">
        <v>13671</v>
      </c>
      <c r="C24" s="3">
        <v>11860</v>
      </c>
    </row>
    <row r="25" spans="1:3" x14ac:dyDescent="0.2">
      <c r="A25" s="30" t="s">
        <v>200</v>
      </c>
      <c r="B25" s="3">
        <v>13205</v>
      </c>
      <c r="C25" s="3">
        <v>11540</v>
      </c>
    </row>
    <row r="26" spans="1:3" x14ac:dyDescent="0.2">
      <c r="A26" s="30" t="s">
        <v>201</v>
      </c>
      <c r="B26" s="3">
        <v>12627</v>
      </c>
      <c r="C26" s="3">
        <v>10580</v>
      </c>
    </row>
    <row r="27" spans="1:3" x14ac:dyDescent="0.2">
      <c r="A27" s="30" t="s">
        <v>202</v>
      </c>
      <c r="B27" s="3">
        <v>12878</v>
      </c>
      <c r="C27" s="3">
        <v>13000</v>
      </c>
    </row>
    <row r="28" spans="1:3" x14ac:dyDescent="0.2">
      <c r="A28" s="30" t="s">
        <v>203</v>
      </c>
      <c r="B28" s="3">
        <v>12460</v>
      </c>
      <c r="C28" s="3">
        <v>9280</v>
      </c>
    </row>
    <row r="29" spans="1:3" x14ac:dyDescent="0.2">
      <c r="A29" s="30" t="s">
        <v>204</v>
      </c>
      <c r="B29" s="3">
        <v>13089</v>
      </c>
      <c r="C29" s="3">
        <v>9670</v>
      </c>
    </row>
    <row r="30" spans="1:3" x14ac:dyDescent="0.2">
      <c r="A30" s="29" t="s">
        <v>185</v>
      </c>
      <c r="B30" s="3">
        <v>259543</v>
      </c>
      <c r="C30" s="3">
        <v>258760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workbookViewId="0">
      <pane ySplit="1" topLeftCell="A2" activePane="bottomLeft" state="frozen"/>
      <selection pane="bottomLeft" activeCell="D14" sqref="D14"/>
    </sheetView>
  </sheetViews>
  <sheetFormatPr defaultColWidth="9" defaultRowHeight="12.75" x14ac:dyDescent="0.2"/>
  <cols>
    <col min="1" max="1" width="13.875" customWidth="1"/>
    <col min="3" max="3" width="13.875" customWidth="1"/>
    <col min="4" max="4" width="14" customWidth="1"/>
    <col min="5" max="5" width="16.5" customWidth="1"/>
    <col min="6" max="7" width="11.75" customWidth="1"/>
    <col min="8" max="8" width="14.625" customWidth="1"/>
    <col min="9" max="9" width="15" customWidth="1"/>
    <col min="10" max="10" width="15.875" customWidth="1"/>
    <col min="11" max="11" width="14.625" customWidth="1"/>
    <col min="12" max="12" width="12.125" customWidth="1"/>
    <col min="13" max="13" width="11.625" customWidth="1"/>
    <col min="14" max="14" width="11.5" style="5" customWidth="1"/>
    <col min="15" max="15" width="12" customWidth="1"/>
    <col min="16" max="16" width="12.875" customWidth="1"/>
    <col min="17" max="17" width="13.25" customWidth="1"/>
    <col min="18" max="18" width="14.625" customWidth="1"/>
    <col min="19" max="19" width="15.875" customWidth="1"/>
    <col min="20" max="20" width="12" customWidth="1"/>
  </cols>
  <sheetData>
    <row r="1" spans="1:20" ht="15" customHeight="1" x14ac:dyDescent="0.2">
      <c r="A1" s="2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16" t="s">
        <v>23</v>
      </c>
      <c r="P1" s="2" t="s">
        <v>24</v>
      </c>
      <c r="Q1" s="2" t="s">
        <v>183</v>
      </c>
      <c r="R1" s="16" t="s">
        <v>52</v>
      </c>
      <c r="S1" t="s">
        <v>182</v>
      </c>
      <c r="T1" t="s">
        <v>54</v>
      </c>
    </row>
    <row r="2" spans="1:20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5">
        <v>41639</v>
      </c>
      <c r="O2" t="str">
        <f>VLOOKUP($L2,Location!$A$1:$D$157,2,FALSE)</f>
        <v>Colorado</v>
      </c>
      <c r="P2" t="str">
        <f>VLOOKUP($L2,Location!$A$1:$D$157,3,FALSE)</f>
        <v>Central</v>
      </c>
      <c r="Q2" t="str">
        <f>VLOOKUP($L2,Location!$A$1:$D$157,4,FALSE)</f>
        <v>Major Market</v>
      </c>
      <c r="R2" t="s">
        <v>55</v>
      </c>
      <c r="S2" t="s">
        <v>56</v>
      </c>
      <c r="T2" t="s">
        <v>57</v>
      </c>
    </row>
    <row r="3" spans="1:20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5">
        <v>41639</v>
      </c>
      <c r="O3" t="str">
        <f>VLOOKUP(L3,Location!$A$1:$D$157,2,FALSE)</f>
        <v>Colorado</v>
      </c>
      <c r="P3" t="str">
        <f>VLOOKUP($L3,Location!$A$1:$D$157,3,FALSE)</f>
        <v>Central</v>
      </c>
      <c r="Q3" t="str">
        <f>VLOOKUP($L3,Location!$A$1:$D$157,4,FALSE)</f>
        <v>Major Market</v>
      </c>
      <c r="R3" t="s">
        <v>55</v>
      </c>
      <c r="S3" t="s">
        <v>58</v>
      </c>
      <c r="T3" t="s">
        <v>57</v>
      </c>
    </row>
    <row r="4" spans="1:20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5">
        <v>41639</v>
      </c>
      <c r="O4" t="str">
        <f>VLOOKUP(L4,Location!$A$1:$D$157,2,FALSE)</f>
        <v>Colorado</v>
      </c>
      <c r="P4" t="str">
        <f>VLOOKUP($L4,Location!$A$1:$D$157,3,FALSE)</f>
        <v>Central</v>
      </c>
      <c r="Q4" t="str">
        <f>VLOOKUP($L4,Location!$A$1:$D$157,4,FALSE)</f>
        <v>Major Market</v>
      </c>
      <c r="R4" t="s">
        <v>55</v>
      </c>
      <c r="S4" t="s">
        <v>59</v>
      </c>
      <c r="T4" t="s">
        <v>60</v>
      </c>
    </row>
    <row r="5" spans="1:20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5">
        <v>41639</v>
      </c>
      <c r="O5" t="str">
        <f>VLOOKUP(L5,Location!$A$1:$D$157,2,FALSE)</f>
        <v>Colorado</v>
      </c>
      <c r="P5" t="str">
        <f>VLOOKUP($L5,Location!$A$1:$D$157,3,FALSE)</f>
        <v>Central</v>
      </c>
      <c r="Q5" t="str">
        <f>VLOOKUP($L5,Location!$A$1:$D$157,4,FALSE)</f>
        <v>Major Market</v>
      </c>
      <c r="R5" t="s">
        <v>70</v>
      </c>
      <c r="S5" t="s">
        <v>73</v>
      </c>
      <c r="T5" t="s">
        <v>57</v>
      </c>
    </row>
    <row r="6" spans="1:20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5">
        <v>41639</v>
      </c>
      <c r="O6" t="str">
        <f>VLOOKUP(L6,Location!$A$1:$D$157,2,FALSE)</f>
        <v>Colorado</v>
      </c>
      <c r="P6" t="str">
        <f>VLOOKUP($L6,Location!$A$1:$D$157,3,FALSE)</f>
        <v>Central</v>
      </c>
      <c r="Q6" t="str">
        <f>VLOOKUP($L6,Location!$A$1:$D$157,4,FALSE)</f>
        <v>Major Market</v>
      </c>
      <c r="R6" t="s">
        <v>61</v>
      </c>
      <c r="S6" t="s">
        <v>63</v>
      </c>
      <c r="T6" t="s">
        <v>57</v>
      </c>
    </row>
    <row r="7" spans="1:20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5">
        <v>41639</v>
      </c>
      <c r="O7" t="str">
        <f>VLOOKUP(L7,Location!$A$1:$D$157,2,FALSE)</f>
        <v>Colorado</v>
      </c>
      <c r="P7" t="str">
        <f>VLOOKUP($L7,Location!$A$1:$D$157,3,FALSE)</f>
        <v>Central</v>
      </c>
      <c r="Q7" t="str">
        <f>VLOOKUP($L7,Location!$A$1:$D$157,4,FALSE)</f>
        <v>Major Market</v>
      </c>
      <c r="R7" t="s">
        <v>61</v>
      </c>
      <c r="S7" t="s">
        <v>64</v>
      </c>
      <c r="T7" t="s">
        <v>60</v>
      </c>
    </row>
    <row r="8" spans="1:20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5">
        <v>41639</v>
      </c>
      <c r="O8" t="str">
        <f>VLOOKUP(L8,Location!$A$1:$D$157,2,FALSE)</f>
        <v>Colorado</v>
      </c>
      <c r="P8" t="str">
        <f>VLOOKUP($L8,Location!$A$1:$D$157,3,FALSE)</f>
        <v>Central</v>
      </c>
      <c r="Q8" t="str">
        <f>VLOOKUP($L8,Location!$A$1:$D$157,4,FALSE)</f>
        <v>Major Market</v>
      </c>
      <c r="R8" t="s">
        <v>66</v>
      </c>
      <c r="S8" t="s">
        <v>67</v>
      </c>
      <c r="T8" t="s">
        <v>60</v>
      </c>
    </row>
    <row r="9" spans="1:20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5">
        <v>41639</v>
      </c>
      <c r="O9" t="str">
        <f>VLOOKUP(L9,Location!$A$1:$D$157,2,FALSE)</f>
        <v>Colorado</v>
      </c>
      <c r="P9" t="str">
        <f>VLOOKUP($L9,Location!$A$1:$D$157,3,FALSE)</f>
        <v>Central</v>
      </c>
      <c r="Q9" t="str">
        <f>VLOOKUP($L9,Location!$A$1:$D$157,4,FALSE)</f>
        <v>Major Market</v>
      </c>
      <c r="R9" t="s">
        <v>66</v>
      </c>
      <c r="S9" t="s">
        <v>68</v>
      </c>
      <c r="T9" t="s">
        <v>60</v>
      </c>
    </row>
    <row r="10" spans="1:20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5">
        <v>41639</v>
      </c>
      <c r="O10" t="str">
        <f>VLOOKUP(L10,Location!$A$1:$D$157,2,FALSE)</f>
        <v>Colorado</v>
      </c>
      <c r="P10" t="str">
        <f>VLOOKUP($L10,Location!$A$1:$D$157,3,FALSE)</f>
        <v>Central</v>
      </c>
      <c r="Q10" t="str">
        <f>VLOOKUP($L10,Location!$A$1:$D$157,4,FALSE)</f>
        <v>Major Market</v>
      </c>
      <c r="R10" t="s">
        <v>66</v>
      </c>
      <c r="S10" t="s">
        <v>69</v>
      </c>
      <c r="T10" t="s">
        <v>60</v>
      </c>
    </row>
    <row r="11" spans="1:20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5">
        <v>41639</v>
      </c>
      <c r="O11" t="str">
        <f>VLOOKUP(L11,Location!$A$1:$D$157,2,FALSE)</f>
        <v>Colorado</v>
      </c>
      <c r="P11" t="str">
        <f>VLOOKUP($L11,Location!$A$1:$D$157,3,FALSE)</f>
        <v>Central</v>
      </c>
      <c r="Q11" t="str">
        <f>VLOOKUP($L11,Location!$A$1:$D$157,4,FALSE)</f>
        <v>Major Market</v>
      </c>
      <c r="R11" t="s">
        <v>70</v>
      </c>
      <c r="S11" t="s">
        <v>71</v>
      </c>
      <c r="T11" t="s">
        <v>57</v>
      </c>
    </row>
    <row r="12" spans="1:20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5">
        <v>41639</v>
      </c>
      <c r="O12" t="str">
        <f>VLOOKUP(L12,Location!$A$1:$D$157,2,FALSE)</f>
        <v>Colorado</v>
      </c>
      <c r="P12" t="str">
        <f>VLOOKUP($L12,Location!$A$1:$D$157,3,FALSE)</f>
        <v>Central</v>
      </c>
      <c r="Q12" t="str">
        <f>VLOOKUP($L12,Location!$A$1:$D$157,4,FALSE)</f>
        <v>Major Market</v>
      </c>
      <c r="R12" t="s">
        <v>70</v>
      </c>
      <c r="S12" t="s">
        <v>72</v>
      </c>
      <c r="T12" t="s">
        <v>57</v>
      </c>
    </row>
    <row r="13" spans="1:20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5">
        <v>41639</v>
      </c>
      <c r="O13" t="str">
        <f>VLOOKUP(L13,Location!$A$1:$D$157,2,FALSE)</f>
        <v>Illinois</v>
      </c>
      <c r="P13" t="str">
        <f>VLOOKUP($L13,Location!$A$1:$D$157,3,FALSE)</f>
        <v>Central</v>
      </c>
      <c r="Q13" t="str">
        <f>VLOOKUP($L13,Location!$A$1:$D$157,4,FALSE)</f>
        <v>Major Market</v>
      </c>
      <c r="R13" t="s">
        <v>55</v>
      </c>
      <c r="S13" t="s">
        <v>58</v>
      </c>
      <c r="T13" t="s">
        <v>57</v>
      </c>
    </row>
    <row r="14" spans="1:20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5">
        <v>41639</v>
      </c>
      <c r="O14" t="str">
        <f>VLOOKUP(L14,Location!$A$1:$D$157,2,FALSE)</f>
        <v>Illinois</v>
      </c>
      <c r="P14" t="str">
        <f>VLOOKUP($L14,Location!$A$1:$D$157,3,FALSE)</f>
        <v>Central</v>
      </c>
      <c r="Q14" t="str">
        <f>VLOOKUP($L14,Location!$A$1:$D$157,4,FALSE)</f>
        <v>Major Market</v>
      </c>
      <c r="R14" t="s">
        <v>55</v>
      </c>
      <c r="S14" t="s">
        <v>59</v>
      </c>
      <c r="T14" t="s">
        <v>60</v>
      </c>
    </row>
    <row r="15" spans="1:20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5">
        <v>41639</v>
      </c>
      <c r="O15" t="str">
        <f>VLOOKUP(L15,Location!$A$1:$D$157,2,FALSE)</f>
        <v>Illinois</v>
      </c>
      <c r="P15" t="str">
        <f>VLOOKUP($L15,Location!$A$1:$D$157,3,FALSE)</f>
        <v>Central</v>
      </c>
      <c r="Q15" t="str">
        <f>VLOOKUP($L15,Location!$A$1:$D$157,4,FALSE)</f>
        <v>Major Market</v>
      </c>
      <c r="R15" t="s">
        <v>61</v>
      </c>
      <c r="S15" t="s">
        <v>63</v>
      </c>
      <c r="T15" t="s">
        <v>57</v>
      </c>
    </row>
    <row r="16" spans="1:20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5">
        <v>41639</v>
      </c>
      <c r="O16" t="str">
        <f>VLOOKUP(L16,Location!$A$1:$D$157,2,FALSE)</f>
        <v>Illinois</v>
      </c>
      <c r="P16" t="str">
        <f>VLOOKUP($L16,Location!$A$1:$D$157,3,FALSE)</f>
        <v>Central</v>
      </c>
      <c r="Q16" t="str">
        <f>VLOOKUP($L16,Location!$A$1:$D$157,4,FALSE)</f>
        <v>Major Market</v>
      </c>
      <c r="R16" t="s">
        <v>61</v>
      </c>
      <c r="S16" t="s">
        <v>64</v>
      </c>
      <c r="T16" t="s">
        <v>60</v>
      </c>
    </row>
    <row r="17" spans="1:20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5">
        <v>41639</v>
      </c>
      <c r="O17" t="str">
        <f>VLOOKUP(L17,Location!$A$1:$D$157,2,FALSE)</f>
        <v>Illinois</v>
      </c>
      <c r="P17" t="str">
        <f>VLOOKUP($L17,Location!$A$1:$D$157,3,FALSE)</f>
        <v>Central</v>
      </c>
      <c r="Q17" t="str">
        <f>VLOOKUP($L17,Location!$A$1:$D$157,4,FALSE)</f>
        <v>Major Market</v>
      </c>
      <c r="R17" t="s">
        <v>66</v>
      </c>
      <c r="S17" t="s">
        <v>67</v>
      </c>
      <c r="T17" t="s">
        <v>60</v>
      </c>
    </row>
    <row r="18" spans="1:20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5">
        <v>41639</v>
      </c>
      <c r="O18" t="str">
        <f>VLOOKUP(L18,Location!$A$1:$D$157,2,FALSE)</f>
        <v>Illinois</v>
      </c>
      <c r="P18" t="str">
        <f>VLOOKUP($L18,Location!$A$1:$D$157,3,FALSE)</f>
        <v>Central</v>
      </c>
      <c r="Q18" t="str">
        <f>VLOOKUP($L18,Location!$A$1:$D$157,4,FALSE)</f>
        <v>Major Market</v>
      </c>
      <c r="R18" t="s">
        <v>66</v>
      </c>
      <c r="S18" t="s">
        <v>68</v>
      </c>
      <c r="T18" t="s">
        <v>60</v>
      </c>
    </row>
    <row r="19" spans="1:20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5">
        <v>41639</v>
      </c>
      <c r="O19" t="str">
        <f>VLOOKUP(L19,Location!$A$1:$D$157,2,FALSE)</f>
        <v>Illinois</v>
      </c>
      <c r="P19" t="str">
        <f>VLOOKUP($L19,Location!$A$1:$D$157,3,FALSE)</f>
        <v>Central</v>
      </c>
      <c r="Q19" t="str">
        <f>VLOOKUP($L19,Location!$A$1:$D$157,4,FALSE)</f>
        <v>Major Market</v>
      </c>
      <c r="R19" t="s">
        <v>66</v>
      </c>
      <c r="S19" t="s">
        <v>69</v>
      </c>
      <c r="T19" t="s">
        <v>60</v>
      </c>
    </row>
    <row r="20" spans="1:20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5">
        <v>41639</v>
      </c>
      <c r="O20" t="str">
        <f>VLOOKUP(L20,Location!$A$1:$D$157,2,FALSE)</f>
        <v>Illinois</v>
      </c>
      <c r="P20" t="str">
        <f>VLOOKUP($L20,Location!$A$1:$D$157,3,FALSE)</f>
        <v>Central</v>
      </c>
      <c r="Q20" t="str">
        <f>VLOOKUP($L20,Location!$A$1:$D$157,4,FALSE)</f>
        <v>Major Market</v>
      </c>
      <c r="R20" t="s">
        <v>70</v>
      </c>
      <c r="S20" t="s">
        <v>71</v>
      </c>
      <c r="T20" t="s">
        <v>57</v>
      </c>
    </row>
    <row r="21" spans="1:20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5">
        <v>41639</v>
      </c>
      <c r="O21" t="str">
        <f>VLOOKUP(L21,Location!$A$1:$D$157,2,FALSE)</f>
        <v>Illinois</v>
      </c>
      <c r="P21" t="str">
        <f>VLOOKUP($L21,Location!$A$1:$D$157,3,FALSE)</f>
        <v>Central</v>
      </c>
      <c r="Q21" t="str">
        <f>VLOOKUP($L21,Location!$A$1:$D$157,4,FALSE)</f>
        <v>Major Market</v>
      </c>
      <c r="R21" t="s">
        <v>70</v>
      </c>
      <c r="S21" t="s">
        <v>72</v>
      </c>
      <c r="T21" t="s">
        <v>57</v>
      </c>
    </row>
    <row r="22" spans="1:20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5">
        <v>41639</v>
      </c>
      <c r="O22" t="str">
        <f>VLOOKUP(L22,Location!$A$1:$D$157,2,FALSE)</f>
        <v>Iowa</v>
      </c>
      <c r="P22" t="str">
        <f>VLOOKUP($L22,Location!$A$1:$D$157,3,FALSE)</f>
        <v>Central</v>
      </c>
      <c r="Q22" t="str">
        <f>VLOOKUP($L22,Location!$A$1:$D$157,4,FALSE)</f>
        <v>Small Market</v>
      </c>
      <c r="R22" t="s">
        <v>55</v>
      </c>
      <c r="S22" t="s">
        <v>56</v>
      </c>
      <c r="T22" t="s">
        <v>57</v>
      </c>
    </row>
    <row r="23" spans="1:20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5">
        <v>41639</v>
      </c>
      <c r="O23" t="str">
        <f>VLOOKUP(L23,Location!$A$1:$D$157,2,FALSE)</f>
        <v>Iowa</v>
      </c>
      <c r="P23" t="str">
        <f>VLOOKUP($L23,Location!$A$1:$D$157,3,FALSE)</f>
        <v>Central</v>
      </c>
      <c r="Q23" t="str">
        <f>VLOOKUP($L23,Location!$A$1:$D$157,4,FALSE)</f>
        <v>Small Market</v>
      </c>
      <c r="R23" t="s">
        <v>55</v>
      </c>
      <c r="S23" t="s">
        <v>58</v>
      </c>
      <c r="T23" t="s">
        <v>57</v>
      </c>
    </row>
    <row r="24" spans="1:20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5">
        <v>41639</v>
      </c>
      <c r="O24" t="str">
        <f>VLOOKUP(L24,Location!$A$1:$D$157,2,FALSE)</f>
        <v>Iowa</v>
      </c>
      <c r="P24" t="str">
        <f>VLOOKUP($L24,Location!$A$1:$D$157,3,FALSE)</f>
        <v>Central</v>
      </c>
      <c r="Q24" t="str">
        <f>VLOOKUP($L24,Location!$A$1:$D$157,4,FALSE)</f>
        <v>Small Market</v>
      </c>
      <c r="R24" t="s">
        <v>55</v>
      </c>
      <c r="S24" t="s">
        <v>59</v>
      </c>
      <c r="T24" t="s">
        <v>60</v>
      </c>
    </row>
    <row r="25" spans="1:20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5">
        <v>41639</v>
      </c>
      <c r="O25" t="str">
        <f>VLOOKUP(L25,Location!$A$1:$D$157,2,FALSE)</f>
        <v>Iowa</v>
      </c>
      <c r="P25" t="str">
        <f>VLOOKUP($L25,Location!$A$1:$D$157,3,FALSE)</f>
        <v>Central</v>
      </c>
      <c r="Q25" t="str">
        <f>VLOOKUP($L25,Location!$A$1:$D$157,4,FALSE)</f>
        <v>Small Market</v>
      </c>
      <c r="R25" t="s">
        <v>61</v>
      </c>
      <c r="S25" t="s">
        <v>63</v>
      </c>
      <c r="T25" t="s">
        <v>57</v>
      </c>
    </row>
    <row r="26" spans="1:20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5">
        <v>41639</v>
      </c>
      <c r="O26" t="str">
        <f>VLOOKUP(L26,Location!$A$1:$D$157,2,FALSE)</f>
        <v>Iowa</v>
      </c>
      <c r="P26" t="str">
        <f>VLOOKUP($L26,Location!$A$1:$D$157,3,FALSE)</f>
        <v>Central</v>
      </c>
      <c r="Q26" t="str">
        <f>VLOOKUP($L26,Location!$A$1:$D$157,4,FALSE)</f>
        <v>Small Market</v>
      </c>
      <c r="R26" t="s">
        <v>61</v>
      </c>
      <c r="S26" t="s">
        <v>64</v>
      </c>
      <c r="T26" t="s">
        <v>60</v>
      </c>
    </row>
    <row r="27" spans="1:20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5">
        <v>41639</v>
      </c>
      <c r="O27" t="str">
        <f>VLOOKUP(L27,Location!$A$1:$D$157,2,FALSE)</f>
        <v>Iowa</v>
      </c>
      <c r="P27" t="str">
        <f>VLOOKUP($L27,Location!$A$1:$D$157,3,FALSE)</f>
        <v>Central</v>
      </c>
      <c r="Q27" t="str">
        <f>VLOOKUP($L27,Location!$A$1:$D$157,4,FALSE)</f>
        <v>Small Market</v>
      </c>
      <c r="R27" t="s">
        <v>66</v>
      </c>
      <c r="S27" t="s">
        <v>67</v>
      </c>
      <c r="T27" t="s">
        <v>60</v>
      </c>
    </row>
    <row r="28" spans="1:20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5">
        <v>41639</v>
      </c>
      <c r="O28" t="str">
        <f>VLOOKUP(L28,Location!$A$1:$D$157,2,FALSE)</f>
        <v>Iowa</v>
      </c>
      <c r="P28" t="str">
        <f>VLOOKUP($L28,Location!$A$1:$D$157,3,FALSE)</f>
        <v>Central</v>
      </c>
      <c r="Q28" t="str">
        <f>VLOOKUP($L28,Location!$A$1:$D$157,4,FALSE)</f>
        <v>Small Market</v>
      </c>
      <c r="R28" t="s">
        <v>66</v>
      </c>
      <c r="S28" t="s">
        <v>68</v>
      </c>
      <c r="T28" t="s">
        <v>60</v>
      </c>
    </row>
    <row r="29" spans="1:20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5">
        <v>41639</v>
      </c>
      <c r="O29" t="str">
        <f>VLOOKUP(L29,Location!$A$1:$D$157,2,FALSE)</f>
        <v>Iowa</v>
      </c>
      <c r="P29" t="str">
        <f>VLOOKUP($L29,Location!$A$1:$D$157,3,FALSE)</f>
        <v>Central</v>
      </c>
      <c r="Q29" t="str">
        <f>VLOOKUP($L29,Location!$A$1:$D$157,4,FALSE)</f>
        <v>Small Market</v>
      </c>
      <c r="R29" t="s">
        <v>70</v>
      </c>
      <c r="S29" t="s">
        <v>71</v>
      </c>
      <c r="T29" t="s">
        <v>57</v>
      </c>
    </row>
    <row r="30" spans="1:20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5">
        <v>41639</v>
      </c>
      <c r="O30" t="str">
        <f>VLOOKUP(L30,Location!$A$1:$D$157,2,FALSE)</f>
        <v>Iowa</v>
      </c>
      <c r="P30" t="str">
        <f>VLOOKUP($L30,Location!$A$1:$D$157,3,FALSE)</f>
        <v>Central</v>
      </c>
      <c r="Q30" t="str">
        <f>VLOOKUP($L30,Location!$A$1:$D$157,4,FALSE)</f>
        <v>Small Market</v>
      </c>
      <c r="R30" t="s">
        <v>70</v>
      </c>
      <c r="S30" t="s">
        <v>72</v>
      </c>
      <c r="T30" t="s">
        <v>57</v>
      </c>
    </row>
    <row r="31" spans="1:20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5">
        <v>41639</v>
      </c>
      <c r="O31" t="str">
        <f>VLOOKUP(L31,Location!$A$1:$D$157,2,FALSE)</f>
        <v>Missouri</v>
      </c>
      <c r="P31" t="str">
        <f>VLOOKUP($L31,Location!$A$1:$D$157,3,FALSE)</f>
        <v>Central</v>
      </c>
      <c r="Q31" t="str">
        <f>VLOOKUP($L31,Location!$A$1:$D$157,4,FALSE)</f>
        <v>Small Market</v>
      </c>
      <c r="R31" t="s">
        <v>55</v>
      </c>
      <c r="S31" t="s">
        <v>58</v>
      </c>
      <c r="T31" t="s">
        <v>57</v>
      </c>
    </row>
    <row r="32" spans="1:20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5">
        <v>41639</v>
      </c>
      <c r="O32" t="str">
        <f>VLOOKUP(L32,Location!$A$1:$D$157,2,FALSE)</f>
        <v>Missouri</v>
      </c>
      <c r="P32" t="str">
        <f>VLOOKUP($L32,Location!$A$1:$D$157,3,FALSE)</f>
        <v>Central</v>
      </c>
      <c r="Q32" t="str">
        <f>VLOOKUP($L32,Location!$A$1:$D$157,4,FALSE)</f>
        <v>Small Market</v>
      </c>
      <c r="R32" t="s">
        <v>55</v>
      </c>
      <c r="S32" t="s">
        <v>59</v>
      </c>
      <c r="T32" t="s">
        <v>60</v>
      </c>
    </row>
    <row r="33" spans="1:20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5">
        <v>41639</v>
      </c>
      <c r="O33" t="str">
        <f>VLOOKUP(L33,Location!$A$1:$D$157,2,FALSE)</f>
        <v>Missouri</v>
      </c>
      <c r="P33" t="str">
        <f>VLOOKUP($L33,Location!$A$1:$D$157,3,FALSE)</f>
        <v>Central</v>
      </c>
      <c r="Q33" t="str">
        <f>VLOOKUP($L33,Location!$A$1:$D$157,4,FALSE)</f>
        <v>Small Market</v>
      </c>
      <c r="R33" t="s">
        <v>70</v>
      </c>
      <c r="S33" t="s">
        <v>73</v>
      </c>
      <c r="T33" t="s">
        <v>57</v>
      </c>
    </row>
    <row r="34" spans="1:20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5">
        <v>41639</v>
      </c>
      <c r="O34" t="str">
        <f>VLOOKUP(L34,Location!$A$1:$D$157,2,FALSE)</f>
        <v>Missouri</v>
      </c>
      <c r="P34" t="str">
        <f>VLOOKUP($L34,Location!$A$1:$D$157,3,FALSE)</f>
        <v>Central</v>
      </c>
      <c r="Q34" t="str">
        <f>VLOOKUP($L34,Location!$A$1:$D$157,4,FALSE)</f>
        <v>Small Market</v>
      </c>
      <c r="R34" t="s">
        <v>61</v>
      </c>
      <c r="S34" t="s">
        <v>63</v>
      </c>
      <c r="T34" t="s">
        <v>57</v>
      </c>
    </row>
    <row r="35" spans="1:20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5">
        <v>41639</v>
      </c>
      <c r="O35" t="str">
        <f>VLOOKUP(L35,Location!$A$1:$D$157,2,FALSE)</f>
        <v>Missouri</v>
      </c>
      <c r="P35" t="str">
        <f>VLOOKUP($L35,Location!$A$1:$D$157,3,FALSE)</f>
        <v>Central</v>
      </c>
      <c r="Q35" t="str">
        <f>VLOOKUP($L35,Location!$A$1:$D$157,4,FALSE)</f>
        <v>Small Market</v>
      </c>
      <c r="R35" t="s">
        <v>61</v>
      </c>
      <c r="S35" t="s">
        <v>64</v>
      </c>
      <c r="T35" t="s">
        <v>60</v>
      </c>
    </row>
    <row r="36" spans="1:20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5">
        <v>41639</v>
      </c>
      <c r="O36" t="str">
        <f>VLOOKUP(L36,Location!$A$1:$D$157,2,FALSE)</f>
        <v>Missouri</v>
      </c>
      <c r="P36" t="str">
        <f>VLOOKUP($L36,Location!$A$1:$D$157,3,FALSE)</f>
        <v>Central</v>
      </c>
      <c r="Q36" t="str">
        <f>VLOOKUP($L36,Location!$A$1:$D$157,4,FALSE)</f>
        <v>Small Market</v>
      </c>
      <c r="R36" t="s">
        <v>66</v>
      </c>
      <c r="S36" t="s">
        <v>67</v>
      </c>
      <c r="T36" t="s">
        <v>60</v>
      </c>
    </row>
    <row r="37" spans="1:20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5">
        <v>41639</v>
      </c>
      <c r="O37" t="str">
        <f>VLOOKUP(L37,Location!$A$1:$D$157,2,FALSE)</f>
        <v>Missouri</v>
      </c>
      <c r="P37" t="str">
        <f>VLOOKUP($L37,Location!$A$1:$D$157,3,FALSE)</f>
        <v>Central</v>
      </c>
      <c r="Q37" t="str">
        <f>VLOOKUP($L37,Location!$A$1:$D$157,4,FALSE)</f>
        <v>Small Market</v>
      </c>
      <c r="R37" t="s">
        <v>66</v>
      </c>
      <c r="S37" t="s">
        <v>68</v>
      </c>
      <c r="T37" t="s">
        <v>60</v>
      </c>
    </row>
    <row r="38" spans="1:20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5">
        <v>41639</v>
      </c>
      <c r="O38" t="str">
        <f>VLOOKUP(L38,Location!$A$1:$D$157,2,FALSE)</f>
        <v>Missouri</v>
      </c>
      <c r="P38" t="str">
        <f>VLOOKUP($L38,Location!$A$1:$D$157,3,FALSE)</f>
        <v>Central</v>
      </c>
      <c r="Q38" t="str">
        <f>VLOOKUP($L38,Location!$A$1:$D$157,4,FALSE)</f>
        <v>Small Market</v>
      </c>
      <c r="R38" t="s">
        <v>70</v>
      </c>
      <c r="S38" t="s">
        <v>71</v>
      </c>
      <c r="T38" t="s">
        <v>57</v>
      </c>
    </row>
    <row r="39" spans="1:20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5">
        <v>41639</v>
      </c>
      <c r="O39" t="str">
        <f>VLOOKUP(L39,Location!$A$1:$D$157,2,FALSE)</f>
        <v>Missouri</v>
      </c>
      <c r="P39" t="str">
        <f>VLOOKUP($L39,Location!$A$1:$D$157,3,FALSE)</f>
        <v>Central</v>
      </c>
      <c r="Q39" t="str">
        <f>VLOOKUP($L39,Location!$A$1:$D$157,4,FALSE)</f>
        <v>Small Market</v>
      </c>
      <c r="R39" t="s">
        <v>70</v>
      </c>
      <c r="S39" t="s">
        <v>72</v>
      </c>
      <c r="T39" t="s">
        <v>57</v>
      </c>
    </row>
    <row r="40" spans="1:20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5">
        <v>41639</v>
      </c>
      <c r="O40" t="str">
        <f>VLOOKUP(L40,Location!$A$1:$D$157,2,FALSE)</f>
        <v>Ohio</v>
      </c>
      <c r="P40" t="str">
        <f>VLOOKUP($L40,Location!$A$1:$D$157,3,FALSE)</f>
        <v>Central</v>
      </c>
      <c r="Q40" t="str">
        <f>VLOOKUP($L40,Location!$A$1:$D$157,4,FALSE)</f>
        <v>Major Market</v>
      </c>
      <c r="R40" t="s">
        <v>55</v>
      </c>
      <c r="S40" t="s">
        <v>56</v>
      </c>
      <c r="T40" t="s">
        <v>57</v>
      </c>
    </row>
    <row r="41" spans="1:20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5">
        <v>41639</v>
      </c>
      <c r="O41" t="str">
        <f>VLOOKUP(L41,Location!$A$1:$D$157,2,FALSE)</f>
        <v>Ohio</v>
      </c>
      <c r="P41" t="str">
        <f>VLOOKUP($L41,Location!$A$1:$D$157,3,FALSE)</f>
        <v>Central</v>
      </c>
      <c r="Q41" t="str">
        <f>VLOOKUP($L41,Location!$A$1:$D$157,4,FALSE)</f>
        <v>Major Market</v>
      </c>
      <c r="R41" t="s">
        <v>55</v>
      </c>
      <c r="S41" t="s">
        <v>58</v>
      </c>
      <c r="T41" t="s">
        <v>57</v>
      </c>
    </row>
    <row r="42" spans="1:20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5">
        <v>41639</v>
      </c>
      <c r="O42" t="str">
        <f>VLOOKUP(L42,Location!$A$1:$D$157,2,FALSE)</f>
        <v>Ohio</v>
      </c>
      <c r="P42" t="str">
        <f>VLOOKUP($L42,Location!$A$1:$D$157,3,FALSE)</f>
        <v>Central</v>
      </c>
      <c r="Q42" t="str">
        <f>VLOOKUP($L42,Location!$A$1:$D$157,4,FALSE)</f>
        <v>Major Market</v>
      </c>
      <c r="R42" t="s">
        <v>55</v>
      </c>
      <c r="S42" t="s">
        <v>59</v>
      </c>
      <c r="T42" t="s">
        <v>60</v>
      </c>
    </row>
    <row r="43" spans="1:20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5">
        <v>41639</v>
      </c>
      <c r="O43" t="str">
        <f>VLOOKUP(L43,Location!$A$1:$D$157,2,FALSE)</f>
        <v>Ohio</v>
      </c>
      <c r="P43" t="str">
        <f>VLOOKUP($L43,Location!$A$1:$D$157,3,FALSE)</f>
        <v>Central</v>
      </c>
      <c r="Q43" t="str">
        <f>VLOOKUP($L43,Location!$A$1:$D$157,4,FALSE)</f>
        <v>Major Market</v>
      </c>
      <c r="R43" t="s">
        <v>70</v>
      </c>
      <c r="S43" t="s">
        <v>72</v>
      </c>
      <c r="T43" t="s">
        <v>57</v>
      </c>
    </row>
    <row r="44" spans="1:20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5">
        <v>41639</v>
      </c>
      <c r="O44" t="str">
        <f>VLOOKUP(L44,Location!$A$1:$D$157,2,FALSE)</f>
        <v>Ohio</v>
      </c>
      <c r="P44" t="str">
        <f>VLOOKUP($L44,Location!$A$1:$D$157,3,FALSE)</f>
        <v>Central</v>
      </c>
      <c r="Q44" t="str">
        <f>VLOOKUP($L44,Location!$A$1:$D$157,4,FALSE)</f>
        <v>Major Market</v>
      </c>
      <c r="R44" t="s">
        <v>61</v>
      </c>
      <c r="S44" t="s">
        <v>64</v>
      </c>
      <c r="T44" t="s">
        <v>60</v>
      </c>
    </row>
    <row r="45" spans="1:20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5">
        <v>41639</v>
      </c>
      <c r="O45" t="str">
        <f>VLOOKUP(L45,Location!$A$1:$D$157,2,FALSE)</f>
        <v>Ohio</v>
      </c>
      <c r="P45" t="str">
        <f>VLOOKUP($L45,Location!$A$1:$D$157,3,FALSE)</f>
        <v>Central</v>
      </c>
      <c r="Q45" t="str">
        <f>VLOOKUP($L45,Location!$A$1:$D$157,4,FALSE)</f>
        <v>Major Market</v>
      </c>
      <c r="R45" t="s">
        <v>61</v>
      </c>
      <c r="S45" t="s">
        <v>63</v>
      </c>
      <c r="T45" t="s">
        <v>57</v>
      </c>
    </row>
    <row r="46" spans="1:20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5">
        <v>41639</v>
      </c>
      <c r="O46" t="str">
        <f>VLOOKUP(L46,Location!$A$1:$D$157,2,FALSE)</f>
        <v>Ohio</v>
      </c>
      <c r="P46" t="str">
        <f>VLOOKUP($L46,Location!$A$1:$D$157,3,FALSE)</f>
        <v>Central</v>
      </c>
      <c r="Q46" t="str">
        <f>VLOOKUP($L46,Location!$A$1:$D$157,4,FALSE)</f>
        <v>Major Market</v>
      </c>
      <c r="R46" t="s">
        <v>66</v>
      </c>
      <c r="S46" t="s">
        <v>67</v>
      </c>
      <c r="T46" t="s">
        <v>60</v>
      </c>
    </row>
    <row r="47" spans="1:20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5">
        <v>41639</v>
      </c>
      <c r="O47" t="str">
        <f>VLOOKUP(L47,Location!$A$1:$D$157,2,FALSE)</f>
        <v>Ohio</v>
      </c>
      <c r="P47" t="str">
        <f>VLOOKUP($L47,Location!$A$1:$D$157,3,FALSE)</f>
        <v>Central</v>
      </c>
      <c r="Q47" t="str">
        <f>VLOOKUP($L47,Location!$A$1:$D$157,4,FALSE)</f>
        <v>Major Market</v>
      </c>
      <c r="R47" t="s">
        <v>66</v>
      </c>
      <c r="S47" t="s">
        <v>68</v>
      </c>
      <c r="T47" t="s">
        <v>60</v>
      </c>
    </row>
    <row r="48" spans="1:20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5">
        <v>41639</v>
      </c>
      <c r="O48" t="str">
        <f>VLOOKUP(L48,Location!$A$1:$D$157,2,FALSE)</f>
        <v>Ohio</v>
      </c>
      <c r="P48" t="str">
        <f>VLOOKUP($L48,Location!$A$1:$D$157,3,FALSE)</f>
        <v>Central</v>
      </c>
      <c r="Q48" t="str">
        <f>VLOOKUP($L48,Location!$A$1:$D$157,4,FALSE)</f>
        <v>Major Market</v>
      </c>
      <c r="R48" t="s">
        <v>70</v>
      </c>
      <c r="S48" t="s">
        <v>71</v>
      </c>
      <c r="T48" t="s">
        <v>57</v>
      </c>
    </row>
    <row r="49" spans="1:20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5">
        <v>41639</v>
      </c>
      <c r="O49" t="str">
        <f>VLOOKUP(L49,Location!$A$1:$D$157,2,FALSE)</f>
        <v>Wisconsin</v>
      </c>
      <c r="P49" t="str">
        <f>VLOOKUP($L49,Location!$A$1:$D$157,3,FALSE)</f>
        <v>Central</v>
      </c>
      <c r="Q49" t="str">
        <f>VLOOKUP($L49,Location!$A$1:$D$157,4,FALSE)</f>
        <v>Small Market</v>
      </c>
      <c r="R49" t="s">
        <v>55</v>
      </c>
      <c r="S49" t="s">
        <v>56</v>
      </c>
      <c r="T49" t="s">
        <v>57</v>
      </c>
    </row>
    <row r="50" spans="1:20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5">
        <v>41639</v>
      </c>
      <c r="O50" t="str">
        <f>VLOOKUP(L50,Location!$A$1:$D$157,2,FALSE)</f>
        <v>Wisconsin</v>
      </c>
      <c r="P50" t="str">
        <f>VLOOKUP($L50,Location!$A$1:$D$157,3,FALSE)</f>
        <v>Central</v>
      </c>
      <c r="Q50" t="str">
        <f>VLOOKUP($L50,Location!$A$1:$D$157,4,FALSE)</f>
        <v>Small Market</v>
      </c>
      <c r="R50" t="s">
        <v>55</v>
      </c>
      <c r="S50" t="s">
        <v>58</v>
      </c>
      <c r="T50" t="s">
        <v>57</v>
      </c>
    </row>
    <row r="51" spans="1:20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5">
        <v>41639</v>
      </c>
      <c r="O51" t="str">
        <f>VLOOKUP(L51,Location!$A$1:$D$157,2,FALSE)</f>
        <v>Wisconsin</v>
      </c>
      <c r="P51" t="str">
        <f>VLOOKUP($L51,Location!$A$1:$D$157,3,FALSE)</f>
        <v>Central</v>
      </c>
      <c r="Q51" t="str">
        <f>VLOOKUP($L51,Location!$A$1:$D$157,4,FALSE)</f>
        <v>Small Market</v>
      </c>
      <c r="R51" t="s">
        <v>55</v>
      </c>
      <c r="S51" t="s">
        <v>59</v>
      </c>
      <c r="T51" t="s">
        <v>60</v>
      </c>
    </row>
    <row r="52" spans="1:20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5">
        <v>41639</v>
      </c>
      <c r="O52" t="str">
        <f>VLOOKUP(L52,Location!$A$1:$D$157,2,FALSE)</f>
        <v>Wisconsin</v>
      </c>
      <c r="P52" t="str">
        <f>VLOOKUP($L52,Location!$A$1:$D$157,3,FALSE)</f>
        <v>Central</v>
      </c>
      <c r="Q52" t="str">
        <f>VLOOKUP($L52,Location!$A$1:$D$157,4,FALSE)</f>
        <v>Small Market</v>
      </c>
      <c r="R52" t="s">
        <v>70</v>
      </c>
      <c r="S52" t="s">
        <v>72</v>
      </c>
      <c r="T52" t="s">
        <v>57</v>
      </c>
    </row>
    <row r="53" spans="1:20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5">
        <v>41639</v>
      </c>
      <c r="O53" t="str">
        <f>VLOOKUP(L53,Location!$A$1:$D$157,2,FALSE)</f>
        <v>Wisconsin</v>
      </c>
      <c r="P53" t="str">
        <f>VLOOKUP($L53,Location!$A$1:$D$157,3,FALSE)</f>
        <v>Central</v>
      </c>
      <c r="Q53" t="str">
        <f>VLOOKUP($L53,Location!$A$1:$D$157,4,FALSE)</f>
        <v>Small Market</v>
      </c>
      <c r="R53" t="s">
        <v>61</v>
      </c>
      <c r="S53" t="s">
        <v>64</v>
      </c>
      <c r="T53" t="s">
        <v>60</v>
      </c>
    </row>
    <row r="54" spans="1:20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5">
        <v>41639</v>
      </c>
      <c r="O54" t="str">
        <f>VLOOKUP(L54,Location!$A$1:$D$157,2,FALSE)</f>
        <v>Wisconsin</v>
      </c>
      <c r="P54" t="str">
        <f>VLOOKUP($L54,Location!$A$1:$D$157,3,FALSE)</f>
        <v>Central</v>
      </c>
      <c r="Q54" t="str">
        <f>VLOOKUP($L54,Location!$A$1:$D$157,4,FALSE)</f>
        <v>Small Market</v>
      </c>
      <c r="R54" t="s">
        <v>61</v>
      </c>
      <c r="S54" t="s">
        <v>63</v>
      </c>
      <c r="T54" t="s">
        <v>57</v>
      </c>
    </row>
    <row r="55" spans="1:20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5">
        <v>41639</v>
      </c>
      <c r="O55" t="str">
        <f>VLOOKUP(L55,Location!$A$1:$D$157,2,FALSE)</f>
        <v>Wisconsin</v>
      </c>
      <c r="P55" t="str">
        <f>VLOOKUP($L55,Location!$A$1:$D$157,3,FALSE)</f>
        <v>Central</v>
      </c>
      <c r="Q55" t="str">
        <f>VLOOKUP($L55,Location!$A$1:$D$157,4,FALSE)</f>
        <v>Small Market</v>
      </c>
      <c r="R55" t="s">
        <v>66</v>
      </c>
      <c r="S55" t="s">
        <v>67</v>
      </c>
      <c r="T55" t="s">
        <v>60</v>
      </c>
    </row>
    <row r="56" spans="1:20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5">
        <v>41639</v>
      </c>
      <c r="O56" t="str">
        <f>VLOOKUP(L56,Location!$A$1:$D$157,2,FALSE)</f>
        <v>Wisconsin</v>
      </c>
      <c r="P56" t="str">
        <f>VLOOKUP($L56,Location!$A$1:$D$157,3,FALSE)</f>
        <v>Central</v>
      </c>
      <c r="Q56" t="str">
        <f>VLOOKUP($L56,Location!$A$1:$D$157,4,FALSE)</f>
        <v>Small Market</v>
      </c>
      <c r="R56" t="s">
        <v>66</v>
      </c>
      <c r="S56" t="s">
        <v>68</v>
      </c>
      <c r="T56" t="s">
        <v>60</v>
      </c>
    </row>
    <row r="57" spans="1:20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5">
        <v>41639</v>
      </c>
      <c r="O57" t="str">
        <f>VLOOKUP(L57,Location!$A$1:$D$157,2,FALSE)</f>
        <v>Wisconsin</v>
      </c>
      <c r="P57" t="str">
        <f>VLOOKUP($L57,Location!$A$1:$D$157,3,FALSE)</f>
        <v>Central</v>
      </c>
      <c r="Q57" t="str">
        <f>VLOOKUP($L57,Location!$A$1:$D$157,4,FALSE)</f>
        <v>Small Market</v>
      </c>
      <c r="R57" t="s">
        <v>70</v>
      </c>
      <c r="S57" t="s">
        <v>71</v>
      </c>
      <c r="T57" t="s">
        <v>57</v>
      </c>
    </row>
    <row r="58" spans="1:20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5">
        <v>41639</v>
      </c>
      <c r="O58" t="str">
        <f>VLOOKUP(L58,Location!$A$1:$D$157,2,FALSE)</f>
        <v>Connecticut</v>
      </c>
      <c r="P58" t="str">
        <f>VLOOKUP($L58,Location!$A$1:$D$157,3,FALSE)</f>
        <v>East</v>
      </c>
      <c r="Q58" t="str">
        <f>VLOOKUP($L58,Location!$A$1:$D$157,4,FALSE)</f>
        <v>Small Market</v>
      </c>
      <c r="R58" t="s">
        <v>70</v>
      </c>
      <c r="S58" t="s">
        <v>71</v>
      </c>
      <c r="T58" t="s">
        <v>57</v>
      </c>
    </row>
    <row r="59" spans="1:20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5">
        <v>41639</v>
      </c>
      <c r="O59" t="str">
        <f>VLOOKUP(L59,Location!$A$1:$D$157,2,FALSE)</f>
        <v>Connecticut</v>
      </c>
      <c r="P59" t="str">
        <f>VLOOKUP($L59,Location!$A$1:$D$157,3,FALSE)</f>
        <v>East</v>
      </c>
      <c r="Q59" t="str">
        <f>VLOOKUP($L59,Location!$A$1:$D$157,4,FALSE)</f>
        <v>Small Market</v>
      </c>
      <c r="R59" t="s">
        <v>70</v>
      </c>
      <c r="S59" t="s">
        <v>73</v>
      </c>
      <c r="T59" t="s">
        <v>57</v>
      </c>
    </row>
    <row r="60" spans="1:20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5">
        <v>41639</v>
      </c>
      <c r="O60" t="str">
        <f>VLOOKUP(L60,Location!$A$1:$D$157,2,FALSE)</f>
        <v>Connecticut</v>
      </c>
      <c r="P60" t="str">
        <f>VLOOKUP($L60,Location!$A$1:$D$157,3,FALSE)</f>
        <v>East</v>
      </c>
      <c r="Q60" t="str">
        <f>VLOOKUP($L60,Location!$A$1:$D$157,4,FALSE)</f>
        <v>Small Market</v>
      </c>
      <c r="R60" t="s">
        <v>61</v>
      </c>
      <c r="S60" t="s">
        <v>64</v>
      </c>
      <c r="T60" t="s">
        <v>60</v>
      </c>
    </row>
    <row r="61" spans="1:20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5">
        <v>41639</v>
      </c>
      <c r="O61" t="str">
        <f>VLOOKUP(L61,Location!$A$1:$D$157,2,FALSE)</f>
        <v>Connecticut</v>
      </c>
      <c r="P61" t="str">
        <f>VLOOKUP($L61,Location!$A$1:$D$157,3,FALSE)</f>
        <v>East</v>
      </c>
      <c r="Q61" t="str">
        <f>VLOOKUP($L61,Location!$A$1:$D$157,4,FALSE)</f>
        <v>Small Market</v>
      </c>
      <c r="R61" t="s">
        <v>61</v>
      </c>
      <c r="S61" t="s">
        <v>63</v>
      </c>
      <c r="T61" t="s">
        <v>57</v>
      </c>
    </row>
    <row r="62" spans="1:20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5">
        <v>41639</v>
      </c>
      <c r="O62" t="str">
        <f>VLOOKUP(L62,Location!$A$1:$D$157,2,FALSE)</f>
        <v>Connecticut</v>
      </c>
      <c r="P62" t="str">
        <f>VLOOKUP($L62,Location!$A$1:$D$157,3,FALSE)</f>
        <v>East</v>
      </c>
      <c r="Q62" t="str">
        <f>VLOOKUP($L62,Location!$A$1:$D$157,4,FALSE)</f>
        <v>Small Market</v>
      </c>
      <c r="R62" t="s">
        <v>55</v>
      </c>
      <c r="S62" t="s">
        <v>58</v>
      </c>
      <c r="T62" t="s">
        <v>57</v>
      </c>
    </row>
    <row r="63" spans="1:20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5">
        <v>41639</v>
      </c>
      <c r="O63" t="str">
        <f>VLOOKUP(L63,Location!$A$1:$D$157,2,FALSE)</f>
        <v>Connecticut</v>
      </c>
      <c r="P63" t="str">
        <f>VLOOKUP($L63,Location!$A$1:$D$157,3,FALSE)</f>
        <v>East</v>
      </c>
      <c r="Q63" t="str">
        <f>VLOOKUP($L63,Location!$A$1:$D$157,4,FALSE)</f>
        <v>Small Market</v>
      </c>
      <c r="R63" t="s">
        <v>66</v>
      </c>
      <c r="S63" t="s">
        <v>68</v>
      </c>
      <c r="T63" t="s">
        <v>60</v>
      </c>
    </row>
    <row r="64" spans="1:20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5">
        <v>41639</v>
      </c>
      <c r="O64" t="str">
        <f>VLOOKUP(L64,Location!$A$1:$D$157,2,FALSE)</f>
        <v>Connecticut</v>
      </c>
      <c r="P64" t="str">
        <f>VLOOKUP($L64,Location!$A$1:$D$157,3,FALSE)</f>
        <v>East</v>
      </c>
      <c r="Q64" t="str">
        <f>VLOOKUP($L64,Location!$A$1:$D$157,4,FALSE)</f>
        <v>Small Market</v>
      </c>
      <c r="R64" t="s">
        <v>66</v>
      </c>
      <c r="S64" t="s">
        <v>69</v>
      </c>
      <c r="T64" t="s">
        <v>60</v>
      </c>
    </row>
    <row r="65" spans="1:20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5">
        <v>41639</v>
      </c>
      <c r="O65" t="str">
        <f>VLOOKUP(L65,Location!$A$1:$D$157,2,FALSE)</f>
        <v>Florida</v>
      </c>
      <c r="P65" t="str">
        <f>VLOOKUP($L65,Location!$A$1:$D$157,3,FALSE)</f>
        <v>East</v>
      </c>
      <c r="Q65" t="str">
        <f>VLOOKUP($L65,Location!$A$1:$D$157,4,FALSE)</f>
        <v>Major Market</v>
      </c>
      <c r="R65" t="s">
        <v>70</v>
      </c>
      <c r="S65" t="s">
        <v>71</v>
      </c>
      <c r="T65" t="s">
        <v>57</v>
      </c>
    </row>
    <row r="66" spans="1:20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5">
        <v>41639</v>
      </c>
      <c r="O66" t="str">
        <f>VLOOKUP(L66,Location!$A$1:$D$157,2,FALSE)</f>
        <v>Florida</v>
      </c>
      <c r="P66" t="str">
        <f>VLOOKUP($L66,Location!$A$1:$D$157,3,FALSE)</f>
        <v>East</v>
      </c>
      <c r="Q66" t="str">
        <f>VLOOKUP($L66,Location!$A$1:$D$157,4,FALSE)</f>
        <v>Major Market</v>
      </c>
      <c r="R66" t="s">
        <v>70</v>
      </c>
      <c r="S66" t="s">
        <v>73</v>
      </c>
      <c r="T66" t="s">
        <v>57</v>
      </c>
    </row>
    <row r="67" spans="1:20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5">
        <v>41639</v>
      </c>
      <c r="O67" t="str">
        <f>VLOOKUP(L67,Location!$A$1:$D$157,2,FALSE)</f>
        <v>Florida</v>
      </c>
      <c r="P67" t="str">
        <f>VLOOKUP($L67,Location!$A$1:$D$157,3,FALSE)</f>
        <v>East</v>
      </c>
      <c r="Q67" t="str">
        <f>VLOOKUP($L67,Location!$A$1:$D$157,4,FALSE)</f>
        <v>Major Market</v>
      </c>
      <c r="R67" t="s">
        <v>61</v>
      </c>
      <c r="S67" t="s">
        <v>64</v>
      </c>
      <c r="T67" t="s">
        <v>60</v>
      </c>
    </row>
    <row r="68" spans="1:20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5">
        <v>41639</v>
      </c>
      <c r="O68" t="str">
        <f>VLOOKUP(L68,Location!$A$1:$D$157,2,FALSE)</f>
        <v>Florida</v>
      </c>
      <c r="P68" t="str">
        <f>VLOOKUP($L68,Location!$A$1:$D$157,3,FALSE)</f>
        <v>East</v>
      </c>
      <c r="Q68" t="str">
        <f>VLOOKUP($L68,Location!$A$1:$D$157,4,FALSE)</f>
        <v>Major Market</v>
      </c>
      <c r="R68" t="s">
        <v>61</v>
      </c>
      <c r="S68" t="s">
        <v>63</v>
      </c>
      <c r="T68" t="s">
        <v>57</v>
      </c>
    </row>
    <row r="69" spans="1:20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5">
        <v>41639</v>
      </c>
      <c r="O69" t="str">
        <f>VLOOKUP(L69,Location!$A$1:$D$157,2,FALSE)</f>
        <v>Florida</v>
      </c>
      <c r="P69" t="str">
        <f>VLOOKUP($L69,Location!$A$1:$D$157,3,FALSE)</f>
        <v>East</v>
      </c>
      <c r="Q69" t="str">
        <f>VLOOKUP($L69,Location!$A$1:$D$157,4,FALSE)</f>
        <v>Major Market</v>
      </c>
      <c r="R69" t="s">
        <v>55</v>
      </c>
      <c r="S69" t="s">
        <v>59</v>
      </c>
      <c r="T69" t="s">
        <v>60</v>
      </c>
    </row>
    <row r="70" spans="1:20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5">
        <v>41639</v>
      </c>
      <c r="O70" t="str">
        <f>VLOOKUP(L70,Location!$A$1:$D$157,2,FALSE)</f>
        <v>Florida</v>
      </c>
      <c r="P70" t="str">
        <f>VLOOKUP($L70,Location!$A$1:$D$157,3,FALSE)</f>
        <v>East</v>
      </c>
      <c r="Q70" t="str">
        <f>VLOOKUP($L70,Location!$A$1:$D$157,4,FALSE)</f>
        <v>Major Market</v>
      </c>
      <c r="R70" t="s">
        <v>55</v>
      </c>
      <c r="S70" t="s">
        <v>58</v>
      </c>
      <c r="T70" t="s">
        <v>57</v>
      </c>
    </row>
    <row r="71" spans="1:20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5">
        <v>41639</v>
      </c>
      <c r="O71" t="str">
        <f>VLOOKUP(L71,Location!$A$1:$D$157,2,FALSE)</f>
        <v>Florida</v>
      </c>
      <c r="P71" t="str">
        <f>VLOOKUP($L71,Location!$A$1:$D$157,3,FALSE)</f>
        <v>East</v>
      </c>
      <c r="Q71" t="str">
        <f>VLOOKUP($L71,Location!$A$1:$D$157,4,FALSE)</f>
        <v>Major Market</v>
      </c>
      <c r="R71" t="s">
        <v>66</v>
      </c>
      <c r="S71" t="s">
        <v>67</v>
      </c>
      <c r="T71" t="s">
        <v>60</v>
      </c>
    </row>
    <row r="72" spans="1:20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5">
        <v>41639</v>
      </c>
      <c r="O72" t="str">
        <f>VLOOKUP(L72,Location!$A$1:$D$157,2,FALSE)</f>
        <v>Florida</v>
      </c>
      <c r="P72" t="str">
        <f>VLOOKUP($L72,Location!$A$1:$D$157,3,FALSE)</f>
        <v>East</v>
      </c>
      <c r="Q72" t="str">
        <f>VLOOKUP($L72,Location!$A$1:$D$157,4,FALSE)</f>
        <v>Major Market</v>
      </c>
      <c r="R72" t="s">
        <v>66</v>
      </c>
      <c r="S72" t="s">
        <v>68</v>
      </c>
      <c r="T72" t="s">
        <v>60</v>
      </c>
    </row>
    <row r="73" spans="1:20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5">
        <v>41639</v>
      </c>
      <c r="O73" t="str">
        <f>VLOOKUP(L73,Location!$A$1:$D$157,2,FALSE)</f>
        <v>Florida</v>
      </c>
      <c r="P73" t="str">
        <f>VLOOKUP($L73,Location!$A$1:$D$157,3,FALSE)</f>
        <v>East</v>
      </c>
      <c r="Q73" t="str">
        <f>VLOOKUP($L73,Location!$A$1:$D$157,4,FALSE)</f>
        <v>Major Market</v>
      </c>
      <c r="R73" t="s">
        <v>66</v>
      </c>
      <c r="S73" t="s">
        <v>69</v>
      </c>
      <c r="T73" t="s">
        <v>60</v>
      </c>
    </row>
    <row r="74" spans="1:20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5">
        <v>41639</v>
      </c>
      <c r="O74" t="str">
        <f>VLOOKUP(L74,Location!$A$1:$D$157,2,FALSE)</f>
        <v>Massachusetts</v>
      </c>
      <c r="P74" t="str">
        <f>VLOOKUP($L74,Location!$A$1:$D$157,3,FALSE)</f>
        <v>East</v>
      </c>
      <c r="Q74" t="str">
        <f>VLOOKUP($L74,Location!$A$1:$D$157,4,FALSE)</f>
        <v>Major Market</v>
      </c>
      <c r="R74" t="s">
        <v>70</v>
      </c>
      <c r="S74" t="s">
        <v>71</v>
      </c>
      <c r="T74" t="s">
        <v>57</v>
      </c>
    </row>
    <row r="75" spans="1:20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5">
        <v>41639</v>
      </c>
      <c r="O75" t="str">
        <f>VLOOKUP(L75,Location!$A$1:$D$157,2,FALSE)</f>
        <v>Massachusetts</v>
      </c>
      <c r="P75" t="str">
        <f>VLOOKUP($L75,Location!$A$1:$D$157,3,FALSE)</f>
        <v>East</v>
      </c>
      <c r="Q75" t="str">
        <f>VLOOKUP($L75,Location!$A$1:$D$157,4,FALSE)</f>
        <v>Major Market</v>
      </c>
      <c r="R75" t="s">
        <v>70</v>
      </c>
      <c r="S75" t="s">
        <v>73</v>
      </c>
      <c r="T75" t="s">
        <v>57</v>
      </c>
    </row>
    <row r="76" spans="1:20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5">
        <v>41639</v>
      </c>
      <c r="O76" t="str">
        <f>VLOOKUP(L76,Location!$A$1:$D$157,2,FALSE)</f>
        <v>Massachusetts</v>
      </c>
      <c r="P76" t="str">
        <f>VLOOKUP($L76,Location!$A$1:$D$157,3,FALSE)</f>
        <v>East</v>
      </c>
      <c r="Q76" t="str">
        <f>VLOOKUP($L76,Location!$A$1:$D$157,4,FALSE)</f>
        <v>Major Market</v>
      </c>
      <c r="R76" t="s">
        <v>61</v>
      </c>
      <c r="S76" t="s">
        <v>65</v>
      </c>
      <c r="T76" t="s">
        <v>57</v>
      </c>
    </row>
    <row r="77" spans="1:20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5">
        <v>41639</v>
      </c>
      <c r="O77" t="str">
        <f>VLOOKUP(L77,Location!$A$1:$D$157,2,FALSE)</f>
        <v>Massachusetts</v>
      </c>
      <c r="P77" t="str">
        <f>VLOOKUP($L77,Location!$A$1:$D$157,3,FALSE)</f>
        <v>East</v>
      </c>
      <c r="Q77" t="str">
        <f>VLOOKUP($L77,Location!$A$1:$D$157,4,FALSE)</f>
        <v>Major Market</v>
      </c>
      <c r="R77" t="s">
        <v>61</v>
      </c>
      <c r="S77" t="s">
        <v>63</v>
      </c>
      <c r="T77" t="s">
        <v>57</v>
      </c>
    </row>
    <row r="78" spans="1:20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5">
        <v>41639</v>
      </c>
      <c r="O78" t="str">
        <f>VLOOKUP(L78,Location!$A$1:$D$157,2,FALSE)</f>
        <v>Massachusetts</v>
      </c>
      <c r="P78" t="str">
        <f>VLOOKUP($L78,Location!$A$1:$D$157,3,FALSE)</f>
        <v>East</v>
      </c>
      <c r="Q78" t="str">
        <f>VLOOKUP($L78,Location!$A$1:$D$157,4,FALSE)</f>
        <v>Major Market</v>
      </c>
      <c r="R78" t="s">
        <v>55</v>
      </c>
      <c r="S78" t="s">
        <v>58</v>
      </c>
      <c r="T78" t="s">
        <v>57</v>
      </c>
    </row>
    <row r="79" spans="1:20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5">
        <v>41639</v>
      </c>
      <c r="O79" t="str">
        <f>VLOOKUP(L79,Location!$A$1:$D$157,2,FALSE)</f>
        <v>Massachusetts</v>
      </c>
      <c r="P79" t="str">
        <f>VLOOKUP($L79,Location!$A$1:$D$157,3,FALSE)</f>
        <v>East</v>
      </c>
      <c r="Q79" t="str">
        <f>VLOOKUP($L79,Location!$A$1:$D$157,4,FALSE)</f>
        <v>Major Market</v>
      </c>
      <c r="R79" t="s">
        <v>66</v>
      </c>
      <c r="S79" t="s">
        <v>68</v>
      </c>
      <c r="T79" t="s">
        <v>60</v>
      </c>
    </row>
    <row r="80" spans="1:20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5">
        <v>41639</v>
      </c>
      <c r="O80" t="str">
        <f>VLOOKUP(L80,Location!$A$1:$D$157,2,FALSE)</f>
        <v>New Hampshire</v>
      </c>
      <c r="P80" t="str">
        <f>VLOOKUP($L80,Location!$A$1:$D$157,3,FALSE)</f>
        <v>East</v>
      </c>
      <c r="Q80" t="str">
        <f>VLOOKUP($L80,Location!$A$1:$D$157,4,FALSE)</f>
        <v>Small Market</v>
      </c>
      <c r="R80" t="s">
        <v>70</v>
      </c>
      <c r="S80" t="s">
        <v>71</v>
      </c>
      <c r="T80" t="s">
        <v>57</v>
      </c>
    </row>
    <row r="81" spans="1:20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5">
        <v>41639</v>
      </c>
      <c r="O81" t="str">
        <f>VLOOKUP(L81,Location!$A$1:$D$157,2,FALSE)</f>
        <v>New Hampshire</v>
      </c>
      <c r="P81" t="str">
        <f>VLOOKUP($L81,Location!$A$1:$D$157,3,FALSE)</f>
        <v>East</v>
      </c>
      <c r="Q81" t="str">
        <f>VLOOKUP($L81,Location!$A$1:$D$157,4,FALSE)</f>
        <v>Small Market</v>
      </c>
      <c r="R81" t="s">
        <v>70</v>
      </c>
      <c r="S81" t="s">
        <v>73</v>
      </c>
      <c r="T81" t="s">
        <v>57</v>
      </c>
    </row>
    <row r="82" spans="1:20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5">
        <v>41639</v>
      </c>
      <c r="O82" t="str">
        <f>VLOOKUP(L82,Location!$A$1:$D$157,2,FALSE)</f>
        <v>New Hampshire</v>
      </c>
      <c r="P82" t="str">
        <f>VLOOKUP($L82,Location!$A$1:$D$157,3,FALSE)</f>
        <v>East</v>
      </c>
      <c r="Q82" t="str">
        <f>VLOOKUP($L82,Location!$A$1:$D$157,4,FALSE)</f>
        <v>Small Market</v>
      </c>
      <c r="R82" t="s">
        <v>61</v>
      </c>
      <c r="S82" t="s">
        <v>65</v>
      </c>
      <c r="T82" t="s">
        <v>57</v>
      </c>
    </row>
    <row r="83" spans="1:20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5">
        <v>41639</v>
      </c>
      <c r="O83" t="str">
        <f>VLOOKUP(L83,Location!$A$1:$D$157,2,FALSE)</f>
        <v>New Hampshire</v>
      </c>
      <c r="P83" t="str">
        <f>VLOOKUP($L83,Location!$A$1:$D$157,3,FALSE)</f>
        <v>East</v>
      </c>
      <c r="Q83" t="str">
        <f>VLOOKUP($L83,Location!$A$1:$D$157,4,FALSE)</f>
        <v>Small Market</v>
      </c>
      <c r="R83" t="s">
        <v>61</v>
      </c>
      <c r="S83" t="s">
        <v>63</v>
      </c>
      <c r="T83" t="s">
        <v>57</v>
      </c>
    </row>
    <row r="84" spans="1:20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5">
        <v>41639</v>
      </c>
      <c r="O84" t="str">
        <f>VLOOKUP(L84,Location!$A$1:$D$157,2,FALSE)</f>
        <v>New Hampshire</v>
      </c>
      <c r="P84" t="str">
        <f>VLOOKUP($L84,Location!$A$1:$D$157,3,FALSE)</f>
        <v>East</v>
      </c>
      <c r="Q84" t="str">
        <f>VLOOKUP($L84,Location!$A$1:$D$157,4,FALSE)</f>
        <v>Small Market</v>
      </c>
      <c r="R84" t="s">
        <v>55</v>
      </c>
      <c r="S84" t="s">
        <v>56</v>
      </c>
      <c r="T84" t="s">
        <v>57</v>
      </c>
    </row>
    <row r="85" spans="1:20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5">
        <v>41639</v>
      </c>
      <c r="O85" t="str">
        <f>VLOOKUP(L85,Location!$A$1:$D$157,2,FALSE)</f>
        <v>New Hampshire</v>
      </c>
      <c r="P85" t="str">
        <f>VLOOKUP($L85,Location!$A$1:$D$157,3,FALSE)</f>
        <v>East</v>
      </c>
      <c r="Q85" t="str">
        <f>VLOOKUP($L85,Location!$A$1:$D$157,4,FALSE)</f>
        <v>Small Market</v>
      </c>
      <c r="R85" t="s">
        <v>55</v>
      </c>
      <c r="S85" t="s">
        <v>58</v>
      </c>
      <c r="T85" t="s">
        <v>57</v>
      </c>
    </row>
    <row r="86" spans="1:20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5">
        <v>41639</v>
      </c>
      <c r="O86" t="str">
        <f>VLOOKUP(L86,Location!$A$1:$D$157,2,FALSE)</f>
        <v>New Hampshire</v>
      </c>
      <c r="P86" t="str">
        <f>VLOOKUP($L86,Location!$A$1:$D$157,3,FALSE)</f>
        <v>East</v>
      </c>
      <c r="Q86" t="str">
        <f>VLOOKUP($L86,Location!$A$1:$D$157,4,FALSE)</f>
        <v>Small Market</v>
      </c>
      <c r="R86" t="s">
        <v>66</v>
      </c>
      <c r="S86" t="s">
        <v>68</v>
      </c>
      <c r="T86" t="s">
        <v>60</v>
      </c>
    </row>
    <row r="87" spans="1:20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5">
        <v>41639</v>
      </c>
      <c r="O87" t="str">
        <f>VLOOKUP(L87,Location!$A$1:$D$157,2,FALSE)</f>
        <v>New York</v>
      </c>
      <c r="P87" t="str">
        <f>VLOOKUP($L87,Location!$A$1:$D$157,3,FALSE)</f>
        <v>East</v>
      </c>
      <c r="Q87" t="str">
        <f>VLOOKUP($L87,Location!$A$1:$D$157,4,FALSE)</f>
        <v>Major Market</v>
      </c>
      <c r="R87" t="s">
        <v>70</v>
      </c>
      <c r="S87" t="s">
        <v>71</v>
      </c>
      <c r="T87" t="s">
        <v>57</v>
      </c>
    </row>
    <row r="88" spans="1:20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5">
        <v>41639</v>
      </c>
      <c r="O88" t="str">
        <f>VLOOKUP(L88,Location!$A$1:$D$157,2,FALSE)</f>
        <v>New York</v>
      </c>
      <c r="P88" t="str">
        <f>VLOOKUP($L88,Location!$A$1:$D$157,3,FALSE)</f>
        <v>East</v>
      </c>
      <c r="Q88" t="str">
        <f>VLOOKUP($L88,Location!$A$1:$D$157,4,FALSE)</f>
        <v>Major Market</v>
      </c>
      <c r="R88" t="s">
        <v>70</v>
      </c>
      <c r="S88" t="s">
        <v>72</v>
      </c>
      <c r="T88" t="s">
        <v>57</v>
      </c>
    </row>
    <row r="89" spans="1:20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5">
        <v>41639</v>
      </c>
      <c r="O89" t="str">
        <f>VLOOKUP(L89,Location!$A$1:$D$157,2,FALSE)</f>
        <v>New York</v>
      </c>
      <c r="P89" t="str">
        <f>VLOOKUP($L89,Location!$A$1:$D$157,3,FALSE)</f>
        <v>East</v>
      </c>
      <c r="Q89" t="str">
        <f>VLOOKUP($L89,Location!$A$1:$D$157,4,FALSE)</f>
        <v>Major Market</v>
      </c>
      <c r="R89" t="s">
        <v>70</v>
      </c>
      <c r="S89" t="s">
        <v>73</v>
      </c>
      <c r="T89" t="s">
        <v>57</v>
      </c>
    </row>
    <row r="90" spans="1:20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5">
        <v>41639</v>
      </c>
      <c r="O90" t="str">
        <f>VLOOKUP(L90,Location!$A$1:$D$157,2,FALSE)</f>
        <v>New York</v>
      </c>
      <c r="P90" t="str">
        <f>VLOOKUP($L90,Location!$A$1:$D$157,3,FALSE)</f>
        <v>East</v>
      </c>
      <c r="Q90" t="str">
        <f>VLOOKUP($L90,Location!$A$1:$D$157,4,FALSE)</f>
        <v>Major Market</v>
      </c>
      <c r="R90" t="s">
        <v>61</v>
      </c>
      <c r="S90" t="s">
        <v>65</v>
      </c>
      <c r="T90" t="s">
        <v>57</v>
      </c>
    </row>
    <row r="91" spans="1:20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5">
        <v>41639</v>
      </c>
      <c r="O91" t="str">
        <f>VLOOKUP(L91,Location!$A$1:$D$157,2,FALSE)</f>
        <v>New York</v>
      </c>
      <c r="P91" t="str">
        <f>VLOOKUP($L91,Location!$A$1:$D$157,3,FALSE)</f>
        <v>East</v>
      </c>
      <c r="Q91" t="str">
        <f>VLOOKUP($L91,Location!$A$1:$D$157,4,FALSE)</f>
        <v>Major Market</v>
      </c>
      <c r="R91" t="s">
        <v>61</v>
      </c>
      <c r="S91" t="s">
        <v>63</v>
      </c>
      <c r="T91" t="s">
        <v>57</v>
      </c>
    </row>
    <row r="92" spans="1:20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5">
        <v>41639</v>
      </c>
      <c r="O92" t="str">
        <f>VLOOKUP(L92,Location!$A$1:$D$157,2,FALSE)</f>
        <v>New York</v>
      </c>
      <c r="P92" t="str">
        <f>VLOOKUP($L92,Location!$A$1:$D$157,3,FALSE)</f>
        <v>East</v>
      </c>
      <c r="Q92" t="str">
        <f>VLOOKUP($L92,Location!$A$1:$D$157,4,FALSE)</f>
        <v>Major Market</v>
      </c>
      <c r="R92" t="s">
        <v>55</v>
      </c>
      <c r="S92" t="s">
        <v>58</v>
      </c>
      <c r="T92" t="s">
        <v>57</v>
      </c>
    </row>
    <row r="93" spans="1:20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5">
        <v>41639</v>
      </c>
      <c r="O93" t="str">
        <f>VLOOKUP(L93,Location!$A$1:$D$157,2,FALSE)</f>
        <v>New York</v>
      </c>
      <c r="P93" t="str">
        <f>VLOOKUP($L93,Location!$A$1:$D$157,3,FALSE)</f>
        <v>East</v>
      </c>
      <c r="Q93" t="str">
        <f>VLOOKUP($L93,Location!$A$1:$D$157,4,FALSE)</f>
        <v>Major Market</v>
      </c>
      <c r="R93" t="s">
        <v>66</v>
      </c>
      <c r="S93" t="s">
        <v>68</v>
      </c>
      <c r="T93" t="s">
        <v>60</v>
      </c>
    </row>
    <row r="94" spans="1:20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5">
        <v>41639</v>
      </c>
      <c r="O94" t="str">
        <f>VLOOKUP(L94,Location!$A$1:$D$157,2,FALSE)</f>
        <v>New York</v>
      </c>
      <c r="P94" t="str">
        <f>VLOOKUP($L94,Location!$A$1:$D$157,3,FALSE)</f>
        <v>East</v>
      </c>
      <c r="Q94" t="str">
        <f>VLOOKUP($L94,Location!$A$1:$D$157,4,FALSE)</f>
        <v>Major Market</v>
      </c>
      <c r="R94" t="s">
        <v>66</v>
      </c>
      <c r="S94" t="s">
        <v>69</v>
      </c>
      <c r="T94" t="s">
        <v>60</v>
      </c>
    </row>
    <row r="95" spans="1:20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5">
        <v>41639</v>
      </c>
      <c r="O95" t="str">
        <f>VLOOKUP(L95,Location!$A$1:$D$157,2,FALSE)</f>
        <v>Louisiana</v>
      </c>
      <c r="P95" t="str">
        <f>VLOOKUP($L95,Location!$A$1:$D$157,3,FALSE)</f>
        <v>South</v>
      </c>
      <c r="Q95" t="str">
        <f>VLOOKUP($L95,Location!$A$1:$D$157,4,FALSE)</f>
        <v>Small Market</v>
      </c>
      <c r="R95" t="s">
        <v>61</v>
      </c>
      <c r="S95" t="s">
        <v>63</v>
      </c>
      <c r="T95" t="s">
        <v>57</v>
      </c>
    </row>
    <row r="96" spans="1:20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5">
        <v>41639</v>
      </c>
      <c r="O96" t="str">
        <f>VLOOKUP(L96,Location!$A$1:$D$157,2,FALSE)</f>
        <v>Louisiana</v>
      </c>
      <c r="P96" t="str">
        <f>VLOOKUP($L96,Location!$A$1:$D$157,3,FALSE)</f>
        <v>South</v>
      </c>
      <c r="Q96" t="str">
        <f>VLOOKUP($L96,Location!$A$1:$D$157,4,FALSE)</f>
        <v>Small Market</v>
      </c>
      <c r="R96" t="s">
        <v>61</v>
      </c>
      <c r="S96" t="s">
        <v>64</v>
      </c>
      <c r="T96" t="s">
        <v>60</v>
      </c>
    </row>
    <row r="97" spans="1:20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5">
        <v>41639</v>
      </c>
      <c r="O97" t="str">
        <f>VLOOKUP(L97,Location!$A$1:$D$157,2,FALSE)</f>
        <v>Louisiana</v>
      </c>
      <c r="P97" t="str">
        <f>VLOOKUP($L97,Location!$A$1:$D$157,3,FALSE)</f>
        <v>South</v>
      </c>
      <c r="Q97" t="str">
        <f>VLOOKUP($L97,Location!$A$1:$D$157,4,FALSE)</f>
        <v>Small Market</v>
      </c>
      <c r="R97" t="s">
        <v>66</v>
      </c>
      <c r="S97" t="s">
        <v>67</v>
      </c>
      <c r="T97" t="s">
        <v>60</v>
      </c>
    </row>
    <row r="98" spans="1:20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5">
        <v>41639</v>
      </c>
      <c r="O98" t="str">
        <f>VLOOKUP(L98,Location!$A$1:$D$157,2,FALSE)</f>
        <v>Louisiana</v>
      </c>
      <c r="P98" t="str">
        <f>VLOOKUP($L98,Location!$A$1:$D$157,3,FALSE)</f>
        <v>South</v>
      </c>
      <c r="Q98" t="str">
        <f>VLOOKUP($L98,Location!$A$1:$D$157,4,FALSE)</f>
        <v>Small Market</v>
      </c>
      <c r="R98" t="s">
        <v>66</v>
      </c>
      <c r="S98" t="s">
        <v>68</v>
      </c>
      <c r="T98" t="s">
        <v>60</v>
      </c>
    </row>
    <row r="99" spans="1:20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5">
        <v>41639</v>
      </c>
      <c r="O99" t="str">
        <f>VLOOKUP(L99,Location!$A$1:$D$157,2,FALSE)</f>
        <v>Louisiana</v>
      </c>
      <c r="P99" t="str">
        <f>VLOOKUP($L99,Location!$A$1:$D$157,3,FALSE)</f>
        <v>South</v>
      </c>
      <c r="Q99" t="str">
        <f>VLOOKUP($L99,Location!$A$1:$D$157,4,FALSE)</f>
        <v>Small Market</v>
      </c>
      <c r="R99" t="s">
        <v>61</v>
      </c>
      <c r="S99" t="s">
        <v>62</v>
      </c>
      <c r="T99" t="s">
        <v>57</v>
      </c>
    </row>
    <row r="100" spans="1:20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5">
        <v>41639</v>
      </c>
      <c r="O100" t="str">
        <f>VLOOKUP(L100,Location!$A$1:$D$157,2,FALSE)</f>
        <v>Louisiana</v>
      </c>
      <c r="P100" t="str">
        <f>VLOOKUP($L100,Location!$A$1:$D$157,3,FALSE)</f>
        <v>South</v>
      </c>
      <c r="Q100" t="str">
        <f>VLOOKUP($L100,Location!$A$1:$D$157,4,FALSE)</f>
        <v>Small Market</v>
      </c>
      <c r="R100" t="s">
        <v>55</v>
      </c>
      <c r="S100" t="s">
        <v>58</v>
      </c>
      <c r="T100" t="s">
        <v>57</v>
      </c>
    </row>
    <row r="101" spans="1:20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5">
        <v>41639</v>
      </c>
      <c r="O101" t="str">
        <f>VLOOKUP(L101,Location!$A$1:$D$157,2,FALSE)</f>
        <v>Louisiana</v>
      </c>
      <c r="P101" t="str">
        <f>VLOOKUP($L101,Location!$A$1:$D$157,3,FALSE)</f>
        <v>South</v>
      </c>
      <c r="Q101" t="str">
        <f>VLOOKUP($L101,Location!$A$1:$D$157,4,FALSE)</f>
        <v>Small Market</v>
      </c>
      <c r="R101" t="s">
        <v>55</v>
      </c>
      <c r="S101" t="s">
        <v>59</v>
      </c>
      <c r="T101" t="s">
        <v>60</v>
      </c>
    </row>
    <row r="102" spans="1:20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5">
        <v>41639</v>
      </c>
      <c r="O102" t="str">
        <f>VLOOKUP(L102,Location!$A$1:$D$157,2,FALSE)</f>
        <v>New Mexico</v>
      </c>
      <c r="P102" t="str">
        <f>VLOOKUP($L102,Location!$A$1:$D$157,3,FALSE)</f>
        <v>South</v>
      </c>
      <c r="Q102" t="str">
        <f>VLOOKUP($L102,Location!$A$1:$D$157,4,FALSE)</f>
        <v>Small Market</v>
      </c>
      <c r="R102" t="s">
        <v>61</v>
      </c>
      <c r="S102" t="s">
        <v>63</v>
      </c>
      <c r="T102" t="s">
        <v>57</v>
      </c>
    </row>
    <row r="103" spans="1:20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5">
        <v>41639</v>
      </c>
      <c r="O103" t="str">
        <f>VLOOKUP(L103,Location!$A$1:$D$157,2,FALSE)</f>
        <v>New Mexico</v>
      </c>
      <c r="P103" t="str">
        <f>VLOOKUP($L103,Location!$A$1:$D$157,3,FALSE)</f>
        <v>South</v>
      </c>
      <c r="Q103" t="str">
        <f>VLOOKUP($L103,Location!$A$1:$D$157,4,FALSE)</f>
        <v>Small Market</v>
      </c>
      <c r="R103" t="s">
        <v>61</v>
      </c>
      <c r="S103" t="s">
        <v>64</v>
      </c>
      <c r="T103" t="s">
        <v>60</v>
      </c>
    </row>
    <row r="104" spans="1:20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5">
        <v>41639</v>
      </c>
      <c r="O104" t="str">
        <f>VLOOKUP(L104,Location!$A$1:$D$157,2,FALSE)</f>
        <v>New Mexico</v>
      </c>
      <c r="P104" t="str">
        <f>VLOOKUP($L104,Location!$A$1:$D$157,3,FALSE)</f>
        <v>South</v>
      </c>
      <c r="Q104" t="str">
        <f>VLOOKUP($L104,Location!$A$1:$D$157,4,FALSE)</f>
        <v>Small Market</v>
      </c>
      <c r="R104" t="s">
        <v>66</v>
      </c>
      <c r="S104" t="s">
        <v>67</v>
      </c>
      <c r="T104" t="s">
        <v>60</v>
      </c>
    </row>
    <row r="105" spans="1:20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5">
        <v>41639</v>
      </c>
      <c r="O105" t="str">
        <f>VLOOKUP(L105,Location!$A$1:$D$157,2,FALSE)</f>
        <v>New Mexico</v>
      </c>
      <c r="P105" t="str">
        <f>VLOOKUP($L105,Location!$A$1:$D$157,3,FALSE)</f>
        <v>South</v>
      </c>
      <c r="Q105" t="str">
        <f>VLOOKUP($L105,Location!$A$1:$D$157,4,FALSE)</f>
        <v>Small Market</v>
      </c>
      <c r="R105" t="s">
        <v>66</v>
      </c>
      <c r="S105" t="s">
        <v>68</v>
      </c>
      <c r="T105" t="s">
        <v>60</v>
      </c>
    </row>
    <row r="106" spans="1:20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5">
        <v>41639</v>
      </c>
      <c r="O106" t="str">
        <f>VLOOKUP(L106,Location!$A$1:$D$157,2,FALSE)</f>
        <v>New Mexico</v>
      </c>
      <c r="P106" t="str">
        <f>VLOOKUP($L106,Location!$A$1:$D$157,3,FALSE)</f>
        <v>South</v>
      </c>
      <c r="Q106" t="str">
        <f>VLOOKUP($L106,Location!$A$1:$D$157,4,FALSE)</f>
        <v>Small Market</v>
      </c>
      <c r="R106" t="s">
        <v>61</v>
      </c>
      <c r="S106" t="s">
        <v>62</v>
      </c>
      <c r="T106" t="s">
        <v>57</v>
      </c>
    </row>
    <row r="107" spans="1:20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5">
        <v>41639</v>
      </c>
      <c r="O107" t="str">
        <f>VLOOKUP(L107,Location!$A$1:$D$157,2,FALSE)</f>
        <v>New Mexico</v>
      </c>
      <c r="P107" t="str">
        <f>VLOOKUP($L107,Location!$A$1:$D$157,3,FALSE)</f>
        <v>South</v>
      </c>
      <c r="Q107" t="str">
        <f>VLOOKUP($L107,Location!$A$1:$D$157,4,FALSE)</f>
        <v>Small Market</v>
      </c>
      <c r="R107" t="s">
        <v>55</v>
      </c>
      <c r="S107" t="s">
        <v>58</v>
      </c>
      <c r="T107" t="s">
        <v>57</v>
      </c>
    </row>
    <row r="108" spans="1:20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5">
        <v>41639</v>
      </c>
      <c r="O108" t="str">
        <f>VLOOKUP(L108,Location!$A$1:$D$157,2,FALSE)</f>
        <v>New Mexico</v>
      </c>
      <c r="P108" t="str">
        <f>VLOOKUP($L108,Location!$A$1:$D$157,3,FALSE)</f>
        <v>South</v>
      </c>
      <c r="Q108" t="str">
        <f>VLOOKUP($L108,Location!$A$1:$D$157,4,FALSE)</f>
        <v>Small Market</v>
      </c>
      <c r="R108" t="s">
        <v>55</v>
      </c>
      <c r="S108" t="s">
        <v>59</v>
      </c>
      <c r="T108" t="s">
        <v>60</v>
      </c>
    </row>
    <row r="109" spans="1:20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5">
        <v>41639</v>
      </c>
      <c r="O109" t="str">
        <f>VLOOKUP(L109,Location!$A$1:$D$157,2,FALSE)</f>
        <v>Oklahoma</v>
      </c>
      <c r="P109" t="str">
        <f>VLOOKUP($L109,Location!$A$1:$D$157,3,FALSE)</f>
        <v>South</v>
      </c>
      <c r="Q109" t="str">
        <f>VLOOKUP($L109,Location!$A$1:$D$157,4,FALSE)</f>
        <v>Small Market</v>
      </c>
      <c r="R109" t="s">
        <v>61</v>
      </c>
      <c r="S109" t="s">
        <v>63</v>
      </c>
      <c r="T109" t="s">
        <v>57</v>
      </c>
    </row>
    <row r="110" spans="1:20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5">
        <v>41639</v>
      </c>
      <c r="O110" t="str">
        <f>VLOOKUP(L110,Location!$A$1:$D$157,2,FALSE)</f>
        <v>Oklahoma</v>
      </c>
      <c r="P110" t="str">
        <f>VLOOKUP($L110,Location!$A$1:$D$157,3,FALSE)</f>
        <v>South</v>
      </c>
      <c r="Q110" t="str">
        <f>VLOOKUP($L110,Location!$A$1:$D$157,4,FALSE)</f>
        <v>Small Market</v>
      </c>
      <c r="R110" t="s">
        <v>61</v>
      </c>
      <c r="S110" t="s">
        <v>64</v>
      </c>
      <c r="T110" t="s">
        <v>60</v>
      </c>
    </row>
    <row r="111" spans="1:20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5">
        <v>41639</v>
      </c>
      <c r="O111" t="str">
        <f>VLOOKUP(L111,Location!$A$1:$D$157,2,FALSE)</f>
        <v>Oklahoma</v>
      </c>
      <c r="P111" t="str">
        <f>VLOOKUP($L111,Location!$A$1:$D$157,3,FALSE)</f>
        <v>South</v>
      </c>
      <c r="Q111" t="str">
        <f>VLOOKUP($L111,Location!$A$1:$D$157,4,FALSE)</f>
        <v>Small Market</v>
      </c>
      <c r="R111" t="s">
        <v>66</v>
      </c>
      <c r="S111" t="s">
        <v>67</v>
      </c>
      <c r="T111" t="s">
        <v>60</v>
      </c>
    </row>
    <row r="112" spans="1:20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5">
        <v>41639</v>
      </c>
      <c r="O112" t="str">
        <f>VLOOKUP(L112,Location!$A$1:$D$157,2,FALSE)</f>
        <v>Oklahoma</v>
      </c>
      <c r="P112" t="str">
        <f>VLOOKUP($L112,Location!$A$1:$D$157,3,FALSE)</f>
        <v>South</v>
      </c>
      <c r="Q112" t="str">
        <f>VLOOKUP($L112,Location!$A$1:$D$157,4,FALSE)</f>
        <v>Small Market</v>
      </c>
      <c r="R112" t="s">
        <v>66</v>
      </c>
      <c r="S112" t="s">
        <v>68</v>
      </c>
      <c r="T112" t="s">
        <v>60</v>
      </c>
    </row>
    <row r="113" spans="1:20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5">
        <v>41639</v>
      </c>
      <c r="O113" t="str">
        <f>VLOOKUP(L113,Location!$A$1:$D$157,2,FALSE)</f>
        <v>Oklahoma</v>
      </c>
      <c r="P113" t="str">
        <f>VLOOKUP($L113,Location!$A$1:$D$157,3,FALSE)</f>
        <v>South</v>
      </c>
      <c r="Q113" t="str">
        <f>VLOOKUP($L113,Location!$A$1:$D$157,4,FALSE)</f>
        <v>Small Market</v>
      </c>
      <c r="R113" t="s">
        <v>61</v>
      </c>
      <c r="S113" t="s">
        <v>62</v>
      </c>
      <c r="T113" t="s">
        <v>57</v>
      </c>
    </row>
    <row r="114" spans="1:20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5">
        <v>41639</v>
      </c>
      <c r="O114" t="str">
        <f>VLOOKUP(L114,Location!$A$1:$D$157,2,FALSE)</f>
        <v>Oklahoma</v>
      </c>
      <c r="P114" t="str">
        <f>VLOOKUP($L114,Location!$A$1:$D$157,3,FALSE)</f>
        <v>South</v>
      </c>
      <c r="Q114" t="str">
        <f>VLOOKUP($L114,Location!$A$1:$D$157,4,FALSE)</f>
        <v>Small Market</v>
      </c>
      <c r="R114" t="s">
        <v>55</v>
      </c>
      <c r="S114" t="s">
        <v>58</v>
      </c>
      <c r="T114" t="s">
        <v>57</v>
      </c>
    </row>
    <row r="115" spans="1:20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5">
        <v>41639</v>
      </c>
      <c r="O115" t="str">
        <f>VLOOKUP(L115,Location!$A$1:$D$157,2,FALSE)</f>
        <v>Oklahoma</v>
      </c>
      <c r="P115" t="str">
        <f>VLOOKUP($L115,Location!$A$1:$D$157,3,FALSE)</f>
        <v>South</v>
      </c>
      <c r="Q115" t="str">
        <f>VLOOKUP($L115,Location!$A$1:$D$157,4,FALSE)</f>
        <v>Small Market</v>
      </c>
      <c r="R115" t="s">
        <v>55</v>
      </c>
      <c r="S115" t="s">
        <v>59</v>
      </c>
      <c r="T115" t="s">
        <v>60</v>
      </c>
    </row>
    <row r="116" spans="1:20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5">
        <v>41639</v>
      </c>
      <c r="O116" t="str">
        <f>VLOOKUP(L116,Location!$A$1:$D$157,2,FALSE)</f>
        <v>Texas</v>
      </c>
      <c r="P116" t="str">
        <f>VLOOKUP($L116,Location!$A$1:$D$157,3,FALSE)</f>
        <v>South</v>
      </c>
      <c r="Q116" t="str">
        <f>VLOOKUP($L116,Location!$A$1:$D$157,4,FALSE)</f>
        <v>Major Market</v>
      </c>
      <c r="R116" t="s">
        <v>61</v>
      </c>
      <c r="S116" t="s">
        <v>63</v>
      </c>
      <c r="T116" t="s">
        <v>57</v>
      </c>
    </row>
    <row r="117" spans="1:20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5">
        <v>41639</v>
      </c>
      <c r="O117" t="str">
        <f>VLOOKUP(L117,Location!$A$1:$D$157,2,FALSE)</f>
        <v>Texas</v>
      </c>
      <c r="P117" t="str">
        <f>VLOOKUP($L117,Location!$A$1:$D$157,3,FALSE)</f>
        <v>South</v>
      </c>
      <c r="Q117" t="str">
        <f>VLOOKUP($L117,Location!$A$1:$D$157,4,FALSE)</f>
        <v>Major Market</v>
      </c>
      <c r="R117" t="s">
        <v>61</v>
      </c>
      <c r="S117" t="s">
        <v>64</v>
      </c>
      <c r="T117" t="s">
        <v>60</v>
      </c>
    </row>
    <row r="118" spans="1:20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5">
        <v>41639</v>
      </c>
      <c r="O118" t="str">
        <f>VLOOKUP(L118,Location!$A$1:$D$157,2,FALSE)</f>
        <v>Texas</v>
      </c>
      <c r="P118" t="str">
        <f>VLOOKUP($L118,Location!$A$1:$D$157,3,FALSE)</f>
        <v>South</v>
      </c>
      <c r="Q118" t="str">
        <f>VLOOKUP($L118,Location!$A$1:$D$157,4,FALSE)</f>
        <v>Major Market</v>
      </c>
      <c r="R118" t="s">
        <v>66</v>
      </c>
      <c r="S118" t="s">
        <v>67</v>
      </c>
      <c r="T118" t="s">
        <v>60</v>
      </c>
    </row>
    <row r="119" spans="1:20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5">
        <v>41639</v>
      </c>
      <c r="O119" t="str">
        <f>VLOOKUP(L119,Location!$A$1:$D$157,2,FALSE)</f>
        <v>Texas</v>
      </c>
      <c r="P119" t="str">
        <f>VLOOKUP($L119,Location!$A$1:$D$157,3,FALSE)</f>
        <v>South</v>
      </c>
      <c r="Q119" t="str">
        <f>VLOOKUP($L119,Location!$A$1:$D$157,4,FALSE)</f>
        <v>Major Market</v>
      </c>
      <c r="R119" t="s">
        <v>66</v>
      </c>
      <c r="S119" t="s">
        <v>68</v>
      </c>
      <c r="T119" t="s">
        <v>60</v>
      </c>
    </row>
    <row r="120" spans="1:20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5">
        <v>41639</v>
      </c>
      <c r="O120" t="str">
        <f>VLOOKUP(L120,Location!$A$1:$D$157,2,FALSE)</f>
        <v>Texas</v>
      </c>
      <c r="P120" t="str">
        <f>VLOOKUP($L120,Location!$A$1:$D$157,3,FALSE)</f>
        <v>South</v>
      </c>
      <c r="Q120" t="str">
        <f>VLOOKUP($L120,Location!$A$1:$D$157,4,FALSE)</f>
        <v>Major Market</v>
      </c>
      <c r="R120" t="s">
        <v>61</v>
      </c>
      <c r="S120" t="s">
        <v>62</v>
      </c>
      <c r="T120" t="s">
        <v>57</v>
      </c>
    </row>
    <row r="121" spans="1:20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5">
        <v>41639</v>
      </c>
      <c r="O121" t="str">
        <f>VLOOKUP(L121,Location!$A$1:$D$157,2,FALSE)</f>
        <v>Texas</v>
      </c>
      <c r="P121" t="str">
        <f>VLOOKUP($L121,Location!$A$1:$D$157,3,FALSE)</f>
        <v>South</v>
      </c>
      <c r="Q121" t="str">
        <f>VLOOKUP($L121,Location!$A$1:$D$157,4,FALSE)</f>
        <v>Major Market</v>
      </c>
      <c r="R121" t="s">
        <v>55</v>
      </c>
      <c r="S121" t="s">
        <v>58</v>
      </c>
      <c r="T121" t="s">
        <v>57</v>
      </c>
    </row>
    <row r="122" spans="1:20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5">
        <v>41639</v>
      </c>
      <c r="O122" t="str">
        <f>VLOOKUP(L122,Location!$A$1:$D$157,2,FALSE)</f>
        <v>Texas</v>
      </c>
      <c r="P122" t="str">
        <f>VLOOKUP($L122,Location!$A$1:$D$157,3,FALSE)</f>
        <v>South</v>
      </c>
      <c r="Q122" t="str">
        <f>VLOOKUP($L122,Location!$A$1:$D$157,4,FALSE)</f>
        <v>Major Market</v>
      </c>
      <c r="R122" t="s">
        <v>55</v>
      </c>
      <c r="S122" t="s">
        <v>59</v>
      </c>
      <c r="T122" t="s">
        <v>60</v>
      </c>
    </row>
    <row r="123" spans="1:20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5">
        <v>41639</v>
      </c>
      <c r="O123" t="str">
        <f>VLOOKUP(L123,Location!$A$1:$D$157,2,FALSE)</f>
        <v>Utah</v>
      </c>
      <c r="P123" t="str">
        <f>VLOOKUP($L123,Location!$A$1:$D$157,3,FALSE)</f>
        <v>West</v>
      </c>
      <c r="Q123" t="str">
        <f>VLOOKUP($L123,Location!$A$1:$D$157,4,FALSE)</f>
        <v>Small Market</v>
      </c>
      <c r="R123" t="s">
        <v>61</v>
      </c>
      <c r="S123" t="s">
        <v>62</v>
      </c>
      <c r="T123" t="s">
        <v>57</v>
      </c>
    </row>
    <row r="124" spans="1:20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5">
        <v>41639</v>
      </c>
      <c r="O124" t="str">
        <f>VLOOKUP(L124,Location!$A$1:$D$157,2,FALSE)</f>
        <v>Utah</v>
      </c>
      <c r="P124" t="str">
        <f>VLOOKUP($L124,Location!$A$1:$D$157,3,FALSE)</f>
        <v>West</v>
      </c>
      <c r="Q124" t="str">
        <f>VLOOKUP($L124,Location!$A$1:$D$157,4,FALSE)</f>
        <v>Small Market</v>
      </c>
      <c r="R124" t="s">
        <v>61</v>
      </c>
      <c r="S124" t="s">
        <v>63</v>
      </c>
      <c r="T124" t="s">
        <v>57</v>
      </c>
    </row>
    <row r="125" spans="1:20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5">
        <v>41639</v>
      </c>
      <c r="O125" t="str">
        <f>VLOOKUP(L125,Location!$A$1:$D$157,2,FALSE)</f>
        <v>Utah</v>
      </c>
      <c r="P125" t="str">
        <f>VLOOKUP($L125,Location!$A$1:$D$157,3,FALSE)</f>
        <v>West</v>
      </c>
      <c r="Q125" t="str">
        <f>VLOOKUP($L125,Location!$A$1:$D$157,4,FALSE)</f>
        <v>Small Market</v>
      </c>
      <c r="R125" t="s">
        <v>61</v>
      </c>
      <c r="S125" t="s">
        <v>64</v>
      </c>
      <c r="T125" t="s">
        <v>60</v>
      </c>
    </row>
    <row r="126" spans="1:20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5">
        <v>41639</v>
      </c>
      <c r="O126" t="str">
        <f>VLOOKUP(L126,Location!$A$1:$D$157,2,FALSE)</f>
        <v>Utah</v>
      </c>
      <c r="P126" t="str">
        <f>VLOOKUP($L126,Location!$A$1:$D$157,3,FALSE)</f>
        <v>West</v>
      </c>
      <c r="Q126" t="str">
        <f>VLOOKUP($L126,Location!$A$1:$D$157,4,FALSE)</f>
        <v>Small Market</v>
      </c>
      <c r="R126" t="s">
        <v>66</v>
      </c>
      <c r="S126" t="s">
        <v>67</v>
      </c>
      <c r="T126" t="s">
        <v>60</v>
      </c>
    </row>
    <row r="127" spans="1:20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5">
        <v>41639</v>
      </c>
      <c r="O127" t="str">
        <f>VLOOKUP(L127,Location!$A$1:$D$157,2,FALSE)</f>
        <v>Utah</v>
      </c>
      <c r="P127" t="str">
        <f>VLOOKUP($L127,Location!$A$1:$D$157,3,FALSE)</f>
        <v>West</v>
      </c>
      <c r="Q127" t="str">
        <f>VLOOKUP($L127,Location!$A$1:$D$157,4,FALSE)</f>
        <v>Small Market</v>
      </c>
      <c r="R127" t="s">
        <v>66</v>
      </c>
      <c r="S127" t="s">
        <v>68</v>
      </c>
      <c r="T127" t="s">
        <v>60</v>
      </c>
    </row>
    <row r="128" spans="1:20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5">
        <v>41639</v>
      </c>
      <c r="O128" t="str">
        <f>VLOOKUP(L128,Location!$A$1:$D$157,2,FALSE)</f>
        <v>Utah</v>
      </c>
      <c r="P128" t="str">
        <f>VLOOKUP($L128,Location!$A$1:$D$157,3,FALSE)</f>
        <v>West</v>
      </c>
      <c r="Q128" t="str">
        <f>VLOOKUP($L128,Location!$A$1:$D$157,4,FALSE)</f>
        <v>Small Market</v>
      </c>
      <c r="R128" t="s">
        <v>66</v>
      </c>
      <c r="S128" t="s">
        <v>69</v>
      </c>
      <c r="T128" t="s">
        <v>60</v>
      </c>
    </row>
    <row r="129" spans="1:20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5">
        <v>41639</v>
      </c>
      <c r="O129" t="str">
        <f>VLOOKUP(L129,Location!$A$1:$D$157,2,FALSE)</f>
        <v>Utah</v>
      </c>
      <c r="P129" t="str">
        <f>VLOOKUP($L129,Location!$A$1:$D$157,3,FALSE)</f>
        <v>West</v>
      </c>
      <c r="Q129" t="str">
        <f>VLOOKUP($L129,Location!$A$1:$D$157,4,FALSE)</f>
        <v>Small Market</v>
      </c>
      <c r="R129" t="s">
        <v>70</v>
      </c>
      <c r="S129" t="s">
        <v>71</v>
      </c>
      <c r="T129" t="s">
        <v>57</v>
      </c>
    </row>
    <row r="130" spans="1:20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5">
        <v>41639</v>
      </c>
      <c r="O130" t="str">
        <f>VLOOKUP(L130,Location!$A$1:$D$157,2,FALSE)</f>
        <v>Utah</v>
      </c>
      <c r="P130" t="str">
        <f>VLOOKUP($L130,Location!$A$1:$D$157,3,FALSE)</f>
        <v>West</v>
      </c>
      <c r="Q130" t="str">
        <f>VLOOKUP($L130,Location!$A$1:$D$157,4,FALSE)</f>
        <v>Small Market</v>
      </c>
      <c r="R130" t="s">
        <v>70</v>
      </c>
      <c r="S130" t="s">
        <v>72</v>
      </c>
      <c r="T130" t="s">
        <v>57</v>
      </c>
    </row>
    <row r="131" spans="1:20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5">
        <v>41639</v>
      </c>
      <c r="O131" t="str">
        <f>VLOOKUP(L131,Location!$A$1:$D$157,2,FALSE)</f>
        <v>Utah</v>
      </c>
      <c r="P131" t="str">
        <f>VLOOKUP($L131,Location!$A$1:$D$157,3,FALSE)</f>
        <v>West</v>
      </c>
      <c r="Q131" t="str">
        <f>VLOOKUP($L131,Location!$A$1:$D$157,4,FALSE)</f>
        <v>Small Market</v>
      </c>
      <c r="R131" t="s">
        <v>70</v>
      </c>
      <c r="S131" t="s">
        <v>73</v>
      </c>
      <c r="T131" t="s">
        <v>57</v>
      </c>
    </row>
    <row r="132" spans="1:20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5">
        <v>41639</v>
      </c>
      <c r="O132" t="str">
        <f>VLOOKUP(L132,Location!$A$1:$D$157,2,FALSE)</f>
        <v>Utah</v>
      </c>
      <c r="P132" t="str">
        <f>VLOOKUP($L132,Location!$A$1:$D$157,3,FALSE)</f>
        <v>West</v>
      </c>
      <c r="Q132" t="str">
        <f>VLOOKUP($L132,Location!$A$1:$D$157,4,FALSE)</f>
        <v>Small Market</v>
      </c>
      <c r="R132" t="s">
        <v>55</v>
      </c>
      <c r="S132" t="s">
        <v>56</v>
      </c>
      <c r="T132" t="s">
        <v>57</v>
      </c>
    </row>
    <row r="133" spans="1:20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5">
        <v>41639</v>
      </c>
      <c r="O133" t="str">
        <f>VLOOKUP(L133,Location!$A$1:$D$157,2,FALSE)</f>
        <v>Utah</v>
      </c>
      <c r="P133" t="str">
        <f>VLOOKUP($L133,Location!$A$1:$D$157,3,FALSE)</f>
        <v>West</v>
      </c>
      <c r="Q133" t="str">
        <f>VLOOKUP($L133,Location!$A$1:$D$157,4,FALSE)</f>
        <v>Small Market</v>
      </c>
      <c r="R133" t="s">
        <v>55</v>
      </c>
      <c r="S133" t="s">
        <v>58</v>
      </c>
      <c r="T133" t="s">
        <v>57</v>
      </c>
    </row>
    <row r="134" spans="1:20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5">
        <v>41639</v>
      </c>
      <c r="O134" t="str">
        <f>VLOOKUP(L134,Location!$A$1:$D$157,2,FALSE)</f>
        <v>Utah</v>
      </c>
      <c r="P134" t="str">
        <f>VLOOKUP($L134,Location!$A$1:$D$157,3,FALSE)</f>
        <v>West</v>
      </c>
      <c r="Q134" t="str">
        <f>VLOOKUP($L134,Location!$A$1:$D$157,4,FALSE)</f>
        <v>Small Market</v>
      </c>
      <c r="R134" t="s">
        <v>55</v>
      </c>
      <c r="S134" t="s">
        <v>59</v>
      </c>
      <c r="T134" t="s">
        <v>60</v>
      </c>
    </row>
    <row r="135" spans="1:20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5">
        <v>41639</v>
      </c>
      <c r="O135" t="str">
        <f>VLOOKUP(L135,Location!$A$1:$D$157,2,FALSE)</f>
        <v>California</v>
      </c>
      <c r="P135" t="str">
        <f>VLOOKUP($L135,Location!$A$1:$D$157,3,FALSE)</f>
        <v>West</v>
      </c>
      <c r="Q135" t="str">
        <f>VLOOKUP($L135,Location!$A$1:$D$157,4,FALSE)</f>
        <v>Major Market</v>
      </c>
      <c r="R135" t="s">
        <v>61</v>
      </c>
      <c r="S135" t="s">
        <v>62</v>
      </c>
      <c r="T135" t="s">
        <v>57</v>
      </c>
    </row>
    <row r="136" spans="1:20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5">
        <v>41639</v>
      </c>
      <c r="O136" t="str">
        <f>VLOOKUP(L136,Location!$A$1:$D$157,2,FALSE)</f>
        <v>California</v>
      </c>
      <c r="P136" t="str">
        <f>VLOOKUP($L136,Location!$A$1:$D$157,3,FALSE)</f>
        <v>West</v>
      </c>
      <c r="Q136" t="str">
        <f>VLOOKUP($L136,Location!$A$1:$D$157,4,FALSE)</f>
        <v>Major Market</v>
      </c>
      <c r="R136" t="s">
        <v>61</v>
      </c>
      <c r="S136" t="s">
        <v>63</v>
      </c>
      <c r="T136" t="s">
        <v>57</v>
      </c>
    </row>
    <row r="137" spans="1:20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5">
        <v>41639</v>
      </c>
      <c r="O137" t="str">
        <f>VLOOKUP(L137,Location!$A$1:$D$157,2,FALSE)</f>
        <v>California</v>
      </c>
      <c r="P137" t="str">
        <f>VLOOKUP($L137,Location!$A$1:$D$157,3,FALSE)</f>
        <v>West</v>
      </c>
      <c r="Q137" t="str">
        <f>VLOOKUP($L137,Location!$A$1:$D$157,4,FALSE)</f>
        <v>Major Market</v>
      </c>
      <c r="R137" t="s">
        <v>61</v>
      </c>
      <c r="S137" t="s">
        <v>64</v>
      </c>
      <c r="T137" t="s">
        <v>60</v>
      </c>
    </row>
    <row r="138" spans="1:20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5">
        <v>41639</v>
      </c>
      <c r="O138" t="str">
        <f>VLOOKUP(L138,Location!$A$1:$D$157,2,FALSE)</f>
        <v>California</v>
      </c>
      <c r="P138" t="str">
        <f>VLOOKUP($L138,Location!$A$1:$D$157,3,FALSE)</f>
        <v>West</v>
      </c>
      <c r="Q138" t="str">
        <f>VLOOKUP($L138,Location!$A$1:$D$157,4,FALSE)</f>
        <v>Major Market</v>
      </c>
      <c r="R138" t="s">
        <v>66</v>
      </c>
      <c r="S138" t="s">
        <v>67</v>
      </c>
      <c r="T138" t="s">
        <v>60</v>
      </c>
    </row>
    <row r="139" spans="1:20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5">
        <v>41639</v>
      </c>
      <c r="O139" t="str">
        <f>VLOOKUP(L139,Location!$A$1:$D$157,2,FALSE)</f>
        <v>California</v>
      </c>
      <c r="P139" t="str">
        <f>VLOOKUP($L139,Location!$A$1:$D$157,3,FALSE)</f>
        <v>West</v>
      </c>
      <c r="Q139" t="str">
        <f>VLOOKUP($L139,Location!$A$1:$D$157,4,FALSE)</f>
        <v>Major Market</v>
      </c>
      <c r="R139" t="s">
        <v>66</v>
      </c>
      <c r="S139" t="s">
        <v>68</v>
      </c>
      <c r="T139" t="s">
        <v>60</v>
      </c>
    </row>
    <row r="140" spans="1:20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5">
        <v>41639</v>
      </c>
      <c r="O140" t="str">
        <f>VLOOKUP(L140,Location!$A$1:$D$157,2,FALSE)</f>
        <v>California</v>
      </c>
      <c r="P140" t="str">
        <f>VLOOKUP($L140,Location!$A$1:$D$157,3,FALSE)</f>
        <v>West</v>
      </c>
      <c r="Q140" t="str">
        <f>VLOOKUP($L140,Location!$A$1:$D$157,4,FALSE)</f>
        <v>Major Market</v>
      </c>
      <c r="R140" t="s">
        <v>66</v>
      </c>
      <c r="S140" t="s">
        <v>69</v>
      </c>
      <c r="T140" t="s">
        <v>60</v>
      </c>
    </row>
    <row r="141" spans="1:20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5">
        <v>41639</v>
      </c>
      <c r="O141" t="str">
        <f>VLOOKUP(L141,Location!$A$1:$D$157,2,FALSE)</f>
        <v>California</v>
      </c>
      <c r="P141" t="str">
        <f>VLOOKUP($L141,Location!$A$1:$D$157,3,FALSE)</f>
        <v>West</v>
      </c>
      <c r="Q141" t="str">
        <f>VLOOKUP($L141,Location!$A$1:$D$157,4,FALSE)</f>
        <v>Major Market</v>
      </c>
      <c r="R141" t="s">
        <v>70</v>
      </c>
      <c r="S141" t="s">
        <v>71</v>
      </c>
      <c r="T141" t="s">
        <v>57</v>
      </c>
    </row>
    <row r="142" spans="1:20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5">
        <v>41639</v>
      </c>
      <c r="O142" t="str">
        <f>VLOOKUP(L142,Location!$A$1:$D$157,2,FALSE)</f>
        <v>California</v>
      </c>
      <c r="P142" t="str">
        <f>VLOOKUP($L142,Location!$A$1:$D$157,3,FALSE)</f>
        <v>West</v>
      </c>
      <c r="Q142" t="str">
        <f>VLOOKUP($L142,Location!$A$1:$D$157,4,FALSE)</f>
        <v>Major Market</v>
      </c>
      <c r="R142" t="s">
        <v>70</v>
      </c>
      <c r="S142" t="s">
        <v>72</v>
      </c>
      <c r="T142" t="s">
        <v>57</v>
      </c>
    </row>
    <row r="143" spans="1:20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5">
        <v>41639</v>
      </c>
      <c r="O143" t="str">
        <f>VLOOKUP(L143,Location!$A$1:$D$157,2,FALSE)</f>
        <v>California</v>
      </c>
      <c r="P143" t="str">
        <f>VLOOKUP($L143,Location!$A$1:$D$157,3,FALSE)</f>
        <v>West</v>
      </c>
      <c r="Q143" t="str">
        <f>VLOOKUP($L143,Location!$A$1:$D$157,4,FALSE)</f>
        <v>Major Market</v>
      </c>
      <c r="R143" t="s">
        <v>70</v>
      </c>
      <c r="S143" t="s">
        <v>73</v>
      </c>
      <c r="T143" t="s">
        <v>57</v>
      </c>
    </row>
    <row r="144" spans="1:20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5">
        <v>41639</v>
      </c>
      <c r="O144" t="str">
        <f>VLOOKUP(L144,Location!$A$1:$D$157,2,FALSE)</f>
        <v>California</v>
      </c>
      <c r="P144" t="str">
        <f>VLOOKUP($L144,Location!$A$1:$D$157,3,FALSE)</f>
        <v>West</v>
      </c>
      <c r="Q144" t="str">
        <f>VLOOKUP($L144,Location!$A$1:$D$157,4,FALSE)</f>
        <v>Major Market</v>
      </c>
      <c r="R144" t="s">
        <v>55</v>
      </c>
      <c r="S144" t="s">
        <v>56</v>
      </c>
      <c r="T144" t="s">
        <v>57</v>
      </c>
    </row>
    <row r="145" spans="1:20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5">
        <v>41639</v>
      </c>
      <c r="O145" t="str">
        <f>VLOOKUP(L145,Location!$A$1:$D$157,2,FALSE)</f>
        <v>California</v>
      </c>
      <c r="P145" t="str">
        <f>VLOOKUP($L145,Location!$A$1:$D$157,3,FALSE)</f>
        <v>West</v>
      </c>
      <c r="Q145" t="str">
        <f>VLOOKUP($L145,Location!$A$1:$D$157,4,FALSE)</f>
        <v>Major Market</v>
      </c>
      <c r="R145" t="s">
        <v>55</v>
      </c>
      <c r="S145" t="s">
        <v>58</v>
      </c>
      <c r="T145" t="s">
        <v>57</v>
      </c>
    </row>
    <row r="146" spans="1:20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5">
        <v>41639</v>
      </c>
      <c r="O146" t="str">
        <f>VLOOKUP(L146,Location!$A$1:$D$157,2,FALSE)</f>
        <v>California</v>
      </c>
      <c r="P146" t="str">
        <f>VLOOKUP($L146,Location!$A$1:$D$157,3,FALSE)</f>
        <v>West</v>
      </c>
      <c r="Q146" t="str">
        <f>VLOOKUP($L146,Location!$A$1:$D$157,4,FALSE)</f>
        <v>Major Market</v>
      </c>
      <c r="R146" t="s">
        <v>55</v>
      </c>
      <c r="S146" t="s">
        <v>59</v>
      </c>
      <c r="T146" t="s">
        <v>60</v>
      </c>
    </row>
    <row r="147" spans="1:20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5">
        <v>41639</v>
      </c>
      <c r="O147" t="str">
        <f>VLOOKUP(L147,Location!$A$1:$D$157,2,FALSE)</f>
        <v>Nevada</v>
      </c>
      <c r="P147" t="str">
        <f>VLOOKUP($L147,Location!$A$1:$D$157,3,FALSE)</f>
        <v>West</v>
      </c>
      <c r="Q147" t="str">
        <f>VLOOKUP($L147,Location!$A$1:$D$157,4,FALSE)</f>
        <v>Small Market</v>
      </c>
      <c r="R147" t="s">
        <v>61</v>
      </c>
      <c r="S147" t="s">
        <v>62</v>
      </c>
      <c r="T147" t="s">
        <v>57</v>
      </c>
    </row>
    <row r="148" spans="1:20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5">
        <v>41639</v>
      </c>
      <c r="O148" t="str">
        <f>VLOOKUP(L148,Location!$A$1:$D$157,2,FALSE)</f>
        <v>Nevada</v>
      </c>
      <c r="P148" t="str">
        <f>VLOOKUP($L148,Location!$A$1:$D$157,3,FALSE)</f>
        <v>West</v>
      </c>
      <c r="Q148" t="str">
        <f>VLOOKUP($L148,Location!$A$1:$D$157,4,FALSE)</f>
        <v>Small Market</v>
      </c>
      <c r="R148" t="s">
        <v>61</v>
      </c>
      <c r="S148" t="s">
        <v>63</v>
      </c>
      <c r="T148" t="s">
        <v>57</v>
      </c>
    </row>
    <row r="149" spans="1:20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5">
        <v>41639</v>
      </c>
      <c r="O149" t="str">
        <f>VLOOKUP(L149,Location!$A$1:$D$157,2,FALSE)</f>
        <v>Nevada</v>
      </c>
      <c r="P149" t="str">
        <f>VLOOKUP($L149,Location!$A$1:$D$157,3,FALSE)</f>
        <v>West</v>
      </c>
      <c r="Q149" t="str">
        <f>VLOOKUP($L149,Location!$A$1:$D$157,4,FALSE)</f>
        <v>Small Market</v>
      </c>
      <c r="R149" t="s">
        <v>61</v>
      </c>
      <c r="S149" t="s">
        <v>64</v>
      </c>
      <c r="T149" t="s">
        <v>60</v>
      </c>
    </row>
    <row r="150" spans="1:20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5">
        <v>41639</v>
      </c>
      <c r="O150" t="str">
        <f>VLOOKUP(L150,Location!$A$1:$D$157,2,FALSE)</f>
        <v>Nevada</v>
      </c>
      <c r="P150" t="str">
        <f>VLOOKUP($L150,Location!$A$1:$D$157,3,FALSE)</f>
        <v>West</v>
      </c>
      <c r="Q150" t="str">
        <f>VLOOKUP($L150,Location!$A$1:$D$157,4,FALSE)</f>
        <v>Small Market</v>
      </c>
      <c r="R150" t="s">
        <v>55</v>
      </c>
      <c r="S150" t="s">
        <v>59</v>
      </c>
      <c r="T150" t="s">
        <v>60</v>
      </c>
    </row>
    <row r="151" spans="1:20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5">
        <v>41639</v>
      </c>
      <c r="O151" t="str">
        <f>VLOOKUP(L151,Location!$A$1:$D$157,2,FALSE)</f>
        <v>Nevada</v>
      </c>
      <c r="P151" t="str">
        <f>VLOOKUP($L151,Location!$A$1:$D$157,3,FALSE)</f>
        <v>West</v>
      </c>
      <c r="Q151" t="str">
        <f>VLOOKUP($L151,Location!$A$1:$D$157,4,FALSE)</f>
        <v>Small Market</v>
      </c>
      <c r="R151" t="s">
        <v>66</v>
      </c>
      <c r="S151" t="s">
        <v>67</v>
      </c>
      <c r="T151" t="s">
        <v>60</v>
      </c>
    </row>
    <row r="152" spans="1:20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5">
        <v>41639</v>
      </c>
      <c r="O152" t="str">
        <f>VLOOKUP(L152,Location!$A$1:$D$157,2,FALSE)</f>
        <v>Nevada</v>
      </c>
      <c r="P152" t="str">
        <f>VLOOKUP($L152,Location!$A$1:$D$157,3,FALSE)</f>
        <v>West</v>
      </c>
      <c r="Q152" t="str">
        <f>VLOOKUP($L152,Location!$A$1:$D$157,4,FALSE)</f>
        <v>Small Market</v>
      </c>
      <c r="R152" t="s">
        <v>66</v>
      </c>
      <c r="S152" t="s">
        <v>68</v>
      </c>
      <c r="T152" t="s">
        <v>60</v>
      </c>
    </row>
    <row r="153" spans="1:20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5">
        <v>41639</v>
      </c>
      <c r="O153" t="str">
        <f>VLOOKUP(L153,Location!$A$1:$D$157,2,FALSE)</f>
        <v>Nevada</v>
      </c>
      <c r="P153" t="str">
        <f>VLOOKUP($L153,Location!$A$1:$D$157,3,FALSE)</f>
        <v>West</v>
      </c>
      <c r="Q153" t="str">
        <f>VLOOKUP($L153,Location!$A$1:$D$157,4,FALSE)</f>
        <v>Small Market</v>
      </c>
      <c r="R153" t="s">
        <v>66</v>
      </c>
      <c r="S153" t="s">
        <v>69</v>
      </c>
      <c r="T153" t="s">
        <v>60</v>
      </c>
    </row>
    <row r="154" spans="1:20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5">
        <v>41639</v>
      </c>
      <c r="O154" t="str">
        <f>VLOOKUP(L154,Location!$A$1:$D$157,2,FALSE)</f>
        <v>Nevada</v>
      </c>
      <c r="P154" t="str">
        <f>VLOOKUP($L154,Location!$A$1:$D$157,3,FALSE)</f>
        <v>West</v>
      </c>
      <c r="Q154" t="str">
        <f>VLOOKUP($L154,Location!$A$1:$D$157,4,FALSE)</f>
        <v>Small Market</v>
      </c>
      <c r="R154" t="s">
        <v>70</v>
      </c>
      <c r="S154" t="s">
        <v>71</v>
      </c>
      <c r="T154" t="s">
        <v>57</v>
      </c>
    </row>
    <row r="155" spans="1:20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5">
        <v>41639</v>
      </c>
      <c r="O155" t="str">
        <f>VLOOKUP(L155,Location!$A$1:$D$157,2,FALSE)</f>
        <v>Nevada</v>
      </c>
      <c r="P155" t="str">
        <f>VLOOKUP($L155,Location!$A$1:$D$157,3,FALSE)</f>
        <v>West</v>
      </c>
      <c r="Q155" t="str">
        <f>VLOOKUP($L155,Location!$A$1:$D$157,4,FALSE)</f>
        <v>Small Market</v>
      </c>
      <c r="R155" t="s">
        <v>70</v>
      </c>
      <c r="S155" t="s">
        <v>72</v>
      </c>
      <c r="T155" t="s">
        <v>57</v>
      </c>
    </row>
    <row r="156" spans="1:20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5">
        <v>41639</v>
      </c>
      <c r="O156" t="str">
        <f>VLOOKUP(L156,Location!$A$1:$D$157,2,FALSE)</f>
        <v>Nevada</v>
      </c>
      <c r="P156" t="str">
        <f>VLOOKUP($L156,Location!$A$1:$D$157,3,FALSE)</f>
        <v>West</v>
      </c>
      <c r="Q156" t="str">
        <f>VLOOKUP($L156,Location!$A$1:$D$157,4,FALSE)</f>
        <v>Small Market</v>
      </c>
      <c r="R156" t="s">
        <v>70</v>
      </c>
      <c r="S156" t="s">
        <v>73</v>
      </c>
      <c r="T156" t="s">
        <v>57</v>
      </c>
    </row>
    <row r="157" spans="1:20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5">
        <v>41639</v>
      </c>
      <c r="O157" t="str">
        <f>VLOOKUP(L157,Location!$A$1:$D$157,2,FALSE)</f>
        <v>Nevada</v>
      </c>
      <c r="P157" t="str">
        <f>VLOOKUP($L157,Location!$A$1:$D$157,3,FALSE)</f>
        <v>West</v>
      </c>
      <c r="Q157" t="str">
        <f>VLOOKUP($L157,Location!$A$1:$D$157,4,FALSE)</f>
        <v>Small Market</v>
      </c>
      <c r="R157" t="s">
        <v>55</v>
      </c>
      <c r="S157" t="s">
        <v>58</v>
      </c>
      <c r="T157" t="s">
        <v>57</v>
      </c>
    </row>
    <row r="158" spans="1:20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5">
        <v>41639</v>
      </c>
      <c r="O158" t="str">
        <f>VLOOKUP(L158,Location!$A$1:$D$157,2,FALSE)</f>
        <v>Oregon</v>
      </c>
      <c r="P158" t="str">
        <f>VLOOKUP($L158,Location!$A$1:$D$157,3,FALSE)</f>
        <v>West</v>
      </c>
      <c r="Q158" t="str">
        <f>VLOOKUP($L158,Location!$A$1:$D$157,4,FALSE)</f>
        <v>Small Market</v>
      </c>
      <c r="R158" t="s">
        <v>61</v>
      </c>
      <c r="S158" t="s">
        <v>62</v>
      </c>
      <c r="T158" t="s">
        <v>57</v>
      </c>
    </row>
    <row r="159" spans="1:20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5">
        <v>41639</v>
      </c>
      <c r="O159" t="str">
        <f>VLOOKUP(L159,Location!$A$1:$D$157,2,FALSE)</f>
        <v>Oregon</v>
      </c>
      <c r="P159" t="str">
        <f>VLOOKUP($L159,Location!$A$1:$D$157,3,FALSE)</f>
        <v>West</v>
      </c>
      <c r="Q159" t="str">
        <f>VLOOKUP($L159,Location!$A$1:$D$157,4,FALSE)</f>
        <v>Small Market</v>
      </c>
      <c r="R159" t="s">
        <v>61</v>
      </c>
      <c r="S159" t="s">
        <v>63</v>
      </c>
      <c r="T159" t="s">
        <v>57</v>
      </c>
    </row>
    <row r="160" spans="1:20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5">
        <v>41639</v>
      </c>
      <c r="O160" t="str">
        <f>VLOOKUP(L160,Location!$A$1:$D$157,2,FALSE)</f>
        <v>Oregon</v>
      </c>
      <c r="P160" t="str">
        <f>VLOOKUP($L160,Location!$A$1:$D$157,3,FALSE)</f>
        <v>West</v>
      </c>
      <c r="Q160" t="str">
        <f>VLOOKUP($L160,Location!$A$1:$D$157,4,FALSE)</f>
        <v>Small Market</v>
      </c>
      <c r="R160" t="s">
        <v>61</v>
      </c>
      <c r="S160" t="s">
        <v>64</v>
      </c>
      <c r="T160" t="s">
        <v>60</v>
      </c>
    </row>
    <row r="161" spans="1:20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5">
        <v>41639</v>
      </c>
      <c r="O161" t="str">
        <f>VLOOKUP(L161,Location!$A$1:$D$157,2,FALSE)</f>
        <v>Oregon</v>
      </c>
      <c r="P161" t="str">
        <f>VLOOKUP($L161,Location!$A$1:$D$157,3,FALSE)</f>
        <v>West</v>
      </c>
      <c r="Q161" t="str">
        <f>VLOOKUP($L161,Location!$A$1:$D$157,4,FALSE)</f>
        <v>Small Market</v>
      </c>
      <c r="R161" t="s">
        <v>55</v>
      </c>
      <c r="S161" t="s">
        <v>59</v>
      </c>
      <c r="T161" t="s">
        <v>60</v>
      </c>
    </row>
    <row r="162" spans="1:20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5">
        <v>41639</v>
      </c>
      <c r="O162" t="str">
        <f>VLOOKUP(L162,Location!$A$1:$D$157,2,FALSE)</f>
        <v>Oregon</v>
      </c>
      <c r="P162" t="str">
        <f>VLOOKUP($L162,Location!$A$1:$D$157,3,FALSE)</f>
        <v>West</v>
      </c>
      <c r="Q162" t="str">
        <f>VLOOKUP($L162,Location!$A$1:$D$157,4,FALSE)</f>
        <v>Small Market</v>
      </c>
      <c r="R162" t="s">
        <v>66</v>
      </c>
      <c r="S162" t="s">
        <v>67</v>
      </c>
      <c r="T162" t="s">
        <v>60</v>
      </c>
    </row>
    <row r="163" spans="1:20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5">
        <v>41639</v>
      </c>
      <c r="O163" t="str">
        <f>VLOOKUP(L163,Location!$A$1:$D$157,2,FALSE)</f>
        <v>Oregon</v>
      </c>
      <c r="P163" t="str">
        <f>VLOOKUP($L163,Location!$A$1:$D$157,3,FALSE)</f>
        <v>West</v>
      </c>
      <c r="Q163" t="str">
        <f>VLOOKUP($L163,Location!$A$1:$D$157,4,FALSE)</f>
        <v>Small Market</v>
      </c>
      <c r="R163" t="s">
        <v>66</v>
      </c>
      <c r="S163" t="s">
        <v>68</v>
      </c>
      <c r="T163" t="s">
        <v>60</v>
      </c>
    </row>
    <row r="164" spans="1:20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5">
        <v>41639</v>
      </c>
      <c r="O164" t="str">
        <f>VLOOKUP(L164,Location!$A$1:$D$157,2,FALSE)</f>
        <v>Oregon</v>
      </c>
      <c r="P164" t="str">
        <f>VLOOKUP($L164,Location!$A$1:$D$157,3,FALSE)</f>
        <v>West</v>
      </c>
      <c r="Q164" t="str">
        <f>VLOOKUP($L164,Location!$A$1:$D$157,4,FALSE)</f>
        <v>Small Market</v>
      </c>
      <c r="R164" t="s">
        <v>70</v>
      </c>
      <c r="S164" t="s">
        <v>71</v>
      </c>
      <c r="T164" t="s">
        <v>57</v>
      </c>
    </row>
    <row r="165" spans="1:20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5">
        <v>41639</v>
      </c>
      <c r="O165" t="str">
        <f>VLOOKUP(L165,Location!$A$1:$D$157,2,FALSE)</f>
        <v>Oregon</v>
      </c>
      <c r="P165" t="str">
        <f>VLOOKUP($L165,Location!$A$1:$D$157,3,FALSE)</f>
        <v>West</v>
      </c>
      <c r="Q165" t="str">
        <f>VLOOKUP($L165,Location!$A$1:$D$157,4,FALSE)</f>
        <v>Small Market</v>
      </c>
      <c r="R165" t="s">
        <v>70</v>
      </c>
      <c r="S165" t="s">
        <v>72</v>
      </c>
      <c r="T165" t="s">
        <v>57</v>
      </c>
    </row>
    <row r="166" spans="1:20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5">
        <v>41639</v>
      </c>
      <c r="O166" t="str">
        <f>VLOOKUP(L166,Location!$A$1:$D$157,2,FALSE)</f>
        <v>Oregon</v>
      </c>
      <c r="P166" t="str">
        <f>VLOOKUP($L166,Location!$A$1:$D$157,3,FALSE)</f>
        <v>West</v>
      </c>
      <c r="Q166" t="str">
        <f>VLOOKUP($L166,Location!$A$1:$D$157,4,FALSE)</f>
        <v>Small Market</v>
      </c>
      <c r="R166" t="s">
        <v>70</v>
      </c>
      <c r="S166" t="s">
        <v>73</v>
      </c>
      <c r="T166" t="s">
        <v>57</v>
      </c>
    </row>
    <row r="167" spans="1:20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5">
        <v>41639</v>
      </c>
      <c r="O167" t="str">
        <f>VLOOKUP(L167,Location!$A$1:$D$157,2,FALSE)</f>
        <v>Oregon</v>
      </c>
      <c r="P167" t="str">
        <f>VLOOKUP($L167,Location!$A$1:$D$157,3,FALSE)</f>
        <v>West</v>
      </c>
      <c r="Q167" t="str">
        <f>VLOOKUP($L167,Location!$A$1:$D$157,4,FALSE)</f>
        <v>Small Market</v>
      </c>
      <c r="R167" t="s">
        <v>55</v>
      </c>
      <c r="S167" t="s">
        <v>56</v>
      </c>
      <c r="T167" t="s">
        <v>57</v>
      </c>
    </row>
    <row r="168" spans="1:20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5">
        <v>41639</v>
      </c>
      <c r="O168" t="str">
        <f>VLOOKUP(L168,Location!$A$1:$D$157,2,FALSE)</f>
        <v>Oregon</v>
      </c>
      <c r="P168" t="str">
        <f>VLOOKUP($L168,Location!$A$1:$D$157,3,FALSE)</f>
        <v>West</v>
      </c>
      <c r="Q168" t="str">
        <f>VLOOKUP($L168,Location!$A$1:$D$157,4,FALSE)</f>
        <v>Small Market</v>
      </c>
      <c r="R168" t="s">
        <v>55</v>
      </c>
      <c r="S168" t="s">
        <v>58</v>
      </c>
      <c r="T168" t="s">
        <v>57</v>
      </c>
    </row>
    <row r="169" spans="1:20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5">
        <v>41639</v>
      </c>
      <c r="O169" t="str">
        <f>VLOOKUP(L169,Location!$A$1:$D$157,2,FALSE)</f>
        <v>Washington</v>
      </c>
      <c r="P169" t="str">
        <f>VLOOKUP($L169,Location!$A$1:$D$157,3,FALSE)</f>
        <v>West</v>
      </c>
      <c r="Q169" t="str">
        <f>VLOOKUP($L169,Location!$A$1:$D$157,4,FALSE)</f>
        <v>Small Market</v>
      </c>
      <c r="R169" t="s">
        <v>61</v>
      </c>
      <c r="S169" t="s">
        <v>62</v>
      </c>
      <c r="T169" t="s">
        <v>57</v>
      </c>
    </row>
    <row r="170" spans="1:20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5">
        <v>41639</v>
      </c>
      <c r="O170" t="str">
        <f>VLOOKUP(L170,Location!$A$1:$D$157,2,FALSE)</f>
        <v>Washington</v>
      </c>
      <c r="P170" t="str">
        <f>VLOOKUP($L170,Location!$A$1:$D$157,3,FALSE)</f>
        <v>West</v>
      </c>
      <c r="Q170" t="str">
        <f>VLOOKUP($L170,Location!$A$1:$D$157,4,FALSE)</f>
        <v>Small Market</v>
      </c>
      <c r="R170" t="s">
        <v>61</v>
      </c>
      <c r="S170" t="s">
        <v>63</v>
      </c>
      <c r="T170" t="s">
        <v>57</v>
      </c>
    </row>
    <row r="171" spans="1:20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5">
        <v>41639</v>
      </c>
      <c r="O171" t="str">
        <f>VLOOKUP(L171,Location!$A$1:$D$157,2,FALSE)</f>
        <v>Washington</v>
      </c>
      <c r="P171" t="str">
        <f>VLOOKUP($L171,Location!$A$1:$D$157,3,FALSE)</f>
        <v>West</v>
      </c>
      <c r="Q171" t="str">
        <f>VLOOKUP($L171,Location!$A$1:$D$157,4,FALSE)</f>
        <v>Small Market</v>
      </c>
      <c r="R171" t="s">
        <v>61</v>
      </c>
      <c r="S171" t="s">
        <v>64</v>
      </c>
      <c r="T171" t="s">
        <v>60</v>
      </c>
    </row>
    <row r="172" spans="1:20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5">
        <v>41639</v>
      </c>
      <c r="O172" t="str">
        <f>VLOOKUP(L172,Location!$A$1:$D$157,2,FALSE)</f>
        <v>Washington</v>
      </c>
      <c r="P172" t="str">
        <f>VLOOKUP($L172,Location!$A$1:$D$157,3,FALSE)</f>
        <v>West</v>
      </c>
      <c r="Q172" t="str">
        <f>VLOOKUP($L172,Location!$A$1:$D$157,4,FALSE)</f>
        <v>Small Market</v>
      </c>
      <c r="R172" t="s">
        <v>55</v>
      </c>
      <c r="S172" t="s">
        <v>59</v>
      </c>
      <c r="T172" t="s">
        <v>60</v>
      </c>
    </row>
    <row r="173" spans="1:20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5">
        <v>41639</v>
      </c>
      <c r="O173" t="str">
        <f>VLOOKUP(L173,Location!$A$1:$D$157,2,FALSE)</f>
        <v>Washington</v>
      </c>
      <c r="P173" t="str">
        <f>VLOOKUP($L173,Location!$A$1:$D$157,3,FALSE)</f>
        <v>West</v>
      </c>
      <c r="Q173" t="str">
        <f>VLOOKUP($L173,Location!$A$1:$D$157,4,FALSE)</f>
        <v>Small Market</v>
      </c>
      <c r="R173" t="s">
        <v>66</v>
      </c>
      <c r="S173" t="s">
        <v>67</v>
      </c>
      <c r="T173" t="s">
        <v>60</v>
      </c>
    </row>
    <row r="174" spans="1:20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5">
        <v>41639</v>
      </c>
      <c r="O174" t="str">
        <f>VLOOKUP(L174,Location!$A$1:$D$157,2,FALSE)</f>
        <v>Washington</v>
      </c>
      <c r="P174" t="str">
        <f>VLOOKUP($L174,Location!$A$1:$D$157,3,FALSE)</f>
        <v>West</v>
      </c>
      <c r="Q174" t="str">
        <f>VLOOKUP($L174,Location!$A$1:$D$157,4,FALSE)</f>
        <v>Small Market</v>
      </c>
      <c r="R174" t="s">
        <v>66</v>
      </c>
      <c r="S174" t="s">
        <v>68</v>
      </c>
      <c r="T174" t="s">
        <v>60</v>
      </c>
    </row>
    <row r="175" spans="1:20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5">
        <v>41639</v>
      </c>
      <c r="O175" t="str">
        <f>VLOOKUP(L175,Location!$A$1:$D$157,2,FALSE)</f>
        <v>Washington</v>
      </c>
      <c r="P175" t="str">
        <f>VLOOKUP($L175,Location!$A$1:$D$157,3,FALSE)</f>
        <v>West</v>
      </c>
      <c r="Q175" t="str">
        <f>VLOOKUP($L175,Location!$A$1:$D$157,4,FALSE)</f>
        <v>Small Market</v>
      </c>
      <c r="R175" t="s">
        <v>70</v>
      </c>
      <c r="S175" t="s">
        <v>71</v>
      </c>
      <c r="T175" t="s">
        <v>57</v>
      </c>
    </row>
    <row r="176" spans="1:20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5">
        <v>41639</v>
      </c>
      <c r="O176" t="str">
        <f>VLOOKUP(L176,Location!$A$1:$D$157,2,FALSE)</f>
        <v>Washington</v>
      </c>
      <c r="P176" t="str">
        <f>VLOOKUP($L176,Location!$A$1:$D$157,3,FALSE)</f>
        <v>West</v>
      </c>
      <c r="Q176" t="str">
        <f>VLOOKUP($L176,Location!$A$1:$D$157,4,FALSE)</f>
        <v>Small Market</v>
      </c>
      <c r="R176" t="s">
        <v>70</v>
      </c>
      <c r="S176" t="s">
        <v>72</v>
      </c>
      <c r="T176" t="s">
        <v>57</v>
      </c>
    </row>
    <row r="177" spans="1:20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5">
        <v>41639</v>
      </c>
      <c r="O177" t="str">
        <f>VLOOKUP(L177,Location!$A$1:$D$157,2,FALSE)</f>
        <v>Washington</v>
      </c>
      <c r="P177" t="str">
        <f>VLOOKUP($L177,Location!$A$1:$D$157,3,FALSE)</f>
        <v>West</v>
      </c>
      <c r="Q177" t="str">
        <f>VLOOKUP($L177,Location!$A$1:$D$157,4,FALSE)</f>
        <v>Small Market</v>
      </c>
      <c r="R177" t="s">
        <v>70</v>
      </c>
      <c r="S177" t="s">
        <v>73</v>
      </c>
      <c r="T177" t="s">
        <v>57</v>
      </c>
    </row>
    <row r="178" spans="1:20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5">
        <v>41639</v>
      </c>
      <c r="O178" t="str">
        <f>VLOOKUP(L178,Location!$A$1:$D$157,2,FALSE)</f>
        <v>Washington</v>
      </c>
      <c r="P178" t="str">
        <f>VLOOKUP($L178,Location!$A$1:$D$157,3,FALSE)</f>
        <v>West</v>
      </c>
      <c r="Q178" t="str">
        <f>VLOOKUP($L178,Location!$A$1:$D$157,4,FALSE)</f>
        <v>Small Market</v>
      </c>
      <c r="R178" t="s">
        <v>55</v>
      </c>
      <c r="S178" t="s">
        <v>58</v>
      </c>
      <c r="T178" t="s">
        <v>57</v>
      </c>
    </row>
    <row r="179" spans="1:20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5">
        <v>41670</v>
      </c>
      <c r="O179" t="str">
        <f>VLOOKUP(L179,Location!$A$1:$D$157,2,FALSE)</f>
        <v>Colorado</v>
      </c>
      <c r="P179" t="str">
        <f>VLOOKUP($L179,Location!$A$1:$D$157,3,FALSE)</f>
        <v>Central</v>
      </c>
      <c r="Q179" t="str">
        <f>VLOOKUP($L179,Location!$A$1:$D$157,4,FALSE)</f>
        <v>Major Market</v>
      </c>
      <c r="R179" t="s">
        <v>55</v>
      </c>
      <c r="S179" t="s">
        <v>56</v>
      </c>
      <c r="T179" t="s">
        <v>57</v>
      </c>
    </row>
    <row r="180" spans="1:20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5">
        <v>41670</v>
      </c>
      <c r="O180" t="str">
        <f>VLOOKUP(L180,Location!$A$1:$D$157,2,FALSE)</f>
        <v>Colorado</v>
      </c>
      <c r="P180" t="str">
        <f>VLOOKUP($L180,Location!$A$1:$D$157,3,FALSE)</f>
        <v>Central</v>
      </c>
      <c r="Q180" t="str">
        <f>VLOOKUP($L180,Location!$A$1:$D$157,4,FALSE)</f>
        <v>Major Market</v>
      </c>
      <c r="R180" t="s">
        <v>55</v>
      </c>
      <c r="S180" t="s">
        <v>58</v>
      </c>
      <c r="T180" t="s">
        <v>57</v>
      </c>
    </row>
    <row r="181" spans="1:20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5">
        <v>41670</v>
      </c>
      <c r="O181" t="str">
        <f>VLOOKUP(L181,Location!$A$1:$D$157,2,FALSE)</f>
        <v>Colorado</v>
      </c>
      <c r="P181" t="str">
        <f>VLOOKUP($L181,Location!$A$1:$D$157,3,FALSE)</f>
        <v>Central</v>
      </c>
      <c r="Q181" t="str">
        <f>VLOOKUP($L181,Location!$A$1:$D$157,4,FALSE)</f>
        <v>Major Market</v>
      </c>
      <c r="R181" t="s">
        <v>55</v>
      </c>
      <c r="S181" t="s">
        <v>59</v>
      </c>
      <c r="T181" t="s">
        <v>60</v>
      </c>
    </row>
    <row r="182" spans="1:20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5">
        <v>41670</v>
      </c>
      <c r="O182" t="str">
        <f>VLOOKUP(L182,Location!$A$1:$D$157,2,FALSE)</f>
        <v>Colorado</v>
      </c>
      <c r="P182" t="str">
        <f>VLOOKUP($L182,Location!$A$1:$D$157,3,FALSE)</f>
        <v>Central</v>
      </c>
      <c r="Q182" t="str">
        <f>VLOOKUP($L182,Location!$A$1:$D$157,4,FALSE)</f>
        <v>Major Market</v>
      </c>
      <c r="R182" t="s">
        <v>70</v>
      </c>
      <c r="S182" t="s">
        <v>73</v>
      </c>
      <c r="T182" t="s">
        <v>57</v>
      </c>
    </row>
    <row r="183" spans="1:20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5">
        <v>41670</v>
      </c>
      <c r="O183" t="str">
        <f>VLOOKUP(L183,Location!$A$1:$D$157,2,FALSE)</f>
        <v>Colorado</v>
      </c>
      <c r="P183" t="str">
        <f>VLOOKUP($L183,Location!$A$1:$D$157,3,FALSE)</f>
        <v>Central</v>
      </c>
      <c r="Q183" t="str">
        <f>VLOOKUP($L183,Location!$A$1:$D$157,4,FALSE)</f>
        <v>Major Market</v>
      </c>
      <c r="R183" t="s">
        <v>61</v>
      </c>
      <c r="S183" t="s">
        <v>63</v>
      </c>
      <c r="T183" t="s">
        <v>57</v>
      </c>
    </row>
    <row r="184" spans="1:20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5">
        <v>41670</v>
      </c>
      <c r="O184" t="str">
        <f>VLOOKUP(L184,Location!$A$1:$D$157,2,FALSE)</f>
        <v>Colorado</v>
      </c>
      <c r="P184" t="str">
        <f>VLOOKUP($L184,Location!$A$1:$D$157,3,FALSE)</f>
        <v>Central</v>
      </c>
      <c r="Q184" t="str">
        <f>VLOOKUP($L184,Location!$A$1:$D$157,4,FALSE)</f>
        <v>Major Market</v>
      </c>
      <c r="R184" t="s">
        <v>61</v>
      </c>
      <c r="S184" t="s">
        <v>64</v>
      </c>
      <c r="T184" t="s">
        <v>60</v>
      </c>
    </row>
    <row r="185" spans="1:20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5">
        <v>41670</v>
      </c>
      <c r="O185" t="str">
        <f>VLOOKUP(L185,Location!$A$1:$D$157,2,FALSE)</f>
        <v>Colorado</v>
      </c>
      <c r="P185" t="str">
        <f>VLOOKUP($L185,Location!$A$1:$D$157,3,FALSE)</f>
        <v>Central</v>
      </c>
      <c r="Q185" t="str">
        <f>VLOOKUP($L185,Location!$A$1:$D$157,4,FALSE)</f>
        <v>Major Market</v>
      </c>
      <c r="R185" t="s">
        <v>66</v>
      </c>
      <c r="S185" t="s">
        <v>67</v>
      </c>
      <c r="T185" t="s">
        <v>60</v>
      </c>
    </row>
    <row r="186" spans="1:20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5">
        <v>41670</v>
      </c>
      <c r="O186" t="str">
        <f>VLOOKUP(L186,Location!$A$1:$D$157,2,FALSE)</f>
        <v>Colorado</v>
      </c>
      <c r="P186" t="str">
        <f>VLOOKUP($L186,Location!$A$1:$D$157,3,FALSE)</f>
        <v>Central</v>
      </c>
      <c r="Q186" t="str">
        <f>VLOOKUP($L186,Location!$A$1:$D$157,4,FALSE)</f>
        <v>Major Market</v>
      </c>
      <c r="R186" t="s">
        <v>66</v>
      </c>
      <c r="S186" t="s">
        <v>68</v>
      </c>
      <c r="T186" t="s">
        <v>60</v>
      </c>
    </row>
    <row r="187" spans="1:20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5">
        <v>41670</v>
      </c>
      <c r="O187" t="str">
        <f>VLOOKUP(L187,Location!$A$1:$D$157,2,FALSE)</f>
        <v>Colorado</v>
      </c>
      <c r="P187" t="str">
        <f>VLOOKUP($L187,Location!$A$1:$D$157,3,FALSE)</f>
        <v>Central</v>
      </c>
      <c r="Q187" t="str">
        <f>VLOOKUP($L187,Location!$A$1:$D$157,4,FALSE)</f>
        <v>Major Market</v>
      </c>
      <c r="R187" t="s">
        <v>66</v>
      </c>
      <c r="S187" t="s">
        <v>69</v>
      </c>
      <c r="T187" t="s">
        <v>60</v>
      </c>
    </row>
    <row r="188" spans="1:20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5">
        <v>41670</v>
      </c>
      <c r="O188" t="str">
        <f>VLOOKUP(L188,Location!$A$1:$D$157,2,FALSE)</f>
        <v>Colorado</v>
      </c>
      <c r="P188" t="str">
        <f>VLOOKUP($L188,Location!$A$1:$D$157,3,FALSE)</f>
        <v>Central</v>
      </c>
      <c r="Q188" t="str">
        <f>VLOOKUP($L188,Location!$A$1:$D$157,4,FALSE)</f>
        <v>Major Market</v>
      </c>
      <c r="R188" t="s">
        <v>70</v>
      </c>
      <c r="S188" t="s">
        <v>71</v>
      </c>
      <c r="T188" t="s">
        <v>57</v>
      </c>
    </row>
    <row r="189" spans="1:20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5">
        <v>41670</v>
      </c>
      <c r="O189" t="str">
        <f>VLOOKUP(L189,Location!$A$1:$D$157,2,FALSE)</f>
        <v>Colorado</v>
      </c>
      <c r="P189" t="str">
        <f>VLOOKUP($L189,Location!$A$1:$D$157,3,FALSE)</f>
        <v>Central</v>
      </c>
      <c r="Q189" t="str">
        <f>VLOOKUP($L189,Location!$A$1:$D$157,4,FALSE)</f>
        <v>Major Market</v>
      </c>
      <c r="R189" t="s">
        <v>70</v>
      </c>
      <c r="S189" t="s">
        <v>72</v>
      </c>
      <c r="T189" t="s">
        <v>57</v>
      </c>
    </row>
    <row r="190" spans="1:20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5">
        <v>41670</v>
      </c>
      <c r="O190" t="str">
        <f>VLOOKUP(L190,Location!$A$1:$D$157,2,FALSE)</f>
        <v>Illinois</v>
      </c>
      <c r="P190" t="str">
        <f>VLOOKUP($L190,Location!$A$1:$D$157,3,FALSE)</f>
        <v>Central</v>
      </c>
      <c r="Q190" t="str">
        <f>VLOOKUP($L190,Location!$A$1:$D$157,4,FALSE)</f>
        <v>Major Market</v>
      </c>
      <c r="R190" t="s">
        <v>55</v>
      </c>
      <c r="S190" t="s">
        <v>58</v>
      </c>
      <c r="T190" t="s">
        <v>57</v>
      </c>
    </row>
    <row r="191" spans="1:20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5">
        <v>41670</v>
      </c>
      <c r="O191" t="str">
        <f>VLOOKUP(L191,Location!$A$1:$D$157,2,FALSE)</f>
        <v>Illinois</v>
      </c>
      <c r="P191" t="str">
        <f>VLOOKUP($L191,Location!$A$1:$D$157,3,FALSE)</f>
        <v>Central</v>
      </c>
      <c r="Q191" t="str">
        <f>VLOOKUP($L191,Location!$A$1:$D$157,4,FALSE)</f>
        <v>Major Market</v>
      </c>
      <c r="R191" t="s">
        <v>55</v>
      </c>
      <c r="S191" t="s">
        <v>59</v>
      </c>
      <c r="T191" t="s">
        <v>60</v>
      </c>
    </row>
    <row r="192" spans="1:20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5">
        <v>41670</v>
      </c>
      <c r="O192" t="str">
        <f>VLOOKUP(L192,Location!$A$1:$D$157,2,FALSE)</f>
        <v>Illinois</v>
      </c>
      <c r="P192" t="str">
        <f>VLOOKUP($L192,Location!$A$1:$D$157,3,FALSE)</f>
        <v>Central</v>
      </c>
      <c r="Q192" t="str">
        <f>VLOOKUP($L192,Location!$A$1:$D$157,4,FALSE)</f>
        <v>Major Market</v>
      </c>
      <c r="R192" t="s">
        <v>61</v>
      </c>
      <c r="S192" t="s">
        <v>63</v>
      </c>
      <c r="T192" t="s">
        <v>57</v>
      </c>
    </row>
    <row r="193" spans="1:20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5">
        <v>41670</v>
      </c>
      <c r="O193" t="str">
        <f>VLOOKUP(L193,Location!$A$1:$D$157,2,FALSE)</f>
        <v>Illinois</v>
      </c>
      <c r="P193" t="str">
        <f>VLOOKUP($L193,Location!$A$1:$D$157,3,FALSE)</f>
        <v>Central</v>
      </c>
      <c r="Q193" t="str">
        <f>VLOOKUP($L193,Location!$A$1:$D$157,4,FALSE)</f>
        <v>Major Market</v>
      </c>
      <c r="R193" t="s">
        <v>61</v>
      </c>
      <c r="S193" t="s">
        <v>64</v>
      </c>
      <c r="T193" t="s">
        <v>60</v>
      </c>
    </row>
    <row r="194" spans="1:20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5">
        <v>41670</v>
      </c>
      <c r="O194" t="str">
        <f>VLOOKUP(L194,Location!$A$1:$D$157,2,FALSE)</f>
        <v>Illinois</v>
      </c>
      <c r="P194" t="str">
        <f>VLOOKUP($L194,Location!$A$1:$D$157,3,FALSE)</f>
        <v>Central</v>
      </c>
      <c r="Q194" t="str">
        <f>VLOOKUP($L194,Location!$A$1:$D$157,4,FALSE)</f>
        <v>Major Market</v>
      </c>
      <c r="R194" t="s">
        <v>66</v>
      </c>
      <c r="S194" t="s">
        <v>67</v>
      </c>
      <c r="T194" t="s">
        <v>60</v>
      </c>
    </row>
    <row r="195" spans="1:20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5">
        <v>41670</v>
      </c>
      <c r="O195" t="str">
        <f>VLOOKUP(L195,Location!$A$1:$D$157,2,FALSE)</f>
        <v>Illinois</v>
      </c>
      <c r="P195" t="str">
        <f>VLOOKUP($L195,Location!$A$1:$D$157,3,FALSE)</f>
        <v>Central</v>
      </c>
      <c r="Q195" t="str">
        <f>VLOOKUP($L195,Location!$A$1:$D$157,4,FALSE)</f>
        <v>Major Market</v>
      </c>
      <c r="R195" t="s">
        <v>66</v>
      </c>
      <c r="S195" t="s">
        <v>68</v>
      </c>
      <c r="T195" t="s">
        <v>60</v>
      </c>
    </row>
    <row r="196" spans="1:20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5">
        <v>41670</v>
      </c>
      <c r="O196" t="str">
        <f>VLOOKUP(L196,Location!$A$1:$D$157,2,FALSE)</f>
        <v>Illinois</v>
      </c>
      <c r="P196" t="str">
        <f>VLOOKUP($L196,Location!$A$1:$D$157,3,FALSE)</f>
        <v>Central</v>
      </c>
      <c r="Q196" t="str">
        <f>VLOOKUP($L196,Location!$A$1:$D$157,4,FALSE)</f>
        <v>Major Market</v>
      </c>
      <c r="R196" t="s">
        <v>66</v>
      </c>
      <c r="S196" t="s">
        <v>69</v>
      </c>
      <c r="T196" t="s">
        <v>60</v>
      </c>
    </row>
    <row r="197" spans="1:20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5">
        <v>41670</v>
      </c>
      <c r="O197" t="str">
        <f>VLOOKUP(L197,Location!$A$1:$D$157,2,FALSE)</f>
        <v>Illinois</v>
      </c>
      <c r="P197" t="str">
        <f>VLOOKUP($L197,Location!$A$1:$D$157,3,FALSE)</f>
        <v>Central</v>
      </c>
      <c r="Q197" t="str">
        <f>VLOOKUP($L197,Location!$A$1:$D$157,4,FALSE)</f>
        <v>Major Market</v>
      </c>
      <c r="R197" t="s">
        <v>70</v>
      </c>
      <c r="S197" t="s">
        <v>71</v>
      </c>
      <c r="T197" t="s">
        <v>57</v>
      </c>
    </row>
    <row r="198" spans="1:20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5">
        <v>41670</v>
      </c>
      <c r="O198" t="str">
        <f>VLOOKUP(L198,Location!$A$1:$D$157,2,FALSE)</f>
        <v>Illinois</v>
      </c>
      <c r="P198" t="str">
        <f>VLOOKUP($L198,Location!$A$1:$D$157,3,FALSE)</f>
        <v>Central</v>
      </c>
      <c r="Q198" t="str">
        <f>VLOOKUP($L198,Location!$A$1:$D$157,4,FALSE)</f>
        <v>Major Market</v>
      </c>
      <c r="R198" t="s">
        <v>70</v>
      </c>
      <c r="S198" t="s">
        <v>72</v>
      </c>
      <c r="T198" t="s">
        <v>57</v>
      </c>
    </row>
    <row r="199" spans="1:20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5">
        <v>41670</v>
      </c>
      <c r="O199" t="str">
        <f>VLOOKUP(L199,Location!$A$1:$D$157,2,FALSE)</f>
        <v>Iowa</v>
      </c>
      <c r="P199" t="str">
        <f>VLOOKUP($L199,Location!$A$1:$D$157,3,FALSE)</f>
        <v>Central</v>
      </c>
      <c r="Q199" t="str">
        <f>VLOOKUP($L199,Location!$A$1:$D$157,4,FALSE)</f>
        <v>Small Market</v>
      </c>
      <c r="R199" t="s">
        <v>55</v>
      </c>
      <c r="S199" t="s">
        <v>56</v>
      </c>
      <c r="T199" t="s">
        <v>57</v>
      </c>
    </row>
    <row r="200" spans="1:20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5">
        <v>41670</v>
      </c>
      <c r="O200" t="str">
        <f>VLOOKUP(L200,Location!$A$1:$D$157,2,FALSE)</f>
        <v>Iowa</v>
      </c>
      <c r="P200" t="str">
        <f>VLOOKUP($L200,Location!$A$1:$D$157,3,FALSE)</f>
        <v>Central</v>
      </c>
      <c r="Q200" t="str">
        <f>VLOOKUP($L200,Location!$A$1:$D$157,4,FALSE)</f>
        <v>Small Market</v>
      </c>
      <c r="R200" t="s">
        <v>55</v>
      </c>
      <c r="S200" t="s">
        <v>58</v>
      </c>
      <c r="T200" t="s">
        <v>57</v>
      </c>
    </row>
    <row r="201" spans="1:20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5">
        <v>41670</v>
      </c>
      <c r="O201" t="str">
        <f>VLOOKUP(L201,Location!$A$1:$D$157,2,FALSE)</f>
        <v>Iowa</v>
      </c>
      <c r="P201" t="str">
        <f>VLOOKUP($L201,Location!$A$1:$D$157,3,FALSE)</f>
        <v>Central</v>
      </c>
      <c r="Q201" t="str">
        <f>VLOOKUP($L201,Location!$A$1:$D$157,4,FALSE)</f>
        <v>Small Market</v>
      </c>
      <c r="R201" t="s">
        <v>55</v>
      </c>
      <c r="S201" t="s">
        <v>59</v>
      </c>
      <c r="T201" t="s">
        <v>60</v>
      </c>
    </row>
    <row r="202" spans="1:20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5">
        <v>41670</v>
      </c>
      <c r="O202" t="str">
        <f>VLOOKUP(L202,Location!$A$1:$D$157,2,FALSE)</f>
        <v>Iowa</v>
      </c>
      <c r="P202" t="str">
        <f>VLOOKUP($L202,Location!$A$1:$D$157,3,FALSE)</f>
        <v>Central</v>
      </c>
      <c r="Q202" t="str">
        <f>VLOOKUP($L202,Location!$A$1:$D$157,4,FALSE)</f>
        <v>Small Market</v>
      </c>
      <c r="R202" t="s">
        <v>61</v>
      </c>
      <c r="S202" t="s">
        <v>63</v>
      </c>
      <c r="T202" t="s">
        <v>57</v>
      </c>
    </row>
    <row r="203" spans="1:20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5">
        <v>41670</v>
      </c>
      <c r="O203" t="str">
        <f>VLOOKUP(L203,Location!$A$1:$D$157,2,FALSE)</f>
        <v>Iowa</v>
      </c>
      <c r="P203" t="str">
        <f>VLOOKUP($L203,Location!$A$1:$D$157,3,FALSE)</f>
        <v>Central</v>
      </c>
      <c r="Q203" t="str">
        <f>VLOOKUP($L203,Location!$A$1:$D$157,4,FALSE)</f>
        <v>Small Market</v>
      </c>
      <c r="R203" t="s">
        <v>61</v>
      </c>
      <c r="S203" t="s">
        <v>64</v>
      </c>
      <c r="T203" t="s">
        <v>60</v>
      </c>
    </row>
    <row r="204" spans="1:20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5">
        <v>41670</v>
      </c>
      <c r="O204" t="str">
        <f>VLOOKUP(L204,Location!$A$1:$D$157,2,FALSE)</f>
        <v>Iowa</v>
      </c>
      <c r="P204" t="str">
        <f>VLOOKUP($L204,Location!$A$1:$D$157,3,FALSE)</f>
        <v>Central</v>
      </c>
      <c r="Q204" t="str">
        <f>VLOOKUP($L204,Location!$A$1:$D$157,4,FALSE)</f>
        <v>Small Market</v>
      </c>
      <c r="R204" t="s">
        <v>66</v>
      </c>
      <c r="S204" t="s">
        <v>67</v>
      </c>
      <c r="T204" t="s">
        <v>60</v>
      </c>
    </row>
    <row r="205" spans="1:20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5">
        <v>41670</v>
      </c>
      <c r="O205" t="str">
        <f>VLOOKUP(L205,Location!$A$1:$D$157,2,FALSE)</f>
        <v>Iowa</v>
      </c>
      <c r="P205" t="str">
        <f>VLOOKUP($L205,Location!$A$1:$D$157,3,FALSE)</f>
        <v>Central</v>
      </c>
      <c r="Q205" t="str">
        <f>VLOOKUP($L205,Location!$A$1:$D$157,4,FALSE)</f>
        <v>Small Market</v>
      </c>
      <c r="R205" t="s">
        <v>66</v>
      </c>
      <c r="S205" t="s">
        <v>68</v>
      </c>
      <c r="T205" t="s">
        <v>60</v>
      </c>
    </row>
    <row r="206" spans="1:20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5">
        <v>41670</v>
      </c>
      <c r="O206" t="str">
        <f>VLOOKUP(L206,Location!$A$1:$D$157,2,FALSE)</f>
        <v>Iowa</v>
      </c>
      <c r="P206" t="str">
        <f>VLOOKUP($L206,Location!$A$1:$D$157,3,FALSE)</f>
        <v>Central</v>
      </c>
      <c r="Q206" t="str">
        <f>VLOOKUP($L206,Location!$A$1:$D$157,4,FALSE)</f>
        <v>Small Market</v>
      </c>
      <c r="R206" t="s">
        <v>70</v>
      </c>
      <c r="S206" t="s">
        <v>71</v>
      </c>
      <c r="T206" t="s">
        <v>57</v>
      </c>
    </row>
    <row r="207" spans="1:20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5">
        <v>41670</v>
      </c>
      <c r="O207" t="str">
        <f>VLOOKUP(L207,Location!$A$1:$D$157,2,FALSE)</f>
        <v>Iowa</v>
      </c>
      <c r="P207" t="str">
        <f>VLOOKUP($L207,Location!$A$1:$D$157,3,FALSE)</f>
        <v>Central</v>
      </c>
      <c r="Q207" t="str">
        <f>VLOOKUP($L207,Location!$A$1:$D$157,4,FALSE)</f>
        <v>Small Market</v>
      </c>
      <c r="R207" t="s">
        <v>70</v>
      </c>
      <c r="S207" t="s">
        <v>72</v>
      </c>
      <c r="T207" t="s">
        <v>57</v>
      </c>
    </row>
    <row r="208" spans="1:20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5">
        <v>41670</v>
      </c>
      <c r="O208" t="str">
        <f>VLOOKUP(L208,Location!$A$1:$D$157,2,FALSE)</f>
        <v>Missouri</v>
      </c>
      <c r="P208" t="str">
        <f>VLOOKUP($L208,Location!$A$1:$D$157,3,FALSE)</f>
        <v>Central</v>
      </c>
      <c r="Q208" t="str">
        <f>VLOOKUP($L208,Location!$A$1:$D$157,4,FALSE)</f>
        <v>Small Market</v>
      </c>
      <c r="R208" t="s">
        <v>55</v>
      </c>
      <c r="S208" t="s">
        <v>58</v>
      </c>
      <c r="T208" t="s">
        <v>57</v>
      </c>
    </row>
    <row r="209" spans="1:20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5">
        <v>41670</v>
      </c>
      <c r="O209" t="str">
        <f>VLOOKUP(L209,Location!$A$1:$D$157,2,FALSE)</f>
        <v>Missouri</v>
      </c>
      <c r="P209" t="str">
        <f>VLOOKUP($L209,Location!$A$1:$D$157,3,FALSE)</f>
        <v>Central</v>
      </c>
      <c r="Q209" t="str">
        <f>VLOOKUP($L209,Location!$A$1:$D$157,4,FALSE)</f>
        <v>Small Market</v>
      </c>
      <c r="R209" t="s">
        <v>55</v>
      </c>
      <c r="S209" t="s">
        <v>59</v>
      </c>
      <c r="T209" t="s">
        <v>60</v>
      </c>
    </row>
    <row r="210" spans="1:20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5">
        <v>41670</v>
      </c>
      <c r="O210" t="str">
        <f>VLOOKUP(L210,Location!$A$1:$D$157,2,FALSE)</f>
        <v>Missouri</v>
      </c>
      <c r="P210" t="str">
        <f>VLOOKUP($L210,Location!$A$1:$D$157,3,FALSE)</f>
        <v>Central</v>
      </c>
      <c r="Q210" t="str">
        <f>VLOOKUP($L210,Location!$A$1:$D$157,4,FALSE)</f>
        <v>Small Market</v>
      </c>
      <c r="R210" t="s">
        <v>70</v>
      </c>
      <c r="S210" t="s">
        <v>73</v>
      </c>
      <c r="T210" t="s">
        <v>57</v>
      </c>
    </row>
    <row r="211" spans="1:20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5">
        <v>41670</v>
      </c>
      <c r="O211" t="str">
        <f>VLOOKUP(L211,Location!$A$1:$D$157,2,FALSE)</f>
        <v>Missouri</v>
      </c>
      <c r="P211" t="str">
        <f>VLOOKUP($L211,Location!$A$1:$D$157,3,FALSE)</f>
        <v>Central</v>
      </c>
      <c r="Q211" t="str">
        <f>VLOOKUP($L211,Location!$A$1:$D$157,4,FALSE)</f>
        <v>Small Market</v>
      </c>
      <c r="R211" t="s">
        <v>61</v>
      </c>
      <c r="S211" t="s">
        <v>63</v>
      </c>
      <c r="T211" t="s">
        <v>57</v>
      </c>
    </row>
    <row r="212" spans="1:20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5">
        <v>41670</v>
      </c>
      <c r="O212" t="str">
        <f>VLOOKUP(L212,Location!$A$1:$D$157,2,FALSE)</f>
        <v>Missouri</v>
      </c>
      <c r="P212" t="str">
        <f>VLOOKUP($L212,Location!$A$1:$D$157,3,FALSE)</f>
        <v>Central</v>
      </c>
      <c r="Q212" t="str">
        <f>VLOOKUP($L212,Location!$A$1:$D$157,4,FALSE)</f>
        <v>Small Market</v>
      </c>
      <c r="R212" t="s">
        <v>61</v>
      </c>
      <c r="S212" t="s">
        <v>64</v>
      </c>
      <c r="T212" t="s">
        <v>60</v>
      </c>
    </row>
    <row r="213" spans="1:20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5">
        <v>41670</v>
      </c>
      <c r="O213" t="str">
        <f>VLOOKUP(L213,Location!$A$1:$D$157,2,FALSE)</f>
        <v>Missouri</v>
      </c>
      <c r="P213" t="str">
        <f>VLOOKUP($L213,Location!$A$1:$D$157,3,FALSE)</f>
        <v>Central</v>
      </c>
      <c r="Q213" t="str">
        <f>VLOOKUP($L213,Location!$A$1:$D$157,4,FALSE)</f>
        <v>Small Market</v>
      </c>
      <c r="R213" t="s">
        <v>66</v>
      </c>
      <c r="S213" t="s">
        <v>67</v>
      </c>
      <c r="T213" t="s">
        <v>60</v>
      </c>
    </row>
    <row r="214" spans="1:20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5">
        <v>41670</v>
      </c>
      <c r="O214" t="str">
        <f>VLOOKUP(L214,Location!$A$1:$D$157,2,FALSE)</f>
        <v>Missouri</v>
      </c>
      <c r="P214" t="str">
        <f>VLOOKUP($L214,Location!$A$1:$D$157,3,FALSE)</f>
        <v>Central</v>
      </c>
      <c r="Q214" t="str">
        <f>VLOOKUP($L214,Location!$A$1:$D$157,4,FALSE)</f>
        <v>Small Market</v>
      </c>
      <c r="R214" t="s">
        <v>66</v>
      </c>
      <c r="S214" t="s">
        <v>68</v>
      </c>
      <c r="T214" t="s">
        <v>60</v>
      </c>
    </row>
    <row r="215" spans="1:20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5">
        <v>41670</v>
      </c>
      <c r="O215" t="str">
        <f>VLOOKUP(L215,Location!$A$1:$D$157,2,FALSE)</f>
        <v>Missouri</v>
      </c>
      <c r="P215" t="str">
        <f>VLOOKUP($L215,Location!$A$1:$D$157,3,FALSE)</f>
        <v>Central</v>
      </c>
      <c r="Q215" t="str">
        <f>VLOOKUP($L215,Location!$A$1:$D$157,4,FALSE)</f>
        <v>Small Market</v>
      </c>
      <c r="R215" t="s">
        <v>70</v>
      </c>
      <c r="S215" t="s">
        <v>71</v>
      </c>
      <c r="T215" t="s">
        <v>57</v>
      </c>
    </row>
    <row r="216" spans="1:20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5">
        <v>41670</v>
      </c>
      <c r="O216" t="str">
        <f>VLOOKUP(L216,Location!$A$1:$D$157,2,FALSE)</f>
        <v>Missouri</v>
      </c>
      <c r="P216" t="str">
        <f>VLOOKUP($L216,Location!$A$1:$D$157,3,FALSE)</f>
        <v>Central</v>
      </c>
      <c r="Q216" t="str">
        <f>VLOOKUP($L216,Location!$A$1:$D$157,4,FALSE)</f>
        <v>Small Market</v>
      </c>
      <c r="R216" t="s">
        <v>70</v>
      </c>
      <c r="S216" t="s">
        <v>72</v>
      </c>
      <c r="T216" t="s">
        <v>57</v>
      </c>
    </row>
    <row r="217" spans="1:20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5">
        <v>41670</v>
      </c>
      <c r="O217" t="str">
        <f>VLOOKUP(L217,Location!$A$1:$D$157,2,FALSE)</f>
        <v>Ohio</v>
      </c>
      <c r="P217" t="str">
        <f>VLOOKUP($L217,Location!$A$1:$D$157,3,FALSE)</f>
        <v>Central</v>
      </c>
      <c r="Q217" t="str">
        <f>VLOOKUP($L217,Location!$A$1:$D$157,4,FALSE)</f>
        <v>Major Market</v>
      </c>
      <c r="R217" t="s">
        <v>55</v>
      </c>
      <c r="S217" t="s">
        <v>56</v>
      </c>
      <c r="T217" t="s">
        <v>57</v>
      </c>
    </row>
    <row r="218" spans="1:20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5">
        <v>41670</v>
      </c>
      <c r="O218" t="str">
        <f>VLOOKUP(L218,Location!$A$1:$D$157,2,FALSE)</f>
        <v>Ohio</v>
      </c>
      <c r="P218" t="str">
        <f>VLOOKUP($L218,Location!$A$1:$D$157,3,FALSE)</f>
        <v>Central</v>
      </c>
      <c r="Q218" t="str">
        <f>VLOOKUP($L218,Location!$A$1:$D$157,4,FALSE)</f>
        <v>Major Market</v>
      </c>
      <c r="R218" t="s">
        <v>55</v>
      </c>
      <c r="S218" t="s">
        <v>58</v>
      </c>
      <c r="T218" t="s">
        <v>57</v>
      </c>
    </row>
    <row r="219" spans="1:20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5">
        <v>41670</v>
      </c>
      <c r="O219" t="str">
        <f>VLOOKUP(L219,Location!$A$1:$D$157,2,FALSE)</f>
        <v>Ohio</v>
      </c>
      <c r="P219" t="str">
        <f>VLOOKUP($L219,Location!$A$1:$D$157,3,FALSE)</f>
        <v>Central</v>
      </c>
      <c r="Q219" t="str">
        <f>VLOOKUP($L219,Location!$A$1:$D$157,4,FALSE)</f>
        <v>Major Market</v>
      </c>
      <c r="R219" t="s">
        <v>55</v>
      </c>
      <c r="S219" t="s">
        <v>59</v>
      </c>
      <c r="T219" t="s">
        <v>60</v>
      </c>
    </row>
    <row r="220" spans="1:20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5">
        <v>41670</v>
      </c>
      <c r="O220" t="str">
        <f>VLOOKUP(L220,Location!$A$1:$D$157,2,FALSE)</f>
        <v>Ohio</v>
      </c>
      <c r="P220" t="str">
        <f>VLOOKUP($L220,Location!$A$1:$D$157,3,FALSE)</f>
        <v>Central</v>
      </c>
      <c r="Q220" t="str">
        <f>VLOOKUP($L220,Location!$A$1:$D$157,4,FALSE)</f>
        <v>Major Market</v>
      </c>
      <c r="R220" t="s">
        <v>70</v>
      </c>
      <c r="S220" t="s">
        <v>71</v>
      </c>
      <c r="T220" t="s">
        <v>57</v>
      </c>
    </row>
    <row r="221" spans="1:20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5">
        <v>41670</v>
      </c>
      <c r="O221" t="str">
        <f>VLOOKUP(L221,Location!$A$1:$D$157,2,FALSE)</f>
        <v>Ohio</v>
      </c>
      <c r="P221" t="str">
        <f>VLOOKUP($L221,Location!$A$1:$D$157,3,FALSE)</f>
        <v>Central</v>
      </c>
      <c r="Q221" t="str">
        <f>VLOOKUP($L221,Location!$A$1:$D$157,4,FALSE)</f>
        <v>Major Market</v>
      </c>
      <c r="R221" t="s">
        <v>70</v>
      </c>
      <c r="S221" t="s">
        <v>72</v>
      </c>
      <c r="T221" t="s">
        <v>57</v>
      </c>
    </row>
    <row r="222" spans="1:20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5">
        <v>41670</v>
      </c>
      <c r="O222" t="str">
        <f>VLOOKUP(L222,Location!$A$1:$D$157,2,FALSE)</f>
        <v>Ohio</v>
      </c>
      <c r="P222" t="str">
        <f>VLOOKUP($L222,Location!$A$1:$D$157,3,FALSE)</f>
        <v>Central</v>
      </c>
      <c r="Q222" t="str">
        <f>VLOOKUP($L222,Location!$A$1:$D$157,4,FALSE)</f>
        <v>Major Market</v>
      </c>
      <c r="R222" t="s">
        <v>61</v>
      </c>
      <c r="S222" t="s">
        <v>64</v>
      </c>
      <c r="T222" t="s">
        <v>60</v>
      </c>
    </row>
    <row r="223" spans="1:20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5">
        <v>41670</v>
      </c>
      <c r="O223" t="str">
        <f>VLOOKUP(L223,Location!$A$1:$D$157,2,FALSE)</f>
        <v>Ohio</v>
      </c>
      <c r="P223" t="str">
        <f>VLOOKUP($L223,Location!$A$1:$D$157,3,FALSE)</f>
        <v>Central</v>
      </c>
      <c r="Q223" t="str">
        <f>VLOOKUP($L223,Location!$A$1:$D$157,4,FALSE)</f>
        <v>Major Market</v>
      </c>
      <c r="R223" t="s">
        <v>61</v>
      </c>
      <c r="S223" t="s">
        <v>63</v>
      </c>
      <c r="T223" t="s">
        <v>57</v>
      </c>
    </row>
    <row r="224" spans="1:20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5">
        <v>41670</v>
      </c>
      <c r="O224" t="str">
        <f>VLOOKUP(L224,Location!$A$1:$D$157,2,FALSE)</f>
        <v>Ohio</v>
      </c>
      <c r="P224" t="str">
        <f>VLOOKUP($L224,Location!$A$1:$D$157,3,FALSE)</f>
        <v>Central</v>
      </c>
      <c r="Q224" t="str">
        <f>VLOOKUP($L224,Location!$A$1:$D$157,4,FALSE)</f>
        <v>Major Market</v>
      </c>
      <c r="R224" t="s">
        <v>66</v>
      </c>
      <c r="S224" t="s">
        <v>67</v>
      </c>
      <c r="T224" t="s">
        <v>60</v>
      </c>
    </row>
    <row r="225" spans="1:20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5">
        <v>41670</v>
      </c>
      <c r="O225" t="str">
        <f>VLOOKUP(L225,Location!$A$1:$D$157,2,FALSE)</f>
        <v>Ohio</v>
      </c>
      <c r="P225" t="str">
        <f>VLOOKUP($L225,Location!$A$1:$D$157,3,FALSE)</f>
        <v>Central</v>
      </c>
      <c r="Q225" t="str">
        <f>VLOOKUP($L225,Location!$A$1:$D$157,4,FALSE)</f>
        <v>Major Market</v>
      </c>
      <c r="R225" t="s">
        <v>66</v>
      </c>
      <c r="S225" t="s">
        <v>68</v>
      </c>
      <c r="T225" t="s">
        <v>60</v>
      </c>
    </row>
    <row r="226" spans="1:20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5">
        <v>41670</v>
      </c>
      <c r="O226" t="str">
        <f>VLOOKUP(L226,Location!$A$1:$D$157,2,FALSE)</f>
        <v>Wisconsin</v>
      </c>
      <c r="P226" t="str">
        <f>VLOOKUP($L226,Location!$A$1:$D$157,3,FALSE)</f>
        <v>Central</v>
      </c>
      <c r="Q226" t="str">
        <f>VLOOKUP($L226,Location!$A$1:$D$157,4,FALSE)</f>
        <v>Small Market</v>
      </c>
      <c r="R226" t="s">
        <v>55</v>
      </c>
      <c r="S226" t="s">
        <v>56</v>
      </c>
      <c r="T226" t="s">
        <v>57</v>
      </c>
    </row>
    <row r="227" spans="1:20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5">
        <v>41670</v>
      </c>
      <c r="O227" t="str">
        <f>VLOOKUP(L227,Location!$A$1:$D$157,2,FALSE)</f>
        <v>Wisconsin</v>
      </c>
      <c r="P227" t="str">
        <f>VLOOKUP($L227,Location!$A$1:$D$157,3,FALSE)</f>
        <v>Central</v>
      </c>
      <c r="Q227" t="str">
        <f>VLOOKUP($L227,Location!$A$1:$D$157,4,FALSE)</f>
        <v>Small Market</v>
      </c>
      <c r="R227" t="s">
        <v>55</v>
      </c>
      <c r="S227" t="s">
        <v>58</v>
      </c>
      <c r="T227" t="s">
        <v>57</v>
      </c>
    </row>
    <row r="228" spans="1:20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5">
        <v>41670</v>
      </c>
      <c r="O228" t="str">
        <f>VLOOKUP(L228,Location!$A$1:$D$157,2,FALSE)</f>
        <v>Wisconsin</v>
      </c>
      <c r="P228" t="str">
        <f>VLOOKUP($L228,Location!$A$1:$D$157,3,FALSE)</f>
        <v>Central</v>
      </c>
      <c r="Q228" t="str">
        <f>VLOOKUP($L228,Location!$A$1:$D$157,4,FALSE)</f>
        <v>Small Market</v>
      </c>
      <c r="R228" t="s">
        <v>55</v>
      </c>
      <c r="S228" t="s">
        <v>59</v>
      </c>
      <c r="T228" t="s">
        <v>60</v>
      </c>
    </row>
    <row r="229" spans="1:20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5">
        <v>41670</v>
      </c>
      <c r="O229" t="str">
        <f>VLOOKUP(L229,Location!$A$1:$D$157,2,FALSE)</f>
        <v>Wisconsin</v>
      </c>
      <c r="P229" t="str">
        <f>VLOOKUP($L229,Location!$A$1:$D$157,3,FALSE)</f>
        <v>Central</v>
      </c>
      <c r="Q229" t="str">
        <f>VLOOKUP($L229,Location!$A$1:$D$157,4,FALSE)</f>
        <v>Small Market</v>
      </c>
      <c r="R229" t="s">
        <v>70</v>
      </c>
      <c r="S229" t="s">
        <v>71</v>
      </c>
      <c r="T229" t="s">
        <v>57</v>
      </c>
    </row>
    <row r="230" spans="1:20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5">
        <v>41670</v>
      </c>
      <c r="O230" t="str">
        <f>VLOOKUP(L230,Location!$A$1:$D$157,2,FALSE)</f>
        <v>Wisconsin</v>
      </c>
      <c r="P230" t="str">
        <f>VLOOKUP($L230,Location!$A$1:$D$157,3,FALSE)</f>
        <v>Central</v>
      </c>
      <c r="Q230" t="str">
        <f>VLOOKUP($L230,Location!$A$1:$D$157,4,FALSE)</f>
        <v>Small Market</v>
      </c>
      <c r="R230" t="s">
        <v>70</v>
      </c>
      <c r="S230" t="s">
        <v>72</v>
      </c>
      <c r="T230" t="s">
        <v>57</v>
      </c>
    </row>
    <row r="231" spans="1:20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5">
        <v>41670</v>
      </c>
      <c r="O231" t="str">
        <f>VLOOKUP(L231,Location!$A$1:$D$157,2,FALSE)</f>
        <v>Wisconsin</v>
      </c>
      <c r="P231" t="str">
        <f>VLOOKUP($L231,Location!$A$1:$D$157,3,FALSE)</f>
        <v>Central</v>
      </c>
      <c r="Q231" t="str">
        <f>VLOOKUP($L231,Location!$A$1:$D$157,4,FALSE)</f>
        <v>Small Market</v>
      </c>
      <c r="R231" t="s">
        <v>61</v>
      </c>
      <c r="S231" t="s">
        <v>64</v>
      </c>
      <c r="T231" t="s">
        <v>60</v>
      </c>
    </row>
    <row r="232" spans="1:20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5">
        <v>41670</v>
      </c>
      <c r="O232" t="str">
        <f>VLOOKUP(L232,Location!$A$1:$D$157,2,FALSE)</f>
        <v>Wisconsin</v>
      </c>
      <c r="P232" t="str">
        <f>VLOOKUP($L232,Location!$A$1:$D$157,3,FALSE)</f>
        <v>Central</v>
      </c>
      <c r="Q232" t="str">
        <f>VLOOKUP($L232,Location!$A$1:$D$157,4,FALSE)</f>
        <v>Small Market</v>
      </c>
      <c r="R232" t="s">
        <v>61</v>
      </c>
      <c r="S232" t="s">
        <v>63</v>
      </c>
      <c r="T232" t="s">
        <v>57</v>
      </c>
    </row>
    <row r="233" spans="1:20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5">
        <v>41670</v>
      </c>
      <c r="O233" t="str">
        <f>VLOOKUP(L233,Location!$A$1:$D$157,2,FALSE)</f>
        <v>Wisconsin</v>
      </c>
      <c r="P233" t="str">
        <f>VLOOKUP($L233,Location!$A$1:$D$157,3,FALSE)</f>
        <v>Central</v>
      </c>
      <c r="Q233" t="str">
        <f>VLOOKUP($L233,Location!$A$1:$D$157,4,FALSE)</f>
        <v>Small Market</v>
      </c>
      <c r="R233" t="s">
        <v>66</v>
      </c>
      <c r="S233" t="s">
        <v>67</v>
      </c>
      <c r="T233" t="s">
        <v>60</v>
      </c>
    </row>
    <row r="234" spans="1:20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5">
        <v>41670</v>
      </c>
      <c r="O234" t="str">
        <f>VLOOKUP(L234,Location!$A$1:$D$157,2,FALSE)</f>
        <v>Wisconsin</v>
      </c>
      <c r="P234" t="str">
        <f>VLOOKUP($L234,Location!$A$1:$D$157,3,FALSE)</f>
        <v>Central</v>
      </c>
      <c r="Q234" t="str">
        <f>VLOOKUP($L234,Location!$A$1:$D$157,4,FALSE)</f>
        <v>Small Market</v>
      </c>
      <c r="R234" t="s">
        <v>66</v>
      </c>
      <c r="S234" t="s">
        <v>68</v>
      </c>
      <c r="T234" t="s">
        <v>60</v>
      </c>
    </row>
    <row r="235" spans="1:20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5">
        <v>41670</v>
      </c>
      <c r="O235" t="str">
        <f>VLOOKUP(L235,Location!$A$1:$D$157,2,FALSE)</f>
        <v>Connecticut</v>
      </c>
      <c r="P235" t="str">
        <f>VLOOKUP($L235,Location!$A$1:$D$157,3,FALSE)</f>
        <v>East</v>
      </c>
      <c r="Q235" t="str">
        <f>VLOOKUP($L235,Location!$A$1:$D$157,4,FALSE)</f>
        <v>Small Market</v>
      </c>
      <c r="R235" t="s">
        <v>70</v>
      </c>
      <c r="S235" t="s">
        <v>71</v>
      </c>
      <c r="T235" t="s">
        <v>57</v>
      </c>
    </row>
    <row r="236" spans="1:20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5">
        <v>41670</v>
      </c>
      <c r="O236" t="str">
        <f>VLOOKUP(L236,Location!$A$1:$D$157,2,FALSE)</f>
        <v>Connecticut</v>
      </c>
      <c r="P236" t="str">
        <f>VLOOKUP($L236,Location!$A$1:$D$157,3,FALSE)</f>
        <v>East</v>
      </c>
      <c r="Q236" t="str">
        <f>VLOOKUP($L236,Location!$A$1:$D$157,4,FALSE)</f>
        <v>Small Market</v>
      </c>
      <c r="R236" t="s">
        <v>70</v>
      </c>
      <c r="S236" t="s">
        <v>73</v>
      </c>
      <c r="T236" t="s">
        <v>57</v>
      </c>
    </row>
    <row r="237" spans="1:20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5">
        <v>41670</v>
      </c>
      <c r="O237" t="str">
        <f>VLOOKUP(L237,Location!$A$1:$D$157,2,FALSE)</f>
        <v>Connecticut</v>
      </c>
      <c r="P237" t="str">
        <f>VLOOKUP($L237,Location!$A$1:$D$157,3,FALSE)</f>
        <v>East</v>
      </c>
      <c r="Q237" t="str">
        <f>VLOOKUP($L237,Location!$A$1:$D$157,4,FALSE)</f>
        <v>Small Market</v>
      </c>
      <c r="R237" t="s">
        <v>61</v>
      </c>
      <c r="S237" t="s">
        <v>64</v>
      </c>
      <c r="T237" t="s">
        <v>60</v>
      </c>
    </row>
    <row r="238" spans="1:20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5">
        <v>41670</v>
      </c>
      <c r="O238" t="str">
        <f>VLOOKUP(L238,Location!$A$1:$D$157,2,FALSE)</f>
        <v>Connecticut</v>
      </c>
      <c r="P238" t="str">
        <f>VLOOKUP($L238,Location!$A$1:$D$157,3,FALSE)</f>
        <v>East</v>
      </c>
      <c r="Q238" t="str">
        <f>VLOOKUP($L238,Location!$A$1:$D$157,4,FALSE)</f>
        <v>Small Market</v>
      </c>
      <c r="R238" t="s">
        <v>61</v>
      </c>
      <c r="S238" t="s">
        <v>63</v>
      </c>
      <c r="T238" t="s">
        <v>57</v>
      </c>
    </row>
    <row r="239" spans="1:20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5">
        <v>41670</v>
      </c>
      <c r="O239" t="str">
        <f>VLOOKUP(L239,Location!$A$1:$D$157,2,FALSE)</f>
        <v>Connecticut</v>
      </c>
      <c r="P239" t="str">
        <f>VLOOKUP($L239,Location!$A$1:$D$157,3,FALSE)</f>
        <v>East</v>
      </c>
      <c r="Q239" t="str">
        <f>VLOOKUP($L239,Location!$A$1:$D$157,4,FALSE)</f>
        <v>Small Market</v>
      </c>
      <c r="R239" t="s">
        <v>55</v>
      </c>
      <c r="S239" t="s">
        <v>58</v>
      </c>
      <c r="T239" t="s">
        <v>57</v>
      </c>
    </row>
    <row r="240" spans="1:20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5">
        <v>41670</v>
      </c>
      <c r="O240" t="str">
        <f>VLOOKUP(L240,Location!$A$1:$D$157,2,FALSE)</f>
        <v>Connecticut</v>
      </c>
      <c r="P240" t="str">
        <f>VLOOKUP($L240,Location!$A$1:$D$157,3,FALSE)</f>
        <v>East</v>
      </c>
      <c r="Q240" t="str">
        <f>VLOOKUP($L240,Location!$A$1:$D$157,4,FALSE)</f>
        <v>Small Market</v>
      </c>
      <c r="R240" t="s">
        <v>66</v>
      </c>
      <c r="S240" t="s">
        <v>68</v>
      </c>
      <c r="T240" t="s">
        <v>60</v>
      </c>
    </row>
    <row r="241" spans="1:20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5">
        <v>41670</v>
      </c>
      <c r="O241" t="str">
        <f>VLOOKUP(L241,Location!$A$1:$D$157,2,FALSE)</f>
        <v>Connecticut</v>
      </c>
      <c r="P241" t="str">
        <f>VLOOKUP($L241,Location!$A$1:$D$157,3,FALSE)</f>
        <v>East</v>
      </c>
      <c r="Q241" t="str">
        <f>VLOOKUP($L241,Location!$A$1:$D$157,4,FALSE)</f>
        <v>Small Market</v>
      </c>
      <c r="R241" t="s">
        <v>66</v>
      </c>
      <c r="S241" t="s">
        <v>69</v>
      </c>
      <c r="T241" t="s">
        <v>60</v>
      </c>
    </row>
    <row r="242" spans="1:20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5">
        <v>41670</v>
      </c>
      <c r="O242" t="str">
        <f>VLOOKUP(L242,Location!$A$1:$D$157,2,FALSE)</f>
        <v>Florida</v>
      </c>
      <c r="P242" t="str">
        <f>VLOOKUP($L242,Location!$A$1:$D$157,3,FALSE)</f>
        <v>East</v>
      </c>
      <c r="Q242" t="str">
        <f>VLOOKUP($L242,Location!$A$1:$D$157,4,FALSE)</f>
        <v>Major Market</v>
      </c>
      <c r="R242" t="s">
        <v>70</v>
      </c>
      <c r="S242" t="s">
        <v>71</v>
      </c>
      <c r="T242" t="s">
        <v>57</v>
      </c>
    </row>
    <row r="243" spans="1:20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5">
        <v>41670</v>
      </c>
      <c r="O243" t="str">
        <f>VLOOKUP(L243,Location!$A$1:$D$157,2,FALSE)</f>
        <v>Florida</v>
      </c>
      <c r="P243" t="str">
        <f>VLOOKUP($L243,Location!$A$1:$D$157,3,FALSE)</f>
        <v>East</v>
      </c>
      <c r="Q243" t="str">
        <f>VLOOKUP($L243,Location!$A$1:$D$157,4,FALSE)</f>
        <v>Major Market</v>
      </c>
      <c r="R243" t="s">
        <v>70</v>
      </c>
      <c r="S243" t="s">
        <v>73</v>
      </c>
      <c r="T243" t="s">
        <v>57</v>
      </c>
    </row>
    <row r="244" spans="1:20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5">
        <v>41670</v>
      </c>
      <c r="O244" t="str">
        <f>VLOOKUP(L244,Location!$A$1:$D$157,2,FALSE)</f>
        <v>Florida</v>
      </c>
      <c r="P244" t="str">
        <f>VLOOKUP($L244,Location!$A$1:$D$157,3,FALSE)</f>
        <v>East</v>
      </c>
      <c r="Q244" t="str">
        <f>VLOOKUP($L244,Location!$A$1:$D$157,4,FALSE)</f>
        <v>Major Market</v>
      </c>
      <c r="R244" t="s">
        <v>61</v>
      </c>
      <c r="S244" t="s">
        <v>64</v>
      </c>
      <c r="T244" t="s">
        <v>60</v>
      </c>
    </row>
    <row r="245" spans="1:20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5">
        <v>41670</v>
      </c>
      <c r="O245" t="str">
        <f>VLOOKUP(L245,Location!$A$1:$D$157,2,FALSE)</f>
        <v>Florida</v>
      </c>
      <c r="P245" t="str">
        <f>VLOOKUP($L245,Location!$A$1:$D$157,3,FALSE)</f>
        <v>East</v>
      </c>
      <c r="Q245" t="str">
        <f>VLOOKUP($L245,Location!$A$1:$D$157,4,FALSE)</f>
        <v>Major Market</v>
      </c>
      <c r="R245" t="s">
        <v>61</v>
      </c>
      <c r="S245" t="s">
        <v>63</v>
      </c>
      <c r="T245" t="s">
        <v>57</v>
      </c>
    </row>
    <row r="246" spans="1:20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5">
        <v>41670</v>
      </c>
      <c r="O246" t="str">
        <f>VLOOKUP(L246,Location!$A$1:$D$157,2,FALSE)</f>
        <v>Florida</v>
      </c>
      <c r="P246" t="str">
        <f>VLOOKUP($L246,Location!$A$1:$D$157,3,FALSE)</f>
        <v>East</v>
      </c>
      <c r="Q246" t="str">
        <f>VLOOKUP($L246,Location!$A$1:$D$157,4,FALSE)</f>
        <v>Major Market</v>
      </c>
      <c r="R246" t="s">
        <v>55</v>
      </c>
      <c r="S246" t="s">
        <v>59</v>
      </c>
      <c r="T246" t="s">
        <v>60</v>
      </c>
    </row>
    <row r="247" spans="1:20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5">
        <v>41670</v>
      </c>
      <c r="O247" t="str">
        <f>VLOOKUP(L247,Location!$A$1:$D$157,2,FALSE)</f>
        <v>Florida</v>
      </c>
      <c r="P247" t="str">
        <f>VLOOKUP($L247,Location!$A$1:$D$157,3,FALSE)</f>
        <v>East</v>
      </c>
      <c r="Q247" t="str">
        <f>VLOOKUP($L247,Location!$A$1:$D$157,4,FALSE)</f>
        <v>Major Market</v>
      </c>
      <c r="R247" t="s">
        <v>55</v>
      </c>
      <c r="S247" t="s">
        <v>58</v>
      </c>
      <c r="T247" t="s">
        <v>57</v>
      </c>
    </row>
    <row r="248" spans="1:20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5">
        <v>41670</v>
      </c>
      <c r="O248" t="str">
        <f>VLOOKUP(L248,Location!$A$1:$D$157,2,FALSE)</f>
        <v>Florida</v>
      </c>
      <c r="P248" t="str">
        <f>VLOOKUP($L248,Location!$A$1:$D$157,3,FALSE)</f>
        <v>East</v>
      </c>
      <c r="Q248" t="str">
        <f>VLOOKUP($L248,Location!$A$1:$D$157,4,FALSE)</f>
        <v>Major Market</v>
      </c>
      <c r="R248" t="s">
        <v>66</v>
      </c>
      <c r="S248" t="s">
        <v>67</v>
      </c>
      <c r="T248" t="s">
        <v>60</v>
      </c>
    </row>
    <row r="249" spans="1:20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5">
        <v>41670</v>
      </c>
      <c r="O249" t="str">
        <f>VLOOKUP(L249,Location!$A$1:$D$157,2,FALSE)</f>
        <v>Florida</v>
      </c>
      <c r="P249" t="str">
        <f>VLOOKUP($L249,Location!$A$1:$D$157,3,FALSE)</f>
        <v>East</v>
      </c>
      <c r="Q249" t="str">
        <f>VLOOKUP($L249,Location!$A$1:$D$157,4,FALSE)</f>
        <v>Major Market</v>
      </c>
      <c r="R249" t="s">
        <v>66</v>
      </c>
      <c r="S249" t="s">
        <v>68</v>
      </c>
      <c r="T249" t="s">
        <v>60</v>
      </c>
    </row>
    <row r="250" spans="1:20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5">
        <v>41670</v>
      </c>
      <c r="O250" t="str">
        <f>VLOOKUP(L250,Location!$A$1:$D$157,2,FALSE)</f>
        <v>Florida</v>
      </c>
      <c r="P250" t="str">
        <f>VLOOKUP($L250,Location!$A$1:$D$157,3,FALSE)</f>
        <v>East</v>
      </c>
      <c r="Q250" t="str">
        <f>VLOOKUP($L250,Location!$A$1:$D$157,4,FALSE)</f>
        <v>Major Market</v>
      </c>
      <c r="R250" t="s">
        <v>66</v>
      </c>
      <c r="S250" t="s">
        <v>69</v>
      </c>
      <c r="T250" t="s">
        <v>60</v>
      </c>
    </row>
    <row r="251" spans="1:20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5">
        <v>41670</v>
      </c>
      <c r="O251" t="str">
        <f>VLOOKUP(L251,Location!$A$1:$D$157,2,FALSE)</f>
        <v>Massachusetts</v>
      </c>
      <c r="P251" t="str">
        <f>VLOOKUP($L251,Location!$A$1:$D$157,3,FALSE)</f>
        <v>East</v>
      </c>
      <c r="Q251" t="str">
        <f>VLOOKUP($L251,Location!$A$1:$D$157,4,FALSE)</f>
        <v>Major Market</v>
      </c>
      <c r="R251" t="s">
        <v>70</v>
      </c>
      <c r="S251" t="s">
        <v>71</v>
      </c>
      <c r="T251" t="s">
        <v>57</v>
      </c>
    </row>
    <row r="252" spans="1:20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5">
        <v>41670</v>
      </c>
      <c r="O252" t="str">
        <f>VLOOKUP(L252,Location!$A$1:$D$157,2,FALSE)</f>
        <v>Massachusetts</v>
      </c>
      <c r="P252" t="str">
        <f>VLOOKUP($L252,Location!$A$1:$D$157,3,FALSE)</f>
        <v>East</v>
      </c>
      <c r="Q252" t="str">
        <f>VLOOKUP($L252,Location!$A$1:$D$157,4,FALSE)</f>
        <v>Major Market</v>
      </c>
      <c r="R252" t="s">
        <v>70</v>
      </c>
      <c r="S252" t="s">
        <v>73</v>
      </c>
      <c r="T252" t="s">
        <v>57</v>
      </c>
    </row>
    <row r="253" spans="1:20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5">
        <v>41670</v>
      </c>
      <c r="O253" t="str">
        <f>VLOOKUP(L253,Location!$A$1:$D$157,2,FALSE)</f>
        <v>Massachusetts</v>
      </c>
      <c r="P253" t="str">
        <f>VLOOKUP($L253,Location!$A$1:$D$157,3,FALSE)</f>
        <v>East</v>
      </c>
      <c r="Q253" t="str">
        <f>VLOOKUP($L253,Location!$A$1:$D$157,4,FALSE)</f>
        <v>Major Market</v>
      </c>
      <c r="R253" t="s">
        <v>61</v>
      </c>
      <c r="S253" t="s">
        <v>65</v>
      </c>
      <c r="T253" t="s">
        <v>57</v>
      </c>
    </row>
    <row r="254" spans="1:20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5">
        <v>41670</v>
      </c>
      <c r="O254" t="str">
        <f>VLOOKUP(L254,Location!$A$1:$D$157,2,FALSE)</f>
        <v>Massachusetts</v>
      </c>
      <c r="P254" t="str">
        <f>VLOOKUP($L254,Location!$A$1:$D$157,3,FALSE)</f>
        <v>East</v>
      </c>
      <c r="Q254" t="str">
        <f>VLOOKUP($L254,Location!$A$1:$D$157,4,FALSE)</f>
        <v>Major Market</v>
      </c>
      <c r="R254" t="s">
        <v>61</v>
      </c>
      <c r="S254" t="s">
        <v>63</v>
      </c>
      <c r="T254" t="s">
        <v>57</v>
      </c>
    </row>
    <row r="255" spans="1:20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5">
        <v>41670</v>
      </c>
      <c r="O255" t="str">
        <f>VLOOKUP(L255,Location!$A$1:$D$157,2,FALSE)</f>
        <v>Massachusetts</v>
      </c>
      <c r="P255" t="str">
        <f>VLOOKUP($L255,Location!$A$1:$D$157,3,FALSE)</f>
        <v>East</v>
      </c>
      <c r="Q255" t="str">
        <f>VLOOKUP($L255,Location!$A$1:$D$157,4,FALSE)</f>
        <v>Major Market</v>
      </c>
      <c r="R255" t="s">
        <v>55</v>
      </c>
      <c r="S255" t="s">
        <v>58</v>
      </c>
      <c r="T255" t="s">
        <v>57</v>
      </c>
    </row>
    <row r="256" spans="1:20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5">
        <v>41670</v>
      </c>
      <c r="O256" t="str">
        <f>VLOOKUP(L256,Location!$A$1:$D$157,2,FALSE)</f>
        <v>Massachusetts</v>
      </c>
      <c r="P256" t="str">
        <f>VLOOKUP($L256,Location!$A$1:$D$157,3,FALSE)</f>
        <v>East</v>
      </c>
      <c r="Q256" t="str">
        <f>VLOOKUP($L256,Location!$A$1:$D$157,4,FALSE)</f>
        <v>Major Market</v>
      </c>
      <c r="R256" t="s">
        <v>66</v>
      </c>
      <c r="S256" t="s">
        <v>68</v>
      </c>
      <c r="T256" t="s">
        <v>60</v>
      </c>
    </row>
    <row r="257" spans="1:20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5">
        <v>41670</v>
      </c>
      <c r="O257" t="str">
        <f>VLOOKUP(L257,Location!$A$1:$D$157,2,FALSE)</f>
        <v>New Hampshire</v>
      </c>
      <c r="P257" t="str">
        <f>VLOOKUP($L257,Location!$A$1:$D$157,3,FALSE)</f>
        <v>East</v>
      </c>
      <c r="Q257" t="str">
        <f>VLOOKUP($L257,Location!$A$1:$D$157,4,FALSE)</f>
        <v>Small Market</v>
      </c>
      <c r="R257" t="s">
        <v>70</v>
      </c>
      <c r="S257" t="s">
        <v>71</v>
      </c>
      <c r="T257" t="s">
        <v>57</v>
      </c>
    </row>
    <row r="258" spans="1:20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5">
        <v>41670</v>
      </c>
      <c r="O258" t="str">
        <f>VLOOKUP(L258,Location!$A$1:$D$157,2,FALSE)</f>
        <v>New Hampshire</v>
      </c>
      <c r="P258" t="str">
        <f>VLOOKUP($L258,Location!$A$1:$D$157,3,FALSE)</f>
        <v>East</v>
      </c>
      <c r="Q258" t="str">
        <f>VLOOKUP($L258,Location!$A$1:$D$157,4,FALSE)</f>
        <v>Small Market</v>
      </c>
      <c r="R258" t="s">
        <v>70</v>
      </c>
      <c r="S258" t="s">
        <v>73</v>
      </c>
      <c r="T258" t="s">
        <v>57</v>
      </c>
    </row>
    <row r="259" spans="1:20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5">
        <v>41670</v>
      </c>
      <c r="O259" t="str">
        <f>VLOOKUP(L259,Location!$A$1:$D$157,2,FALSE)</f>
        <v>New Hampshire</v>
      </c>
      <c r="P259" t="str">
        <f>VLOOKUP($L259,Location!$A$1:$D$157,3,FALSE)</f>
        <v>East</v>
      </c>
      <c r="Q259" t="str">
        <f>VLOOKUP($L259,Location!$A$1:$D$157,4,FALSE)</f>
        <v>Small Market</v>
      </c>
      <c r="R259" t="s">
        <v>61</v>
      </c>
      <c r="S259" t="s">
        <v>65</v>
      </c>
      <c r="T259" t="s">
        <v>57</v>
      </c>
    </row>
    <row r="260" spans="1:20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5">
        <v>41670</v>
      </c>
      <c r="O260" t="str">
        <f>VLOOKUP(L260,Location!$A$1:$D$157,2,FALSE)</f>
        <v>New Hampshire</v>
      </c>
      <c r="P260" t="str">
        <f>VLOOKUP($L260,Location!$A$1:$D$157,3,FALSE)</f>
        <v>East</v>
      </c>
      <c r="Q260" t="str">
        <f>VLOOKUP($L260,Location!$A$1:$D$157,4,FALSE)</f>
        <v>Small Market</v>
      </c>
      <c r="R260" t="s">
        <v>61</v>
      </c>
      <c r="S260" t="s">
        <v>63</v>
      </c>
      <c r="T260" t="s">
        <v>57</v>
      </c>
    </row>
    <row r="261" spans="1:20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5">
        <v>41670</v>
      </c>
      <c r="O261" t="str">
        <f>VLOOKUP(L261,Location!$A$1:$D$157,2,FALSE)</f>
        <v>New Hampshire</v>
      </c>
      <c r="P261" t="str">
        <f>VLOOKUP($L261,Location!$A$1:$D$157,3,FALSE)</f>
        <v>East</v>
      </c>
      <c r="Q261" t="str">
        <f>VLOOKUP($L261,Location!$A$1:$D$157,4,FALSE)</f>
        <v>Small Market</v>
      </c>
      <c r="R261" t="s">
        <v>55</v>
      </c>
      <c r="S261" t="s">
        <v>56</v>
      </c>
      <c r="T261" t="s">
        <v>57</v>
      </c>
    </row>
    <row r="262" spans="1:20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5">
        <v>41670</v>
      </c>
      <c r="O262" t="str">
        <f>VLOOKUP(L262,Location!$A$1:$D$157,2,FALSE)</f>
        <v>New Hampshire</v>
      </c>
      <c r="P262" t="str">
        <f>VLOOKUP($L262,Location!$A$1:$D$157,3,FALSE)</f>
        <v>East</v>
      </c>
      <c r="Q262" t="str">
        <f>VLOOKUP($L262,Location!$A$1:$D$157,4,FALSE)</f>
        <v>Small Market</v>
      </c>
      <c r="R262" t="s">
        <v>55</v>
      </c>
      <c r="S262" t="s">
        <v>58</v>
      </c>
      <c r="T262" t="s">
        <v>57</v>
      </c>
    </row>
    <row r="263" spans="1:20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5">
        <v>41670</v>
      </c>
      <c r="O263" t="str">
        <f>VLOOKUP(L263,Location!$A$1:$D$157,2,FALSE)</f>
        <v>New Hampshire</v>
      </c>
      <c r="P263" t="str">
        <f>VLOOKUP($L263,Location!$A$1:$D$157,3,FALSE)</f>
        <v>East</v>
      </c>
      <c r="Q263" t="str">
        <f>VLOOKUP($L263,Location!$A$1:$D$157,4,FALSE)</f>
        <v>Small Market</v>
      </c>
      <c r="R263" t="s">
        <v>66</v>
      </c>
      <c r="S263" t="s">
        <v>68</v>
      </c>
      <c r="T263" t="s">
        <v>60</v>
      </c>
    </row>
    <row r="264" spans="1:20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5">
        <v>41670</v>
      </c>
      <c r="O264" t="str">
        <f>VLOOKUP(L264,Location!$A$1:$D$157,2,FALSE)</f>
        <v>New York</v>
      </c>
      <c r="P264" t="str">
        <f>VLOOKUP($L264,Location!$A$1:$D$157,3,FALSE)</f>
        <v>East</v>
      </c>
      <c r="Q264" t="str">
        <f>VLOOKUP($L264,Location!$A$1:$D$157,4,FALSE)</f>
        <v>Major Market</v>
      </c>
      <c r="R264" t="s">
        <v>70</v>
      </c>
      <c r="S264" t="s">
        <v>71</v>
      </c>
      <c r="T264" t="s">
        <v>57</v>
      </c>
    </row>
    <row r="265" spans="1:20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5">
        <v>41670</v>
      </c>
      <c r="O265" t="str">
        <f>VLOOKUP(L265,Location!$A$1:$D$157,2,FALSE)</f>
        <v>New York</v>
      </c>
      <c r="P265" t="str">
        <f>VLOOKUP($L265,Location!$A$1:$D$157,3,FALSE)</f>
        <v>East</v>
      </c>
      <c r="Q265" t="str">
        <f>VLOOKUP($L265,Location!$A$1:$D$157,4,FALSE)</f>
        <v>Major Market</v>
      </c>
      <c r="R265" t="s">
        <v>70</v>
      </c>
      <c r="S265" t="s">
        <v>72</v>
      </c>
      <c r="T265" t="s">
        <v>57</v>
      </c>
    </row>
    <row r="266" spans="1:20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5">
        <v>41670</v>
      </c>
      <c r="O266" t="str">
        <f>VLOOKUP(L266,Location!$A$1:$D$157,2,FALSE)</f>
        <v>New York</v>
      </c>
      <c r="P266" t="str">
        <f>VLOOKUP($L266,Location!$A$1:$D$157,3,FALSE)</f>
        <v>East</v>
      </c>
      <c r="Q266" t="str">
        <f>VLOOKUP($L266,Location!$A$1:$D$157,4,FALSE)</f>
        <v>Major Market</v>
      </c>
      <c r="R266" t="s">
        <v>70</v>
      </c>
      <c r="S266" t="s">
        <v>73</v>
      </c>
      <c r="T266" t="s">
        <v>57</v>
      </c>
    </row>
    <row r="267" spans="1:20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5">
        <v>41670</v>
      </c>
      <c r="O267" t="str">
        <f>VLOOKUP(L267,Location!$A$1:$D$157,2,FALSE)</f>
        <v>New York</v>
      </c>
      <c r="P267" t="str">
        <f>VLOOKUP($L267,Location!$A$1:$D$157,3,FALSE)</f>
        <v>East</v>
      </c>
      <c r="Q267" t="str">
        <f>VLOOKUP($L267,Location!$A$1:$D$157,4,FALSE)</f>
        <v>Major Market</v>
      </c>
      <c r="R267" t="s">
        <v>61</v>
      </c>
      <c r="S267" t="s">
        <v>65</v>
      </c>
      <c r="T267" t="s">
        <v>57</v>
      </c>
    </row>
    <row r="268" spans="1:20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5">
        <v>41670</v>
      </c>
      <c r="O268" t="str">
        <f>VLOOKUP(L268,Location!$A$1:$D$157,2,FALSE)</f>
        <v>New York</v>
      </c>
      <c r="P268" t="str">
        <f>VLOOKUP($L268,Location!$A$1:$D$157,3,FALSE)</f>
        <v>East</v>
      </c>
      <c r="Q268" t="str">
        <f>VLOOKUP($L268,Location!$A$1:$D$157,4,FALSE)</f>
        <v>Major Market</v>
      </c>
      <c r="R268" t="s">
        <v>61</v>
      </c>
      <c r="S268" t="s">
        <v>63</v>
      </c>
      <c r="T268" t="s">
        <v>57</v>
      </c>
    </row>
    <row r="269" spans="1:20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5">
        <v>41670</v>
      </c>
      <c r="O269" t="str">
        <f>VLOOKUP(L269,Location!$A$1:$D$157,2,FALSE)</f>
        <v>New York</v>
      </c>
      <c r="P269" t="str">
        <f>VLOOKUP($L269,Location!$A$1:$D$157,3,FALSE)</f>
        <v>East</v>
      </c>
      <c r="Q269" t="str">
        <f>VLOOKUP($L269,Location!$A$1:$D$157,4,FALSE)</f>
        <v>Major Market</v>
      </c>
      <c r="R269" t="s">
        <v>55</v>
      </c>
      <c r="S269" t="s">
        <v>58</v>
      </c>
      <c r="T269" t="s">
        <v>57</v>
      </c>
    </row>
    <row r="270" spans="1:20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5">
        <v>41670</v>
      </c>
      <c r="O270" t="str">
        <f>VLOOKUP(L270,Location!$A$1:$D$157,2,FALSE)</f>
        <v>New York</v>
      </c>
      <c r="P270" t="str">
        <f>VLOOKUP($L270,Location!$A$1:$D$157,3,FALSE)</f>
        <v>East</v>
      </c>
      <c r="Q270" t="str">
        <f>VLOOKUP($L270,Location!$A$1:$D$157,4,FALSE)</f>
        <v>Major Market</v>
      </c>
      <c r="R270" t="s">
        <v>66</v>
      </c>
      <c r="S270" t="s">
        <v>68</v>
      </c>
      <c r="T270" t="s">
        <v>60</v>
      </c>
    </row>
    <row r="271" spans="1:20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5">
        <v>41670</v>
      </c>
      <c r="O271" t="str">
        <f>VLOOKUP(L271,Location!$A$1:$D$157,2,FALSE)</f>
        <v>New York</v>
      </c>
      <c r="P271" t="str">
        <f>VLOOKUP($L271,Location!$A$1:$D$157,3,FALSE)</f>
        <v>East</v>
      </c>
      <c r="Q271" t="str">
        <f>VLOOKUP($L271,Location!$A$1:$D$157,4,FALSE)</f>
        <v>Major Market</v>
      </c>
      <c r="R271" t="s">
        <v>66</v>
      </c>
      <c r="S271" t="s">
        <v>69</v>
      </c>
      <c r="T271" t="s">
        <v>60</v>
      </c>
    </row>
    <row r="272" spans="1:20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5">
        <v>41670</v>
      </c>
      <c r="O272" t="str">
        <f>VLOOKUP(L272,Location!$A$1:$D$157,2,FALSE)</f>
        <v>Louisiana</v>
      </c>
      <c r="P272" t="str">
        <f>VLOOKUP($L272,Location!$A$1:$D$157,3,FALSE)</f>
        <v>South</v>
      </c>
      <c r="Q272" t="str">
        <f>VLOOKUP($L272,Location!$A$1:$D$157,4,FALSE)</f>
        <v>Small Market</v>
      </c>
      <c r="R272" t="s">
        <v>61</v>
      </c>
      <c r="S272" t="s">
        <v>63</v>
      </c>
      <c r="T272" t="s">
        <v>57</v>
      </c>
    </row>
    <row r="273" spans="1:20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5">
        <v>41670</v>
      </c>
      <c r="O273" t="str">
        <f>VLOOKUP(L273,Location!$A$1:$D$157,2,FALSE)</f>
        <v>Louisiana</v>
      </c>
      <c r="P273" t="str">
        <f>VLOOKUP($L273,Location!$A$1:$D$157,3,FALSE)</f>
        <v>South</v>
      </c>
      <c r="Q273" t="str">
        <f>VLOOKUP($L273,Location!$A$1:$D$157,4,FALSE)</f>
        <v>Small Market</v>
      </c>
      <c r="R273" t="s">
        <v>61</v>
      </c>
      <c r="S273" t="s">
        <v>64</v>
      </c>
      <c r="T273" t="s">
        <v>60</v>
      </c>
    </row>
    <row r="274" spans="1:20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5">
        <v>41670</v>
      </c>
      <c r="O274" t="str">
        <f>VLOOKUP(L274,Location!$A$1:$D$157,2,FALSE)</f>
        <v>Louisiana</v>
      </c>
      <c r="P274" t="str">
        <f>VLOOKUP($L274,Location!$A$1:$D$157,3,FALSE)</f>
        <v>South</v>
      </c>
      <c r="Q274" t="str">
        <f>VLOOKUP($L274,Location!$A$1:$D$157,4,FALSE)</f>
        <v>Small Market</v>
      </c>
      <c r="R274" t="s">
        <v>66</v>
      </c>
      <c r="S274" t="s">
        <v>67</v>
      </c>
      <c r="T274" t="s">
        <v>60</v>
      </c>
    </row>
    <row r="275" spans="1:20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5">
        <v>41670</v>
      </c>
      <c r="O275" t="str">
        <f>VLOOKUP(L275,Location!$A$1:$D$157,2,FALSE)</f>
        <v>Louisiana</v>
      </c>
      <c r="P275" t="str">
        <f>VLOOKUP($L275,Location!$A$1:$D$157,3,FALSE)</f>
        <v>South</v>
      </c>
      <c r="Q275" t="str">
        <f>VLOOKUP($L275,Location!$A$1:$D$157,4,FALSE)</f>
        <v>Small Market</v>
      </c>
      <c r="R275" t="s">
        <v>66</v>
      </c>
      <c r="S275" t="s">
        <v>68</v>
      </c>
      <c r="T275" t="s">
        <v>60</v>
      </c>
    </row>
    <row r="276" spans="1:20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5">
        <v>41670</v>
      </c>
      <c r="O276" t="str">
        <f>VLOOKUP(L276,Location!$A$1:$D$157,2,FALSE)</f>
        <v>Louisiana</v>
      </c>
      <c r="P276" t="str">
        <f>VLOOKUP($L276,Location!$A$1:$D$157,3,FALSE)</f>
        <v>South</v>
      </c>
      <c r="Q276" t="str">
        <f>VLOOKUP($L276,Location!$A$1:$D$157,4,FALSE)</f>
        <v>Small Market</v>
      </c>
      <c r="R276" t="s">
        <v>61</v>
      </c>
      <c r="S276" t="s">
        <v>62</v>
      </c>
      <c r="T276" t="s">
        <v>57</v>
      </c>
    </row>
    <row r="277" spans="1:20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5">
        <v>41670</v>
      </c>
      <c r="O277" t="str">
        <f>VLOOKUP(L277,Location!$A$1:$D$157,2,FALSE)</f>
        <v>Louisiana</v>
      </c>
      <c r="P277" t="str">
        <f>VLOOKUP($L277,Location!$A$1:$D$157,3,FALSE)</f>
        <v>South</v>
      </c>
      <c r="Q277" t="str">
        <f>VLOOKUP($L277,Location!$A$1:$D$157,4,FALSE)</f>
        <v>Small Market</v>
      </c>
      <c r="R277" t="s">
        <v>55</v>
      </c>
      <c r="S277" t="s">
        <v>58</v>
      </c>
      <c r="T277" t="s">
        <v>57</v>
      </c>
    </row>
    <row r="278" spans="1:20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5">
        <v>41670</v>
      </c>
      <c r="O278" t="str">
        <f>VLOOKUP(L278,Location!$A$1:$D$157,2,FALSE)</f>
        <v>Louisiana</v>
      </c>
      <c r="P278" t="str">
        <f>VLOOKUP($L278,Location!$A$1:$D$157,3,FALSE)</f>
        <v>South</v>
      </c>
      <c r="Q278" t="str">
        <f>VLOOKUP($L278,Location!$A$1:$D$157,4,FALSE)</f>
        <v>Small Market</v>
      </c>
      <c r="R278" t="s">
        <v>55</v>
      </c>
      <c r="S278" t="s">
        <v>59</v>
      </c>
      <c r="T278" t="s">
        <v>60</v>
      </c>
    </row>
    <row r="279" spans="1:20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5">
        <v>41670</v>
      </c>
      <c r="O279" t="str">
        <f>VLOOKUP(L279,Location!$A$1:$D$157,2,FALSE)</f>
        <v>New Mexico</v>
      </c>
      <c r="P279" t="str">
        <f>VLOOKUP($L279,Location!$A$1:$D$157,3,FALSE)</f>
        <v>South</v>
      </c>
      <c r="Q279" t="str">
        <f>VLOOKUP($L279,Location!$A$1:$D$157,4,FALSE)</f>
        <v>Small Market</v>
      </c>
      <c r="R279" t="s">
        <v>61</v>
      </c>
      <c r="S279" t="s">
        <v>63</v>
      </c>
      <c r="T279" t="s">
        <v>57</v>
      </c>
    </row>
    <row r="280" spans="1:20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5">
        <v>41670</v>
      </c>
      <c r="O280" t="str">
        <f>VLOOKUP(L280,Location!$A$1:$D$157,2,FALSE)</f>
        <v>New Mexico</v>
      </c>
      <c r="P280" t="str">
        <f>VLOOKUP($L280,Location!$A$1:$D$157,3,FALSE)</f>
        <v>South</v>
      </c>
      <c r="Q280" t="str">
        <f>VLOOKUP($L280,Location!$A$1:$D$157,4,FALSE)</f>
        <v>Small Market</v>
      </c>
      <c r="R280" t="s">
        <v>61</v>
      </c>
      <c r="S280" t="s">
        <v>64</v>
      </c>
      <c r="T280" t="s">
        <v>60</v>
      </c>
    </row>
    <row r="281" spans="1:20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5">
        <v>41670</v>
      </c>
      <c r="O281" t="str">
        <f>VLOOKUP(L281,Location!$A$1:$D$157,2,FALSE)</f>
        <v>New Mexico</v>
      </c>
      <c r="P281" t="str">
        <f>VLOOKUP($L281,Location!$A$1:$D$157,3,FALSE)</f>
        <v>South</v>
      </c>
      <c r="Q281" t="str">
        <f>VLOOKUP($L281,Location!$A$1:$D$157,4,FALSE)</f>
        <v>Small Market</v>
      </c>
      <c r="R281" t="s">
        <v>66</v>
      </c>
      <c r="S281" t="s">
        <v>67</v>
      </c>
      <c r="T281" t="s">
        <v>60</v>
      </c>
    </row>
    <row r="282" spans="1:20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5">
        <v>41670</v>
      </c>
      <c r="O282" t="str">
        <f>VLOOKUP(L282,Location!$A$1:$D$157,2,FALSE)</f>
        <v>New Mexico</v>
      </c>
      <c r="P282" t="str">
        <f>VLOOKUP($L282,Location!$A$1:$D$157,3,FALSE)</f>
        <v>South</v>
      </c>
      <c r="Q282" t="str">
        <f>VLOOKUP($L282,Location!$A$1:$D$157,4,FALSE)</f>
        <v>Small Market</v>
      </c>
      <c r="R282" t="s">
        <v>66</v>
      </c>
      <c r="S282" t="s">
        <v>68</v>
      </c>
      <c r="T282" t="s">
        <v>60</v>
      </c>
    </row>
    <row r="283" spans="1:20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5">
        <v>41670</v>
      </c>
      <c r="O283" t="str">
        <f>VLOOKUP(L283,Location!$A$1:$D$157,2,FALSE)</f>
        <v>New Mexico</v>
      </c>
      <c r="P283" t="str">
        <f>VLOOKUP($L283,Location!$A$1:$D$157,3,FALSE)</f>
        <v>South</v>
      </c>
      <c r="Q283" t="str">
        <f>VLOOKUP($L283,Location!$A$1:$D$157,4,FALSE)</f>
        <v>Small Market</v>
      </c>
      <c r="R283" t="s">
        <v>61</v>
      </c>
      <c r="S283" t="s">
        <v>62</v>
      </c>
      <c r="T283" t="s">
        <v>57</v>
      </c>
    </row>
    <row r="284" spans="1:20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5">
        <v>41670</v>
      </c>
      <c r="O284" t="str">
        <f>VLOOKUP(L284,Location!$A$1:$D$157,2,FALSE)</f>
        <v>New Mexico</v>
      </c>
      <c r="P284" t="str">
        <f>VLOOKUP($L284,Location!$A$1:$D$157,3,FALSE)</f>
        <v>South</v>
      </c>
      <c r="Q284" t="str">
        <f>VLOOKUP($L284,Location!$A$1:$D$157,4,FALSE)</f>
        <v>Small Market</v>
      </c>
      <c r="R284" t="s">
        <v>55</v>
      </c>
      <c r="S284" t="s">
        <v>58</v>
      </c>
      <c r="T284" t="s">
        <v>57</v>
      </c>
    </row>
    <row r="285" spans="1:20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5">
        <v>41670</v>
      </c>
      <c r="O285" t="str">
        <f>VLOOKUP(L285,Location!$A$1:$D$157,2,FALSE)</f>
        <v>New Mexico</v>
      </c>
      <c r="P285" t="str">
        <f>VLOOKUP($L285,Location!$A$1:$D$157,3,FALSE)</f>
        <v>South</v>
      </c>
      <c r="Q285" t="str">
        <f>VLOOKUP($L285,Location!$A$1:$D$157,4,FALSE)</f>
        <v>Small Market</v>
      </c>
      <c r="R285" t="s">
        <v>55</v>
      </c>
      <c r="S285" t="s">
        <v>59</v>
      </c>
      <c r="T285" t="s">
        <v>60</v>
      </c>
    </row>
    <row r="286" spans="1:20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5">
        <v>41670</v>
      </c>
      <c r="O286" t="str">
        <f>VLOOKUP(L286,Location!$A$1:$D$157,2,FALSE)</f>
        <v>Oklahoma</v>
      </c>
      <c r="P286" t="str">
        <f>VLOOKUP($L286,Location!$A$1:$D$157,3,FALSE)</f>
        <v>South</v>
      </c>
      <c r="Q286" t="str">
        <f>VLOOKUP($L286,Location!$A$1:$D$157,4,FALSE)</f>
        <v>Small Market</v>
      </c>
      <c r="R286" t="s">
        <v>61</v>
      </c>
      <c r="S286" t="s">
        <v>62</v>
      </c>
      <c r="T286" t="s">
        <v>57</v>
      </c>
    </row>
    <row r="287" spans="1:20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5">
        <v>41670</v>
      </c>
      <c r="O287" t="str">
        <f>VLOOKUP(L287,Location!$A$1:$D$157,2,FALSE)</f>
        <v>Oklahoma</v>
      </c>
      <c r="P287" t="str">
        <f>VLOOKUP($L287,Location!$A$1:$D$157,3,FALSE)</f>
        <v>South</v>
      </c>
      <c r="Q287" t="str">
        <f>VLOOKUP($L287,Location!$A$1:$D$157,4,FALSE)</f>
        <v>Small Market</v>
      </c>
      <c r="R287" t="s">
        <v>61</v>
      </c>
      <c r="S287" t="s">
        <v>63</v>
      </c>
      <c r="T287" t="s">
        <v>57</v>
      </c>
    </row>
    <row r="288" spans="1:20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5">
        <v>41670</v>
      </c>
      <c r="O288" t="str">
        <f>VLOOKUP(L288,Location!$A$1:$D$157,2,FALSE)</f>
        <v>Oklahoma</v>
      </c>
      <c r="P288" t="str">
        <f>VLOOKUP($L288,Location!$A$1:$D$157,3,FALSE)</f>
        <v>South</v>
      </c>
      <c r="Q288" t="str">
        <f>VLOOKUP($L288,Location!$A$1:$D$157,4,FALSE)</f>
        <v>Small Market</v>
      </c>
      <c r="R288" t="s">
        <v>61</v>
      </c>
      <c r="S288" t="s">
        <v>64</v>
      </c>
      <c r="T288" t="s">
        <v>60</v>
      </c>
    </row>
    <row r="289" spans="1:20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5">
        <v>41670</v>
      </c>
      <c r="O289" t="str">
        <f>VLOOKUP(L289,Location!$A$1:$D$157,2,FALSE)</f>
        <v>Oklahoma</v>
      </c>
      <c r="P289" t="str">
        <f>VLOOKUP($L289,Location!$A$1:$D$157,3,FALSE)</f>
        <v>South</v>
      </c>
      <c r="Q289" t="str">
        <f>VLOOKUP($L289,Location!$A$1:$D$157,4,FALSE)</f>
        <v>Small Market</v>
      </c>
      <c r="R289" t="s">
        <v>66</v>
      </c>
      <c r="S289" t="s">
        <v>67</v>
      </c>
      <c r="T289" t="s">
        <v>60</v>
      </c>
    </row>
    <row r="290" spans="1:20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5">
        <v>41670</v>
      </c>
      <c r="O290" t="str">
        <f>VLOOKUP(L290,Location!$A$1:$D$157,2,FALSE)</f>
        <v>Oklahoma</v>
      </c>
      <c r="P290" t="str">
        <f>VLOOKUP($L290,Location!$A$1:$D$157,3,FALSE)</f>
        <v>South</v>
      </c>
      <c r="Q290" t="str">
        <f>VLOOKUP($L290,Location!$A$1:$D$157,4,FALSE)</f>
        <v>Small Market</v>
      </c>
      <c r="R290" t="s">
        <v>66</v>
      </c>
      <c r="S290" t="s">
        <v>68</v>
      </c>
      <c r="T290" t="s">
        <v>60</v>
      </c>
    </row>
    <row r="291" spans="1:20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5">
        <v>41670</v>
      </c>
      <c r="O291" t="str">
        <f>VLOOKUP(L291,Location!$A$1:$D$157,2,FALSE)</f>
        <v>Oklahoma</v>
      </c>
      <c r="P291" t="str">
        <f>VLOOKUP($L291,Location!$A$1:$D$157,3,FALSE)</f>
        <v>South</v>
      </c>
      <c r="Q291" t="str">
        <f>VLOOKUP($L291,Location!$A$1:$D$157,4,FALSE)</f>
        <v>Small Market</v>
      </c>
      <c r="R291" t="s">
        <v>55</v>
      </c>
      <c r="S291" t="s">
        <v>58</v>
      </c>
      <c r="T291" t="s">
        <v>57</v>
      </c>
    </row>
    <row r="292" spans="1:20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5">
        <v>41670</v>
      </c>
      <c r="O292" t="str">
        <f>VLOOKUP(L292,Location!$A$1:$D$157,2,FALSE)</f>
        <v>Oklahoma</v>
      </c>
      <c r="P292" t="str">
        <f>VLOOKUP($L292,Location!$A$1:$D$157,3,FALSE)</f>
        <v>South</v>
      </c>
      <c r="Q292" t="str">
        <f>VLOOKUP($L292,Location!$A$1:$D$157,4,FALSE)</f>
        <v>Small Market</v>
      </c>
      <c r="R292" t="s">
        <v>55</v>
      </c>
      <c r="S292" t="s">
        <v>59</v>
      </c>
      <c r="T292" t="s">
        <v>60</v>
      </c>
    </row>
    <row r="293" spans="1:20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5">
        <v>41670</v>
      </c>
      <c r="O293" t="str">
        <f>VLOOKUP(L293,Location!$A$1:$D$157,2,FALSE)</f>
        <v>Texas</v>
      </c>
      <c r="P293" t="str">
        <f>VLOOKUP($L293,Location!$A$1:$D$157,3,FALSE)</f>
        <v>South</v>
      </c>
      <c r="Q293" t="str">
        <f>VLOOKUP($L293,Location!$A$1:$D$157,4,FALSE)</f>
        <v>Major Market</v>
      </c>
      <c r="R293" t="s">
        <v>61</v>
      </c>
      <c r="S293" t="s">
        <v>62</v>
      </c>
      <c r="T293" t="s">
        <v>57</v>
      </c>
    </row>
    <row r="294" spans="1:20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5">
        <v>41670</v>
      </c>
      <c r="O294" t="str">
        <f>VLOOKUP(L294,Location!$A$1:$D$157,2,FALSE)</f>
        <v>Texas</v>
      </c>
      <c r="P294" t="str">
        <f>VLOOKUP($L294,Location!$A$1:$D$157,3,FALSE)</f>
        <v>South</v>
      </c>
      <c r="Q294" t="str">
        <f>VLOOKUP($L294,Location!$A$1:$D$157,4,FALSE)</f>
        <v>Major Market</v>
      </c>
      <c r="R294" t="s">
        <v>61</v>
      </c>
      <c r="S294" t="s">
        <v>63</v>
      </c>
      <c r="T294" t="s">
        <v>57</v>
      </c>
    </row>
    <row r="295" spans="1:20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5">
        <v>41670</v>
      </c>
      <c r="O295" t="str">
        <f>VLOOKUP(L295,Location!$A$1:$D$157,2,FALSE)</f>
        <v>Texas</v>
      </c>
      <c r="P295" t="str">
        <f>VLOOKUP($L295,Location!$A$1:$D$157,3,FALSE)</f>
        <v>South</v>
      </c>
      <c r="Q295" t="str">
        <f>VLOOKUP($L295,Location!$A$1:$D$157,4,FALSE)</f>
        <v>Major Market</v>
      </c>
      <c r="R295" t="s">
        <v>61</v>
      </c>
      <c r="S295" t="s">
        <v>64</v>
      </c>
      <c r="T295" t="s">
        <v>60</v>
      </c>
    </row>
    <row r="296" spans="1:20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5">
        <v>41670</v>
      </c>
      <c r="O296" t="str">
        <f>VLOOKUP(L296,Location!$A$1:$D$157,2,FALSE)</f>
        <v>Texas</v>
      </c>
      <c r="P296" t="str">
        <f>VLOOKUP($L296,Location!$A$1:$D$157,3,FALSE)</f>
        <v>South</v>
      </c>
      <c r="Q296" t="str">
        <f>VLOOKUP($L296,Location!$A$1:$D$157,4,FALSE)</f>
        <v>Major Market</v>
      </c>
      <c r="R296" t="s">
        <v>66</v>
      </c>
      <c r="S296" t="s">
        <v>67</v>
      </c>
      <c r="T296" t="s">
        <v>60</v>
      </c>
    </row>
    <row r="297" spans="1:20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5">
        <v>41670</v>
      </c>
      <c r="O297" t="str">
        <f>VLOOKUP(L297,Location!$A$1:$D$157,2,FALSE)</f>
        <v>Texas</v>
      </c>
      <c r="P297" t="str">
        <f>VLOOKUP($L297,Location!$A$1:$D$157,3,FALSE)</f>
        <v>South</v>
      </c>
      <c r="Q297" t="str">
        <f>VLOOKUP($L297,Location!$A$1:$D$157,4,FALSE)</f>
        <v>Major Market</v>
      </c>
      <c r="R297" t="s">
        <v>66</v>
      </c>
      <c r="S297" t="s">
        <v>68</v>
      </c>
      <c r="T297" t="s">
        <v>60</v>
      </c>
    </row>
    <row r="298" spans="1:20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5">
        <v>41670</v>
      </c>
      <c r="O298" t="str">
        <f>VLOOKUP(L298,Location!$A$1:$D$157,2,FALSE)</f>
        <v>Texas</v>
      </c>
      <c r="P298" t="str">
        <f>VLOOKUP($L298,Location!$A$1:$D$157,3,FALSE)</f>
        <v>South</v>
      </c>
      <c r="Q298" t="str">
        <f>VLOOKUP($L298,Location!$A$1:$D$157,4,FALSE)</f>
        <v>Major Market</v>
      </c>
      <c r="R298" t="s">
        <v>55</v>
      </c>
      <c r="S298" t="s">
        <v>58</v>
      </c>
      <c r="T298" t="s">
        <v>57</v>
      </c>
    </row>
    <row r="299" spans="1:20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5">
        <v>41670</v>
      </c>
      <c r="O299" t="str">
        <f>VLOOKUP(L299,Location!$A$1:$D$157,2,FALSE)</f>
        <v>Texas</v>
      </c>
      <c r="P299" t="str">
        <f>VLOOKUP($L299,Location!$A$1:$D$157,3,FALSE)</f>
        <v>South</v>
      </c>
      <c r="Q299" t="str">
        <f>VLOOKUP($L299,Location!$A$1:$D$157,4,FALSE)</f>
        <v>Major Market</v>
      </c>
      <c r="R299" t="s">
        <v>55</v>
      </c>
      <c r="S299" t="s">
        <v>59</v>
      </c>
      <c r="T299" t="s">
        <v>60</v>
      </c>
    </row>
    <row r="300" spans="1:20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5">
        <v>41670</v>
      </c>
      <c r="O300" t="str">
        <f>VLOOKUP(L300,Location!$A$1:$D$157,2,FALSE)</f>
        <v>Utah</v>
      </c>
      <c r="P300" t="str">
        <f>VLOOKUP($L300,Location!$A$1:$D$157,3,FALSE)</f>
        <v>West</v>
      </c>
      <c r="Q300" t="str">
        <f>VLOOKUP($L300,Location!$A$1:$D$157,4,FALSE)</f>
        <v>Small Market</v>
      </c>
      <c r="R300" t="s">
        <v>61</v>
      </c>
      <c r="S300" t="s">
        <v>62</v>
      </c>
      <c r="T300" t="s">
        <v>57</v>
      </c>
    </row>
    <row r="301" spans="1:20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5">
        <v>41670</v>
      </c>
      <c r="O301" t="str">
        <f>VLOOKUP(L301,Location!$A$1:$D$157,2,FALSE)</f>
        <v>Utah</v>
      </c>
      <c r="P301" t="str">
        <f>VLOOKUP($L301,Location!$A$1:$D$157,3,FALSE)</f>
        <v>West</v>
      </c>
      <c r="Q301" t="str">
        <f>VLOOKUP($L301,Location!$A$1:$D$157,4,FALSE)</f>
        <v>Small Market</v>
      </c>
      <c r="R301" t="s">
        <v>61</v>
      </c>
      <c r="S301" t="s">
        <v>63</v>
      </c>
      <c r="T301" t="s">
        <v>57</v>
      </c>
    </row>
    <row r="302" spans="1:20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5">
        <v>41670</v>
      </c>
      <c r="O302" t="str">
        <f>VLOOKUP(L302,Location!$A$1:$D$157,2,FALSE)</f>
        <v>Utah</v>
      </c>
      <c r="P302" t="str">
        <f>VLOOKUP($L302,Location!$A$1:$D$157,3,FALSE)</f>
        <v>West</v>
      </c>
      <c r="Q302" t="str">
        <f>VLOOKUP($L302,Location!$A$1:$D$157,4,FALSE)</f>
        <v>Small Market</v>
      </c>
      <c r="R302" t="s">
        <v>61</v>
      </c>
      <c r="S302" t="s">
        <v>64</v>
      </c>
      <c r="T302" t="s">
        <v>60</v>
      </c>
    </row>
    <row r="303" spans="1:20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5">
        <v>41670</v>
      </c>
      <c r="O303" t="str">
        <f>VLOOKUP(L303,Location!$A$1:$D$157,2,FALSE)</f>
        <v>Utah</v>
      </c>
      <c r="P303" t="str">
        <f>VLOOKUP($L303,Location!$A$1:$D$157,3,FALSE)</f>
        <v>West</v>
      </c>
      <c r="Q303" t="str">
        <f>VLOOKUP($L303,Location!$A$1:$D$157,4,FALSE)</f>
        <v>Small Market</v>
      </c>
      <c r="R303" t="s">
        <v>66</v>
      </c>
      <c r="S303" t="s">
        <v>67</v>
      </c>
      <c r="T303" t="s">
        <v>60</v>
      </c>
    </row>
    <row r="304" spans="1:20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5">
        <v>41670</v>
      </c>
      <c r="O304" t="str">
        <f>VLOOKUP(L304,Location!$A$1:$D$157,2,FALSE)</f>
        <v>Utah</v>
      </c>
      <c r="P304" t="str">
        <f>VLOOKUP($L304,Location!$A$1:$D$157,3,FALSE)</f>
        <v>West</v>
      </c>
      <c r="Q304" t="str">
        <f>VLOOKUP($L304,Location!$A$1:$D$157,4,FALSE)</f>
        <v>Small Market</v>
      </c>
      <c r="R304" t="s">
        <v>66</v>
      </c>
      <c r="S304" t="s">
        <v>68</v>
      </c>
      <c r="T304" t="s">
        <v>60</v>
      </c>
    </row>
    <row r="305" spans="1:20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5">
        <v>41670</v>
      </c>
      <c r="O305" t="str">
        <f>VLOOKUP(L305,Location!$A$1:$D$157,2,FALSE)</f>
        <v>Utah</v>
      </c>
      <c r="P305" t="str">
        <f>VLOOKUP($L305,Location!$A$1:$D$157,3,FALSE)</f>
        <v>West</v>
      </c>
      <c r="Q305" t="str">
        <f>VLOOKUP($L305,Location!$A$1:$D$157,4,FALSE)</f>
        <v>Small Market</v>
      </c>
      <c r="R305" t="s">
        <v>66</v>
      </c>
      <c r="S305" t="s">
        <v>69</v>
      </c>
      <c r="T305" t="s">
        <v>60</v>
      </c>
    </row>
    <row r="306" spans="1:20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5">
        <v>41670</v>
      </c>
      <c r="O306" t="str">
        <f>VLOOKUP(L306,Location!$A$1:$D$157,2,FALSE)</f>
        <v>Utah</v>
      </c>
      <c r="P306" t="str">
        <f>VLOOKUP($L306,Location!$A$1:$D$157,3,FALSE)</f>
        <v>West</v>
      </c>
      <c r="Q306" t="str">
        <f>VLOOKUP($L306,Location!$A$1:$D$157,4,FALSE)</f>
        <v>Small Market</v>
      </c>
      <c r="R306" t="s">
        <v>70</v>
      </c>
      <c r="S306" t="s">
        <v>71</v>
      </c>
      <c r="T306" t="s">
        <v>57</v>
      </c>
    </row>
    <row r="307" spans="1:20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5">
        <v>41670</v>
      </c>
      <c r="O307" t="str">
        <f>VLOOKUP(L307,Location!$A$1:$D$157,2,FALSE)</f>
        <v>Utah</v>
      </c>
      <c r="P307" t="str">
        <f>VLOOKUP($L307,Location!$A$1:$D$157,3,FALSE)</f>
        <v>West</v>
      </c>
      <c r="Q307" t="str">
        <f>VLOOKUP($L307,Location!$A$1:$D$157,4,FALSE)</f>
        <v>Small Market</v>
      </c>
      <c r="R307" t="s">
        <v>70</v>
      </c>
      <c r="S307" t="s">
        <v>72</v>
      </c>
      <c r="T307" t="s">
        <v>57</v>
      </c>
    </row>
    <row r="308" spans="1:20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5">
        <v>41670</v>
      </c>
      <c r="O308" t="str">
        <f>VLOOKUP(L308,Location!$A$1:$D$157,2,FALSE)</f>
        <v>Utah</v>
      </c>
      <c r="P308" t="str">
        <f>VLOOKUP($L308,Location!$A$1:$D$157,3,FALSE)</f>
        <v>West</v>
      </c>
      <c r="Q308" t="str">
        <f>VLOOKUP($L308,Location!$A$1:$D$157,4,FALSE)</f>
        <v>Small Market</v>
      </c>
      <c r="R308" t="s">
        <v>70</v>
      </c>
      <c r="S308" t="s">
        <v>73</v>
      </c>
      <c r="T308" t="s">
        <v>57</v>
      </c>
    </row>
    <row r="309" spans="1:20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5">
        <v>41670</v>
      </c>
      <c r="O309" t="str">
        <f>VLOOKUP(L309,Location!$A$1:$D$157,2,FALSE)</f>
        <v>Utah</v>
      </c>
      <c r="P309" t="str">
        <f>VLOOKUP($L309,Location!$A$1:$D$157,3,FALSE)</f>
        <v>West</v>
      </c>
      <c r="Q309" t="str">
        <f>VLOOKUP($L309,Location!$A$1:$D$157,4,FALSE)</f>
        <v>Small Market</v>
      </c>
      <c r="R309" t="s">
        <v>55</v>
      </c>
      <c r="S309" t="s">
        <v>56</v>
      </c>
      <c r="T309" t="s">
        <v>57</v>
      </c>
    </row>
    <row r="310" spans="1:20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5">
        <v>41670</v>
      </c>
      <c r="O310" t="str">
        <f>VLOOKUP(L310,Location!$A$1:$D$157,2,FALSE)</f>
        <v>Utah</v>
      </c>
      <c r="P310" t="str">
        <f>VLOOKUP($L310,Location!$A$1:$D$157,3,FALSE)</f>
        <v>West</v>
      </c>
      <c r="Q310" t="str">
        <f>VLOOKUP($L310,Location!$A$1:$D$157,4,FALSE)</f>
        <v>Small Market</v>
      </c>
      <c r="R310" t="s">
        <v>55</v>
      </c>
      <c r="S310" t="s">
        <v>58</v>
      </c>
      <c r="T310" t="s">
        <v>57</v>
      </c>
    </row>
    <row r="311" spans="1:20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5">
        <v>41670</v>
      </c>
      <c r="O311" t="str">
        <f>VLOOKUP(L311,Location!$A$1:$D$157,2,FALSE)</f>
        <v>Utah</v>
      </c>
      <c r="P311" t="str">
        <f>VLOOKUP($L311,Location!$A$1:$D$157,3,FALSE)</f>
        <v>West</v>
      </c>
      <c r="Q311" t="str">
        <f>VLOOKUP($L311,Location!$A$1:$D$157,4,FALSE)</f>
        <v>Small Market</v>
      </c>
      <c r="R311" t="s">
        <v>55</v>
      </c>
      <c r="S311" t="s">
        <v>59</v>
      </c>
      <c r="T311" t="s">
        <v>60</v>
      </c>
    </row>
    <row r="312" spans="1:20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5">
        <v>41670</v>
      </c>
      <c r="O312" t="str">
        <f>VLOOKUP(L312,Location!$A$1:$D$157,2,FALSE)</f>
        <v>California</v>
      </c>
      <c r="P312" t="str">
        <f>VLOOKUP($L312,Location!$A$1:$D$157,3,FALSE)</f>
        <v>West</v>
      </c>
      <c r="Q312" t="str">
        <f>VLOOKUP($L312,Location!$A$1:$D$157,4,FALSE)</f>
        <v>Major Market</v>
      </c>
      <c r="R312" t="s">
        <v>61</v>
      </c>
      <c r="S312" t="s">
        <v>62</v>
      </c>
      <c r="T312" t="s">
        <v>57</v>
      </c>
    </row>
    <row r="313" spans="1:20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5">
        <v>41670</v>
      </c>
      <c r="O313" t="str">
        <f>VLOOKUP(L313,Location!$A$1:$D$157,2,FALSE)</f>
        <v>California</v>
      </c>
      <c r="P313" t="str">
        <f>VLOOKUP($L313,Location!$A$1:$D$157,3,FALSE)</f>
        <v>West</v>
      </c>
      <c r="Q313" t="str">
        <f>VLOOKUP($L313,Location!$A$1:$D$157,4,FALSE)</f>
        <v>Major Market</v>
      </c>
      <c r="R313" t="s">
        <v>61</v>
      </c>
      <c r="S313" t="s">
        <v>63</v>
      </c>
      <c r="T313" t="s">
        <v>57</v>
      </c>
    </row>
    <row r="314" spans="1:20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5">
        <v>41670</v>
      </c>
      <c r="O314" t="str">
        <f>VLOOKUP(L314,Location!$A$1:$D$157,2,FALSE)</f>
        <v>California</v>
      </c>
      <c r="P314" t="str">
        <f>VLOOKUP($L314,Location!$A$1:$D$157,3,FALSE)</f>
        <v>West</v>
      </c>
      <c r="Q314" t="str">
        <f>VLOOKUP($L314,Location!$A$1:$D$157,4,FALSE)</f>
        <v>Major Market</v>
      </c>
      <c r="R314" t="s">
        <v>61</v>
      </c>
      <c r="S314" t="s">
        <v>64</v>
      </c>
      <c r="T314" t="s">
        <v>60</v>
      </c>
    </row>
    <row r="315" spans="1:20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5">
        <v>41670</v>
      </c>
      <c r="O315" t="str">
        <f>VLOOKUP(L315,Location!$A$1:$D$157,2,FALSE)</f>
        <v>California</v>
      </c>
      <c r="P315" t="str">
        <f>VLOOKUP($L315,Location!$A$1:$D$157,3,FALSE)</f>
        <v>West</v>
      </c>
      <c r="Q315" t="str">
        <f>VLOOKUP($L315,Location!$A$1:$D$157,4,FALSE)</f>
        <v>Major Market</v>
      </c>
      <c r="R315" t="s">
        <v>66</v>
      </c>
      <c r="S315" t="s">
        <v>67</v>
      </c>
      <c r="T315" t="s">
        <v>60</v>
      </c>
    </row>
    <row r="316" spans="1:20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5">
        <v>41670</v>
      </c>
      <c r="O316" t="str">
        <f>VLOOKUP(L316,Location!$A$1:$D$157,2,FALSE)</f>
        <v>California</v>
      </c>
      <c r="P316" t="str">
        <f>VLOOKUP($L316,Location!$A$1:$D$157,3,FALSE)</f>
        <v>West</v>
      </c>
      <c r="Q316" t="str">
        <f>VLOOKUP($L316,Location!$A$1:$D$157,4,FALSE)</f>
        <v>Major Market</v>
      </c>
      <c r="R316" t="s">
        <v>66</v>
      </c>
      <c r="S316" t="s">
        <v>68</v>
      </c>
      <c r="T316" t="s">
        <v>60</v>
      </c>
    </row>
    <row r="317" spans="1:20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5">
        <v>41670</v>
      </c>
      <c r="O317" t="str">
        <f>VLOOKUP(L317,Location!$A$1:$D$157,2,FALSE)</f>
        <v>California</v>
      </c>
      <c r="P317" t="str">
        <f>VLOOKUP($L317,Location!$A$1:$D$157,3,FALSE)</f>
        <v>West</v>
      </c>
      <c r="Q317" t="str">
        <f>VLOOKUP($L317,Location!$A$1:$D$157,4,FALSE)</f>
        <v>Major Market</v>
      </c>
      <c r="R317" t="s">
        <v>66</v>
      </c>
      <c r="S317" t="s">
        <v>69</v>
      </c>
      <c r="T317" t="s">
        <v>60</v>
      </c>
    </row>
    <row r="318" spans="1:20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5">
        <v>41670</v>
      </c>
      <c r="O318" t="str">
        <f>VLOOKUP(L318,Location!$A$1:$D$157,2,FALSE)</f>
        <v>California</v>
      </c>
      <c r="P318" t="str">
        <f>VLOOKUP($L318,Location!$A$1:$D$157,3,FALSE)</f>
        <v>West</v>
      </c>
      <c r="Q318" t="str">
        <f>VLOOKUP($L318,Location!$A$1:$D$157,4,FALSE)</f>
        <v>Major Market</v>
      </c>
      <c r="R318" t="s">
        <v>70</v>
      </c>
      <c r="S318" t="s">
        <v>71</v>
      </c>
      <c r="T318" t="s">
        <v>57</v>
      </c>
    </row>
    <row r="319" spans="1:20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5">
        <v>41670</v>
      </c>
      <c r="O319" t="str">
        <f>VLOOKUP(L319,Location!$A$1:$D$157,2,FALSE)</f>
        <v>California</v>
      </c>
      <c r="P319" t="str">
        <f>VLOOKUP($L319,Location!$A$1:$D$157,3,FALSE)</f>
        <v>West</v>
      </c>
      <c r="Q319" t="str">
        <f>VLOOKUP($L319,Location!$A$1:$D$157,4,FALSE)</f>
        <v>Major Market</v>
      </c>
      <c r="R319" t="s">
        <v>70</v>
      </c>
      <c r="S319" t="s">
        <v>72</v>
      </c>
      <c r="T319" t="s">
        <v>57</v>
      </c>
    </row>
    <row r="320" spans="1:20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5">
        <v>41670</v>
      </c>
      <c r="O320" t="str">
        <f>VLOOKUP(L320,Location!$A$1:$D$157,2,FALSE)</f>
        <v>California</v>
      </c>
      <c r="P320" t="str">
        <f>VLOOKUP($L320,Location!$A$1:$D$157,3,FALSE)</f>
        <v>West</v>
      </c>
      <c r="Q320" t="str">
        <f>VLOOKUP($L320,Location!$A$1:$D$157,4,FALSE)</f>
        <v>Major Market</v>
      </c>
      <c r="R320" t="s">
        <v>70</v>
      </c>
      <c r="S320" t="s">
        <v>73</v>
      </c>
      <c r="T320" t="s">
        <v>57</v>
      </c>
    </row>
    <row r="321" spans="1:20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5">
        <v>41670</v>
      </c>
      <c r="O321" t="str">
        <f>VLOOKUP(L321,Location!$A$1:$D$157,2,FALSE)</f>
        <v>California</v>
      </c>
      <c r="P321" t="str">
        <f>VLOOKUP($L321,Location!$A$1:$D$157,3,FALSE)</f>
        <v>West</v>
      </c>
      <c r="Q321" t="str">
        <f>VLOOKUP($L321,Location!$A$1:$D$157,4,FALSE)</f>
        <v>Major Market</v>
      </c>
      <c r="R321" t="s">
        <v>55</v>
      </c>
      <c r="S321" t="s">
        <v>56</v>
      </c>
      <c r="T321" t="s">
        <v>57</v>
      </c>
    </row>
    <row r="322" spans="1:20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5">
        <v>41670</v>
      </c>
      <c r="O322" t="str">
        <f>VLOOKUP(L322,Location!$A$1:$D$157,2,FALSE)</f>
        <v>California</v>
      </c>
      <c r="P322" t="str">
        <f>VLOOKUP($L322,Location!$A$1:$D$157,3,FALSE)</f>
        <v>West</v>
      </c>
      <c r="Q322" t="str">
        <f>VLOOKUP($L322,Location!$A$1:$D$157,4,FALSE)</f>
        <v>Major Market</v>
      </c>
      <c r="R322" t="s">
        <v>55</v>
      </c>
      <c r="S322" t="s">
        <v>58</v>
      </c>
      <c r="T322" t="s">
        <v>57</v>
      </c>
    </row>
    <row r="323" spans="1:20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5">
        <v>41670</v>
      </c>
      <c r="O323" t="str">
        <f>VLOOKUP(L323,Location!$A$1:$D$157,2,FALSE)</f>
        <v>California</v>
      </c>
      <c r="P323" t="str">
        <f>VLOOKUP($L323,Location!$A$1:$D$157,3,FALSE)</f>
        <v>West</v>
      </c>
      <c r="Q323" t="str">
        <f>VLOOKUP($L323,Location!$A$1:$D$157,4,FALSE)</f>
        <v>Major Market</v>
      </c>
      <c r="R323" t="s">
        <v>55</v>
      </c>
      <c r="S323" t="s">
        <v>59</v>
      </c>
      <c r="T323" t="s">
        <v>60</v>
      </c>
    </row>
    <row r="324" spans="1:20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5">
        <v>41670</v>
      </c>
      <c r="O324" t="str">
        <f>VLOOKUP(L324,Location!$A$1:$D$157,2,FALSE)</f>
        <v>Nevada</v>
      </c>
      <c r="P324" t="str">
        <f>VLOOKUP($L324,Location!$A$1:$D$157,3,FALSE)</f>
        <v>West</v>
      </c>
      <c r="Q324" t="str">
        <f>VLOOKUP($L324,Location!$A$1:$D$157,4,FALSE)</f>
        <v>Small Market</v>
      </c>
      <c r="R324" t="s">
        <v>61</v>
      </c>
      <c r="S324" t="s">
        <v>62</v>
      </c>
      <c r="T324" t="s">
        <v>57</v>
      </c>
    </row>
    <row r="325" spans="1:20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5">
        <v>41670</v>
      </c>
      <c r="O325" t="str">
        <f>VLOOKUP(L325,Location!$A$1:$D$157,2,FALSE)</f>
        <v>Nevada</v>
      </c>
      <c r="P325" t="str">
        <f>VLOOKUP($L325,Location!$A$1:$D$157,3,FALSE)</f>
        <v>West</v>
      </c>
      <c r="Q325" t="str">
        <f>VLOOKUP($L325,Location!$A$1:$D$157,4,FALSE)</f>
        <v>Small Market</v>
      </c>
      <c r="R325" t="s">
        <v>61</v>
      </c>
      <c r="S325" t="s">
        <v>63</v>
      </c>
      <c r="T325" t="s">
        <v>57</v>
      </c>
    </row>
    <row r="326" spans="1:20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5">
        <v>41670</v>
      </c>
      <c r="O326" t="str">
        <f>VLOOKUP(L326,Location!$A$1:$D$157,2,FALSE)</f>
        <v>Nevada</v>
      </c>
      <c r="P326" t="str">
        <f>VLOOKUP($L326,Location!$A$1:$D$157,3,FALSE)</f>
        <v>West</v>
      </c>
      <c r="Q326" t="str">
        <f>VLOOKUP($L326,Location!$A$1:$D$157,4,FALSE)</f>
        <v>Small Market</v>
      </c>
      <c r="R326" t="s">
        <v>61</v>
      </c>
      <c r="S326" t="s">
        <v>64</v>
      </c>
      <c r="T326" t="s">
        <v>60</v>
      </c>
    </row>
    <row r="327" spans="1:20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5">
        <v>41670</v>
      </c>
      <c r="O327" t="str">
        <f>VLOOKUP(L327,Location!$A$1:$D$157,2,FALSE)</f>
        <v>Nevada</v>
      </c>
      <c r="P327" t="str">
        <f>VLOOKUP($L327,Location!$A$1:$D$157,3,FALSE)</f>
        <v>West</v>
      </c>
      <c r="Q327" t="str">
        <f>VLOOKUP($L327,Location!$A$1:$D$157,4,FALSE)</f>
        <v>Small Market</v>
      </c>
      <c r="R327" t="s">
        <v>55</v>
      </c>
      <c r="S327" t="s">
        <v>59</v>
      </c>
      <c r="T327" t="s">
        <v>60</v>
      </c>
    </row>
    <row r="328" spans="1:20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5">
        <v>41670</v>
      </c>
      <c r="O328" t="str">
        <f>VLOOKUP(L328,Location!$A$1:$D$157,2,FALSE)</f>
        <v>Nevada</v>
      </c>
      <c r="P328" t="str">
        <f>VLOOKUP($L328,Location!$A$1:$D$157,3,FALSE)</f>
        <v>West</v>
      </c>
      <c r="Q328" t="str">
        <f>VLOOKUP($L328,Location!$A$1:$D$157,4,FALSE)</f>
        <v>Small Market</v>
      </c>
      <c r="R328" t="s">
        <v>66</v>
      </c>
      <c r="S328" t="s">
        <v>67</v>
      </c>
      <c r="T328" t="s">
        <v>60</v>
      </c>
    </row>
    <row r="329" spans="1:20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5">
        <v>41670</v>
      </c>
      <c r="O329" t="str">
        <f>VLOOKUP(L329,Location!$A$1:$D$157,2,FALSE)</f>
        <v>Nevada</v>
      </c>
      <c r="P329" t="str">
        <f>VLOOKUP($L329,Location!$A$1:$D$157,3,FALSE)</f>
        <v>West</v>
      </c>
      <c r="Q329" t="str">
        <f>VLOOKUP($L329,Location!$A$1:$D$157,4,FALSE)</f>
        <v>Small Market</v>
      </c>
      <c r="R329" t="s">
        <v>66</v>
      </c>
      <c r="S329" t="s">
        <v>68</v>
      </c>
      <c r="T329" t="s">
        <v>60</v>
      </c>
    </row>
    <row r="330" spans="1:20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5">
        <v>41670</v>
      </c>
      <c r="O330" t="str">
        <f>VLOOKUP(L330,Location!$A$1:$D$157,2,FALSE)</f>
        <v>Nevada</v>
      </c>
      <c r="P330" t="str">
        <f>VLOOKUP($L330,Location!$A$1:$D$157,3,FALSE)</f>
        <v>West</v>
      </c>
      <c r="Q330" t="str">
        <f>VLOOKUP($L330,Location!$A$1:$D$157,4,FALSE)</f>
        <v>Small Market</v>
      </c>
      <c r="R330" t="s">
        <v>66</v>
      </c>
      <c r="S330" t="s">
        <v>69</v>
      </c>
      <c r="T330" t="s">
        <v>60</v>
      </c>
    </row>
    <row r="331" spans="1:20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5">
        <v>41670</v>
      </c>
      <c r="O331" t="str">
        <f>VLOOKUP(L331,Location!$A$1:$D$157,2,FALSE)</f>
        <v>Nevada</v>
      </c>
      <c r="P331" t="str">
        <f>VLOOKUP($L331,Location!$A$1:$D$157,3,FALSE)</f>
        <v>West</v>
      </c>
      <c r="Q331" t="str">
        <f>VLOOKUP($L331,Location!$A$1:$D$157,4,FALSE)</f>
        <v>Small Market</v>
      </c>
      <c r="R331" t="s">
        <v>70</v>
      </c>
      <c r="S331" t="s">
        <v>71</v>
      </c>
      <c r="T331" t="s">
        <v>57</v>
      </c>
    </row>
    <row r="332" spans="1:20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5">
        <v>41670</v>
      </c>
      <c r="O332" t="str">
        <f>VLOOKUP(L332,Location!$A$1:$D$157,2,FALSE)</f>
        <v>Nevada</v>
      </c>
      <c r="P332" t="str">
        <f>VLOOKUP($L332,Location!$A$1:$D$157,3,FALSE)</f>
        <v>West</v>
      </c>
      <c r="Q332" t="str">
        <f>VLOOKUP($L332,Location!$A$1:$D$157,4,FALSE)</f>
        <v>Small Market</v>
      </c>
      <c r="R332" t="s">
        <v>70</v>
      </c>
      <c r="S332" t="s">
        <v>72</v>
      </c>
      <c r="T332" t="s">
        <v>57</v>
      </c>
    </row>
    <row r="333" spans="1:20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5">
        <v>41670</v>
      </c>
      <c r="O333" t="str">
        <f>VLOOKUP(L333,Location!$A$1:$D$157,2,FALSE)</f>
        <v>Nevada</v>
      </c>
      <c r="P333" t="str">
        <f>VLOOKUP($L333,Location!$A$1:$D$157,3,FALSE)</f>
        <v>West</v>
      </c>
      <c r="Q333" t="str">
        <f>VLOOKUP($L333,Location!$A$1:$D$157,4,FALSE)</f>
        <v>Small Market</v>
      </c>
      <c r="R333" t="s">
        <v>70</v>
      </c>
      <c r="S333" t="s">
        <v>73</v>
      </c>
      <c r="T333" t="s">
        <v>57</v>
      </c>
    </row>
    <row r="334" spans="1:20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5">
        <v>41670</v>
      </c>
      <c r="O334" t="str">
        <f>VLOOKUP(L334,Location!$A$1:$D$157,2,FALSE)</f>
        <v>Nevada</v>
      </c>
      <c r="P334" t="str">
        <f>VLOOKUP($L334,Location!$A$1:$D$157,3,FALSE)</f>
        <v>West</v>
      </c>
      <c r="Q334" t="str">
        <f>VLOOKUP($L334,Location!$A$1:$D$157,4,FALSE)</f>
        <v>Small Market</v>
      </c>
      <c r="R334" t="s">
        <v>55</v>
      </c>
      <c r="S334" t="s">
        <v>58</v>
      </c>
      <c r="T334" t="s">
        <v>57</v>
      </c>
    </row>
    <row r="335" spans="1:20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5">
        <v>41670</v>
      </c>
      <c r="O335" t="str">
        <f>VLOOKUP(L335,Location!$A$1:$D$157,2,FALSE)</f>
        <v>Oregon</v>
      </c>
      <c r="P335" t="str">
        <f>VLOOKUP($L335,Location!$A$1:$D$157,3,FALSE)</f>
        <v>West</v>
      </c>
      <c r="Q335" t="str">
        <f>VLOOKUP($L335,Location!$A$1:$D$157,4,FALSE)</f>
        <v>Small Market</v>
      </c>
      <c r="R335" t="s">
        <v>61</v>
      </c>
      <c r="S335" t="s">
        <v>62</v>
      </c>
      <c r="T335" t="s">
        <v>57</v>
      </c>
    </row>
    <row r="336" spans="1:20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5">
        <v>41670</v>
      </c>
      <c r="O336" t="str">
        <f>VLOOKUP(L336,Location!$A$1:$D$157,2,FALSE)</f>
        <v>Oregon</v>
      </c>
      <c r="P336" t="str">
        <f>VLOOKUP($L336,Location!$A$1:$D$157,3,FALSE)</f>
        <v>West</v>
      </c>
      <c r="Q336" t="str">
        <f>VLOOKUP($L336,Location!$A$1:$D$157,4,FALSE)</f>
        <v>Small Market</v>
      </c>
      <c r="R336" t="s">
        <v>61</v>
      </c>
      <c r="S336" t="s">
        <v>63</v>
      </c>
      <c r="T336" t="s">
        <v>57</v>
      </c>
    </row>
    <row r="337" spans="1:20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5">
        <v>41670</v>
      </c>
      <c r="O337" t="str">
        <f>VLOOKUP(L337,Location!$A$1:$D$157,2,FALSE)</f>
        <v>Oregon</v>
      </c>
      <c r="P337" t="str">
        <f>VLOOKUP($L337,Location!$A$1:$D$157,3,FALSE)</f>
        <v>West</v>
      </c>
      <c r="Q337" t="str">
        <f>VLOOKUP($L337,Location!$A$1:$D$157,4,FALSE)</f>
        <v>Small Market</v>
      </c>
      <c r="R337" t="s">
        <v>61</v>
      </c>
      <c r="S337" t="s">
        <v>64</v>
      </c>
      <c r="T337" t="s">
        <v>60</v>
      </c>
    </row>
    <row r="338" spans="1:20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5">
        <v>41670</v>
      </c>
      <c r="O338" t="str">
        <f>VLOOKUP(L338,Location!$A$1:$D$157,2,FALSE)</f>
        <v>Oregon</v>
      </c>
      <c r="P338" t="str">
        <f>VLOOKUP($L338,Location!$A$1:$D$157,3,FALSE)</f>
        <v>West</v>
      </c>
      <c r="Q338" t="str">
        <f>VLOOKUP($L338,Location!$A$1:$D$157,4,FALSE)</f>
        <v>Small Market</v>
      </c>
      <c r="R338" t="s">
        <v>55</v>
      </c>
      <c r="S338" t="s">
        <v>59</v>
      </c>
      <c r="T338" t="s">
        <v>60</v>
      </c>
    </row>
    <row r="339" spans="1:20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5">
        <v>41670</v>
      </c>
      <c r="O339" t="str">
        <f>VLOOKUP(L339,Location!$A$1:$D$157,2,FALSE)</f>
        <v>Oregon</v>
      </c>
      <c r="P339" t="str">
        <f>VLOOKUP($L339,Location!$A$1:$D$157,3,FALSE)</f>
        <v>West</v>
      </c>
      <c r="Q339" t="str">
        <f>VLOOKUP($L339,Location!$A$1:$D$157,4,FALSE)</f>
        <v>Small Market</v>
      </c>
      <c r="R339" t="s">
        <v>66</v>
      </c>
      <c r="S339" t="s">
        <v>67</v>
      </c>
      <c r="T339" t="s">
        <v>60</v>
      </c>
    </row>
    <row r="340" spans="1:20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5">
        <v>41670</v>
      </c>
      <c r="O340" t="str">
        <f>VLOOKUP(L340,Location!$A$1:$D$157,2,FALSE)</f>
        <v>Oregon</v>
      </c>
      <c r="P340" t="str">
        <f>VLOOKUP($L340,Location!$A$1:$D$157,3,FALSE)</f>
        <v>West</v>
      </c>
      <c r="Q340" t="str">
        <f>VLOOKUP($L340,Location!$A$1:$D$157,4,FALSE)</f>
        <v>Small Market</v>
      </c>
      <c r="R340" t="s">
        <v>66</v>
      </c>
      <c r="S340" t="s">
        <v>68</v>
      </c>
      <c r="T340" t="s">
        <v>60</v>
      </c>
    </row>
    <row r="341" spans="1:20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5">
        <v>41670</v>
      </c>
      <c r="O341" t="str">
        <f>VLOOKUP(L341,Location!$A$1:$D$157,2,FALSE)</f>
        <v>Oregon</v>
      </c>
      <c r="P341" t="str">
        <f>VLOOKUP($L341,Location!$A$1:$D$157,3,FALSE)</f>
        <v>West</v>
      </c>
      <c r="Q341" t="str">
        <f>VLOOKUP($L341,Location!$A$1:$D$157,4,FALSE)</f>
        <v>Small Market</v>
      </c>
      <c r="R341" t="s">
        <v>70</v>
      </c>
      <c r="S341" t="s">
        <v>71</v>
      </c>
      <c r="T341" t="s">
        <v>57</v>
      </c>
    </row>
    <row r="342" spans="1:20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5">
        <v>41670</v>
      </c>
      <c r="O342" t="str">
        <f>VLOOKUP(L342,Location!$A$1:$D$157,2,FALSE)</f>
        <v>Oregon</v>
      </c>
      <c r="P342" t="str">
        <f>VLOOKUP($L342,Location!$A$1:$D$157,3,FALSE)</f>
        <v>West</v>
      </c>
      <c r="Q342" t="str">
        <f>VLOOKUP($L342,Location!$A$1:$D$157,4,FALSE)</f>
        <v>Small Market</v>
      </c>
      <c r="R342" t="s">
        <v>70</v>
      </c>
      <c r="S342" t="s">
        <v>72</v>
      </c>
      <c r="T342" t="s">
        <v>57</v>
      </c>
    </row>
    <row r="343" spans="1:20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5">
        <v>41670</v>
      </c>
      <c r="O343" t="str">
        <f>VLOOKUP(L343,Location!$A$1:$D$157,2,FALSE)</f>
        <v>Oregon</v>
      </c>
      <c r="P343" t="str">
        <f>VLOOKUP($L343,Location!$A$1:$D$157,3,FALSE)</f>
        <v>West</v>
      </c>
      <c r="Q343" t="str">
        <f>VLOOKUP($L343,Location!$A$1:$D$157,4,FALSE)</f>
        <v>Small Market</v>
      </c>
      <c r="R343" t="s">
        <v>70</v>
      </c>
      <c r="S343" t="s">
        <v>73</v>
      </c>
      <c r="T343" t="s">
        <v>57</v>
      </c>
    </row>
    <row r="344" spans="1:20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5">
        <v>41670</v>
      </c>
      <c r="O344" t="str">
        <f>VLOOKUP(L344,Location!$A$1:$D$157,2,FALSE)</f>
        <v>Oregon</v>
      </c>
      <c r="P344" t="str">
        <f>VLOOKUP($L344,Location!$A$1:$D$157,3,FALSE)</f>
        <v>West</v>
      </c>
      <c r="Q344" t="str">
        <f>VLOOKUP($L344,Location!$A$1:$D$157,4,FALSE)</f>
        <v>Small Market</v>
      </c>
      <c r="R344" t="s">
        <v>55</v>
      </c>
      <c r="S344" t="s">
        <v>56</v>
      </c>
      <c r="T344" t="s">
        <v>57</v>
      </c>
    </row>
    <row r="345" spans="1:20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5">
        <v>41670</v>
      </c>
      <c r="O345" t="str">
        <f>VLOOKUP(L345,Location!$A$1:$D$157,2,FALSE)</f>
        <v>Oregon</v>
      </c>
      <c r="P345" t="str">
        <f>VLOOKUP($L345,Location!$A$1:$D$157,3,FALSE)</f>
        <v>West</v>
      </c>
      <c r="Q345" t="str">
        <f>VLOOKUP($L345,Location!$A$1:$D$157,4,FALSE)</f>
        <v>Small Market</v>
      </c>
      <c r="R345" t="s">
        <v>55</v>
      </c>
      <c r="S345" t="s">
        <v>58</v>
      </c>
      <c r="T345" t="s">
        <v>57</v>
      </c>
    </row>
    <row r="346" spans="1:20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5">
        <v>41670</v>
      </c>
      <c r="O346" t="str">
        <f>VLOOKUP(L346,Location!$A$1:$D$157,2,FALSE)</f>
        <v>Washington</v>
      </c>
      <c r="P346" t="str">
        <f>VLOOKUP($L346,Location!$A$1:$D$157,3,FALSE)</f>
        <v>West</v>
      </c>
      <c r="Q346" t="str">
        <f>VLOOKUP($L346,Location!$A$1:$D$157,4,FALSE)</f>
        <v>Small Market</v>
      </c>
      <c r="R346" t="s">
        <v>61</v>
      </c>
      <c r="S346" t="s">
        <v>62</v>
      </c>
      <c r="T346" t="s">
        <v>57</v>
      </c>
    </row>
    <row r="347" spans="1:20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5">
        <v>41670</v>
      </c>
      <c r="O347" t="str">
        <f>VLOOKUP(L347,Location!$A$1:$D$157,2,FALSE)</f>
        <v>Washington</v>
      </c>
      <c r="P347" t="str">
        <f>VLOOKUP($L347,Location!$A$1:$D$157,3,FALSE)</f>
        <v>West</v>
      </c>
      <c r="Q347" t="str">
        <f>VLOOKUP($L347,Location!$A$1:$D$157,4,FALSE)</f>
        <v>Small Market</v>
      </c>
      <c r="R347" t="s">
        <v>61</v>
      </c>
      <c r="S347" t="s">
        <v>63</v>
      </c>
      <c r="T347" t="s">
        <v>57</v>
      </c>
    </row>
    <row r="348" spans="1:20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5">
        <v>41670</v>
      </c>
      <c r="O348" t="str">
        <f>VLOOKUP(L348,Location!$A$1:$D$157,2,FALSE)</f>
        <v>Washington</v>
      </c>
      <c r="P348" t="str">
        <f>VLOOKUP($L348,Location!$A$1:$D$157,3,FALSE)</f>
        <v>West</v>
      </c>
      <c r="Q348" t="str">
        <f>VLOOKUP($L348,Location!$A$1:$D$157,4,FALSE)</f>
        <v>Small Market</v>
      </c>
      <c r="R348" t="s">
        <v>61</v>
      </c>
      <c r="S348" t="s">
        <v>64</v>
      </c>
      <c r="T348" t="s">
        <v>60</v>
      </c>
    </row>
    <row r="349" spans="1:20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5">
        <v>41670</v>
      </c>
      <c r="O349" t="str">
        <f>VLOOKUP(L349,Location!$A$1:$D$157,2,FALSE)</f>
        <v>Washington</v>
      </c>
      <c r="P349" t="str">
        <f>VLOOKUP($L349,Location!$A$1:$D$157,3,FALSE)</f>
        <v>West</v>
      </c>
      <c r="Q349" t="str">
        <f>VLOOKUP($L349,Location!$A$1:$D$157,4,FALSE)</f>
        <v>Small Market</v>
      </c>
      <c r="R349" t="s">
        <v>55</v>
      </c>
      <c r="S349" t="s">
        <v>59</v>
      </c>
      <c r="T349" t="s">
        <v>60</v>
      </c>
    </row>
    <row r="350" spans="1:20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5">
        <v>41670</v>
      </c>
      <c r="O350" t="str">
        <f>VLOOKUP(L350,Location!$A$1:$D$157,2,FALSE)</f>
        <v>Washington</v>
      </c>
      <c r="P350" t="str">
        <f>VLOOKUP($L350,Location!$A$1:$D$157,3,FALSE)</f>
        <v>West</v>
      </c>
      <c r="Q350" t="str">
        <f>VLOOKUP($L350,Location!$A$1:$D$157,4,FALSE)</f>
        <v>Small Market</v>
      </c>
      <c r="R350" t="s">
        <v>66</v>
      </c>
      <c r="S350" t="s">
        <v>67</v>
      </c>
      <c r="T350" t="s">
        <v>60</v>
      </c>
    </row>
    <row r="351" spans="1:20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5">
        <v>41670</v>
      </c>
      <c r="O351" t="str">
        <f>VLOOKUP(L351,Location!$A$1:$D$157,2,FALSE)</f>
        <v>Washington</v>
      </c>
      <c r="P351" t="str">
        <f>VLOOKUP($L351,Location!$A$1:$D$157,3,FALSE)</f>
        <v>West</v>
      </c>
      <c r="Q351" t="str">
        <f>VLOOKUP($L351,Location!$A$1:$D$157,4,FALSE)</f>
        <v>Small Market</v>
      </c>
      <c r="R351" t="s">
        <v>66</v>
      </c>
      <c r="S351" t="s">
        <v>68</v>
      </c>
      <c r="T351" t="s">
        <v>60</v>
      </c>
    </row>
    <row r="352" spans="1:20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5">
        <v>41670</v>
      </c>
      <c r="O352" t="str">
        <f>VLOOKUP(L352,Location!$A$1:$D$157,2,FALSE)</f>
        <v>Washington</v>
      </c>
      <c r="P352" t="str">
        <f>VLOOKUP($L352,Location!$A$1:$D$157,3,FALSE)</f>
        <v>West</v>
      </c>
      <c r="Q352" t="str">
        <f>VLOOKUP($L352,Location!$A$1:$D$157,4,FALSE)</f>
        <v>Small Market</v>
      </c>
      <c r="R352" t="s">
        <v>70</v>
      </c>
      <c r="S352" t="s">
        <v>71</v>
      </c>
      <c r="T352" t="s">
        <v>57</v>
      </c>
    </row>
    <row r="353" spans="1:20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5">
        <v>41670</v>
      </c>
      <c r="O353" t="str">
        <f>VLOOKUP(L353,Location!$A$1:$D$157,2,FALSE)</f>
        <v>Washington</v>
      </c>
      <c r="P353" t="str">
        <f>VLOOKUP($L353,Location!$A$1:$D$157,3,FALSE)</f>
        <v>West</v>
      </c>
      <c r="Q353" t="str">
        <f>VLOOKUP($L353,Location!$A$1:$D$157,4,FALSE)</f>
        <v>Small Market</v>
      </c>
      <c r="R353" t="s">
        <v>70</v>
      </c>
      <c r="S353" t="s">
        <v>72</v>
      </c>
      <c r="T353" t="s">
        <v>57</v>
      </c>
    </row>
    <row r="354" spans="1:20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5">
        <v>41670</v>
      </c>
      <c r="O354" t="str">
        <f>VLOOKUP(L354,Location!$A$1:$D$157,2,FALSE)</f>
        <v>Washington</v>
      </c>
      <c r="P354" t="str">
        <f>VLOOKUP($L354,Location!$A$1:$D$157,3,FALSE)</f>
        <v>West</v>
      </c>
      <c r="Q354" t="str">
        <f>VLOOKUP($L354,Location!$A$1:$D$157,4,FALSE)</f>
        <v>Small Market</v>
      </c>
      <c r="R354" t="s">
        <v>70</v>
      </c>
      <c r="S354" t="s">
        <v>73</v>
      </c>
      <c r="T354" t="s">
        <v>57</v>
      </c>
    </row>
    <row r="355" spans="1:20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5">
        <v>41670</v>
      </c>
      <c r="O355" t="str">
        <f>VLOOKUP(L355,Location!$A$1:$D$157,2,FALSE)</f>
        <v>Washington</v>
      </c>
      <c r="P355" t="str">
        <f>VLOOKUP($L355,Location!$A$1:$D$157,3,FALSE)</f>
        <v>West</v>
      </c>
      <c r="Q355" t="str">
        <f>VLOOKUP($L355,Location!$A$1:$D$157,4,FALSE)</f>
        <v>Small Market</v>
      </c>
      <c r="R355" t="s">
        <v>55</v>
      </c>
      <c r="S355" t="s">
        <v>58</v>
      </c>
      <c r="T355" t="s">
        <v>57</v>
      </c>
    </row>
    <row r="356" spans="1:20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5">
        <v>41698</v>
      </c>
      <c r="O356" t="str">
        <f>VLOOKUP(L356,Location!$A$1:$D$157,2,FALSE)</f>
        <v>Colorado</v>
      </c>
      <c r="P356" t="str">
        <f>VLOOKUP($L356,Location!$A$1:$D$157,3,FALSE)</f>
        <v>Central</v>
      </c>
      <c r="Q356" t="str">
        <f>VLOOKUP($L356,Location!$A$1:$D$157,4,FALSE)</f>
        <v>Major Market</v>
      </c>
      <c r="R356" t="s">
        <v>55</v>
      </c>
      <c r="S356" t="s">
        <v>56</v>
      </c>
      <c r="T356" t="s">
        <v>57</v>
      </c>
    </row>
    <row r="357" spans="1:20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5">
        <v>41698</v>
      </c>
      <c r="O357" t="str">
        <f>VLOOKUP(L357,Location!$A$1:$D$157,2,FALSE)</f>
        <v>Colorado</v>
      </c>
      <c r="P357" t="str">
        <f>VLOOKUP($L357,Location!$A$1:$D$157,3,FALSE)</f>
        <v>Central</v>
      </c>
      <c r="Q357" t="str">
        <f>VLOOKUP($L357,Location!$A$1:$D$157,4,FALSE)</f>
        <v>Major Market</v>
      </c>
      <c r="R357" t="s">
        <v>55</v>
      </c>
      <c r="S357" t="s">
        <v>58</v>
      </c>
      <c r="T357" t="s">
        <v>57</v>
      </c>
    </row>
    <row r="358" spans="1:20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5">
        <v>41698</v>
      </c>
      <c r="O358" t="str">
        <f>VLOOKUP(L358,Location!$A$1:$D$157,2,FALSE)</f>
        <v>Colorado</v>
      </c>
      <c r="P358" t="str">
        <f>VLOOKUP($L358,Location!$A$1:$D$157,3,FALSE)</f>
        <v>Central</v>
      </c>
      <c r="Q358" t="str">
        <f>VLOOKUP($L358,Location!$A$1:$D$157,4,FALSE)</f>
        <v>Major Market</v>
      </c>
      <c r="R358" t="s">
        <v>55</v>
      </c>
      <c r="S358" t="s">
        <v>59</v>
      </c>
      <c r="T358" t="s">
        <v>60</v>
      </c>
    </row>
    <row r="359" spans="1:20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5">
        <v>41698</v>
      </c>
      <c r="O359" t="str">
        <f>VLOOKUP(L359,Location!$A$1:$D$157,2,FALSE)</f>
        <v>Colorado</v>
      </c>
      <c r="P359" t="str">
        <f>VLOOKUP($L359,Location!$A$1:$D$157,3,FALSE)</f>
        <v>Central</v>
      </c>
      <c r="Q359" t="str">
        <f>VLOOKUP($L359,Location!$A$1:$D$157,4,FALSE)</f>
        <v>Major Market</v>
      </c>
      <c r="R359" t="s">
        <v>70</v>
      </c>
      <c r="S359" t="s">
        <v>73</v>
      </c>
      <c r="T359" t="s">
        <v>57</v>
      </c>
    </row>
    <row r="360" spans="1:20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5">
        <v>41698</v>
      </c>
      <c r="O360" t="str">
        <f>VLOOKUP(L360,Location!$A$1:$D$157,2,FALSE)</f>
        <v>Colorado</v>
      </c>
      <c r="P360" t="str">
        <f>VLOOKUP($L360,Location!$A$1:$D$157,3,FALSE)</f>
        <v>Central</v>
      </c>
      <c r="Q360" t="str">
        <f>VLOOKUP($L360,Location!$A$1:$D$157,4,FALSE)</f>
        <v>Major Market</v>
      </c>
      <c r="R360" t="s">
        <v>61</v>
      </c>
      <c r="S360" t="s">
        <v>63</v>
      </c>
      <c r="T360" t="s">
        <v>57</v>
      </c>
    </row>
    <row r="361" spans="1:20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5">
        <v>41698</v>
      </c>
      <c r="O361" t="str">
        <f>VLOOKUP(L361,Location!$A$1:$D$157,2,FALSE)</f>
        <v>Colorado</v>
      </c>
      <c r="P361" t="str">
        <f>VLOOKUP($L361,Location!$A$1:$D$157,3,FALSE)</f>
        <v>Central</v>
      </c>
      <c r="Q361" t="str">
        <f>VLOOKUP($L361,Location!$A$1:$D$157,4,FALSE)</f>
        <v>Major Market</v>
      </c>
      <c r="R361" t="s">
        <v>61</v>
      </c>
      <c r="S361" t="s">
        <v>64</v>
      </c>
      <c r="T361" t="s">
        <v>60</v>
      </c>
    </row>
    <row r="362" spans="1:20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5">
        <v>41698</v>
      </c>
      <c r="O362" t="str">
        <f>VLOOKUP(L362,Location!$A$1:$D$157,2,FALSE)</f>
        <v>Colorado</v>
      </c>
      <c r="P362" t="str">
        <f>VLOOKUP($L362,Location!$A$1:$D$157,3,FALSE)</f>
        <v>Central</v>
      </c>
      <c r="Q362" t="str">
        <f>VLOOKUP($L362,Location!$A$1:$D$157,4,FALSE)</f>
        <v>Major Market</v>
      </c>
      <c r="R362" t="s">
        <v>66</v>
      </c>
      <c r="S362" t="s">
        <v>67</v>
      </c>
      <c r="T362" t="s">
        <v>60</v>
      </c>
    </row>
    <row r="363" spans="1:20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5">
        <v>41698</v>
      </c>
      <c r="O363" t="str">
        <f>VLOOKUP(L363,Location!$A$1:$D$157,2,FALSE)</f>
        <v>Colorado</v>
      </c>
      <c r="P363" t="str">
        <f>VLOOKUP($L363,Location!$A$1:$D$157,3,FALSE)</f>
        <v>Central</v>
      </c>
      <c r="Q363" t="str">
        <f>VLOOKUP($L363,Location!$A$1:$D$157,4,FALSE)</f>
        <v>Major Market</v>
      </c>
      <c r="R363" t="s">
        <v>66</v>
      </c>
      <c r="S363" t="s">
        <v>68</v>
      </c>
      <c r="T363" t="s">
        <v>60</v>
      </c>
    </row>
    <row r="364" spans="1:20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5">
        <v>41698</v>
      </c>
      <c r="O364" t="str">
        <f>VLOOKUP(L364,Location!$A$1:$D$157,2,FALSE)</f>
        <v>Colorado</v>
      </c>
      <c r="P364" t="str">
        <f>VLOOKUP($L364,Location!$A$1:$D$157,3,FALSE)</f>
        <v>Central</v>
      </c>
      <c r="Q364" t="str">
        <f>VLOOKUP($L364,Location!$A$1:$D$157,4,FALSE)</f>
        <v>Major Market</v>
      </c>
      <c r="R364" t="s">
        <v>66</v>
      </c>
      <c r="S364" t="s">
        <v>69</v>
      </c>
      <c r="T364" t="s">
        <v>60</v>
      </c>
    </row>
    <row r="365" spans="1:20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5">
        <v>41698</v>
      </c>
      <c r="O365" t="str">
        <f>VLOOKUP(L365,Location!$A$1:$D$157,2,FALSE)</f>
        <v>Colorado</v>
      </c>
      <c r="P365" t="str">
        <f>VLOOKUP($L365,Location!$A$1:$D$157,3,FALSE)</f>
        <v>Central</v>
      </c>
      <c r="Q365" t="str">
        <f>VLOOKUP($L365,Location!$A$1:$D$157,4,FALSE)</f>
        <v>Major Market</v>
      </c>
      <c r="R365" t="s">
        <v>70</v>
      </c>
      <c r="S365" t="s">
        <v>71</v>
      </c>
      <c r="T365" t="s">
        <v>57</v>
      </c>
    </row>
    <row r="366" spans="1:20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5">
        <v>41698</v>
      </c>
      <c r="O366" t="str">
        <f>VLOOKUP(L366,Location!$A$1:$D$157,2,FALSE)</f>
        <v>Colorado</v>
      </c>
      <c r="P366" t="str">
        <f>VLOOKUP($L366,Location!$A$1:$D$157,3,FALSE)</f>
        <v>Central</v>
      </c>
      <c r="Q366" t="str">
        <f>VLOOKUP($L366,Location!$A$1:$D$157,4,FALSE)</f>
        <v>Major Market</v>
      </c>
      <c r="R366" t="s">
        <v>70</v>
      </c>
      <c r="S366" t="s">
        <v>72</v>
      </c>
      <c r="T366" t="s">
        <v>57</v>
      </c>
    </row>
    <row r="367" spans="1:20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5">
        <v>41698</v>
      </c>
      <c r="O367" t="str">
        <f>VLOOKUP(L367,Location!$A$1:$D$157,2,FALSE)</f>
        <v>Illinois</v>
      </c>
      <c r="P367" t="str">
        <f>VLOOKUP($L367,Location!$A$1:$D$157,3,FALSE)</f>
        <v>Central</v>
      </c>
      <c r="Q367" t="str">
        <f>VLOOKUP($L367,Location!$A$1:$D$157,4,FALSE)</f>
        <v>Major Market</v>
      </c>
      <c r="R367" t="s">
        <v>55</v>
      </c>
      <c r="S367" t="s">
        <v>58</v>
      </c>
      <c r="T367" t="s">
        <v>57</v>
      </c>
    </row>
    <row r="368" spans="1:20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5">
        <v>41698</v>
      </c>
      <c r="O368" t="str">
        <f>VLOOKUP(L368,Location!$A$1:$D$157,2,FALSE)</f>
        <v>Illinois</v>
      </c>
      <c r="P368" t="str">
        <f>VLOOKUP($L368,Location!$A$1:$D$157,3,FALSE)</f>
        <v>Central</v>
      </c>
      <c r="Q368" t="str">
        <f>VLOOKUP($L368,Location!$A$1:$D$157,4,FALSE)</f>
        <v>Major Market</v>
      </c>
      <c r="R368" t="s">
        <v>55</v>
      </c>
      <c r="S368" t="s">
        <v>59</v>
      </c>
      <c r="T368" t="s">
        <v>60</v>
      </c>
    </row>
    <row r="369" spans="1:20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5">
        <v>41698</v>
      </c>
      <c r="O369" t="str">
        <f>VLOOKUP(L369,Location!$A$1:$D$157,2,FALSE)</f>
        <v>Illinois</v>
      </c>
      <c r="P369" t="str">
        <f>VLOOKUP($L369,Location!$A$1:$D$157,3,FALSE)</f>
        <v>Central</v>
      </c>
      <c r="Q369" t="str">
        <f>VLOOKUP($L369,Location!$A$1:$D$157,4,FALSE)</f>
        <v>Major Market</v>
      </c>
      <c r="R369" t="s">
        <v>61</v>
      </c>
      <c r="S369" t="s">
        <v>63</v>
      </c>
      <c r="T369" t="s">
        <v>57</v>
      </c>
    </row>
    <row r="370" spans="1:20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5">
        <v>41698</v>
      </c>
      <c r="O370" t="str">
        <f>VLOOKUP(L370,Location!$A$1:$D$157,2,FALSE)</f>
        <v>Illinois</v>
      </c>
      <c r="P370" t="str">
        <f>VLOOKUP($L370,Location!$A$1:$D$157,3,FALSE)</f>
        <v>Central</v>
      </c>
      <c r="Q370" t="str">
        <f>VLOOKUP($L370,Location!$A$1:$D$157,4,FALSE)</f>
        <v>Major Market</v>
      </c>
      <c r="R370" t="s">
        <v>61</v>
      </c>
      <c r="S370" t="s">
        <v>64</v>
      </c>
      <c r="T370" t="s">
        <v>60</v>
      </c>
    </row>
    <row r="371" spans="1:20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5">
        <v>41698</v>
      </c>
      <c r="O371" t="str">
        <f>VLOOKUP(L371,Location!$A$1:$D$157,2,FALSE)</f>
        <v>Illinois</v>
      </c>
      <c r="P371" t="str">
        <f>VLOOKUP($L371,Location!$A$1:$D$157,3,FALSE)</f>
        <v>Central</v>
      </c>
      <c r="Q371" t="str">
        <f>VLOOKUP($L371,Location!$A$1:$D$157,4,FALSE)</f>
        <v>Major Market</v>
      </c>
      <c r="R371" t="s">
        <v>66</v>
      </c>
      <c r="S371" t="s">
        <v>67</v>
      </c>
      <c r="T371" t="s">
        <v>60</v>
      </c>
    </row>
    <row r="372" spans="1:20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5">
        <v>41698</v>
      </c>
      <c r="O372" t="str">
        <f>VLOOKUP(L372,Location!$A$1:$D$157,2,FALSE)</f>
        <v>Illinois</v>
      </c>
      <c r="P372" t="str">
        <f>VLOOKUP($L372,Location!$A$1:$D$157,3,FALSE)</f>
        <v>Central</v>
      </c>
      <c r="Q372" t="str">
        <f>VLOOKUP($L372,Location!$A$1:$D$157,4,FALSE)</f>
        <v>Major Market</v>
      </c>
      <c r="R372" t="s">
        <v>66</v>
      </c>
      <c r="S372" t="s">
        <v>68</v>
      </c>
      <c r="T372" t="s">
        <v>60</v>
      </c>
    </row>
    <row r="373" spans="1:20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5">
        <v>41698</v>
      </c>
      <c r="O373" t="str">
        <f>VLOOKUP(L373,Location!$A$1:$D$157,2,FALSE)</f>
        <v>Illinois</v>
      </c>
      <c r="P373" t="str">
        <f>VLOOKUP($L373,Location!$A$1:$D$157,3,FALSE)</f>
        <v>Central</v>
      </c>
      <c r="Q373" t="str">
        <f>VLOOKUP($L373,Location!$A$1:$D$157,4,FALSE)</f>
        <v>Major Market</v>
      </c>
      <c r="R373" t="s">
        <v>66</v>
      </c>
      <c r="S373" t="s">
        <v>69</v>
      </c>
      <c r="T373" t="s">
        <v>60</v>
      </c>
    </row>
    <row r="374" spans="1:20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5">
        <v>41698</v>
      </c>
      <c r="O374" t="str">
        <f>VLOOKUP(L374,Location!$A$1:$D$157,2,FALSE)</f>
        <v>Illinois</v>
      </c>
      <c r="P374" t="str">
        <f>VLOOKUP($L374,Location!$A$1:$D$157,3,FALSE)</f>
        <v>Central</v>
      </c>
      <c r="Q374" t="str">
        <f>VLOOKUP($L374,Location!$A$1:$D$157,4,FALSE)</f>
        <v>Major Market</v>
      </c>
      <c r="R374" t="s">
        <v>70</v>
      </c>
      <c r="S374" t="s">
        <v>71</v>
      </c>
      <c r="T374" t="s">
        <v>57</v>
      </c>
    </row>
    <row r="375" spans="1:20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5">
        <v>41698</v>
      </c>
      <c r="O375" t="str">
        <f>VLOOKUP(L375,Location!$A$1:$D$157,2,FALSE)</f>
        <v>Illinois</v>
      </c>
      <c r="P375" t="str">
        <f>VLOOKUP($L375,Location!$A$1:$D$157,3,FALSE)</f>
        <v>Central</v>
      </c>
      <c r="Q375" t="str">
        <f>VLOOKUP($L375,Location!$A$1:$D$157,4,FALSE)</f>
        <v>Major Market</v>
      </c>
      <c r="R375" t="s">
        <v>70</v>
      </c>
      <c r="S375" t="s">
        <v>72</v>
      </c>
      <c r="T375" t="s">
        <v>57</v>
      </c>
    </row>
    <row r="376" spans="1:20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5">
        <v>41698</v>
      </c>
      <c r="O376" t="str">
        <f>VLOOKUP(L376,Location!$A$1:$D$157,2,FALSE)</f>
        <v>Iowa</v>
      </c>
      <c r="P376" t="str">
        <f>VLOOKUP($L376,Location!$A$1:$D$157,3,FALSE)</f>
        <v>Central</v>
      </c>
      <c r="Q376" t="str">
        <f>VLOOKUP($L376,Location!$A$1:$D$157,4,FALSE)</f>
        <v>Small Market</v>
      </c>
      <c r="R376" t="s">
        <v>55</v>
      </c>
      <c r="S376" t="s">
        <v>56</v>
      </c>
      <c r="T376" t="s">
        <v>57</v>
      </c>
    </row>
    <row r="377" spans="1:20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5">
        <v>41698</v>
      </c>
      <c r="O377" t="str">
        <f>VLOOKUP(L377,Location!$A$1:$D$157,2,FALSE)</f>
        <v>Iowa</v>
      </c>
      <c r="P377" t="str">
        <f>VLOOKUP($L377,Location!$A$1:$D$157,3,FALSE)</f>
        <v>Central</v>
      </c>
      <c r="Q377" t="str">
        <f>VLOOKUP($L377,Location!$A$1:$D$157,4,FALSE)</f>
        <v>Small Market</v>
      </c>
      <c r="R377" t="s">
        <v>55</v>
      </c>
      <c r="S377" t="s">
        <v>58</v>
      </c>
      <c r="T377" t="s">
        <v>57</v>
      </c>
    </row>
    <row r="378" spans="1:20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5">
        <v>41698</v>
      </c>
      <c r="O378" t="str">
        <f>VLOOKUP(L378,Location!$A$1:$D$157,2,FALSE)</f>
        <v>Iowa</v>
      </c>
      <c r="P378" t="str">
        <f>VLOOKUP($L378,Location!$A$1:$D$157,3,FALSE)</f>
        <v>Central</v>
      </c>
      <c r="Q378" t="str">
        <f>VLOOKUP($L378,Location!$A$1:$D$157,4,FALSE)</f>
        <v>Small Market</v>
      </c>
      <c r="R378" t="s">
        <v>55</v>
      </c>
      <c r="S378" t="s">
        <v>59</v>
      </c>
      <c r="T378" t="s">
        <v>60</v>
      </c>
    </row>
    <row r="379" spans="1:20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5">
        <v>41698</v>
      </c>
      <c r="O379" t="str">
        <f>VLOOKUP(L379,Location!$A$1:$D$157,2,FALSE)</f>
        <v>Iowa</v>
      </c>
      <c r="P379" t="str">
        <f>VLOOKUP($L379,Location!$A$1:$D$157,3,FALSE)</f>
        <v>Central</v>
      </c>
      <c r="Q379" t="str">
        <f>VLOOKUP($L379,Location!$A$1:$D$157,4,FALSE)</f>
        <v>Small Market</v>
      </c>
      <c r="R379" t="s">
        <v>61</v>
      </c>
      <c r="S379" t="s">
        <v>63</v>
      </c>
      <c r="T379" t="s">
        <v>57</v>
      </c>
    </row>
    <row r="380" spans="1:20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5">
        <v>41698</v>
      </c>
      <c r="O380" t="str">
        <f>VLOOKUP(L380,Location!$A$1:$D$157,2,FALSE)</f>
        <v>Iowa</v>
      </c>
      <c r="P380" t="str">
        <f>VLOOKUP($L380,Location!$A$1:$D$157,3,FALSE)</f>
        <v>Central</v>
      </c>
      <c r="Q380" t="str">
        <f>VLOOKUP($L380,Location!$A$1:$D$157,4,FALSE)</f>
        <v>Small Market</v>
      </c>
      <c r="R380" t="s">
        <v>61</v>
      </c>
      <c r="S380" t="s">
        <v>64</v>
      </c>
      <c r="T380" t="s">
        <v>60</v>
      </c>
    </row>
    <row r="381" spans="1:20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5">
        <v>41698</v>
      </c>
      <c r="O381" t="str">
        <f>VLOOKUP(L381,Location!$A$1:$D$157,2,FALSE)</f>
        <v>Iowa</v>
      </c>
      <c r="P381" t="str">
        <f>VLOOKUP($L381,Location!$A$1:$D$157,3,FALSE)</f>
        <v>Central</v>
      </c>
      <c r="Q381" t="str">
        <f>VLOOKUP($L381,Location!$A$1:$D$157,4,FALSE)</f>
        <v>Small Market</v>
      </c>
      <c r="R381" t="s">
        <v>66</v>
      </c>
      <c r="S381" t="s">
        <v>67</v>
      </c>
      <c r="T381" t="s">
        <v>60</v>
      </c>
    </row>
    <row r="382" spans="1:20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5">
        <v>41698</v>
      </c>
      <c r="O382" t="str">
        <f>VLOOKUP(L382,Location!$A$1:$D$157,2,FALSE)</f>
        <v>Iowa</v>
      </c>
      <c r="P382" t="str">
        <f>VLOOKUP($L382,Location!$A$1:$D$157,3,FALSE)</f>
        <v>Central</v>
      </c>
      <c r="Q382" t="str">
        <f>VLOOKUP($L382,Location!$A$1:$D$157,4,FALSE)</f>
        <v>Small Market</v>
      </c>
      <c r="R382" t="s">
        <v>66</v>
      </c>
      <c r="S382" t="s">
        <v>68</v>
      </c>
      <c r="T382" t="s">
        <v>60</v>
      </c>
    </row>
    <row r="383" spans="1:20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5">
        <v>41698</v>
      </c>
      <c r="O383" t="str">
        <f>VLOOKUP(L383,Location!$A$1:$D$157,2,FALSE)</f>
        <v>Iowa</v>
      </c>
      <c r="P383" t="str">
        <f>VLOOKUP($L383,Location!$A$1:$D$157,3,FALSE)</f>
        <v>Central</v>
      </c>
      <c r="Q383" t="str">
        <f>VLOOKUP($L383,Location!$A$1:$D$157,4,FALSE)</f>
        <v>Small Market</v>
      </c>
      <c r="R383" t="s">
        <v>70</v>
      </c>
      <c r="S383" t="s">
        <v>71</v>
      </c>
      <c r="T383" t="s">
        <v>57</v>
      </c>
    </row>
    <row r="384" spans="1:20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5">
        <v>41698</v>
      </c>
      <c r="O384" t="str">
        <f>VLOOKUP(L384,Location!$A$1:$D$157,2,FALSE)</f>
        <v>Iowa</v>
      </c>
      <c r="P384" t="str">
        <f>VLOOKUP($L384,Location!$A$1:$D$157,3,FALSE)</f>
        <v>Central</v>
      </c>
      <c r="Q384" t="str">
        <f>VLOOKUP($L384,Location!$A$1:$D$157,4,FALSE)</f>
        <v>Small Market</v>
      </c>
      <c r="R384" t="s">
        <v>70</v>
      </c>
      <c r="S384" t="s">
        <v>72</v>
      </c>
      <c r="T384" t="s">
        <v>57</v>
      </c>
    </row>
    <row r="385" spans="1:20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5">
        <v>41698</v>
      </c>
      <c r="O385" t="str">
        <f>VLOOKUP(L385,Location!$A$1:$D$157,2,FALSE)</f>
        <v>Missouri</v>
      </c>
      <c r="P385" t="str">
        <f>VLOOKUP($L385,Location!$A$1:$D$157,3,FALSE)</f>
        <v>Central</v>
      </c>
      <c r="Q385" t="str">
        <f>VLOOKUP($L385,Location!$A$1:$D$157,4,FALSE)</f>
        <v>Small Market</v>
      </c>
      <c r="R385" t="s">
        <v>55</v>
      </c>
      <c r="S385" t="s">
        <v>58</v>
      </c>
      <c r="T385" t="s">
        <v>57</v>
      </c>
    </row>
    <row r="386" spans="1:20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5">
        <v>41698</v>
      </c>
      <c r="O386" t="str">
        <f>VLOOKUP(L386,Location!$A$1:$D$157,2,FALSE)</f>
        <v>Missouri</v>
      </c>
      <c r="P386" t="str">
        <f>VLOOKUP($L386,Location!$A$1:$D$157,3,FALSE)</f>
        <v>Central</v>
      </c>
      <c r="Q386" t="str">
        <f>VLOOKUP($L386,Location!$A$1:$D$157,4,FALSE)</f>
        <v>Small Market</v>
      </c>
      <c r="R386" t="s">
        <v>55</v>
      </c>
      <c r="S386" t="s">
        <v>59</v>
      </c>
      <c r="T386" t="s">
        <v>60</v>
      </c>
    </row>
    <row r="387" spans="1:20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5">
        <v>41698</v>
      </c>
      <c r="O387" t="str">
        <f>VLOOKUP(L387,Location!$A$1:$D$157,2,FALSE)</f>
        <v>Missouri</v>
      </c>
      <c r="P387" t="str">
        <f>VLOOKUP($L387,Location!$A$1:$D$157,3,FALSE)</f>
        <v>Central</v>
      </c>
      <c r="Q387" t="str">
        <f>VLOOKUP($L387,Location!$A$1:$D$157,4,FALSE)</f>
        <v>Small Market</v>
      </c>
      <c r="R387" t="s">
        <v>70</v>
      </c>
      <c r="S387" t="s">
        <v>73</v>
      </c>
      <c r="T387" t="s">
        <v>57</v>
      </c>
    </row>
    <row r="388" spans="1:20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5">
        <v>41698</v>
      </c>
      <c r="O388" t="str">
        <f>VLOOKUP(L388,Location!$A$1:$D$157,2,FALSE)</f>
        <v>Missouri</v>
      </c>
      <c r="P388" t="str">
        <f>VLOOKUP($L388,Location!$A$1:$D$157,3,FALSE)</f>
        <v>Central</v>
      </c>
      <c r="Q388" t="str">
        <f>VLOOKUP($L388,Location!$A$1:$D$157,4,FALSE)</f>
        <v>Small Market</v>
      </c>
      <c r="R388" t="s">
        <v>61</v>
      </c>
      <c r="S388" t="s">
        <v>63</v>
      </c>
      <c r="T388" t="s">
        <v>57</v>
      </c>
    </row>
    <row r="389" spans="1:20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5">
        <v>41698</v>
      </c>
      <c r="O389" t="str">
        <f>VLOOKUP(L389,Location!$A$1:$D$157,2,FALSE)</f>
        <v>Missouri</v>
      </c>
      <c r="P389" t="str">
        <f>VLOOKUP($L389,Location!$A$1:$D$157,3,FALSE)</f>
        <v>Central</v>
      </c>
      <c r="Q389" t="str">
        <f>VLOOKUP($L389,Location!$A$1:$D$157,4,FALSE)</f>
        <v>Small Market</v>
      </c>
      <c r="R389" t="s">
        <v>61</v>
      </c>
      <c r="S389" t="s">
        <v>64</v>
      </c>
      <c r="T389" t="s">
        <v>60</v>
      </c>
    </row>
    <row r="390" spans="1:20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5">
        <v>41698</v>
      </c>
      <c r="O390" t="str">
        <f>VLOOKUP(L390,Location!$A$1:$D$157,2,FALSE)</f>
        <v>Missouri</v>
      </c>
      <c r="P390" t="str">
        <f>VLOOKUP($L390,Location!$A$1:$D$157,3,FALSE)</f>
        <v>Central</v>
      </c>
      <c r="Q390" t="str">
        <f>VLOOKUP($L390,Location!$A$1:$D$157,4,FALSE)</f>
        <v>Small Market</v>
      </c>
      <c r="R390" t="s">
        <v>66</v>
      </c>
      <c r="S390" t="s">
        <v>67</v>
      </c>
      <c r="T390" t="s">
        <v>60</v>
      </c>
    </row>
    <row r="391" spans="1:20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5">
        <v>41698</v>
      </c>
      <c r="O391" t="str">
        <f>VLOOKUP(L391,Location!$A$1:$D$157,2,FALSE)</f>
        <v>Missouri</v>
      </c>
      <c r="P391" t="str">
        <f>VLOOKUP($L391,Location!$A$1:$D$157,3,FALSE)</f>
        <v>Central</v>
      </c>
      <c r="Q391" t="str">
        <f>VLOOKUP($L391,Location!$A$1:$D$157,4,FALSE)</f>
        <v>Small Market</v>
      </c>
      <c r="R391" t="s">
        <v>66</v>
      </c>
      <c r="S391" t="s">
        <v>68</v>
      </c>
      <c r="T391" t="s">
        <v>60</v>
      </c>
    </row>
    <row r="392" spans="1:20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5">
        <v>41698</v>
      </c>
      <c r="O392" t="str">
        <f>VLOOKUP(L392,Location!$A$1:$D$157,2,FALSE)</f>
        <v>Missouri</v>
      </c>
      <c r="P392" t="str">
        <f>VLOOKUP($L392,Location!$A$1:$D$157,3,FALSE)</f>
        <v>Central</v>
      </c>
      <c r="Q392" t="str">
        <f>VLOOKUP($L392,Location!$A$1:$D$157,4,FALSE)</f>
        <v>Small Market</v>
      </c>
      <c r="R392" t="s">
        <v>70</v>
      </c>
      <c r="S392" t="s">
        <v>71</v>
      </c>
      <c r="T392" t="s">
        <v>57</v>
      </c>
    </row>
    <row r="393" spans="1:20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5">
        <v>41698</v>
      </c>
      <c r="O393" t="str">
        <f>VLOOKUP(L393,Location!$A$1:$D$157,2,FALSE)</f>
        <v>Missouri</v>
      </c>
      <c r="P393" t="str">
        <f>VLOOKUP($L393,Location!$A$1:$D$157,3,FALSE)</f>
        <v>Central</v>
      </c>
      <c r="Q393" t="str">
        <f>VLOOKUP($L393,Location!$A$1:$D$157,4,FALSE)</f>
        <v>Small Market</v>
      </c>
      <c r="R393" t="s">
        <v>70</v>
      </c>
      <c r="S393" t="s">
        <v>72</v>
      </c>
      <c r="T393" t="s">
        <v>57</v>
      </c>
    </row>
    <row r="394" spans="1:20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5">
        <v>41698</v>
      </c>
      <c r="O394" t="str">
        <f>VLOOKUP(L394,Location!$A$1:$D$157,2,FALSE)</f>
        <v>Ohio</v>
      </c>
      <c r="P394" t="str">
        <f>VLOOKUP($L394,Location!$A$1:$D$157,3,FALSE)</f>
        <v>Central</v>
      </c>
      <c r="Q394" t="str">
        <f>VLOOKUP($L394,Location!$A$1:$D$157,4,FALSE)</f>
        <v>Major Market</v>
      </c>
      <c r="R394" t="s">
        <v>55</v>
      </c>
      <c r="S394" t="s">
        <v>56</v>
      </c>
      <c r="T394" t="s">
        <v>57</v>
      </c>
    </row>
    <row r="395" spans="1:20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5">
        <v>41698</v>
      </c>
      <c r="O395" t="str">
        <f>VLOOKUP(L395,Location!$A$1:$D$157,2,FALSE)</f>
        <v>Ohio</v>
      </c>
      <c r="P395" t="str">
        <f>VLOOKUP($L395,Location!$A$1:$D$157,3,FALSE)</f>
        <v>Central</v>
      </c>
      <c r="Q395" t="str">
        <f>VLOOKUP($L395,Location!$A$1:$D$157,4,FALSE)</f>
        <v>Major Market</v>
      </c>
      <c r="R395" t="s">
        <v>55</v>
      </c>
      <c r="S395" t="s">
        <v>58</v>
      </c>
      <c r="T395" t="s">
        <v>57</v>
      </c>
    </row>
    <row r="396" spans="1:20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5">
        <v>41698</v>
      </c>
      <c r="O396" t="str">
        <f>VLOOKUP(L396,Location!$A$1:$D$157,2,FALSE)</f>
        <v>Ohio</v>
      </c>
      <c r="P396" t="str">
        <f>VLOOKUP($L396,Location!$A$1:$D$157,3,FALSE)</f>
        <v>Central</v>
      </c>
      <c r="Q396" t="str">
        <f>VLOOKUP($L396,Location!$A$1:$D$157,4,FALSE)</f>
        <v>Major Market</v>
      </c>
      <c r="R396" t="s">
        <v>55</v>
      </c>
      <c r="S396" t="s">
        <v>59</v>
      </c>
      <c r="T396" t="s">
        <v>60</v>
      </c>
    </row>
    <row r="397" spans="1:20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5">
        <v>41698</v>
      </c>
      <c r="O397" t="str">
        <f>VLOOKUP(L397,Location!$A$1:$D$157,2,FALSE)</f>
        <v>Ohio</v>
      </c>
      <c r="P397" t="str">
        <f>VLOOKUP($L397,Location!$A$1:$D$157,3,FALSE)</f>
        <v>Central</v>
      </c>
      <c r="Q397" t="str">
        <f>VLOOKUP($L397,Location!$A$1:$D$157,4,FALSE)</f>
        <v>Major Market</v>
      </c>
      <c r="R397" t="s">
        <v>70</v>
      </c>
      <c r="S397" t="s">
        <v>71</v>
      </c>
      <c r="T397" t="s">
        <v>57</v>
      </c>
    </row>
    <row r="398" spans="1:20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5">
        <v>41698</v>
      </c>
      <c r="O398" t="str">
        <f>VLOOKUP(L398,Location!$A$1:$D$157,2,FALSE)</f>
        <v>Ohio</v>
      </c>
      <c r="P398" t="str">
        <f>VLOOKUP($L398,Location!$A$1:$D$157,3,FALSE)</f>
        <v>Central</v>
      </c>
      <c r="Q398" t="str">
        <f>VLOOKUP($L398,Location!$A$1:$D$157,4,FALSE)</f>
        <v>Major Market</v>
      </c>
      <c r="R398" t="s">
        <v>70</v>
      </c>
      <c r="S398" t="s">
        <v>72</v>
      </c>
      <c r="T398" t="s">
        <v>57</v>
      </c>
    </row>
    <row r="399" spans="1:20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5">
        <v>41698</v>
      </c>
      <c r="O399" t="str">
        <f>VLOOKUP(L399,Location!$A$1:$D$157,2,FALSE)</f>
        <v>Ohio</v>
      </c>
      <c r="P399" t="str">
        <f>VLOOKUP($L399,Location!$A$1:$D$157,3,FALSE)</f>
        <v>Central</v>
      </c>
      <c r="Q399" t="str">
        <f>VLOOKUP($L399,Location!$A$1:$D$157,4,FALSE)</f>
        <v>Major Market</v>
      </c>
      <c r="R399" t="s">
        <v>61</v>
      </c>
      <c r="S399" t="s">
        <v>64</v>
      </c>
      <c r="T399" t="s">
        <v>60</v>
      </c>
    </row>
    <row r="400" spans="1:20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5">
        <v>41698</v>
      </c>
      <c r="O400" t="str">
        <f>VLOOKUP(L400,Location!$A$1:$D$157,2,FALSE)</f>
        <v>Ohio</v>
      </c>
      <c r="P400" t="str">
        <f>VLOOKUP($L400,Location!$A$1:$D$157,3,FALSE)</f>
        <v>Central</v>
      </c>
      <c r="Q400" t="str">
        <f>VLOOKUP($L400,Location!$A$1:$D$157,4,FALSE)</f>
        <v>Major Market</v>
      </c>
      <c r="R400" t="s">
        <v>61</v>
      </c>
      <c r="S400" t="s">
        <v>63</v>
      </c>
      <c r="T400" t="s">
        <v>57</v>
      </c>
    </row>
    <row r="401" spans="1:20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5">
        <v>41698</v>
      </c>
      <c r="O401" t="str">
        <f>VLOOKUP(L401,Location!$A$1:$D$157,2,FALSE)</f>
        <v>Ohio</v>
      </c>
      <c r="P401" t="str">
        <f>VLOOKUP($L401,Location!$A$1:$D$157,3,FALSE)</f>
        <v>Central</v>
      </c>
      <c r="Q401" t="str">
        <f>VLOOKUP($L401,Location!$A$1:$D$157,4,FALSE)</f>
        <v>Major Market</v>
      </c>
      <c r="R401" t="s">
        <v>66</v>
      </c>
      <c r="S401" t="s">
        <v>67</v>
      </c>
      <c r="T401" t="s">
        <v>60</v>
      </c>
    </row>
    <row r="402" spans="1:20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5">
        <v>41698</v>
      </c>
      <c r="O402" t="str">
        <f>VLOOKUP(L402,Location!$A$1:$D$157,2,FALSE)</f>
        <v>Ohio</v>
      </c>
      <c r="P402" t="str">
        <f>VLOOKUP($L402,Location!$A$1:$D$157,3,FALSE)</f>
        <v>Central</v>
      </c>
      <c r="Q402" t="str">
        <f>VLOOKUP($L402,Location!$A$1:$D$157,4,FALSE)</f>
        <v>Major Market</v>
      </c>
      <c r="R402" t="s">
        <v>66</v>
      </c>
      <c r="S402" t="s">
        <v>68</v>
      </c>
      <c r="T402" t="s">
        <v>60</v>
      </c>
    </row>
    <row r="403" spans="1:20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5">
        <v>41698</v>
      </c>
      <c r="O403" t="str">
        <f>VLOOKUP(L403,Location!$A$1:$D$157,2,FALSE)</f>
        <v>Wisconsin</v>
      </c>
      <c r="P403" t="str">
        <f>VLOOKUP($L403,Location!$A$1:$D$157,3,FALSE)</f>
        <v>Central</v>
      </c>
      <c r="Q403" t="str">
        <f>VLOOKUP($L403,Location!$A$1:$D$157,4,FALSE)</f>
        <v>Small Market</v>
      </c>
      <c r="R403" t="s">
        <v>55</v>
      </c>
      <c r="S403" t="s">
        <v>56</v>
      </c>
      <c r="T403" t="s">
        <v>57</v>
      </c>
    </row>
    <row r="404" spans="1:20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5">
        <v>41698</v>
      </c>
      <c r="O404" t="str">
        <f>VLOOKUP(L404,Location!$A$1:$D$157,2,FALSE)</f>
        <v>Wisconsin</v>
      </c>
      <c r="P404" t="str">
        <f>VLOOKUP($L404,Location!$A$1:$D$157,3,FALSE)</f>
        <v>Central</v>
      </c>
      <c r="Q404" t="str">
        <f>VLOOKUP($L404,Location!$A$1:$D$157,4,FALSE)</f>
        <v>Small Market</v>
      </c>
      <c r="R404" t="s">
        <v>55</v>
      </c>
      <c r="S404" t="s">
        <v>58</v>
      </c>
      <c r="T404" t="s">
        <v>57</v>
      </c>
    </row>
    <row r="405" spans="1:20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5">
        <v>41698</v>
      </c>
      <c r="O405" t="str">
        <f>VLOOKUP(L405,Location!$A$1:$D$157,2,FALSE)</f>
        <v>Wisconsin</v>
      </c>
      <c r="P405" t="str">
        <f>VLOOKUP($L405,Location!$A$1:$D$157,3,FALSE)</f>
        <v>Central</v>
      </c>
      <c r="Q405" t="str">
        <f>VLOOKUP($L405,Location!$A$1:$D$157,4,FALSE)</f>
        <v>Small Market</v>
      </c>
      <c r="R405" t="s">
        <v>55</v>
      </c>
      <c r="S405" t="s">
        <v>59</v>
      </c>
      <c r="T405" t="s">
        <v>60</v>
      </c>
    </row>
    <row r="406" spans="1:20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5">
        <v>41698</v>
      </c>
      <c r="O406" t="str">
        <f>VLOOKUP(L406,Location!$A$1:$D$157,2,FALSE)</f>
        <v>Wisconsin</v>
      </c>
      <c r="P406" t="str">
        <f>VLOOKUP($L406,Location!$A$1:$D$157,3,FALSE)</f>
        <v>Central</v>
      </c>
      <c r="Q406" t="str">
        <f>VLOOKUP($L406,Location!$A$1:$D$157,4,FALSE)</f>
        <v>Small Market</v>
      </c>
      <c r="R406" t="s">
        <v>70</v>
      </c>
      <c r="S406" t="s">
        <v>71</v>
      </c>
      <c r="T406" t="s">
        <v>57</v>
      </c>
    </row>
    <row r="407" spans="1:20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5">
        <v>41698</v>
      </c>
      <c r="O407" t="str">
        <f>VLOOKUP(L407,Location!$A$1:$D$157,2,FALSE)</f>
        <v>Wisconsin</v>
      </c>
      <c r="P407" t="str">
        <f>VLOOKUP($L407,Location!$A$1:$D$157,3,FALSE)</f>
        <v>Central</v>
      </c>
      <c r="Q407" t="str">
        <f>VLOOKUP($L407,Location!$A$1:$D$157,4,FALSE)</f>
        <v>Small Market</v>
      </c>
      <c r="R407" t="s">
        <v>70</v>
      </c>
      <c r="S407" t="s">
        <v>72</v>
      </c>
      <c r="T407" t="s">
        <v>57</v>
      </c>
    </row>
    <row r="408" spans="1:20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5">
        <v>41698</v>
      </c>
      <c r="O408" t="str">
        <f>VLOOKUP(L408,Location!$A$1:$D$157,2,FALSE)</f>
        <v>Wisconsin</v>
      </c>
      <c r="P408" t="str">
        <f>VLOOKUP($L408,Location!$A$1:$D$157,3,FALSE)</f>
        <v>Central</v>
      </c>
      <c r="Q408" t="str">
        <f>VLOOKUP($L408,Location!$A$1:$D$157,4,FALSE)</f>
        <v>Small Market</v>
      </c>
      <c r="R408" t="s">
        <v>61</v>
      </c>
      <c r="S408" t="s">
        <v>64</v>
      </c>
      <c r="T408" t="s">
        <v>60</v>
      </c>
    </row>
    <row r="409" spans="1:20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5">
        <v>41698</v>
      </c>
      <c r="O409" t="str">
        <f>VLOOKUP(L409,Location!$A$1:$D$157,2,FALSE)</f>
        <v>Wisconsin</v>
      </c>
      <c r="P409" t="str">
        <f>VLOOKUP($L409,Location!$A$1:$D$157,3,FALSE)</f>
        <v>Central</v>
      </c>
      <c r="Q409" t="str">
        <f>VLOOKUP($L409,Location!$A$1:$D$157,4,FALSE)</f>
        <v>Small Market</v>
      </c>
      <c r="R409" t="s">
        <v>61</v>
      </c>
      <c r="S409" t="s">
        <v>63</v>
      </c>
      <c r="T409" t="s">
        <v>57</v>
      </c>
    </row>
    <row r="410" spans="1:20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5">
        <v>41698</v>
      </c>
      <c r="O410" t="str">
        <f>VLOOKUP(L410,Location!$A$1:$D$157,2,FALSE)</f>
        <v>Wisconsin</v>
      </c>
      <c r="P410" t="str">
        <f>VLOOKUP($L410,Location!$A$1:$D$157,3,FALSE)</f>
        <v>Central</v>
      </c>
      <c r="Q410" t="str">
        <f>VLOOKUP($L410,Location!$A$1:$D$157,4,FALSE)</f>
        <v>Small Market</v>
      </c>
      <c r="R410" t="s">
        <v>66</v>
      </c>
      <c r="S410" t="s">
        <v>67</v>
      </c>
      <c r="T410" t="s">
        <v>60</v>
      </c>
    </row>
    <row r="411" spans="1:20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5">
        <v>41698</v>
      </c>
      <c r="O411" t="str">
        <f>VLOOKUP(L411,Location!$A$1:$D$157,2,FALSE)</f>
        <v>Wisconsin</v>
      </c>
      <c r="P411" t="str">
        <f>VLOOKUP($L411,Location!$A$1:$D$157,3,FALSE)</f>
        <v>Central</v>
      </c>
      <c r="Q411" t="str">
        <f>VLOOKUP($L411,Location!$A$1:$D$157,4,FALSE)</f>
        <v>Small Market</v>
      </c>
      <c r="R411" t="s">
        <v>66</v>
      </c>
      <c r="S411" t="s">
        <v>68</v>
      </c>
      <c r="T411" t="s">
        <v>60</v>
      </c>
    </row>
    <row r="412" spans="1:20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5">
        <v>41698</v>
      </c>
      <c r="O412" t="str">
        <f>VLOOKUP(L412,Location!$A$1:$D$157,2,FALSE)</f>
        <v>Connecticut</v>
      </c>
      <c r="P412" t="str">
        <f>VLOOKUP($L412,Location!$A$1:$D$157,3,FALSE)</f>
        <v>East</v>
      </c>
      <c r="Q412" t="str">
        <f>VLOOKUP($L412,Location!$A$1:$D$157,4,FALSE)</f>
        <v>Small Market</v>
      </c>
      <c r="R412" t="s">
        <v>70</v>
      </c>
      <c r="S412" t="s">
        <v>71</v>
      </c>
      <c r="T412" t="s">
        <v>57</v>
      </c>
    </row>
    <row r="413" spans="1:20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5">
        <v>41698</v>
      </c>
      <c r="O413" t="str">
        <f>VLOOKUP(L413,Location!$A$1:$D$157,2,FALSE)</f>
        <v>Connecticut</v>
      </c>
      <c r="P413" t="str">
        <f>VLOOKUP($L413,Location!$A$1:$D$157,3,FALSE)</f>
        <v>East</v>
      </c>
      <c r="Q413" t="str">
        <f>VLOOKUP($L413,Location!$A$1:$D$157,4,FALSE)</f>
        <v>Small Market</v>
      </c>
      <c r="R413" t="s">
        <v>70</v>
      </c>
      <c r="S413" t="s">
        <v>73</v>
      </c>
      <c r="T413" t="s">
        <v>57</v>
      </c>
    </row>
    <row r="414" spans="1:20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5">
        <v>41698</v>
      </c>
      <c r="O414" t="str">
        <f>VLOOKUP(L414,Location!$A$1:$D$157,2,FALSE)</f>
        <v>Connecticut</v>
      </c>
      <c r="P414" t="str">
        <f>VLOOKUP($L414,Location!$A$1:$D$157,3,FALSE)</f>
        <v>East</v>
      </c>
      <c r="Q414" t="str">
        <f>VLOOKUP($L414,Location!$A$1:$D$157,4,FALSE)</f>
        <v>Small Market</v>
      </c>
      <c r="R414" t="s">
        <v>61</v>
      </c>
      <c r="S414" t="s">
        <v>64</v>
      </c>
      <c r="T414" t="s">
        <v>60</v>
      </c>
    </row>
    <row r="415" spans="1:20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5">
        <v>41698</v>
      </c>
      <c r="O415" t="str">
        <f>VLOOKUP(L415,Location!$A$1:$D$157,2,FALSE)</f>
        <v>Connecticut</v>
      </c>
      <c r="P415" t="str">
        <f>VLOOKUP($L415,Location!$A$1:$D$157,3,FALSE)</f>
        <v>East</v>
      </c>
      <c r="Q415" t="str">
        <f>VLOOKUP($L415,Location!$A$1:$D$157,4,FALSE)</f>
        <v>Small Market</v>
      </c>
      <c r="R415" t="s">
        <v>61</v>
      </c>
      <c r="S415" t="s">
        <v>63</v>
      </c>
      <c r="T415" t="s">
        <v>57</v>
      </c>
    </row>
    <row r="416" spans="1:20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5">
        <v>41698</v>
      </c>
      <c r="O416" t="str">
        <f>VLOOKUP(L416,Location!$A$1:$D$157,2,FALSE)</f>
        <v>Connecticut</v>
      </c>
      <c r="P416" t="str">
        <f>VLOOKUP($L416,Location!$A$1:$D$157,3,FALSE)</f>
        <v>East</v>
      </c>
      <c r="Q416" t="str">
        <f>VLOOKUP($L416,Location!$A$1:$D$157,4,FALSE)</f>
        <v>Small Market</v>
      </c>
      <c r="R416" t="s">
        <v>55</v>
      </c>
      <c r="S416" t="s">
        <v>58</v>
      </c>
      <c r="T416" t="s">
        <v>57</v>
      </c>
    </row>
    <row r="417" spans="1:20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5">
        <v>41698</v>
      </c>
      <c r="O417" t="str">
        <f>VLOOKUP(L417,Location!$A$1:$D$157,2,FALSE)</f>
        <v>Connecticut</v>
      </c>
      <c r="P417" t="str">
        <f>VLOOKUP($L417,Location!$A$1:$D$157,3,FALSE)</f>
        <v>East</v>
      </c>
      <c r="Q417" t="str">
        <f>VLOOKUP($L417,Location!$A$1:$D$157,4,FALSE)</f>
        <v>Small Market</v>
      </c>
      <c r="R417" t="s">
        <v>66</v>
      </c>
      <c r="S417" t="s">
        <v>68</v>
      </c>
      <c r="T417" t="s">
        <v>60</v>
      </c>
    </row>
    <row r="418" spans="1:20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5">
        <v>41698</v>
      </c>
      <c r="O418" t="str">
        <f>VLOOKUP(L418,Location!$A$1:$D$157,2,FALSE)</f>
        <v>Connecticut</v>
      </c>
      <c r="P418" t="str">
        <f>VLOOKUP($L418,Location!$A$1:$D$157,3,FALSE)</f>
        <v>East</v>
      </c>
      <c r="Q418" t="str">
        <f>VLOOKUP($L418,Location!$A$1:$D$157,4,FALSE)</f>
        <v>Small Market</v>
      </c>
      <c r="R418" t="s">
        <v>66</v>
      </c>
      <c r="S418" t="s">
        <v>69</v>
      </c>
      <c r="T418" t="s">
        <v>60</v>
      </c>
    </row>
    <row r="419" spans="1:20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5">
        <v>41698</v>
      </c>
      <c r="O419" t="str">
        <f>VLOOKUP(L419,Location!$A$1:$D$157,2,FALSE)</f>
        <v>Florida</v>
      </c>
      <c r="P419" t="str">
        <f>VLOOKUP($L419,Location!$A$1:$D$157,3,FALSE)</f>
        <v>East</v>
      </c>
      <c r="Q419" t="str">
        <f>VLOOKUP($L419,Location!$A$1:$D$157,4,FALSE)</f>
        <v>Major Market</v>
      </c>
      <c r="R419" t="s">
        <v>70</v>
      </c>
      <c r="S419" t="s">
        <v>71</v>
      </c>
      <c r="T419" t="s">
        <v>57</v>
      </c>
    </row>
    <row r="420" spans="1:20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5">
        <v>41698</v>
      </c>
      <c r="O420" t="str">
        <f>VLOOKUP(L420,Location!$A$1:$D$157,2,FALSE)</f>
        <v>Florida</v>
      </c>
      <c r="P420" t="str">
        <f>VLOOKUP($L420,Location!$A$1:$D$157,3,FALSE)</f>
        <v>East</v>
      </c>
      <c r="Q420" t="str">
        <f>VLOOKUP($L420,Location!$A$1:$D$157,4,FALSE)</f>
        <v>Major Market</v>
      </c>
      <c r="R420" t="s">
        <v>70</v>
      </c>
      <c r="S420" t="s">
        <v>73</v>
      </c>
      <c r="T420" t="s">
        <v>57</v>
      </c>
    </row>
    <row r="421" spans="1:20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5">
        <v>41698</v>
      </c>
      <c r="O421" t="str">
        <f>VLOOKUP(L421,Location!$A$1:$D$157,2,FALSE)</f>
        <v>Florida</v>
      </c>
      <c r="P421" t="str">
        <f>VLOOKUP($L421,Location!$A$1:$D$157,3,FALSE)</f>
        <v>East</v>
      </c>
      <c r="Q421" t="str">
        <f>VLOOKUP($L421,Location!$A$1:$D$157,4,FALSE)</f>
        <v>Major Market</v>
      </c>
      <c r="R421" t="s">
        <v>61</v>
      </c>
      <c r="S421" t="s">
        <v>64</v>
      </c>
      <c r="T421" t="s">
        <v>60</v>
      </c>
    </row>
    <row r="422" spans="1:20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5">
        <v>41698</v>
      </c>
      <c r="O422" t="str">
        <f>VLOOKUP(L422,Location!$A$1:$D$157,2,FALSE)</f>
        <v>Florida</v>
      </c>
      <c r="P422" t="str">
        <f>VLOOKUP($L422,Location!$A$1:$D$157,3,FALSE)</f>
        <v>East</v>
      </c>
      <c r="Q422" t="str">
        <f>VLOOKUP($L422,Location!$A$1:$D$157,4,FALSE)</f>
        <v>Major Market</v>
      </c>
      <c r="R422" t="s">
        <v>61</v>
      </c>
      <c r="S422" t="s">
        <v>63</v>
      </c>
      <c r="T422" t="s">
        <v>57</v>
      </c>
    </row>
    <row r="423" spans="1:20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5">
        <v>41698</v>
      </c>
      <c r="O423" t="str">
        <f>VLOOKUP(L423,Location!$A$1:$D$157,2,FALSE)</f>
        <v>Florida</v>
      </c>
      <c r="P423" t="str">
        <f>VLOOKUP($L423,Location!$A$1:$D$157,3,FALSE)</f>
        <v>East</v>
      </c>
      <c r="Q423" t="str">
        <f>VLOOKUP($L423,Location!$A$1:$D$157,4,FALSE)</f>
        <v>Major Market</v>
      </c>
      <c r="R423" t="s">
        <v>55</v>
      </c>
      <c r="S423" t="s">
        <v>59</v>
      </c>
      <c r="T423" t="s">
        <v>60</v>
      </c>
    </row>
    <row r="424" spans="1:20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5">
        <v>41698</v>
      </c>
      <c r="O424" t="str">
        <f>VLOOKUP(L424,Location!$A$1:$D$157,2,FALSE)</f>
        <v>Florida</v>
      </c>
      <c r="P424" t="str">
        <f>VLOOKUP($L424,Location!$A$1:$D$157,3,FALSE)</f>
        <v>East</v>
      </c>
      <c r="Q424" t="str">
        <f>VLOOKUP($L424,Location!$A$1:$D$157,4,FALSE)</f>
        <v>Major Market</v>
      </c>
      <c r="R424" t="s">
        <v>55</v>
      </c>
      <c r="S424" t="s">
        <v>58</v>
      </c>
      <c r="T424" t="s">
        <v>57</v>
      </c>
    </row>
    <row r="425" spans="1:20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5">
        <v>41698</v>
      </c>
      <c r="O425" t="str">
        <f>VLOOKUP(L425,Location!$A$1:$D$157,2,FALSE)</f>
        <v>Florida</v>
      </c>
      <c r="P425" t="str">
        <f>VLOOKUP($L425,Location!$A$1:$D$157,3,FALSE)</f>
        <v>East</v>
      </c>
      <c r="Q425" t="str">
        <f>VLOOKUP($L425,Location!$A$1:$D$157,4,FALSE)</f>
        <v>Major Market</v>
      </c>
      <c r="R425" t="s">
        <v>66</v>
      </c>
      <c r="S425" t="s">
        <v>67</v>
      </c>
      <c r="T425" t="s">
        <v>60</v>
      </c>
    </row>
    <row r="426" spans="1:20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5">
        <v>41698</v>
      </c>
      <c r="O426" t="str">
        <f>VLOOKUP(L426,Location!$A$1:$D$157,2,FALSE)</f>
        <v>Florida</v>
      </c>
      <c r="P426" t="str">
        <f>VLOOKUP($L426,Location!$A$1:$D$157,3,FALSE)</f>
        <v>East</v>
      </c>
      <c r="Q426" t="str">
        <f>VLOOKUP($L426,Location!$A$1:$D$157,4,FALSE)</f>
        <v>Major Market</v>
      </c>
      <c r="R426" t="s">
        <v>66</v>
      </c>
      <c r="S426" t="s">
        <v>68</v>
      </c>
      <c r="T426" t="s">
        <v>60</v>
      </c>
    </row>
    <row r="427" spans="1:20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5">
        <v>41698</v>
      </c>
      <c r="O427" t="str">
        <f>VLOOKUP(L427,Location!$A$1:$D$157,2,FALSE)</f>
        <v>Florida</v>
      </c>
      <c r="P427" t="str">
        <f>VLOOKUP($L427,Location!$A$1:$D$157,3,FALSE)</f>
        <v>East</v>
      </c>
      <c r="Q427" t="str">
        <f>VLOOKUP($L427,Location!$A$1:$D$157,4,FALSE)</f>
        <v>Major Market</v>
      </c>
      <c r="R427" t="s">
        <v>66</v>
      </c>
      <c r="S427" t="s">
        <v>69</v>
      </c>
      <c r="T427" t="s">
        <v>60</v>
      </c>
    </row>
    <row r="428" spans="1:20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5">
        <v>41698</v>
      </c>
      <c r="O428" t="str">
        <f>VLOOKUP(L428,Location!$A$1:$D$157,2,FALSE)</f>
        <v>Massachusetts</v>
      </c>
      <c r="P428" t="str">
        <f>VLOOKUP($L428,Location!$A$1:$D$157,3,FALSE)</f>
        <v>East</v>
      </c>
      <c r="Q428" t="str">
        <f>VLOOKUP($L428,Location!$A$1:$D$157,4,FALSE)</f>
        <v>Major Market</v>
      </c>
      <c r="R428" t="s">
        <v>70</v>
      </c>
      <c r="S428" t="s">
        <v>71</v>
      </c>
      <c r="T428" t="s">
        <v>57</v>
      </c>
    </row>
    <row r="429" spans="1:20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5">
        <v>41698</v>
      </c>
      <c r="O429" t="str">
        <f>VLOOKUP(L429,Location!$A$1:$D$157,2,FALSE)</f>
        <v>Massachusetts</v>
      </c>
      <c r="P429" t="str">
        <f>VLOOKUP($L429,Location!$A$1:$D$157,3,FALSE)</f>
        <v>East</v>
      </c>
      <c r="Q429" t="str">
        <f>VLOOKUP($L429,Location!$A$1:$D$157,4,FALSE)</f>
        <v>Major Market</v>
      </c>
      <c r="R429" t="s">
        <v>70</v>
      </c>
      <c r="S429" t="s">
        <v>73</v>
      </c>
      <c r="T429" t="s">
        <v>57</v>
      </c>
    </row>
    <row r="430" spans="1:20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5">
        <v>41698</v>
      </c>
      <c r="O430" t="str">
        <f>VLOOKUP(L430,Location!$A$1:$D$157,2,FALSE)</f>
        <v>Massachusetts</v>
      </c>
      <c r="P430" t="str">
        <f>VLOOKUP($L430,Location!$A$1:$D$157,3,FALSE)</f>
        <v>East</v>
      </c>
      <c r="Q430" t="str">
        <f>VLOOKUP($L430,Location!$A$1:$D$157,4,FALSE)</f>
        <v>Major Market</v>
      </c>
      <c r="R430" t="s">
        <v>61</v>
      </c>
      <c r="S430" t="s">
        <v>65</v>
      </c>
      <c r="T430" t="s">
        <v>57</v>
      </c>
    </row>
    <row r="431" spans="1:20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5">
        <v>41698</v>
      </c>
      <c r="O431" t="str">
        <f>VLOOKUP(L431,Location!$A$1:$D$157,2,FALSE)</f>
        <v>Massachusetts</v>
      </c>
      <c r="P431" t="str">
        <f>VLOOKUP($L431,Location!$A$1:$D$157,3,FALSE)</f>
        <v>East</v>
      </c>
      <c r="Q431" t="str">
        <f>VLOOKUP($L431,Location!$A$1:$D$157,4,FALSE)</f>
        <v>Major Market</v>
      </c>
      <c r="R431" t="s">
        <v>61</v>
      </c>
      <c r="S431" t="s">
        <v>63</v>
      </c>
      <c r="T431" t="s">
        <v>57</v>
      </c>
    </row>
    <row r="432" spans="1:20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5">
        <v>41698</v>
      </c>
      <c r="O432" t="str">
        <f>VLOOKUP(L432,Location!$A$1:$D$157,2,FALSE)</f>
        <v>Massachusetts</v>
      </c>
      <c r="P432" t="str">
        <f>VLOOKUP($L432,Location!$A$1:$D$157,3,FALSE)</f>
        <v>East</v>
      </c>
      <c r="Q432" t="str">
        <f>VLOOKUP($L432,Location!$A$1:$D$157,4,FALSE)</f>
        <v>Major Market</v>
      </c>
      <c r="R432" t="s">
        <v>55</v>
      </c>
      <c r="S432" t="s">
        <v>58</v>
      </c>
      <c r="T432" t="s">
        <v>57</v>
      </c>
    </row>
    <row r="433" spans="1:20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5">
        <v>41698</v>
      </c>
      <c r="O433" t="str">
        <f>VLOOKUP(L433,Location!$A$1:$D$157,2,FALSE)</f>
        <v>Massachusetts</v>
      </c>
      <c r="P433" t="str">
        <f>VLOOKUP($L433,Location!$A$1:$D$157,3,FALSE)</f>
        <v>East</v>
      </c>
      <c r="Q433" t="str">
        <f>VLOOKUP($L433,Location!$A$1:$D$157,4,FALSE)</f>
        <v>Major Market</v>
      </c>
      <c r="R433" t="s">
        <v>66</v>
      </c>
      <c r="S433" t="s">
        <v>68</v>
      </c>
      <c r="T433" t="s">
        <v>60</v>
      </c>
    </row>
    <row r="434" spans="1:20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5">
        <v>41698</v>
      </c>
      <c r="O434" t="str">
        <f>VLOOKUP(L434,Location!$A$1:$D$157,2,FALSE)</f>
        <v>New Hampshire</v>
      </c>
      <c r="P434" t="str">
        <f>VLOOKUP($L434,Location!$A$1:$D$157,3,FALSE)</f>
        <v>East</v>
      </c>
      <c r="Q434" t="str">
        <f>VLOOKUP($L434,Location!$A$1:$D$157,4,FALSE)</f>
        <v>Small Market</v>
      </c>
      <c r="R434" t="s">
        <v>70</v>
      </c>
      <c r="S434" t="s">
        <v>71</v>
      </c>
      <c r="T434" t="s">
        <v>57</v>
      </c>
    </row>
    <row r="435" spans="1:20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5">
        <v>41698</v>
      </c>
      <c r="O435" t="str">
        <f>VLOOKUP(L435,Location!$A$1:$D$157,2,FALSE)</f>
        <v>New Hampshire</v>
      </c>
      <c r="P435" t="str">
        <f>VLOOKUP($L435,Location!$A$1:$D$157,3,FALSE)</f>
        <v>East</v>
      </c>
      <c r="Q435" t="str">
        <f>VLOOKUP($L435,Location!$A$1:$D$157,4,FALSE)</f>
        <v>Small Market</v>
      </c>
      <c r="R435" t="s">
        <v>70</v>
      </c>
      <c r="S435" t="s">
        <v>73</v>
      </c>
      <c r="T435" t="s">
        <v>57</v>
      </c>
    </row>
    <row r="436" spans="1:20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5">
        <v>41698</v>
      </c>
      <c r="O436" t="str">
        <f>VLOOKUP(L436,Location!$A$1:$D$157,2,FALSE)</f>
        <v>New Hampshire</v>
      </c>
      <c r="P436" t="str">
        <f>VLOOKUP($L436,Location!$A$1:$D$157,3,FALSE)</f>
        <v>East</v>
      </c>
      <c r="Q436" t="str">
        <f>VLOOKUP($L436,Location!$A$1:$D$157,4,FALSE)</f>
        <v>Small Market</v>
      </c>
      <c r="R436" t="s">
        <v>61</v>
      </c>
      <c r="S436" t="s">
        <v>65</v>
      </c>
      <c r="T436" t="s">
        <v>57</v>
      </c>
    </row>
    <row r="437" spans="1:20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5">
        <v>41698</v>
      </c>
      <c r="O437" t="str">
        <f>VLOOKUP(L437,Location!$A$1:$D$157,2,FALSE)</f>
        <v>New Hampshire</v>
      </c>
      <c r="P437" t="str">
        <f>VLOOKUP($L437,Location!$A$1:$D$157,3,FALSE)</f>
        <v>East</v>
      </c>
      <c r="Q437" t="str">
        <f>VLOOKUP($L437,Location!$A$1:$D$157,4,FALSE)</f>
        <v>Small Market</v>
      </c>
      <c r="R437" t="s">
        <v>61</v>
      </c>
      <c r="S437" t="s">
        <v>63</v>
      </c>
      <c r="T437" t="s">
        <v>57</v>
      </c>
    </row>
    <row r="438" spans="1:20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5">
        <v>41698</v>
      </c>
      <c r="O438" t="str">
        <f>VLOOKUP(L438,Location!$A$1:$D$157,2,FALSE)</f>
        <v>New Hampshire</v>
      </c>
      <c r="P438" t="str">
        <f>VLOOKUP($L438,Location!$A$1:$D$157,3,FALSE)</f>
        <v>East</v>
      </c>
      <c r="Q438" t="str">
        <f>VLOOKUP($L438,Location!$A$1:$D$157,4,FALSE)</f>
        <v>Small Market</v>
      </c>
      <c r="R438" t="s">
        <v>55</v>
      </c>
      <c r="S438" t="s">
        <v>56</v>
      </c>
      <c r="T438" t="s">
        <v>57</v>
      </c>
    </row>
    <row r="439" spans="1:20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5">
        <v>41698</v>
      </c>
      <c r="O439" t="str">
        <f>VLOOKUP(L439,Location!$A$1:$D$157,2,FALSE)</f>
        <v>New Hampshire</v>
      </c>
      <c r="P439" t="str">
        <f>VLOOKUP($L439,Location!$A$1:$D$157,3,FALSE)</f>
        <v>East</v>
      </c>
      <c r="Q439" t="str">
        <f>VLOOKUP($L439,Location!$A$1:$D$157,4,FALSE)</f>
        <v>Small Market</v>
      </c>
      <c r="R439" t="s">
        <v>55</v>
      </c>
      <c r="S439" t="s">
        <v>58</v>
      </c>
      <c r="T439" t="s">
        <v>57</v>
      </c>
    </row>
    <row r="440" spans="1:20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5">
        <v>41698</v>
      </c>
      <c r="O440" t="str">
        <f>VLOOKUP(L440,Location!$A$1:$D$157,2,FALSE)</f>
        <v>New Hampshire</v>
      </c>
      <c r="P440" t="str">
        <f>VLOOKUP($L440,Location!$A$1:$D$157,3,FALSE)</f>
        <v>East</v>
      </c>
      <c r="Q440" t="str">
        <f>VLOOKUP($L440,Location!$A$1:$D$157,4,FALSE)</f>
        <v>Small Market</v>
      </c>
      <c r="R440" t="s">
        <v>66</v>
      </c>
      <c r="S440" t="s">
        <v>68</v>
      </c>
      <c r="T440" t="s">
        <v>60</v>
      </c>
    </row>
    <row r="441" spans="1:20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5">
        <v>41698</v>
      </c>
      <c r="O441" t="str">
        <f>VLOOKUP(L441,Location!$A$1:$D$157,2,FALSE)</f>
        <v>New York</v>
      </c>
      <c r="P441" t="str">
        <f>VLOOKUP($L441,Location!$A$1:$D$157,3,FALSE)</f>
        <v>East</v>
      </c>
      <c r="Q441" t="str">
        <f>VLOOKUP($L441,Location!$A$1:$D$157,4,FALSE)</f>
        <v>Major Market</v>
      </c>
      <c r="R441" t="s">
        <v>70</v>
      </c>
      <c r="S441" t="s">
        <v>71</v>
      </c>
      <c r="T441" t="s">
        <v>57</v>
      </c>
    </row>
    <row r="442" spans="1:20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5">
        <v>41698</v>
      </c>
      <c r="O442" t="str">
        <f>VLOOKUP(L442,Location!$A$1:$D$157,2,FALSE)</f>
        <v>New York</v>
      </c>
      <c r="P442" t="str">
        <f>VLOOKUP($L442,Location!$A$1:$D$157,3,FALSE)</f>
        <v>East</v>
      </c>
      <c r="Q442" t="str">
        <f>VLOOKUP($L442,Location!$A$1:$D$157,4,FALSE)</f>
        <v>Major Market</v>
      </c>
      <c r="R442" t="s">
        <v>70</v>
      </c>
      <c r="S442" t="s">
        <v>72</v>
      </c>
      <c r="T442" t="s">
        <v>57</v>
      </c>
    </row>
    <row r="443" spans="1:20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5">
        <v>41698</v>
      </c>
      <c r="O443" t="str">
        <f>VLOOKUP(L443,Location!$A$1:$D$157,2,FALSE)</f>
        <v>New York</v>
      </c>
      <c r="P443" t="str">
        <f>VLOOKUP($L443,Location!$A$1:$D$157,3,FALSE)</f>
        <v>East</v>
      </c>
      <c r="Q443" t="str">
        <f>VLOOKUP($L443,Location!$A$1:$D$157,4,FALSE)</f>
        <v>Major Market</v>
      </c>
      <c r="R443" t="s">
        <v>70</v>
      </c>
      <c r="S443" t="s">
        <v>73</v>
      </c>
      <c r="T443" t="s">
        <v>57</v>
      </c>
    </row>
    <row r="444" spans="1:20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5">
        <v>41698</v>
      </c>
      <c r="O444" t="str">
        <f>VLOOKUP(L444,Location!$A$1:$D$157,2,FALSE)</f>
        <v>New York</v>
      </c>
      <c r="P444" t="str">
        <f>VLOOKUP($L444,Location!$A$1:$D$157,3,FALSE)</f>
        <v>East</v>
      </c>
      <c r="Q444" t="str">
        <f>VLOOKUP($L444,Location!$A$1:$D$157,4,FALSE)</f>
        <v>Major Market</v>
      </c>
      <c r="R444" t="s">
        <v>61</v>
      </c>
      <c r="S444" t="s">
        <v>63</v>
      </c>
      <c r="T444" t="s">
        <v>57</v>
      </c>
    </row>
    <row r="445" spans="1:20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5">
        <v>41698</v>
      </c>
      <c r="O445" t="str">
        <f>VLOOKUP(L445,Location!$A$1:$D$157,2,FALSE)</f>
        <v>New York</v>
      </c>
      <c r="P445" t="str">
        <f>VLOOKUP($L445,Location!$A$1:$D$157,3,FALSE)</f>
        <v>East</v>
      </c>
      <c r="Q445" t="str">
        <f>VLOOKUP($L445,Location!$A$1:$D$157,4,FALSE)</f>
        <v>Major Market</v>
      </c>
      <c r="R445" t="s">
        <v>61</v>
      </c>
      <c r="S445" t="s">
        <v>65</v>
      </c>
      <c r="T445" t="s">
        <v>57</v>
      </c>
    </row>
    <row r="446" spans="1:20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5">
        <v>41698</v>
      </c>
      <c r="O446" t="str">
        <f>VLOOKUP(L446,Location!$A$1:$D$157,2,FALSE)</f>
        <v>New York</v>
      </c>
      <c r="P446" t="str">
        <f>VLOOKUP($L446,Location!$A$1:$D$157,3,FALSE)</f>
        <v>East</v>
      </c>
      <c r="Q446" t="str">
        <f>VLOOKUP($L446,Location!$A$1:$D$157,4,FALSE)</f>
        <v>Major Market</v>
      </c>
      <c r="R446" t="s">
        <v>55</v>
      </c>
      <c r="S446" t="s">
        <v>58</v>
      </c>
      <c r="T446" t="s">
        <v>57</v>
      </c>
    </row>
    <row r="447" spans="1:20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5">
        <v>41698</v>
      </c>
      <c r="O447" t="str">
        <f>VLOOKUP(L447,Location!$A$1:$D$157,2,FALSE)</f>
        <v>New York</v>
      </c>
      <c r="P447" t="str">
        <f>VLOOKUP($L447,Location!$A$1:$D$157,3,FALSE)</f>
        <v>East</v>
      </c>
      <c r="Q447" t="str">
        <f>VLOOKUP($L447,Location!$A$1:$D$157,4,FALSE)</f>
        <v>Major Market</v>
      </c>
      <c r="R447" t="s">
        <v>66</v>
      </c>
      <c r="S447" t="s">
        <v>68</v>
      </c>
      <c r="T447" t="s">
        <v>60</v>
      </c>
    </row>
    <row r="448" spans="1:20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5">
        <v>41698</v>
      </c>
      <c r="O448" t="str">
        <f>VLOOKUP(L448,Location!$A$1:$D$157,2,FALSE)</f>
        <v>New York</v>
      </c>
      <c r="P448" t="str">
        <f>VLOOKUP($L448,Location!$A$1:$D$157,3,FALSE)</f>
        <v>East</v>
      </c>
      <c r="Q448" t="str">
        <f>VLOOKUP($L448,Location!$A$1:$D$157,4,FALSE)</f>
        <v>Major Market</v>
      </c>
      <c r="R448" t="s">
        <v>66</v>
      </c>
      <c r="S448" t="s">
        <v>69</v>
      </c>
      <c r="T448" t="s">
        <v>60</v>
      </c>
    </row>
    <row r="449" spans="1:20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5">
        <v>41698</v>
      </c>
      <c r="O449" t="str">
        <f>VLOOKUP(L449,Location!$A$1:$D$157,2,FALSE)</f>
        <v>Louisiana</v>
      </c>
      <c r="P449" t="str">
        <f>VLOOKUP($L449,Location!$A$1:$D$157,3,FALSE)</f>
        <v>South</v>
      </c>
      <c r="Q449" t="str">
        <f>VLOOKUP($L449,Location!$A$1:$D$157,4,FALSE)</f>
        <v>Small Market</v>
      </c>
      <c r="R449" t="s">
        <v>61</v>
      </c>
      <c r="S449" t="s">
        <v>62</v>
      </c>
      <c r="T449" t="s">
        <v>57</v>
      </c>
    </row>
    <row r="450" spans="1:20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5">
        <v>41698</v>
      </c>
      <c r="O450" t="str">
        <f>VLOOKUP(L450,Location!$A$1:$D$157,2,FALSE)</f>
        <v>Louisiana</v>
      </c>
      <c r="P450" t="str">
        <f>VLOOKUP($L450,Location!$A$1:$D$157,3,FALSE)</f>
        <v>South</v>
      </c>
      <c r="Q450" t="str">
        <f>VLOOKUP($L450,Location!$A$1:$D$157,4,FALSE)</f>
        <v>Small Market</v>
      </c>
      <c r="R450" t="s">
        <v>61</v>
      </c>
      <c r="S450" t="s">
        <v>63</v>
      </c>
      <c r="T450" t="s">
        <v>57</v>
      </c>
    </row>
    <row r="451" spans="1:20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5">
        <v>41698</v>
      </c>
      <c r="O451" t="str">
        <f>VLOOKUP(L451,Location!$A$1:$D$157,2,FALSE)</f>
        <v>Louisiana</v>
      </c>
      <c r="P451" t="str">
        <f>VLOOKUP($L451,Location!$A$1:$D$157,3,FALSE)</f>
        <v>South</v>
      </c>
      <c r="Q451" t="str">
        <f>VLOOKUP($L451,Location!$A$1:$D$157,4,FALSE)</f>
        <v>Small Market</v>
      </c>
      <c r="R451" t="s">
        <v>61</v>
      </c>
      <c r="S451" t="s">
        <v>64</v>
      </c>
      <c r="T451" t="s">
        <v>60</v>
      </c>
    </row>
    <row r="452" spans="1:20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5">
        <v>41698</v>
      </c>
      <c r="O452" t="str">
        <f>VLOOKUP(L452,Location!$A$1:$D$157,2,FALSE)</f>
        <v>Louisiana</v>
      </c>
      <c r="P452" t="str">
        <f>VLOOKUP($L452,Location!$A$1:$D$157,3,FALSE)</f>
        <v>South</v>
      </c>
      <c r="Q452" t="str">
        <f>VLOOKUP($L452,Location!$A$1:$D$157,4,FALSE)</f>
        <v>Small Market</v>
      </c>
      <c r="R452" t="s">
        <v>66</v>
      </c>
      <c r="S452" t="s">
        <v>67</v>
      </c>
      <c r="T452" t="s">
        <v>60</v>
      </c>
    </row>
    <row r="453" spans="1:20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5">
        <v>41698</v>
      </c>
      <c r="O453" t="str">
        <f>VLOOKUP(L453,Location!$A$1:$D$157,2,FALSE)</f>
        <v>Louisiana</v>
      </c>
      <c r="P453" t="str">
        <f>VLOOKUP($L453,Location!$A$1:$D$157,3,FALSE)</f>
        <v>South</v>
      </c>
      <c r="Q453" t="str">
        <f>VLOOKUP($L453,Location!$A$1:$D$157,4,FALSE)</f>
        <v>Small Market</v>
      </c>
      <c r="R453" t="s">
        <v>66</v>
      </c>
      <c r="S453" t="s">
        <v>68</v>
      </c>
      <c r="T453" t="s">
        <v>60</v>
      </c>
    </row>
    <row r="454" spans="1:20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5">
        <v>41698</v>
      </c>
      <c r="O454" t="str">
        <f>VLOOKUP(L454,Location!$A$1:$D$157,2,FALSE)</f>
        <v>Louisiana</v>
      </c>
      <c r="P454" t="str">
        <f>VLOOKUP($L454,Location!$A$1:$D$157,3,FALSE)</f>
        <v>South</v>
      </c>
      <c r="Q454" t="str">
        <f>VLOOKUP($L454,Location!$A$1:$D$157,4,FALSE)</f>
        <v>Small Market</v>
      </c>
      <c r="R454" t="s">
        <v>55</v>
      </c>
      <c r="S454" t="s">
        <v>59</v>
      </c>
      <c r="T454" t="s">
        <v>60</v>
      </c>
    </row>
    <row r="455" spans="1:20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5">
        <v>41698</v>
      </c>
      <c r="O455" t="str">
        <f>VLOOKUP(L455,Location!$A$1:$D$157,2,FALSE)</f>
        <v>Louisiana</v>
      </c>
      <c r="P455" t="str">
        <f>VLOOKUP($L455,Location!$A$1:$D$157,3,FALSE)</f>
        <v>South</v>
      </c>
      <c r="Q455" t="str">
        <f>VLOOKUP($L455,Location!$A$1:$D$157,4,FALSE)</f>
        <v>Small Market</v>
      </c>
      <c r="R455" t="s">
        <v>55</v>
      </c>
      <c r="S455" t="s">
        <v>58</v>
      </c>
      <c r="T455" t="s">
        <v>57</v>
      </c>
    </row>
    <row r="456" spans="1:20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5">
        <v>41698</v>
      </c>
      <c r="O456" t="str">
        <f>VLOOKUP(L456,Location!$A$1:$D$157,2,FALSE)</f>
        <v>New Mexico</v>
      </c>
      <c r="P456" t="str">
        <f>VLOOKUP($L456,Location!$A$1:$D$157,3,FALSE)</f>
        <v>South</v>
      </c>
      <c r="Q456" t="str">
        <f>VLOOKUP($L456,Location!$A$1:$D$157,4,FALSE)</f>
        <v>Small Market</v>
      </c>
      <c r="R456" t="s">
        <v>61</v>
      </c>
      <c r="S456" t="s">
        <v>62</v>
      </c>
      <c r="T456" t="s">
        <v>57</v>
      </c>
    </row>
    <row r="457" spans="1:20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5">
        <v>41698</v>
      </c>
      <c r="O457" t="str">
        <f>VLOOKUP(L457,Location!$A$1:$D$157,2,FALSE)</f>
        <v>New Mexico</v>
      </c>
      <c r="P457" t="str">
        <f>VLOOKUP($L457,Location!$A$1:$D$157,3,FALSE)</f>
        <v>South</v>
      </c>
      <c r="Q457" t="str">
        <f>VLOOKUP($L457,Location!$A$1:$D$157,4,FALSE)</f>
        <v>Small Market</v>
      </c>
      <c r="R457" t="s">
        <v>61</v>
      </c>
      <c r="S457" t="s">
        <v>63</v>
      </c>
      <c r="T457" t="s">
        <v>57</v>
      </c>
    </row>
    <row r="458" spans="1:20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5">
        <v>41698</v>
      </c>
      <c r="O458" t="str">
        <f>VLOOKUP(L458,Location!$A$1:$D$157,2,FALSE)</f>
        <v>New Mexico</v>
      </c>
      <c r="P458" t="str">
        <f>VLOOKUP($L458,Location!$A$1:$D$157,3,FALSE)</f>
        <v>South</v>
      </c>
      <c r="Q458" t="str">
        <f>VLOOKUP($L458,Location!$A$1:$D$157,4,FALSE)</f>
        <v>Small Market</v>
      </c>
      <c r="R458" t="s">
        <v>61</v>
      </c>
      <c r="S458" t="s">
        <v>64</v>
      </c>
      <c r="T458" t="s">
        <v>60</v>
      </c>
    </row>
    <row r="459" spans="1:20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5">
        <v>41698</v>
      </c>
      <c r="O459" t="str">
        <f>VLOOKUP(L459,Location!$A$1:$D$157,2,FALSE)</f>
        <v>New Mexico</v>
      </c>
      <c r="P459" t="str">
        <f>VLOOKUP($L459,Location!$A$1:$D$157,3,FALSE)</f>
        <v>South</v>
      </c>
      <c r="Q459" t="str">
        <f>VLOOKUP($L459,Location!$A$1:$D$157,4,FALSE)</f>
        <v>Small Market</v>
      </c>
      <c r="R459" t="s">
        <v>66</v>
      </c>
      <c r="S459" t="s">
        <v>67</v>
      </c>
      <c r="T459" t="s">
        <v>60</v>
      </c>
    </row>
    <row r="460" spans="1:20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5">
        <v>41698</v>
      </c>
      <c r="O460" t="str">
        <f>VLOOKUP(L460,Location!$A$1:$D$157,2,FALSE)</f>
        <v>New Mexico</v>
      </c>
      <c r="P460" t="str">
        <f>VLOOKUP($L460,Location!$A$1:$D$157,3,FALSE)</f>
        <v>South</v>
      </c>
      <c r="Q460" t="str">
        <f>VLOOKUP($L460,Location!$A$1:$D$157,4,FALSE)</f>
        <v>Small Market</v>
      </c>
      <c r="R460" t="s">
        <v>66</v>
      </c>
      <c r="S460" t="s">
        <v>68</v>
      </c>
      <c r="T460" t="s">
        <v>60</v>
      </c>
    </row>
    <row r="461" spans="1:20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5">
        <v>41698</v>
      </c>
      <c r="O461" t="str">
        <f>VLOOKUP(L461,Location!$A$1:$D$157,2,FALSE)</f>
        <v>New Mexico</v>
      </c>
      <c r="P461" t="str">
        <f>VLOOKUP($L461,Location!$A$1:$D$157,3,FALSE)</f>
        <v>South</v>
      </c>
      <c r="Q461" t="str">
        <f>VLOOKUP($L461,Location!$A$1:$D$157,4,FALSE)</f>
        <v>Small Market</v>
      </c>
      <c r="R461" t="s">
        <v>55</v>
      </c>
      <c r="S461" t="s">
        <v>59</v>
      </c>
      <c r="T461" t="s">
        <v>60</v>
      </c>
    </row>
    <row r="462" spans="1:20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5">
        <v>41698</v>
      </c>
      <c r="O462" t="str">
        <f>VLOOKUP(L462,Location!$A$1:$D$157,2,FALSE)</f>
        <v>New Mexico</v>
      </c>
      <c r="P462" t="str">
        <f>VLOOKUP($L462,Location!$A$1:$D$157,3,FALSE)</f>
        <v>South</v>
      </c>
      <c r="Q462" t="str">
        <f>VLOOKUP($L462,Location!$A$1:$D$157,4,FALSE)</f>
        <v>Small Market</v>
      </c>
      <c r="R462" t="s">
        <v>55</v>
      </c>
      <c r="S462" t="s">
        <v>58</v>
      </c>
      <c r="T462" t="s">
        <v>57</v>
      </c>
    </row>
    <row r="463" spans="1:20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5">
        <v>41698</v>
      </c>
      <c r="O463" t="str">
        <f>VLOOKUP(L463,Location!$A$1:$D$157,2,FALSE)</f>
        <v>Oklahoma</v>
      </c>
      <c r="P463" t="str">
        <f>VLOOKUP($L463,Location!$A$1:$D$157,3,FALSE)</f>
        <v>South</v>
      </c>
      <c r="Q463" t="str">
        <f>VLOOKUP($L463,Location!$A$1:$D$157,4,FALSE)</f>
        <v>Small Market</v>
      </c>
      <c r="R463" t="s">
        <v>61</v>
      </c>
      <c r="S463" t="s">
        <v>62</v>
      </c>
      <c r="T463" t="s">
        <v>57</v>
      </c>
    </row>
    <row r="464" spans="1:20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5">
        <v>41698</v>
      </c>
      <c r="O464" t="str">
        <f>VLOOKUP(L464,Location!$A$1:$D$157,2,FALSE)</f>
        <v>Oklahoma</v>
      </c>
      <c r="P464" t="str">
        <f>VLOOKUP($L464,Location!$A$1:$D$157,3,FALSE)</f>
        <v>South</v>
      </c>
      <c r="Q464" t="str">
        <f>VLOOKUP($L464,Location!$A$1:$D$157,4,FALSE)</f>
        <v>Small Market</v>
      </c>
      <c r="R464" t="s">
        <v>61</v>
      </c>
      <c r="S464" t="s">
        <v>63</v>
      </c>
      <c r="T464" t="s">
        <v>57</v>
      </c>
    </row>
    <row r="465" spans="1:20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5">
        <v>41698</v>
      </c>
      <c r="O465" t="str">
        <f>VLOOKUP(L465,Location!$A$1:$D$157,2,FALSE)</f>
        <v>Oklahoma</v>
      </c>
      <c r="P465" t="str">
        <f>VLOOKUP($L465,Location!$A$1:$D$157,3,FALSE)</f>
        <v>South</v>
      </c>
      <c r="Q465" t="str">
        <f>VLOOKUP($L465,Location!$A$1:$D$157,4,FALSE)</f>
        <v>Small Market</v>
      </c>
      <c r="R465" t="s">
        <v>61</v>
      </c>
      <c r="S465" t="s">
        <v>64</v>
      </c>
      <c r="T465" t="s">
        <v>60</v>
      </c>
    </row>
    <row r="466" spans="1:20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5">
        <v>41698</v>
      </c>
      <c r="O466" t="str">
        <f>VLOOKUP(L466,Location!$A$1:$D$157,2,FALSE)</f>
        <v>Oklahoma</v>
      </c>
      <c r="P466" t="str">
        <f>VLOOKUP($L466,Location!$A$1:$D$157,3,FALSE)</f>
        <v>South</v>
      </c>
      <c r="Q466" t="str">
        <f>VLOOKUP($L466,Location!$A$1:$D$157,4,FALSE)</f>
        <v>Small Market</v>
      </c>
      <c r="R466" t="s">
        <v>66</v>
      </c>
      <c r="S466" t="s">
        <v>67</v>
      </c>
      <c r="T466" t="s">
        <v>60</v>
      </c>
    </row>
    <row r="467" spans="1:20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5">
        <v>41698</v>
      </c>
      <c r="O467" t="str">
        <f>VLOOKUP(L467,Location!$A$1:$D$157,2,FALSE)</f>
        <v>Oklahoma</v>
      </c>
      <c r="P467" t="str">
        <f>VLOOKUP($L467,Location!$A$1:$D$157,3,FALSE)</f>
        <v>South</v>
      </c>
      <c r="Q467" t="str">
        <f>VLOOKUP($L467,Location!$A$1:$D$157,4,FALSE)</f>
        <v>Small Market</v>
      </c>
      <c r="R467" t="s">
        <v>66</v>
      </c>
      <c r="S467" t="s">
        <v>68</v>
      </c>
      <c r="T467" t="s">
        <v>60</v>
      </c>
    </row>
    <row r="468" spans="1:20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5">
        <v>41698</v>
      </c>
      <c r="O468" t="str">
        <f>VLOOKUP(L468,Location!$A$1:$D$157,2,FALSE)</f>
        <v>Oklahoma</v>
      </c>
      <c r="P468" t="str">
        <f>VLOOKUP($L468,Location!$A$1:$D$157,3,FALSE)</f>
        <v>South</v>
      </c>
      <c r="Q468" t="str">
        <f>VLOOKUP($L468,Location!$A$1:$D$157,4,FALSE)</f>
        <v>Small Market</v>
      </c>
      <c r="R468" t="s">
        <v>55</v>
      </c>
      <c r="S468" t="s">
        <v>59</v>
      </c>
      <c r="T468" t="s">
        <v>60</v>
      </c>
    </row>
    <row r="469" spans="1:20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5">
        <v>41698</v>
      </c>
      <c r="O469" t="str">
        <f>VLOOKUP(L469,Location!$A$1:$D$157,2,FALSE)</f>
        <v>Oklahoma</v>
      </c>
      <c r="P469" t="str">
        <f>VLOOKUP($L469,Location!$A$1:$D$157,3,FALSE)</f>
        <v>South</v>
      </c>
      <c r="Q469" t="str">
        <f>VLOOKUP($L469,Location!$A$1:$D$157,4,FALSE)</f>
        <v>Small Market</v>
      </c>
      <c r="R469" t="s">
        <v>55</v>
      </c>
      <c r="S469" t="s">
        <v>58</v>
      </c>
      <c r="T469" t="s">
        <v>57</v>
      </c>
    </row>
    <row r="470" spans="1:20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5">
        <v>41698</v>
      </c>
      <c r="O470" t="str">
        <f>VLOOKUP(L470,Location!$A$1:$D$157,2,FALSE)</f>
        <v>Texas</v>
      </c>
      <c r="P470" t="str">
        <f>VLOOKUP($L470,Location!$A$1:$D$157,3,FALSE)</f>
        <v>South</v>
      </c>
      <c r="Q470" t="str">
        <f>VLOOKUP($L470,Location!$A$1:$D$157,4,FALSE)</f>
        <v>Major Market</v>
      </c>
      <c r="R470" t="s">
        <v>61</v>
      </c>
      <c r="S470" t="s">
        <v>62</v>
      </c>
      <c r="T470" t="s">
        <v>57</v>
      </c>
    </row>
    <row r="471" spans="1:20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5">
        <v>41698</v>
      </c>
      <c r="O471" t="str">
        <f>VLOOKUP(L471,Location!$A$1:$D$157,2,FALSE)</f>
        <v>Texas</v>
      </c>
      <c r="P471" t="str">
        <f>VLOOKUP($L471,Location!$A$1:$D$157,3,FALSE)</f>
        <v>South</v>
      </c>
      <c r="Q471" t="str">
        <f>VLOOKUP($L471,Location!$A$1:$D$157,4,FALSE)</f>
        <v>Major Market</v>
      </c>
      <c r="R471" t="s">
        <v>61</v>
      </c>
      <c r="S471" t="s">
        <v>63</v>
      </c>
      <c r="T471" t="s">
        <v>57</v>
      </c>
    </row>
    <row r="472" spans="1:20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5">
        <v>41698</v>
      </c>
      <c r="O472" t="str">
        <f>VLOOKUP(L472,Location!$A$1:$D$157,2,FALSE)</f>
        <v>Texas</v>
      </c>
      <c r="P472" t="str">
        <f>VLOOKUP($L472,Location!$A$1:$D$157,3,FALSE)</f>
        <v>South</v>
      </c>
      <c r="Q472" t="str">
        <f>VLOOKUP($L472,Location!$A$1:$D$157,4,FALSE)</f>
        <v>Major Market</v>
      </c>
      <c r="R472" t="s">
        <v>61</v>
      </c>
      <c r="S472" t="s">
        <v>64</v>
      </c>
      <c r="T472" t="s">
        <v>60</v>
      </c>
    </row>
    <row r="473" spans="1:20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5">
        <v>41698</v>
      </c>
      <c r="O473" t="str">
        <f>VLOOKUP(L473,Location!$A$1:$D$157,2,FALSE)</f>
        <v>Texas</v>
      </c>
      <c r="P473" t="str">
        <f>VLOOKUP($L473,Location!$A$1:$D$157,3,FALSE)</f>
        <v>South</v>
      </c>
      <c r="Q473" t="str">
        <f>VLOOKUP($L473,Location!$A$1:$D$157,4,FALSE)</f>
        <v>Major Market</v>
      </c>
      <c r="R473" t="s">
        <v>66</v>
      </c>
      <c r="S473" t="s">
        <v>67</v>
      </c>
      <c r="T473" t="s">
        <v>60</v>
      </c>
    </row>
    <row r="474" spans="1:20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5">
        <v>41698</v>
      </c>
      <c r="O474" t="str">
        <f>VLOOKUP(L474,Location!$A$1:$D$157,2,FALSE)</f>
        <v>Texas</v>
      </c>
      <c r="P474" t="str">
        <f>VLOOKUP($L474,Location!$A$1:$D$157,3,FALSE)</f>
        <v>South</v>
      </c>
      <c r="Q474" t="str">
        <f>VLOOKUP($L474,Location!$A$1:$D$157,4,FALSE)</f>
        <v>Major Market</v>
      </c>
      <c r="R474" t="s">
        <v>66</v>
      </c>
      <c r="S474" t="s">
        <v>68</v>
      </c>
      <c r="T474" t="s">
        <v>60</v>
      </c>
    </row>
    <row r="475" spans="1:20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5">
        <v>41698</v>
      </c>
      <c r="O475" t="str">
        <f>VLOOKUP(L475,Location!$A$1:$D$157,2,FALSE)</f>
        <v>Texas</v>
      </c>
      <c r="P475" t="str">
        <f>VLOOKUP($L475,Location!$A$1:$D$157,3,FALSE)</f>
        <v>South</v>
      </c>
      <c r="Q475" t="str">
        <f>VLOOKUP($L475,Location!$A$1:$D$157,4,FALSE)</f>
        <v>Major Market</v>
      </c>
      <c r="R475" t="s">
        <v>55</v>
      </c>
      <c r="S475" t="s">
        <v>59</v>
      </c>
      <c r="T475" t="s">
        <v>60</v>
      </c>
    </row>
    <row r="476" spans="1:20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5">
        <v>41698</v>
      </c>
      <c r="O476" t="str">
        <f>VLOOKUP(L476,Location!$A$1:$D$157,2,FALSE)</f>
        <v>Texas</v>
      </c>
      <c r="P476" t="str">
        <f>VLOOKUP($L476,Location!$A$1:$D$157,3,FALSE)</f>
        <v>South</v>
      </c>
      <c r="Q476" t="str">
        <f>VLOOKUP($L476,Location!$A$1:$D$157,4,FALSE)</f>
        <v>Major Market</v>
      </c>
      <c r="R476" t="s">
        <v>55</v>
      </c>
      <c r="S476" t="s">
        <v>58</v>
      </c>
      <c r="T476" t="s">
        <v>57</v>
      </c>
    </row>
    <row r="477" spans="1:20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5">
        <v>41698</v>
      </c>
      <c r="O477" t="str">
        <f>VLOOKUP(L477,Location!$A$1:$D$157,2,FALSE)</f>
        <v>Utah</v>
      </c>
      <c r="P477" t="str">
        <f>VLOOKUP($L477,Location!$A$1:$D$157,3,FALSE)</f>
        <v>West</v>
      </c>
      <c r="Q477" t="str">
        <f>VLOOKUP($L477,Location!$A$1:$D$157,4,FALSE)</f>
        <v>Small Market</v>
      </c>
      <c r="R477" t="s">
        <v>61</v>
      </c>
      <c r="S477" t="s">
        <v>62</v>
      </c>
      <c r="T477" t="s">
        <v>57</v>
      </c>
    </row>
    <row r="478" spans="1:20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5">
        <v>41698</v>
      </c>
      <c r="O478" t="str">
        <f>VLOOKUP(L478,Location!$A$1:$D$157,2,FALSE)</f>
        <v>Utah</v>
      </c>
      <c r="P478" t="str">
        <f>VLOOKUP($L478,Location!$A$1:$D$157,3,FALSE)</f>
        <v>West</v>
      </c>
      <c r="Q478" t="str">
        <f>VLOOKUP($L478,Location!$A$1:$D$157,4,FALSE)</f>
        <v>Small Market</v>
      </c>
      <c r="R478" t="s">
        <v>61</v>
      </c>
      <c r="S478" t="s">
        <v>63</v>
      </c>
      <c r="T478" t="s">
        <v>57</v>
      </c>
    </row>
    <row r="479" spans="1:20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5">
        <v>41698</v>
      </c>
      <c r="O479" t="str">
        <f>VLOOKUP(L479,Location!$A$1:$D$157,2,FALSE)</f>
        <v>Utah</v>
      </c>
      <c r="P479" t="str">
        <f>VLOOKUP($L479,Location!$A$1:$D$157,3,FALSE)</f>
        <v>West</v>
      </c>
      <c r="Q479" t="str">
        <f>VLOOKUP($L479,Location!$A$1:$D$157,4,FALSE)</f>
        <v>Small Market</v>
      </c>
      <c r="R479" t="s">
        <v>61</v>
      </c>
      <c r="S479" t="s">
        <v>64</v>
      </c>
      <c r="T479" t="s">
        <v>60</v>
      </c>
    </row>
    <row r="480" spans="1:20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5">
        <v>41698</v>
      </c>
      <c r="O480" t="str">
        <f>VLOOKUP(L480,Location!$A$1:$D$157,2,FALSE)</f>
        <v>Utah</v>
      </c>
      <c r="P480" t="str">
        <f>VLOOKUP($L480,Location!$A$1:$D$157,3,FALSE)</f>
        <v>West</v>
      </c>
      <c r="Q480" t="str">
        <f>VLOOKUP($L480,Location!$A$1:$D$157,4,FALSE)</f>
        <v>Small Market</v>
      </c>
      <c r="R480" t="s">
        <v>55</v>
      </c>
      <c r="S480" t="s">
        <v>59</v>
      </c>
      <c r="T480" t="s">
        <v>60</v>
      </c>
    </row>
    <row r="481" spans="1:20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5">
        <v>41698</v>
      </c>
      <c r="O481" t="str">
        <f>VLOOKUP(L481,Location!$A$1:$D$157,2,FALSE)</f>
        <v>Utah</v>
      </c>
      <c r="P481" t="str">
        <f>VLOOKUP($L481,Location!$A$1:$D$157,3,FALSE)</f>
        <v>West</v>
      </c>
      <c r="Q481" t="str">
        <f>VLOOKUP($L481,Location!$A$1:$D$157,4,FALSE)</f>
        <v>Small Market</v>
      </c>
      <c r="R481" t="s">
        <v>66</v>
      </c>
      <c r="S481" t="s">
        <v>67</v>
      </c>
      <c r="T481" t="s">
        <v>60</v>
      </c>
    </row>
    <row r="482" spans="1:20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5">
        <v>41698</v>
      </c>
      <c r="O482" t="str">
        <f>VLOOKUP(L482,Location!$A$1:$D$157,2,FALSE)</f>
        <v>Utah</v>
      </c>
      <c r="P482" t="str">
        <f>VLOOKUP($L482,Location!$A$1:$D$157,3,FALSE)</f>
        <v>West</v>
      </c>
      <c r="Q482" t="str">
        <f>VLOOKUP($L482,Location!$A$1:$D$157,4,FALSE)</f>
        <v>Small Market</v>
      </c>
      <c r="R482" t="s">
        <v>66</v>
      </c>
      <c r="S482" t="s">
        <v>68</v>
      </c>
      <c r="T482" t="s">
        <v>60</v>
      </c>
    </row>
    <row r="483" spans="1:20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5">
        <v>41698</v>
      </c>
      <c r="O483" t="str">
        <f>VLOOKUP(L483,Location!$A$1:$D$157,2,FALSE)</f>
        <v>Utah</v>
      </c>
      <c r="P483" t="str">
        <f>VLOOKUP($L483,Location!$A$1:$D$157,3,FALSE)</f>
        <v>West</v>
      </c>
      <c r="Q483" t="str">
        <f>VLOOKUP($L483,Location!$A$1:$D$157,4,FALSE)</f>
        <v>Small Market</v>
      </c>
      <c r="R483" t="s">
        <v>66</v>
      </c>
      <c r="S483" t="s">
        <v>69</v>
      </c>
      <c r="T483" t="s">
        <v>60</v>
      </c>
    </row>
    <row r="484" spans="1:20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5">
        <v>41698</v>
      </c>
      <c r="O484" t="str">
        <f>VLOOKUP(L484,Location!$A$1:$D$157,2,FALSE)</f>
        <v>Utah</v>
      </c>
      <c r="P484" t="str">
        <f>VLOOKUP($L484,Location!$A$1:$D$157,3,FALSE)</f>
        <v>West</v>
      </c>
      <c r="Q484" t="str">
        <f>VLOOKUP($L484,Location!$A$1:$D$157,4,FALSE)</f>
        <v>Small Market</v>
      </c>
      <c r="R484" t="s">
        <v>70</v>
      </c>
      <c r="S484" t="s">
        <v>71</v>
      </c>
      <c r="T484" t="s">
        <v>57</v>
      </c>
    </row>
    <row r="485" spans="1:20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5">
        <v>41698</v>
      </c>
      <c r="O485" t="str">
        <f>VLOOKUP(L485,Location!$A$1:$D$157,2,FALSE)</f>
        <v>Utah</v>
      </c>
      <c r="P485" t="str">
        <f>VLOOKUP($L485,Location!$A$1:$D$157,3,FALSE)</f>
        <v>West</v>
      </c>
      <c r="Q485" t="str">
        <f>VLOOKUP($L485,Location!$A$1:$D$157,4,FALSE)</f>
        <v>Small Market</v>
      </c>
      <c r="R485" t="s">
        <v>70</v>
      </c>
      <c r="S485" t="s">
        <v>72</v>
      </c>
      <c r="T485" t="s">
        <v>57</v>
      </c>
    </row>
    <row r="486" spans="1:20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5">
        <v>41698</v>
      </c>
      <c r="O486" t="str">
        <f>VLOOKUP(L486,Location!$A$1:$D$157,2,FALSE)</f>
        <v>Utah</v>
      </c>
      <c r="P486" t="str">
        <f>VLOOKUP($L486,Location!$A$1:$D$157,3,FALSE)</f>
        <v>West</v>
      </c>
      <c r="Q486" t="str">
        <f>VLOOKUP($L486,Location!$A$1:$D$157,4,FALSE)</f>
        <v>Small Market</v>
      </c>
      <c r="R486" t="s">
        <v>70</v>
      </c>
      <c r="S486" t="s">
        <v>73</v>
      </c>
      <c r="T486" t="s">
        <v>57</v>
      </c>
    </row>
    <row r="487" spans="1:20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5">
        <v>41698</v>
      </c>
      <c r="O487" t="str">
        <f>VLOOKUP(L487,Location!$A$1:$D$157,2,FALSE)</f>
        <v>Utah</v>
      </c>
      <c r="P487" t="str">
        <f>VLOOKUP($L487,Location!$A$1:$D$157,3,FALSE)</f>
        <v>West</v>
      </c>
      <c r="Q487" t="str">
        <f>VLOOKUP($L487,Location!$A$1:$D$157,4,FALSE)</f>
        <v>Small Market</v>
      </c>
      <c r="R487" t="s">
        <v>55</v>
      </c>
      <c r="S487" t="s">
        <v>56</v>
      </c>
      <c r="T487" t="s">
        <v>57</v>
      </c>
    </row>
    <row r="488" spans="1:20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5">
        <v>41698</v>
      </c>
      <c r="O488" t="str">
        <f>VLOOKUP(L488,Location!$A$1:$D$157,2,FALSE)</f>
        <v>Utah</v>
      </c>
      <c r="P488" t="str">
        <f>VLOOKUP($L488,Location!$A$1:$D$157,3,FALSE)</f>
        <v>West</v>
      </c>
      <c r="Q488" t="str">
        <f>VLOOKUP($L488,Location!$A$1:$D$157,4,FALSE)</f>
        <v>Small Market</v>
      </c>
      <c r="R488" t="s">
        <v>55</v>
      </c>
      <c r="S488" t="s">
        <v>58</v>
      </c>
      <c r="T488" t="s">
        <v>57</v>
      </c>
    </row>
    <row r="489" spans="1:20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5">
        <v>41698</v>
      </c>
      <c r="O489" t="str">
        <f>VLOOKUP(L489,Location!$A$1:$D$157,2,FALSE)</f>
        <v>California</v>
      </c>
      <c r="P489" t="str">
        <f>VLOOKUP($L489,Location!$A$1:$D$157,3,FALSE)</f>
        <v>West</v>
      </c>
      <c r="Q489" t="str">
        <f>VLOOKUP($L489,Location!$A$1:$D$157,4,FALSE)</f>
        <v>Major Market</v>
      </c>
      <c r="R489" t="s">
        <v>61</v>
      </c>
      <c r="S489" t="s">
        <v>62</v>
      </c>
      <c r="T489" t="s">
        <v>57</v>
      </c>
    </row>
    <row r="490" spans="1:20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5">
        <v>41698</v>
      </c>
      <c r="O490" t="str">
        <f>VLOOKUP(L490,Location!$A$1:$D$157,2,FALSE)</f>
        <v>California</v>
      </c>
      <c r="P490" t="str">
        <f>VLOOKUP($L490,Location!$A$1:$D$157,3,FALSE)</f>
        <v>West</v>
      </c>
      <c r="Q490" t="str">
        <f>VLOOKUP($L490,Location!$A$1:$D$157,4,FALSE)</f>
        <v>Major Market</v>
      </c>
      <c r="R490" t="s">
        <v>61</v>
      </c>
      <c r="S490" t="s">
        <v>63</v>
      </c>
      <c r="T490" t="s">
        <v>57</v>
      </c>
    </row>
    <row r="491" spans="1:20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5">
        <v>41698</v>
      </c>
      <c r="O491" t="str">
        <f>VLOOKUP(L491,Location!$A$1:$D$157,2,FALSE)</f>
        <v>California</v>
      </c>
      <c r="P491" t="str">
        <f>VLOOKUP($L491,Location!$A$1:$D$157,3,FALSE)</f>
        <v>West</v>
      </c>
      <c r="Q491" t="str">
        <f>VLOOKUP($L491,Location!$A$1:$D$157,4,FALSE)</f>
        <v>Major Market</v>
      </c>
      <c r="R491" t="s">
        <v>61</v>
      </c>
      <c r="S491" t="s">
        <v>64</v>
      </c>
      <c r="T491" t="s">
        <v>60</v>
      </c>
    </row>
    <row r="492" spans="1:20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5">
        <v>41698</v>
      </c>
      <c r="O492" t="str">
        <f>VLOOKUP(L492,Location!$A$1:$D$157,2,FALSE)</f>
        <v>California</v>
      </c>
      <c r="P492" t="str">
        <f>VLOOKUP($L492,Location!$A$1:$D$157,3,FALSE)</f>
        <v>West</v>
      </c>
      <c r="Q492" t="str">
        <f>VLOOKUP($L492,Location!$A$1:$D$157,4,FALSE)</f>
        <v>Major Market</v>
      </c>
      <c r="R492" t="s">
        <v>55</v>
      </c>
      <c r="S492" t="s">
        <v>59</v>
      </c>
      <c r="T492" t="s">
        <v>60</v>
      </c>
    </row>
    <row r="493" spans="1:20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5">
        <v>41698</v>
      </c>
      <c r="O493" t="str">
        <f>VLOOKUP(L493,Location!$A$1:$D$157,2,FALSE)</f>
        <v>California</v>
      </c>
      <c r="P493" t="str">
        <f>VLOOKUP($L493,Location!$A$1:$D$157,3,FALSE)</f>
        <v>West</v>
      </c>
      <c r="Q493" t="str">
        <f>VLOOKUP($L493,Location!$A$1:$D$157,4,FALSE)</f>
        <v>Major Market</v>
      </c>
      <c r="R493" t="s">
        <v>66</v>
      </c>
      <c r="S493" t="s">
        <v>67</v>
      </c>
      <c r="T493" t="s">
        <v>60</v>
      </c>
    </row>
    <row r="494" spans="1:20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5">
        <v>41698</v>
      </c>
      <c r="O494" t="str">
        <f>VLOOKUP(L494,Location!$A$1:$D$157,2,FALSE)</f>
        <v>California</v>
      </c>
      <c r="P494" t="str">
        <f>VLOOKUP($L494,Location!$A$1:$D$157,3,FALSE)</f>
        <v>West</v>
      </c>
      <c r="Q494" t="str">
        <f>VLOOKUP($L494,Location!$A$1:$D$157,4,FALSE)</f>
        <v>Major Market</v>
      </c>
      <c r="R494" t="s">
        <v>66</v>
      </c>
      <c r="S494" t="s">
        <v>68</v>
      </c>
      <c r="T494" t="s">
        <v>60</v>
      </c>
    </row>
    <row r="495" spans="1:20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5">
        <v>41698</v>
      </c>
      <c r="O495" t="str">
        <f>VLOOKUP(L495,Location!$A$1:$D$157,2,FALSE)</f>
        <v>California</v>
      </c>
      <c r="P495" t="str">
        <f>VLOOKUP($L495,Location!$A$1:$D$157,3,FALSE)</f>
        <v>West</v>
      </c>
      <c r="Q495" t="str">
        <f>VLOOKUP($L495,Location!$A$1:$D$157,4,FALSE)</f>
        <v>Major Market</v>
      </c>
      <c r="R495" t="s">
        <v>66</v>
      </c>
      <c r="S495" t="s">
        <v>69</v>
      </c>
      <c r="T495" t="s">
        <v>60</v>
      </c>
    </row>
    <row r="496" spans="1:20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5">
        <v>41698</v>
      </c>
      <c r="O496" t="str">
        <f>VLOOKUP(L496,Location!$A$1:$D$157,2,FALSE)</f>
        <v>California</v>
      </c>
      <c r="P496" t="str">
        <f>VLOOKUP($L496,Location!$A$1:$D$157,3,FALSE)</f>
        <v>West</v>
      </c>
      <c r="Q496" t="str">
        <f>VLOOKUP($L496,Location!$A$1:$D$157,4,FALSE)</f>
        <v>Major Market</v>
      </c>
      <c r="R496" t="s">
        <v>70</v>
      </c>
      <c r="S496" t="s">
        <v>71</v>
      </c>
      <c r="T496" t="s">
        <v>57</v>
      </c>
    </row>
    <row r="497" spans="1:20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5">
        <v>41698</v>
      </c>
      <c r="O497" t="str">
        <f>VLOOKUP(L497,Location!$A$1:$D$157,2,FALSE)</f>
        <v>California</v>
      </c>
      <c r="P497" t="str">
        <f>VLOOKUP($L497,Location!$A$1:$D$157,3,FALSE)</f>
        <v>West</v>
      </c>
      <c r="Q497" t="str">
        <f>VLOOKUP($L497,Location!$A$1:$D$157,4,FALSE)</f>
        <v>Major Market</v>
      </c>
      <c r="R497" t="s">
        <v>70</v>
      </c>
      <c r="S497" t="s">
        <v>72</v>
      </c>
      <c r="T497" t="s">
        <v>57</v>
      </c>
    </row>
    <row r="498" spans="1:20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5">
        <v>41698</v>
      </c>
      <c r="O498" t="str">
        <f>VLOOKUP(L498,Location!$A$1:$D$157,2,FALSE)</f>
        <v>California</v>
      </c>
      <c r="P498" t="str">
        <f>VLOOKUP($L498,Location!$A$1:$D$157,3,FALSE)</f>
        <v>West</v>
      </c>
      <c r="Q498" t="str">
        <f>VLOOKUP($L498,Location!$A$1:$D$157,4,FALSE)</f>
        <v>Major Market</v>
      </c>
      <c r="R498" t="s">
        <v>70</v>
      </c>
      <c r="S498" t="s">
        <v>73</v>
      </c>
      <c r="T498" t="s">
        <v>57</v>
      </c>
    </row>
    <row r="499" spans="1:20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5">
        <v>41698</v>
      </c>
      <c r="O499" t="str">
        <f>VLOOKUP(L499,Location!$A$1:$D$157,2,FALSE)</f>
        <v>California</v>
      </c>
      <c r="P499" t="str">
        <f>VLOOKUP($L499,Location!$A$1:$D$157,3,FALSE)</f>
        <v>West</v>
      </c>
      <c r="Q499" t="str">
        <f>VLOOKUP($L499,Location!$A$1:$D$157,4,FALSE)</f>
        <v>Major Market</v>
      </c>
      <c r="R499" t="s">
        <v>55</v>
      </c>
      <c r="S499" t="s">
        <v>56</v>
      </c>
      <c r="T499" t="s">
        <v>57</v>
      </c>
    </row>
    <row r="500" spans="1:20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5">
        <v>41698</v>
      </c>
      <c r="O500" t="str">
        <f>VLOOKUP(L500,Location!$A$1:$D$157,2,FALSE)</f>
        <v>California</v>
      </c>
      <c r="P500" t="str">
        <f>VLOOKUP($L500,Location!$A$1:$D$157,3,FALSE)</f>
        <v>West</v>
      </c>
      <c r="Q500" t="str">
        <f>VLOOKUP($L500,Location!$A$1:$D$157,4,FALSE)</f>
        <v>Major Market</v>
      </c>
      <c r="R500" t="s">
        <v>55</v>
      </c>
      <c r="S500" t="s">
        <v>58</v>
      </c>
      <c r="T500" t="s">
        <v>57</v>
      </c>
    </row>
    <row r="501" spans="1:20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5">
        <v>41698</v>
      </c>
      <c r="O501" t="str">
        <f>VLOOKUP(L501,Location!$A$1:$D$157,2,FALSE)</f>
        <v>Nevada</v>
      </c>
      <c r="P501" t="str">
        <f>VLOOKUP($L501,Location!$A$1:$D$157,3,FALSE)</f>
        <v>West</v>
      </c>
      <c r="Q501" t="str">
        <f>VLOOKUP($L501,Location!$A$1:$D$157,4,FALSE)</f>
        <v>Small Market</v>
      </c>
      <c r="R501" t="s">
        <v>61</v>
      </c>
      <c r="S501" t="s">
        <v>62</v>
      </c>
      <c r="T501" t="s">
        <v>57</v>
      </c>
    </row>
    <row r="502" spans="1:20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5">
        <v>41698</v>
      </c>
      <c r="O502" t="str">
        <f>VLOOKUP(L502,Location!$A$1:$D$157,2,FALSE)</f>
        <v>Nevada</v>
      </c>
      <c r="P502" t="str">
        <f>VLOOKUP($L502,Location!$A$1:$D$157,3,FALSE)</f>
        <v>West</v>
      </c>
      <c r="Q502" t="str">
        <f>VLOOKUP($L502,Location!$A$1:$D$157,4,FALSE)</f>
        <v>Small Market</v>
      </c>
      <c r="R502" t="s">
        <v>61</v>
      </c>
      <c r="S502" t="s">
        <v>63</v>
      </c>
      <c r="T502" t="s">
        <v>57</v>
      </c>
    </row>
    <row r="503" spans="1:20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5">
        <v>41698</v>
      </c>
      <c r="O503" t="str">
        <f>VLOOKUP(L503,Location!$A$1:$D$157,2,FALSE)</f>
        <v>Nevada</v>
      </c>
      <c r="P503" t="str">
        <f>VLOOKUP($L503,Location!$A$1:$D$157,3,FALSE)</f>
        <v>West</v>
      </c>
      <c r="Q503" t="str">
        <f>VLOOKUP($L503,Location!$A$1:$D$157,4,FALSE)</f>
        <v>Small Market</v>
      </c>
      <c r="R503" t="s">
        <v>61</v>
      </c>
      <c r="S503" t="s">
        <v>64</v>
      </c>
      <c r="T503" t="s">
        <v>60</v>
      </c>
    </row>
    <row r="504" spans="1:20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5">
        <v>41698</v>
      </c>
      <c r="O504" t="str">
        <f>VLOOKUP(L504,Location!$A$1:$D$157,2,FALSE)</f>
        <v>Nevada</v>
      </c>
      <c r="P504" t="str">
        <f>VLOOKUP($L504,Location!$A$1:$D$157,3,FALSE)</f>
        <v>West</v>
      </c>
      <c r="Q504" t="str">
        <f>VLOOKUP($L504,Location!$A$1:$D$157,4,FALSE)</f>
        <v>Small Market</v>
      </c>
      <c r="R504" t="s">
        <v>55</v>
      </c>
      <c r="S504" t="s">
        <v>59</v>
      </c>
      <c r="T504" t="s">
        <v>60</v>
      </c>
    </row>
    <row r="505" spans="1:20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5">
        <v>41698</v>
      </c>
      <c r="O505" t="str">
        <f>VLOOKUP(L505,Location!$A$1:$D$157,2,FALSE)</f>
        <v>Nevada</v>
      </c>
      <c r="P505" t="str">
        <f>VLOOKUP($L505,Location!$A$1:$D$157,3,FALSE)</f>
        <v>West</v>
      </c>
      <c r="Q505" t="str">
        <f>VLOOKUP($L505,Location!$A$1:$D$157,4,FALSE)</f>
        <v>Small Market</v>
      </c>
      <c r="R505" t="s">
        <v>66</v>
      </c>
      <c r="S505" t="s">
        <v>67</v>
      </c>
      <c r="T505" t="s">
        <v>60</v>
      </c>
    </row>
    <row r="506" spans="1:20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5">
        <v>41698</v>
      </c>
      <c r="O506" t="str">
        <f>VLOOKUP(L506,Location!$A$1:$D$157,2,FALSE)</f>
        <v>Nevada</v>
      </c>
      <c r="P506" t="str">
        <f>VLOOKUP($L506,Location!$A$1:$D$157,3,FALSE)</f>
        <v>West</v>
      </c>
      <c r="Q506" t="str">
        <f>VLOOKUP($L506,Location!$A$1:$D$157,4,FALSE)</f>
        <v>Small Market</v>
      </c>
      <c r="R506" t="s">
        <v>66</v>
      </c>
      <c r="S506" t="s">
        <v>68</v>
      </c>
      <c r="T506" t="s">
        <v>60</v>
      </c>
    </row>
    <row r="507" spans="1:20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5">
        <v>41698</v>
      </c>
      <c r="O507" t="str">
        <f>VLOOKUP(L507,Location!$A$1:$D$157,2,FALSE)</f>
        <v>Nevada</v>
      </c>
      <c r="P507" t="str">
        <f>VLOOKUP($L507,Location!$A$1:$D$157,3,FALSE)</f>
        <v>West</v>
      </c>
      <c r="Q507" t="str">
        <f>VLOOKUP($L507,Location!$A$1:$D$157,4,FALSE)</f>
        <v>Small Market</v>
      </c>
      <c r="R507" t="s">
        <v>66</v>
      </c>
      <c r="S507" t="s">
        <v>69</v>
      </c>
      <c r="T507" t="s">
        <v>60</v>
      </c>
    </row>
    <row r="508" spans="1:20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5">
        <v>41698</v>
      </c>
      <c r="O508" t="str">
        <f>VLOOKUP(L508,Location!$A$1:$D$157,2,FALSE)</f>
        <v>Nevada</v>
      </c>
      <c r="P508" t="str">
        <f>VLOOKUP($L508,Location!$A$1:$D$157,3,FALSE)</f>
        <v>West</v>
      </c>
      <c r="Q508" t="str">
        <f>VLOOKUP($L508,Location!$A$1:$D$157,4,FALSE)</f>
        <v>Small Market</v>
      </c>
      <c r="R508" t="s">
        <v>70</v>
      </c>
      <c r="S508" t="s">
        <v>71</v>
      </c>
      <c r="T508" t="s">
        <v>57</v>
      </c>
    </row>
    <row r="509" spans="1:20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5">
        <v>41698</v>
      </c>
      <c r="O509" t="str">
        <f>VLOOKUP(L509,Location!$A$1:$D$157,2,FALSE)</f>
        <v>Nevada</v>
      </c>
      <c r="P509" t="str">
        <f>VLOOKUP($L509,Location!$A$1:$D$157,3,FALSE)</f>
        <v>West</v>
      </c>
      <c r="Q509" t="str">
        <f>VLOOKUP($L509,Location!$A$1:$D$157,4,FALSE)</f>
        <v>Small Market</v>
      </c>
      <c r="R509" t="s">
        <v>70</v>
      </c>
      <c r="S509" t="s">
        <v>72</v>
      </c>
      <c r="T509" t="s">
        <v>57</v>
      </c>
    </row>
    <row r="510" spans="1:20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5">
        <v>41698</v>
      </c>
      <c r="O510" t="str">
        <f>VLOOKUP(L510,Location!$A$1:$D$157,2,FALSE)</f>
        <v>Nevada</v>
      </c>
      <c r="P510" t="str">
        <f>VLOOKUP($L510,Location!$A$1:$D$157,3,FALSE)</f>
        <v>West</v>
      </c>
      <c r="Q510" t="str">
        <f>VLOOKUP($L510,Location!$A$1:$D$157,4,FALSE)</f>
        <v>Small Market</v>
      </c>
      <c r="R510" t="s">
        <v>70</v>
      </c>
      <c r="S510" t="s">
        <v>73</v>
      </c>
      <c r="T510" t="s">
        <v>57</v>
      </c>
    </row>
    <row r="511" spans="1:20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5">
        <v>41698</v>
      </c>
      <c r="O511" t="str">
        <f>VLOOKUP(L511,Location!$A$1:$D$157,2,FALSE)</f>
        <v>Nevada</v>
      </c>
      <c r="P511" t="str">
        <f>VLOOKUP($L511,Location!$A$1:$D$157,3,FALSE)</f>
        <v>West</v>
      </c>
      <c r="Q511" t="str">
        <f>VLOOKUP($L511,Location!$A$1:$D$157,4,FALSE)</f>
        <v>Small Market</v>
      </c>
      <c r="R511" t="s">
        <v>55</v>
      </c>
      <c r="S511" t="s">
        <v>58</v>
      </c>
      <c r="T511" t="s">
        <v>57</v>
      </c>
    </row>
    <row r="512" spans="1:20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5">
        <v>41698</v>
      </c>
      <c r="O512" t="str">
        <f>VLOOKUP(L512,Location!$A$1:$D$157,2,FALSE)</f>
        <v>Oregon</v>
      </c>
      <c r="P512" t="str">
        <f>VLOOKUP($L512,Location!$A$1:$D$157,3,FALSE)</f>
        <v>West</v>
      </c>
      <c r="Q512" t="str">
        <f>VLOOKUP($L512,Location!$A$1:$D$157,4,FALSE)</f>
        <v>Small Market</v>
      </c>
      <c r="R512" t="s">
        <v>61</v>
      </c>
      <c r="S512" t="s">
        <v>62</v>
      </c>
      <c r="T512" t="s">
        <v>57</v>
      </c>
    </row>
    <row r="513" spans="1:20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5">
        <v>41698</v>
      </c>
      <c r="O513" t="str">
        <f>VLOOKUP(L513,Location!$A$1:$D$157,2,FALSE)</f>
        <v>Oregon</v>
      </c>
      <c r="P513" t="str">
        <f>VLOOKUP($L513,Location!$A$1:$D$157,3,FALSE)</f>
        <v>West</v>
      </c>
      <c r="Q513" t="str">
        <f>VLOOKUP($L513,Location!$A$1:$D$157,4,FALSE)</f>
        <v>Small Market</v>
      </c>
      <c r="R513" t="s">
        <v>61</v>
      </c>
      <c r="S513" t="s">
        <v>63</v>
      </c>
      <c r="T513" t="s">
        <v>57</v>
      </c>
    </row>
    <row r="514" spans="1:20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5">
        <v>41698</v>
      </c>
      <c r="O514" t="str">
        <f>VLOOKUP(L514,Location!$A$1:$D$157,2,FALSE)</f>
        <v>Oregon</v>
      </c>
      <c r="P514" t="str">
        <f>VLOOKUP($L514,Location!$A$1:$D$157,3,FALSE)</f>
        <v>West</v>
      </c>
      <c r="Q514" t="str">
        <f>VLOOKUP($L514,Location!$A$1:$D$157,4,FALSE)</f>
        <v>Small Market</v>
      </c>
      <c r="R514" t="s">
        <v>61</v>
      </c>
      <c r="S514" t="s">
        <v>64</v>
      </c>
      <c r="T514" t="s">
        <v>60</v>
      </c>
    </row>
    <row r="515" spans="1:20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5">
        <v>41698</v>
      </c>
      <c r="O515" t="str">
        <f>VLOOKUP(L515,Location!$A$1:$D$157,2,FALSE)</f>
        <v>Oregon</v>
      </c>
      <c r="P515" t="str">
        <f>VLOOKUP($L515,Location!$A$1:$D$157,3,FALSE)</f>
        <v>West</v>
      </c>
      <c r="Q515" t="str">
        <f>VLOOKUP($L515,Location!$A$1:$D$157,4,FALSE)</f>
        <v>Small Market</v>
      </c>
      <c r="R515" t="s">
        <v>55</v>
      </c>
      <c r="S515" t="s">
        <v>59</v>
      </c>
      <c r="T515" t="s">
        <v>60</v>
      </c>
    </row>
    <row r="516" spans="1:20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5">
        <v>41698</v>
      </c>
      <c r="O516" t="str">
        <f>VLOOKUP(L516,Location!$A$1:$D$157,2,FALSE)</f>
        <v>Oregon</v>
      </c>
      <c r="P516" t="str">
        <f>VLOOKUP($L516,Location!$A$1:$D$157,3,FALSE)</f>
        <v>West</v>
      </c>
      <c r="Q516" t="str">
        <f>VLOOKUP($L516,Location!$A$1:$D$157,4,FALSE)</f>
        <v>Small Market</v>
      </c>
      <c r="R516" t="s">
        <v>66</v>
      </c>
      <c r="S516" t="s">
        <v>67</v>
      </c>
      <c r="T516" t="s">
        <v>60</v>
      </c>
    </row>
    <row r="517" spans="1:20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5">
        <v>41698</v>
      </c>
      <c r="O517" t="str">
        <f>VLOOKUP(L517,Location!$A$1:$D$157,2,FALSE)</f>
        <v>Oregon</v>
      </c>
      <c r="P517" t="str">
        <f>VLOOKUP($L517,Location!$A$1:$D$157,3,FALSE)</f>
        <v>West</v>
      </c>
      <c r="Q517" t="str">
        <f>VLOOKUP($L517,Location!$A$1:$D$157,4,FALSE)</f>
        <v>Small Market</v>
      </c>
      <c r="R517" t="s">
        <v>66</v>
      </c>
      <c r="S517" t="s">
        <v>68</v>
      </c>
      <c r="T517" t="s">
        <v>60</v>
      </c>
    </row>
    <row r="518" spans="1:20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5">
        <v>41698</v>
      </c>
      <c r="O518" t="str">
        <f>VLOOKUP(L518,Location!$A$1:$D$157,2,FALSE)</f>
        <v>Oregon</v>
      </c>
      <c r="P518" t="str">
        <f>VLOOKUP($L518,Location!$A$1:$D$157,3,FALSE)</f>
        <v>West</v>
      </c>
      <c r="Q518" t="str">
        <f>VLOOKUP($L518,Location!$A$1:$D$157,4,FALSE)</f>
        <v>Small Market</v>
      </c>
      <c r="R518" t="s">
        <v>70</v>
      </c>
      <c r="S518" t="s">
        <v>71</v>
      </c>
      <c r="T518" t="s">
        <v>57</v>
      </c>
    </row>
    <row r="519" spans="1:20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5">
        <v>41698</v>
      </c>
      <c r="O519" t="str">
        <f>VLOOKUP(L519,Location!$A$1:$D$157,2,FALSE)</f>
        <v>Oregon</v>
      </c>
      <c r="P519" t="str">
        <f>VLOOKUP($L519,Location!$A$1:$D$157,3,FALSE)</f>
        <v>West</v>
      </c>
      <c r="Q519" t="str">
        <f>VLOOKUP($L519,Location!$A$1:$D$157,4,FALSE)</f>
        <v>Small Market</v>
      </c>
      <c r="R519" t="s">
        <v>70</v>
      </c>
      <c r="S519" t="s">
        <v>72</v>
      </c>
      <c r="T519" t="s">
        <v>57</v>
      </c>
    </row>
    <row r="520" spans="1:20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5">
        <v>41698</v>
      </c>
      <c r="O520" t="str">
        <f>VLOOKUP(L520,Location!$A$1:$D$157,2,FALSE)</f>
        <v>Oregon</v>
      </c>
      <c r="P520" t="str">
        <f>VLOOKUP($L520,Location!$A$1:$D$157,3,FALSE)</f>
        <v>West</v>
      </c>
      <c r="Q520" t="str">
        <f>VLOOKUP($L520,Location!$A$1:$D$157,4,FALSE)</f>
        <v>Small Market</v>
      </c>
      <c r="R520" t="s">
        <v>70</v>
      </c>
      <c r="S520" t="s">
        <v>73</v>
      </c>
      <c r="T520" t="s">
        <v>57</v>
      </c>
    </row>
    <row r="521" spans="1:20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5">
        <v>41698</v>
      </c>
      <c r="O521" t="str">
        <f>VLOOKUP(L521,Location!$A$1:$D$157,2,FALSE)</f>
        <v>Oregon</v>
      </c>
      <c r="P521" t="str">
        <f>VLOOKUP($L521,Location!$A$1:$D$157,3,FALSE)</f>
        <v>West</v>
      </c>
      <c r="Q521" t="str">
        <f>VLOOKUP($L521,Location!$A$1:$D$157,4,FALSE)</f>
        <v>Small Market</v>
      </c>
      <c r="R521" t="s">
        <v>55</v>
      </c>
      <c r="S521" t="s">
        <v>56</v>
      </c>
      <c r="T521" t="s">
        <v>57</v>
      </c>
    </row>
    <row r="522" spans="1:20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5">
        <v>41698</v>
      </c>
      <c r="O522" t="str">
        <f>VLOOKUP(L522,Location!$A$1:$D$157,2,FALSE)</f>
        <v>Oregon</v>
      </c>
      <c r="P522" t="str">
        <f>VLOOKUP($L522,Location!$A$1:$D$157,3,FALSE)</f>
        <v>West</v>
      </c>
      <c r="Q522" t="str">
        <f>VLOOKUP($L522,Location!$A$1:$D$157,4,FALSE)</f>
        <v>Small Market</v>
      </c>
      <c r="R522" t="s">
        <v>55</v>
      </c>
      <c r="S522" t="s">
        <v>58</v>
      </c>
      <c r="T522" t="s">
        <v>57</v>
      </c>
    </row>
    <row r="523" spans="1:20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5">
        <v>41698</v>
      </c>
      <c r="O523" t="str">
        <f>VLOOKUP(L523,Location!$A$1:$D$157,2,FALSE)</f>
        <v>Washington</v>
      </c>
      <c r="P523" t="str">
        <f>VLOOKUP($L523,Location!$A$1:$D$157,3,FALSE)</f>
        <v>West</v>
      </c>
      <c r="Q523" t="str">
        <f>VLOOKUP($L523,Location!$A$1:$D$157,4,FALSE)</f>
        <v>Small Market</v>
      </c>
      <c r="R523" t="s">
        <v>61</v>
      </c>
      <c r="S523" t="s">
        <v>62</v>
      </c>
      <c r="T523" t="s">
        <v>57</v>
      </c>
    </row>
    <row r="524" spans="1:20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5">
        <v>41698</v>
      </c>
      <c r="O524" t="str">
        <f>VLOOKUP(L524,Location!$A$1:$D$157,2,FALSE)</f>
        <v>Washington</v>
      </c>
      <c r="P524" t="str">
        <f>VLOOKUP($L524,Location!$A$1:$D$157,3,FALSE)</f>
        <v>West</v>
      </c>
      <c r="Q524" t="str">
        <f>VLOOKUP($L524,Location!$A$1:$D$157,4,FALSE)</f>
        <v>Small Market</v>
      </c>
      <c r="R524" t="s">
        <v>61</v>
      </c>
      <c r="S524" t="s">
        <v>63</v>
      </c>
      <c r="T524" t="s">
        <v>57</v>
      </c>
    </row>
    <row r="525" spans="1:20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5">
        <v>41698</v>
      </c>
      <c r="O525" t="str">
        <f>VLOOKUP(L525,Location!$A$1:$D$157,2,FALSE)</f>
        <v>Washington</v>
      </c>
      <c r="P525" t="str">
        <f>VLOOKUP($L525,Location!$A$1:$D$157,3,FALSE)</f>
        <v>West</v>
      </c>
      <c r="Q525" t="str">
        <f>VLOOKUP($L525,Location!$A$1:$D$157,4,FALSE)</f>
        <v>Small Market</v>
      </c>
      <c r="R525" t="s">
        <v>61</v>
      </c>
      <c r="S525" t="s">
        <v>64</v>
      </c>
      <c r="T525" t="s">
        <v>60</v>
      </c>
    </row>
    <row r="526" spans="1:20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5">
        <v>41698</v>
      </c>
      <c r="O526" t="str">
        <f>VLOOKUP(L526,Location!$A$1:$D$157,2,FALSE)</f>
        <v>Washington</v>
      </c>
      <c r="P526" t="str">
        <f>VLOOKUP($L526,Location!$A$1:$D$157,3,FALSE)</f>
        <v>West</v>
      </c>
      <c r="Q526" t="str">
        <f>VLOOKUP($L526,Location!$A$1:$D$157,4,FALSE)</f>
        <v>Small Market</v>
      </c>
      <c r="R526" t="s">
        <v>55</v>
      </c>
      <c r="S526" t="s">
        <v>59</v>
      </c>
      <c r="T526" t="s">
        <v>60</v>
      </c>
    </row>
    <row r="527" spans="1:20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5">
        <v>41698</v>
      </c>
      <c r="O527" t="str">
        <f>VLOOKUP(L527,Location!$A$1:$D$157,2,FALSE)</f>
        <v>Washington</v>
      </c>
      <c r="P527" t="str">
        <f>VLOOKUP($L527,Location!$A$1:$D$157,3,FALSE)</f>
        <v>West</v>
      </c>
      <c r="Q527" t="str">
        <f>VLOOKUP($L527,Location!$A$1:$D$157,4,FALSE)</f>
        <v>Small Market</v>
      </c>
      <c r="R527" t="s">
        <v>66</v>
      </c>
      <c r="S527" t="s">
        <v>67</v>
      </c>
      <c r="T527" t="s">
        <v>60</v>
      </c>
    </row>
    <row r="528" spans="1:20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5">
        <v>41698</v>
      </c>
      <c r="O528" t="str">
        <f>VLOOKUP(L528,Location!$A$1:$D$157,2,FALSE)</f>
        <v>Washington</v>
      </c>
      <c r="P528" t="str">
        <f>VLOOKUP($L528,Location!$A$1:$D$157,3,FALSE)</f>
        <v>West</v>
      </c>
      <c r="Q528" t="str">
        <f>VLOOKUP($L528,Location!$A$1:$D$157,4,FALSE)</f>
        <v>Small Market</v>
      </c>
      <c r="R528" t="s">
        <v>66</v>
      </c>
      <c r="S528" t="s">
        <v>68</v>
      </c>
      <c r="T528" t="s">
        <v>60</v>
      </c>
    </row>
    <row r="529" spans="1:20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5">
        <v>41698</v>
      </c>
      <c r="O529" t="str">
        <f>VLOOKUP(L529,Location!$A$1:$D$157,2,FALSE)</f>
        <v>Washington</v>
      </c>
      <c r="P529" t="str">
        <f>VLOOKUP($L529,Location!$A$1:$D$157,3,FALSE)</f>
        <v>West</v>
      </c>
      <c r="Q529" t="str">
        <f>VLOOKUP($L529,Location!$A$1:$D$157,4,FALSE)</f>
        <v>Small Market</v>
      </c>
      <c r="R529" t="s">
        <v>70</v>
      </c>
      <c r="S529" t="s">
        <v>71</v>
      </c>
      <c r="T529" t="s">
        <v>57</v>
      </c>
    </row>
    <row r="530" spans="1:20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5">
        <v>41698</v>
      </c>
      <c r="O530" t="str">
        <f>VLOOKUP(L530,Location!$A$1:$D$157,2,FALSE)</f>
        <v>Washington</v>
      </c>
      <c r="P530" t="str">
        <f>VLOOKUP($L530,Location!$A$1:$D$157,3,FALSE)</f>
        <v>West</v>
      </c>
      <c r="Q530" t="str">
        <f>VLOOKUP($L530,Location!$A$1:$D$157,4,FALSE)</f>
        <v>Small Market</v>
      </c>
      <c r="R530" t="s">
        <v>70</v>
      </c>
      <c r="S530" t="s">
        <v>72</v>
      </c>
      <c r="T530" t="s">
        <v>57</v>
      </c>
    </row>
    <row r="531" spans="1:20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5">
        <v>41698</v>
      </c>
      <c r="O531" t="str">
        <f>VLOOKUP(L531,Location!$A$1:$D$157,2,FALSE)</f>
        <v>Washington</v>
      </c>
      <c r="P531" t="str">
        <f>VLOOKUP($L531,Location!$A$1:$D$157,3,FALSE)</f>
        <v>West</v>
      </c>
      <c r="Q531" t="str">
        <f>VLOOKUP($L531,Location!$A$1:$D$157,4,FALSE)</f>
        <v>Small Market</v>
      </c>
      <c r="R531" t="s">
        <v>70</v>
      </c>
      <c r="S531" t="s">
        <v>73</v>
      </c>
      <c r="T531" t="s">
        <v>57</v>
      </c>
    </row>
    <row r="532" spans="1:20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5">
        <v>41698</v>
      </c>
      <c r="O532" t="str">
        <f>VLOOKUP(L532,Location!$A$1:$D$157,2,FALSE)</f>
        <v>Washington</v>
      </c>
      <c r="P532" t="str">
        <f>VLOOKUP($L532,Location!$A$1:$D$157,3,FALSE)</f>
        <v>West</v>
      </c>
      <c r="Q532" t="str">
        <f>VLOOKUP($L532,Location!$A$1:$D$157,4,FALSE)</f>
        <v>Small Market</v>
      </c>
      <c r="R532" t="s">
        <v>55</v>
      </c>
      <c r="S532" t="s">
        <v>58</v>
      </c>
      <c r="T532" t="s">
        <v>57</v>
      </c>
    </row>
    <row r="533" spans="1:20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5">
        <v>41729</v>
      </c>
      <c r="O533" t="str">
        <f>VLOOKUP(L533,Location!$A$1:$D$157,2,FALSE)</f>
        <v>Colorado</v>
      </c>
      <c r="P533" t="str">
        <f>VLOOKUP($L533,Location!$A$1:$D$157,3,FALSE)</f>
        <v>Central</v>
      </c>
      <c r="Q533" t="str">
        <f>VLOOKUP($L533,Location!$A$1:$D$157,4,FALSE)</f>
        <v>Major Market</v>
      </c>
      <c r="R533" t="s">
        <v>55</v>
      </c>
      <c r="S533" t="s">
        <v>56</v>
      </c>
      <c r="T533" t="s">
        <v>57</v>
      </c>
    </row>
    <row r="534" spans="1:20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5">
        <v>41729</v>
      </c>
      <c r="O534" t="str">
        <f>VLOOKUP(L534,Location!$A$1:$D$157,2,FALSE)</f>
        <v>Colorado</v>
      </c>
      <c r="P534" t="str">
        <f>VLOOKUP($L534,Location!$A$1:$D$157,3,FALSE)</f>
        <v>Central</v>
      </c>
      <c r="Q534" t="str">
        <f>VLOOKUP($L534,Location!$A$1:$D$157,4,FALSE)</f>
        <v>Major Market</v>
      </c>
      <c r="R534" t="s">
        <v>55</v>
      </c>
      <c r="S534" t="s">
        <v>58</v>
      </c>
      <c r="T534" t="s">
        <v>57</v>
      </c>
    </row>
    <row r="535" spans="1:20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5">
        <v>41729</v>
      </c>
      <c r="O535" t="str">
        <f>VLOOKUP(L535,Location!$A$1:$D$157,2,FALSE)</f>
        <v>Colorado</v>
      </c>
      <c r="P535" t="str">
        <f>VLOOKUP($L535,Location!$A$1:$D$157,3,FALSE)</f>
        <v>Central</v>
      </c>
      <c r="Q535" t="str">
        <f>VLOOKUP($L535,Location!$A$1:$D$157,4,FALSE)</f>
        <v>Major Market</v>
      </c>
      <c r="R535" t="s">
        <v>70</v>
      </c>
      <c r="S535" t="s">
        <v>71</v>
      </c>
      <c r="T535" t="s">
        <v>57</v>
      </c>
    </row>
    <row r="536" spans="1:20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5">
        <v>41729</v>
      </c>
      <c r="O536" t="str">
        <f>VLOOKUP(L536,Location!$A$1:$D$157,2,FALSE)</f>
        <v>Colorado</v>
      </c>
      <c r="P536" t="str">
        <f>VLOOKUP($L536,Location!$A$1:$D$157,3,FALSE)</f>
        <v>Central</v>
      </c>
      <c r="Q536" t="str">
        <f>VLOOKUP($L536,Location!$A$1:$D$157,4,FALSE)</f>
        <v>Major Market</v>
      </c>
      <c r="R536" t="s">
        <v>70</v>
      </c>
      <c r="S536" t="s">
        <v>72</v>
      </c>
      <c r="T536" t="s">
        <v>57</v>
      </c>
    </row>
    <row r="537" spans="1:20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5">
        <v>41729</v>
      </c>
      <c r="O537" t="str">
        <f>VLOOKUP(L537,Location!$A$1:$D$157,2,FALSE)</f>
        <v>Colorado</v>
      </c>
      <c r="P537" t="str">
        <f>VLOOKUP($L537,Location!$A$1:$D$157,3,FALSE)</f>
        <v>Central</v>
      </c>
      <c r="Q537" t="str">
        <f>VLOOKUP($L537,Location!$A$1:$D$157,4,FALSE)</f>
        <v>Major Market</v>
      </c>
      <c r="R537" t="s">
        <v>70</v>
      </c>
      <c r="S537" t="s">
        <v>73</v>
      </c>
      <c r="T537" t="s">
        <v>57</v>
      </c>
    </row>
    <row r="538" spans="1:20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5">
        <v>41729</v>
      </c>
      <c r="O538" t="str">
        <f>VLOOKUP(L538,Location!$A$1:$D$157,2,FALSE)</f>
        <v>Colorado</v>
      </c>
      <c r="P538" t="str">
        <f>VLOOKUP($L538,Location!$A$1:$D$157,3,FALSE)</f>
        <v>Central</v>
      </c>
      <c r="Q538" t="str">
        <f>VLOOKUP($L538,Location!$A$1:$D$157,4,FALSE)</f>
        <v>Major Market</v>
      </c>
      <c r="R538" t="s">
        <v>61</v>
      </c>
      <c r="S538" t="s">
        <v>63</v>
      </c>
      <c r="T538" t="s">
        <v>57</v>
      </c>
    </row>
    <row r="539" spans="1:20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5">
        <v>41729</v>
      </c>
      <c r="O539" t="str">
        <f>VLOOKUP(L539,Location!$A$1:$D$157,2,FALSE)</f>
        <v>Colorado</v>
      </c>
      <c r="P539" t="str">
        <f>VLOOKUP($L539,Location!$A$1:$D$157,3,FALSE)</f>
        <v>Central</v>
      </c>
      <c r="Q539" t="str">
        <f>VLOOKUP($L539,Location!$A$1:$D$157,4,FALSE)</f>
        <v>Major Market</v>
      </c>
      <c r="R539" t="s">
        <v>61</v>
      </c>
      <c r="S539" t="s">
        <v>64</v>
      </c>
      <c r="T539" t="s">
        <v>60</v>
      </c>
    </row>
    <row r="540" spans="1:20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5">
        <v>41729</v>
      </c>
      <c r="O540" t="str">
        <f>VLOOKUP(L540,Location!$A$1:$D$157,2,FALSE)</f>
        <v>Colorado</v>
      </c>
      <c r="P540" t="str">
        <f>VLOOKUP($L540,Location!$A$1:$D$157,3,FALSE)</f>
        <v>Central</v>
      </c>
      <c r="Q540" t="str">
        <f>VLOOKUP($L540,Location!$A$1:$D$157,4,FALSE)</f>
        <v>Major Market</v>
      </c>
      <c r="R540" t="s">
        <v>55</v>
      </c>
      <c r="S540" t="s">
        <v>59</v>
      </c>
      <c r="T540" t="s">
        <v>60</v>
      </c>
    </row>
    <row r="541" spans="1:20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5">
        <v>41729</v>
      </c>
      <c r="O541" t="str">
        <f>VLOOKUP(L541,Location!$A$1:$D$157,2,FALSE)</f>
        <v>Colorado</v>
      </c>
      <c r="P541" t="str">
        <f>VLOOKUP($L541,Location!$A$1:$D$157,3,FALSE)</f>
        <v>Central</v>
      </c>
      <c r="Q541" t="str">
        <f>VLOOKUP($L541,Location!$A$1:$D$157,4,FALSE)</f>
        <v>Major Market</v>
      </c>
      <c r="R541" t="s">
        <v>66</v>
      </c>
      <c r="S541" t="s">
        <v>67</v>
      </c>
      <c r="T541" t="s">
        <v>60</v>
      </c>
    </row>
    <row r="542" spans="1:20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5">
        <v>41729</v>
      </c>
      <c r="O542" t="str">
        <f>VLOOKUP(L542,Location!$A$1:$D$157,2,FALSE)</f>
        <v>Colorado</v>
      </c>
      <c r="P542" t="str">
        <f>VLOOKUP($L542,Location!$A$1:$D$157,3,FALSE)</f>
        <v>Central</v>
      </c>
      <c r="Q542" t="str">
        <f>VLOOKUP($L542,Location!$A$1:$D$157,4,FALSE)</f>
        <v>Major Market</v>
      </c>
      <c r="R542" t="s">
        <v>66</v>
      </c>
      <c r="S542" t="s">
        <v>68</v>
      </c>
      <c r="T542" t="s">
        <v>60</v>
      </c>
    </row>
    <row r="543" spans="1:20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5">
        <v>41729</v>
      </c>
      <c r="O543" t="str">
        <f>VLOOKUP(L543,Location!$A$1:$D$157,2,FALSE)</f>
        <v>Colorado</v>
      </c>
      <c r="P543" t="str">
        <f>VLOOKUP($L543,Location!$A$1:$D$157,3,FALSE)</f>
        <v>Central</v>
      </c>
      <c r="Q543" t="str">
        <f>VLOOKUP($L543,Location!$A$1:$D$157,4,FALSE)</f>
        <v>Major Market</v>
      </c>
      <c r="R543" t="s">
        <v>66</v>
      </c>
      <c r="S543" t="s">
        <v>69</v>
      </c>
      <c r="T543" t="s">
        <v>60</v>
      </c>
    </row>
    <row r="544" spans="1:20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5">
        <v>41729</v>
      </c>
      <c r="O544" t="str">
        <f>VLOOKUP(L544,Location!$A$1:$D$157,2,FALSE)</f>
        <v>Illinois</v>
      </c>
      <c r="P544" t="str">
        <f>VLOOKUP($L544,Location!$A$1:$D$157,3,FALSE)</f>
        <v>Central</v>
      </c>
      <c r="Q544" t="str">
        <f>VLOOKUP($L544,Location!$A$1:$D$157,4,FALSE)</f>
        <v>Major Market</v>
      </c>
      <c r="R544" t="s">
        <v>55</v>
      </c>
      <c r="S544" t="s">
        <v>58</v>
      </c>
      <c r="T544" t="s">
        <v>57</v>
      </c>
    </row>
    <row r="545" spans="1:20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5">
        <v>41729</v>
      </c>
      <c r="O545" t="str">
        <f>VLOOKUP(L545,Location!$A$1:$D$157,2,FALSE)</f>
        <v>Illinois</v>
      </c>
      <c r="P545" t="str">
        <f>VLOOKUP($L545,Location!$A$1:$D$157,3,FALSE)</f>
        <v>Central</v>
      </c>
      <c r="Q545" t="str">
        <f>VLOOKUP($L545,Location!$A$1:$D$157,4,FALSE)</f>
        <v>Major Market</v>
      </c>
      <c r="R545" t="s">
        <v>70</v>
      </c>
      <c r="S545" t="s">
        <v>71</v>
      </c>
      <c r="T545" t="s">
        <v>57</v>
      </c>
    </row>
    <row r="546" spans="1:20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5">
        <v>41729</v>
      </c>
      <c r="O546" t="str">
        <f>VLOOKUP(L546,Location!$A$1:$D$157,2,FALSE)</f>
        <v>Illinois</v>
      </c>
      <c r="P546" t="str">
        <f>VLOOKUP($L546,Location!$A$1:$D$157,3,FALSE)</f>
        <v>Central</v>
      </c>
      <c r="Q546" t="str">
        <f>VLOOKUP($L546,Location!$A$1:$D$157,4,FALSE)</f>
        <v>Major Market</v>
      </c>
      <c r="R546" t="s">
        <v>70</v>
      </c>
      <c r="S546" t="s">
        <v>72</v>
      </c>
      <c r="T546" t="s">
        <v>57</v>
      </c>
    </row>
    <row r="547" spans="1:20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5">
        <v>41729</v>
      </c>
      <c r="O547" t="str">
        <f>VLOOKUP(L547,Location!$A$1:$D$157,2,FALSE)</f>
        <v>Illinois</v>
      </c>
      <c r="P547" t="str">
        <f>VLOOKUP($L547,Location!$A$1:$D$157,3,FALSE)</f>
        <v>Central</v>
      </c>
      <c r="Q547" t="str">
        <f>VLOOKUP($L547,Location!$A$1:$D$157,4,FALSE)</f>
        <v>Major Market</v>
      </c>
      <c r="R547" t="s">
        <v>61</v>
      </c>
      <c r="S547" t="s">
        <v>63</v>
      </c>
      <c r="T547" t="s">
        <v>57</v>
      </c>
    </row>
    <row r="548" spans="1:20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5">
        <v>41729</v>
      </c>
      <c r="O548" t="str">
        <f>VLOOKUP(L548,Location!$A$1:$D$157,2,FALSE)</f>
        <v>Illinois</v>
      </c>
      <c r="P548" t="str">
        <f>VLOOKUP($L548,Location!$A$1:$D$157,3,FALSE)</f>
        <v>Central</v>
      </c>
      <c r="Q548" t="str">
        <f>VLOOKUP($L548,Location!$A$1:$D$157,4,FALSE)</f>
        <v>Major Market</v>
      </c>
      <c r="R548" t="s">
        <v>61</v>
      </c>
      <c r="S548" t="s">
        <v>64</v>
      </c>
      <c r="T548" t="s">
        <v>60</v>
      </c>
    </row>
    <row r="549" spans="1:20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5">
        <v>41729</v>
      </c>
      <c r="O549" t="str">
        <f>VLOOKUP(L549,Location!$A$1:$D$157,2,FALSE)</f>
        <v>Illinois</v>
      </c>
      <c r="P549" t="str">
        <f>VLOOKUP($L549,Location!$A$1:$D$157,3,FALSE)</f>
        <v>Central</v>
      </c>
      <c r="Q549" t="str">
        <f>VLOOKUP($L549,Location!$A$1:$D$157,4,FALSE)</f>
        <v>Major Market</v>
      </c>
      <c r="R549" t="s">
        <v>55</v>
      </c>
      <c r="S549" t="s">
        <v>59</v>
      </c>
      <c r="T549" t="s">
        <v>60</v>
      </c>
    </row>
    <row r="550" spans="1:20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5">
        <v>41729</v>
      </c>
      <c r="O550" t="str">
        <f>VLOOKUP(L550,Location!$A$1:$D$157,2,FALSE)</f>
        <v>Illinois</v>
      </c>
      <c r="P550" t="str">
        <f>VLOOKUP($L550,Location!$A$1:$D$157,3,FALSE)</f>
        <v>Central</v>
      </c>
      <c r="Q550" t="str">
        <f>VLOOKUP($L550,Location!$A$1:$D$157,4,FALSE)</f>
        <v>Major Market</v>
      </c>
      <c r="R550" t="s">
        <v>66</v>
      </c>
      <c r="S550" t="s">
        <v>67</v>
      </c>
      <c r="T550" t="s">
        <v>60</v>
      </c>
    </row>
    <row r="551" spans="1:20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5">
        <v>41729</v>
      </c>
      <c r="O551" t="str">
        <f>VLOOKUP(L551,Location!$A$1:$D$157,2,FALSE)</f>
        <v>Illinois</v>
      </c>
      <c r="P551" t="str">
        <f>VLOOKUP($L551,Location!$A$1:$D$157,3,FALSE)</f>
        <v>Central</v>
      </c>
      <c r="Q551" t="str">
        <f>VLOOKUP($L551,Location!$A$1:$D$157,4,FALSE)</f>
        <v>Major Market</v>
      </c>
      <c r="R551" t="s">
        <v>66</v>
      </c>
      <c r="S551" t="s">
        <v>68</v>
      </c>
      <c r="T551" t="s">
        <v>60</v>
      </c>
    </row>
    <row r="552" spans="1:20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5">
        <v>41729</v>
      </c>
      <c r="O552" t="str">
        <f>VLOOKUP(L552,Location!$A$1:$D$157,2,FALSE)</f>
        <v>Illinois</v>
      </c>
      <c r="P552" t="str">
        <f>VLOOKUP($L552,Location!$A$1:$D$157,3,FALSE)</f>
        <v>Central</v>
      </c>
      <c r="Q552" t="str">
        <f>VLOOKUP($L552,Location!$A$1:$D$157,4,FALSE)</f>
        <v>Major Market</v>
      </c>
      <c r="R552" t="s">
        <v>66</v>
      </c>
      <c r="S552" t="s">
        <v>69</v>
      </c>
      <c r="T552" t="s">
        <v>60</v>
      </c>
    </row>
    <row r="553" spans="1:20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5">
        <v>41729</v>
      </c>
      <c r="O553" t="str">
        <f>VLOOKUP(L553,Location!$A$1:$D$157,2,FALSE)</f>
        <v>Iowa</v>
      </c>
      <c r="P553" t="str">
        <f>VLOOKUP($L553,Location!$A$1:$D$157,3,FALSE)</f>
        <v>Central</v>
      </c>
      <c r="Q553" t="str">
        <f>VLOOKUP($L553,Location!$A$1:$D$157,4,FALSE)</f>
        <v>Small Market</v>
      </c>
      <c r="R553" t="s">
        <v>55</v>
      </c>
      <c r="S553" t="s">
        <v>56</v>
      </c>
      <c r="T553" t="s">
        <v>57</v>
      </c>
    </row>
    <row r="554" spans="1:20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5">
        <v>41729</v>
      </c>
      <c r="O554" t="str">
        <f>VLOOKUP(L554,Location!$A$1:$D$157,2,FALSE)</f>
        <v>Iowa</v>
      </c>
      <c r="P554" t="str">
        <f>VLOOKUP($L554,Location!$A$1:$D$157,3,FALSE)</f>
        <v>Central</v>
      </c>
      <c r="Q554" t="str">
        <f>VLOOKUP($L554,Location!$A$1:$D$157,4,FALSE)</f>
        <v>Small Market</v>
      </c>
      <c r="R554" t="s">
        <v>70</v>
      </c>
      <c r="S554" t="s">
        <v>71</v>
      </c>
      <c r="T554" t="s">
        <v>57</v>
      </c>
    </row>
    <row r="555" spans="1:20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5">
        <v>41729</v>
      </c>
      <c r="O555" t="str">
        <f>VLOOKUP(L555,Location!$A$1:$D$157,2,FALSE)</f>
        <v>Iowa</v>
      </c>
      <c r="P555" t="str">
        <f>VLOOKUP($L555,Location!$A$1:$D$157,3,FALSE)</f>
        <v>Central</v>
      </c>
      <c r="Q555" t="str">
        <f>VLOOKUP($L555,Location!$A$1:$D$157,4,FALSE)</f>
        <v>Small Market</v>
      </c>
      <c r="R555" t="s">
        <v>70</v>
      </c>
      <c r="S555" t="s">
        <v>72</v>
      </c>
      <c r="T555" t="s">
        <v>57</v>
      </c>
    </row>
    <row r="556" spans="1:20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5">
        <v>41729</v>
      </c>
      <c r="O556" t="str">
        <f>VLOOKUP(L556,Location!$A$1:$D$157,2,FALSE)</f>
        <v>Iowa</v>
      </c>
      <c r="P556" t="str">
        <f>VLOOKUP($L556,Location!$A$1:$D$157,3,FALSE)</f>
        <v>Central</v>
      </c>
      <c r="Q556" t="str">
        <f>VLOOKUP($L556,Location!$A$1:$D$157,4,FALSE)</f>
        <v>Small Market</v>
      </c>
      <c r="R556" t="s">
        <v>61</v>
      </c>
      <c r="S556" t="s">
        <v>63</v>
      </c>
      <c r="T556" t="s">
        <v>57</v>
      </c>
    </row>
    <row r="557" spans="1:20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5">
        <v>41729</v>
      </c>
      <c r="O557" t="str">
        <f>VLOOKUP(L557,Location!$A$1:$D$157,2,FALSE)</f>
        <v>Iowa</v>
      </c>
      <c r="P557" t="str">
        <f>VLOOKUP($L557,Location!$A$1:$D$157,3,FALSE)</f>
        <v>Central</v>
      </c>
      <c r="Q557" t="str">
        <f>VLOOKUP($L557,Location!$A$1:$D$157,4,FALSE)</f>
        <v>Small Market</v>
      </c>
      <c r="R557" t="s">
        <v>61</v>
      </c>
      <c r="S557" t="s">
        <v>64</v>
      </c>
      <c r="T557" t="s">
        <v>60</v>
      </c>
    </row>
    <row r="558" spans="1:20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5">
        <v>41729</v>
      </c>
      <c r="O558" t="str">
        <f>VLOOKUP(L558,Location!$A$1:$D$157,2,FALSE)</f>
        <v>Iowa</v>
      </c>
      <c r="P558" t="str">
        <f>VLOOKUP($L558,Location!$A$1:$D$157,3,FALSE)</f>
        <v>Central</v>
      </c>
      <c r="Q558" t="str">
        <f>VLOOKUP($L558,Location!$A$1:$D$157,4,FALSE)</f>
        <v>Small Market</v>
      </c>
      <c r="R558" t="s">
        <v>55</v>
      </c>
      <c r="S558" t="s">
        <v>58</v>
      </c>
      <c r="T558" t="s">
        <v>57</v>
      </c>
    </row>
    <row r="559" spans="1:20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5">
        <v>41729</v>
      </c>
      <c r="O559" t="str">
        <f>VLOOKUP(L559,Location!$A$1:$D$157,2,FALSE)</f>
        <v>Iowa</v>
      </c>
      <c r="P559" t="str">
        <f>VLOOKUP($L559,Location!$A$1:$D$157,3,FALSE)</f>
        <v>Central</v>
      </c>
      <c r="Q559" t="str">
        <f>VLOOKUP($L559,Location!$A$1:$D$157,4,FALSE)</f>
        <v>Small Market</v>
      </c>
      <c r="R559" t="s">
        <v>55</v>
      </c>
      <c r="S559" t="s">
        <v>59</v>
      </c>
      <c r="T559" t="s">
        <v>60</v>
      </c>
    </row>
    <row r="560" spans="1:20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5">
        <v>41729</v>
      </c>
      <c r="O560" t="str">
        <f>VLOOKUP(L560,Location!$A$1:$D$157,2,FALSE)</f>
        <v>Iowa</v>
      </c>
      <c r="P560" t="str">
        <f>VLOOKUP($L560,Location!$A$1:$D$157,3,FALSE)</f>
        <v>Central</v>
      </c>
      <c r="Q560" t="str">
        <f>VLOOKUP($L560,Location!$A$1:$D$157,4,FALSE)</f>
        <v>Small Market</v>
      </c>
      <c r="R560" t="s">
        <v>66</v>
      </c>
      <c r="S560" t="s">
        <v>67</v>
      </c>
      <c r="T560" t="s">
        <v>60</v>
      </c>
    </row>
    <row r="561" spans="1:20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5">
        <v>41729</v>
      </c>
      <c r="O561" t="str">
        <f>VLOOKUP(L561,Location!$A$1:$D$157,2,FALSE)</f>
        <v>Iowa</v>
      </c>
      <c r="P561" t="str">
        <f>VLOOKUP($L561,Location!$A$1:$D$157,3,FALSE)</f>
        <v>Central</v>
      </c>
      <c r="Q561" t="str">
        <f>VLOOKUP($L561,Location!$A$1:$D$157,4,FALSE)</f>
        <v>Small Market</v>
      </c>
      <c r="R561" t="s">
        <v>66</v>
      </c>
      <c r="S561" t="s">
        <v>68</v>
      </c>
      <c r="T561" t="s">
        <v>60</v>
      </c>
    </row>
    <row r="562" spans="1:20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5">
        <v>41729</v>
      </c>
      <c r="O562" t="str">
        <f>VLOOKUP(L562,Location!$A$1:$D$157,2,FALSE)</f>
        <v>Missouri</v>
      </c>
      <c r="P562" t="str">
        <f>VLOOKUP($L562,Location!$A$1:$D$157,3,FALSE)</f>
        <v>Central</v>
      </c>
      <c r="Q562" t="str">
        <f>VLOOKUP($L562,Location!$A$1:$D$157,4,FALSE)</f>
        <v>Small Market</v>
      </c>
      <c r="R562" t="s">
        <v>70</v>
      </c>
      <c r="S562" t="s">
        <v>71</v>
      </c>
      <c r="T562" t="s">
        <v>57</v>
      </c>
    </row>
    <row r="563" spans="1:20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5">
        <v>41729</v>
      </c>
      <c r="O563" t="str">
        <f>VLOOKUP(L563,Location!$A$1:$D$157,2,FALSE)</f>
        <v>Missouri</v>
      </c>
      <c r="P563" t="str">
        <f>VLOOKUP($L563,Location!$A$1:$D$157,3,FALSE)</f>
        <v>Central</v>
      </c>
      <c r="Q563" t="str">
        <f>VLOOKUP($L563,Location!$A$1:$D$157,4,FALSE)</f>
        <v>Small Market</v>
      </c>
      <c r="R563" t="s">
        <v>70</v>
      </c>
      <c r="S563" t="s">
        <v>72</v>
      </c>
      <c r="T563" t="s">
        <v>57</v>
      </c>
    </row>
    <row r="564" spans="1:20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5">
        <v>41729</v>
      </c>
      <c r="O564" t="str">
        <f>VLOOKUP(L564,Location!$A$1:$D$157,2,FALSE)</f>
        <v>Missouri</v>
      </c>
      <c r="P564" t="str">
        <f>VLOOKUP($L564,Location!$A$1:$D$157,3,FALSE)</f>
        <v>Central</v>
      </c>
      <c r="Q564" t="str">
        <f>VLOOKUP($L564,Location!$A$1:$D$157,4,FALSE)</f>
        <v>Small Market</v>
      </c>
      <c r="R564" t="s">
        <v>70</v>
      </c>
      <c r="S564" t="s">
        <v>73</v>
      </c>
      <c r="T564" t="s">
        <v>57</v>
      </c>
    </row>
    <row r="565" spans="1:20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5">
        <v>41729</v>
      </c>
      <c r="O565" t="str">
        <f>VLOOKUP(L565,Location!$A$1:$D$157,2,FALSE)</f>
        <v>Missouri</v>
      </c>
      <c r="P565" t="str">
        <f>VLOOKUP($L565,Location!$A$1:$D$157,3,FALSE)</f>
        <v>Central</v>
      </c>
      <c r="Q565" t="str">
        <f>VLOOKUP($L565,Location!$A$1:$D$157,4,FALSE)</f>
        <v>Small Market</v>
      </c>
      <c r="R565" t="s">
        <v>61</v>
      </c>
      <c r="S565" t="s">
        <v>63</v>
      </c>
      <c r="T565" t="s">
        <v>57</v>
      </c>
    </row>
    <row r="566" spans="1:20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5">
        <v>41729</v>
      </c>
      <c r="O566" t="str">
        <f>VLOOKUP(L566,Location!$A$1:$D$157,2,FALSE)</f>
        <v>Missouri</v>
      </c>
      <c r="P566" t="str">
        <f>VLOOKUP($L566,Location!$A$1:$D$157,3,FALSE)</f>
        <v>Central</v>
      </c>
      <c r="Q566" t="str">
        <f>VLOOKUP($L566,Location!$A$1:$D$157,4,FALSE)</f>
        <v>Small Market</v>
      </c>
      <c r="R566" t="s">
        <v>61</v>
      </c>
      <c r="S566" t="s">
        <v>64</v>
      </c>
      <c r="T566" t="s">
        <v>60</v>
      </c>
    </row>
    <row r="567" spans="1:20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5">
        <v>41729</v>
      </c>
      <c r="O567" t="str">
        <f>VLOOKUP(L567,Location!$A$1:$D$157,2,FALSE)</f>
        <v>Missouri</v>
      </c>
      <c r="P567" t="str">
        <f>VLOOKUP($L567,Location!$A$1:$D$157,3,FALSE)</f>
        <v>Central</v>
      </c>
      <c r="Q567" t="str">
        <f>VLOOKUP($L567,Location!$A$1:$D$157,4,FALSE)</f>
        <v>Small Market</v>
      </c>
      <c r="R567" t="s">
        <v>55</v>
      </c>
      <c r="S567" t="s">
        <v>58</v>
      </c>
      <c r="T567" t="s">
        <v>57</v>
      </c>
    </row>
    <row r="568" spans="1:20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5">
        <v>41729</v>
      </c>
      <c r="O568" t="str">
        <f>VLOOKUP(L568,Location!$A$1:$D$157,2,FALSE)</f>
        <v>Missouri</v>
      </c>
      <c r="P568" t="str">
        <f>VLOOKUP($L568,Location!$A$1:$D$157,3,FALSE)</f>
        <v>Central</v>
      </c>
      <c r="Q568" t="str">
        <f>VLOOKUP($L568,Location!$A$1:$D$157,4,FALSE)</f>
        <v>Small Market</v>
      </c>
      <c r="R568" t="s">
        <v>55</v>
      </c>
      <c r="S568" t="s">
        <v>59</v>
      </c>
      <c r="T568" t="s">
        <v>60</v>
      </c>
    </row>
    <row r="569" spans="1:20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5">
        <v>41729</v>
      </c>
      <c r="O569" t="str">
        <f>VLOOKUP(L569,Location!$A$1:$D$157,2,FALSE)</f>
        <v>Missouri</v>
      </c>
      <c r="P569" t="str">
        <f>VLOOKUP($L569,Location!$A$1:$D$157,3,FALSE)</f>
        <v>Central</v>
      </c>
      <c r="Q569" t="str">
        <f>VLOOKUP($L569,Location!$A$1:$D$157,4,FALSE)</f>
        <v>Small Market</v>
      </c>
      <c r="R569" t="s">
        <v>66</v>
      </c>
      <c r="S569" t="s">
        <v>67</v>
      </c>
      <c r="T569" t="s">
        <v>60</v>
      </c>
    </row>
    <row r="570" spans="1:20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5">
        <v>41729</v>
      </c>
      <c r="O570" t="str">
        <f>VLOOKUP(L570,Location!$A$1:$D$157,2,FALSE)</f>
        <v>Missouri</v>
      </c>
      <c r="P570" t="str">
        <f>VLOOKUP($L570,Location!$A$1:$D$157,3,FALSE)</f>
        <v>Central</v>
      </c>
      <c r="Q570" t="str">
        <f>VLOOKUP($L570,Location!$A$1:$D$157,4,FALSE)</f>
        <v>Small Market</v>
      </c>
      <c r="R570" t="s">
        <v>66</v>
      </c>
      <c r="S570" t="s">
        <v>68</v>
      </c>
      <c r="T570" t="s">
        <v>60</v>
      </c>
    </row>
    <row r="571" spans="1:20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5">
        <v>41729</v>
      </c>
      <c r="O571" t="str">
        <f>VLOOKUP(L571,Location!$A$1:$D$157,2,FALSE)</f>
        <v>Ohio</v>
      </c>
      <c r="P571" t="str">
        <f>VLOOKUP($L571,Location!$A$1:$D$157,3,FALSE)</f>
        <v>Central</v>
      </c>
      <c r="Q571" t="str">
        <f>VLOOKUP($L571,Location!$A$1:$D$157,4,FALSE)</f>
        <v>Major Market</v>
      </c>
      <c r="R571" t="s">
        <v>70</v>
      </c>
      <c r="S571" t="s">
        <v>71</v>
      </c>
      <c r="T571" t="s">
        <v>57</v>
      </c>
    </row>
    <row r="572" spans="1:20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5">
        <v>41729</v>
      </c>
      <c r="O572" t="str">
        <f>VLOOKUP(L572,Location!$A$1:$D$157,2,FALSE)</f>
        <v>Ohio</v>
      </c>
      <c r="P572" t="str">
        <f>VLOOKUP($L572,Location!$A$1:$D$157,3,FALSE)</f>
        <v>Central</v>
      </c>
      <c r="Q572" t="str">
        <f>VLOOKUP($L572,Location!$A$1:$D$157,4,FALSE)</f>
        <v>Major Market</v>
      </c>
      <c r="R572" t="s">
        <v>70</v>
      </c>
      <c r="S572" t="s">
        <v>72</v>
      </c>
      <c r="T572" t="s">
        <v>57</v>
      </c>
    </row>
    <row r="573" spans="1:20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5">
        <v>41729</v>
      </c>
      <c r="O573" t="str">
        <f>VLOOKUP(L573,Location!$A$1:$D$157,2,FALSE)</f>
        <v>Ohio</v>
      </c>
      <c r="P573" t="str">
        <f>VLOOKUP($L573,Location!$A$1:$D$157,3,FALSE)</f>
        <v>Central</v>
      </c>
      <c r="Q573" t="str">
        <f>VLOOKUP($L573,Location!$A$1:$D$157,4,FALSE)</f>
        <v>Major Market</v>
      </c>
      <c r="R573" t="s">
        <v>61</v>
      </c>
      <c r="S573" t="s">
        <v>63</v>
      </c>
      <c r="T573" t="s">
        <v>57</v>
      </c>
    </row>
    <row r="574" spans="1:20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5">
        <v>41729</v>
      </c>
      <c r="O574" t="str">
        <f>VLOOKUP(L574,Location!$A$1:$D$157,2,FALSE)</f>
        <v>Ohio</v>
      </c>
      <c r="P574" t="str">
        <f>VLOOKUP($L574,Location!$A$1:$D$157,3,FALSE)</f>
        <v>Central</v>
      </c>
      <c r="Q574" t="str">
        <f>VLOOKUP($L574,Location!$A$1:$D$157,4,FALSE)</f>
        <v>Major Market</v>
      </c>
      <c r="R574" t="s">
        <v>61</v>
      </c>
      <c r="S574" t="s">
        <v>64</v>
      </c>
      <c r="T574" t="s">
        <v>60</v>
      </c>
    </row>
    <row r="575" spans="1:20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5">
        <v>41729</v>
      </c>
      <c r="O575" t="str">
        <f>VLOOKUP(L575,Location!$A$1:$D$157,2,FALSE)</f>
        <v>Ohio</v>
      </c>
      <c r="P575" t="str">
        <f>VLOOKUP($L575,Location!$A$1:$D$157,3,FALSE)</f>
        <v>Central</v>
      </c>
      <c r="Q575" t="str">
        <f>VLOOKUP($L575,Location!$A$1:$D$157,4,FALSE)</f>
        <v>Major Market</v>
      </c>
      <c r="R575" t="s">
        <v>55</v>
      </c>
      <c r="S575" t="s">
        <v>56</v>
      </c>
      <c r="T575" t="s">
        <v>57</v>
      </c>
    </row>
    <row r="576" spans="1:20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5">
        <v>41729</v>
      </c>
      <c r="O576" t="str">
        <f>VLOOKUP(L576,Location!$A$1:$D$157,2,FALSE)</f>
        <v>Ohio</v>
      </c>
      <c r="P576" t="str">
        <f>VLOOKUP($L576,Location!$A$1:$D$157,3,FALSE)</f>
        <v>Central</v>
      </c>
      <c r="Q576" t="str">
        <f>VLOOKUP($L576,Location!$A$1:$D$157,4,FALSE)</f>
        <v>Major Market</v>
      </c>
      <c r="R576" t="s">
        <v>55</v>
      </c>
      <c r="S576" t="s">
        <v>58</v>
      </c>
      <c r="T576" t="s">
        <v>57</v>
      </c>
    </row>
    <row r="577" spans="1:20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5">
        <v>41729</v>
      </c>
      <c r="O577" t="str">
        <f>VLOOKUP(L577,Location!$A$1:$D$157,2,FALSE)</f>
        <v>Ohio</v>
      </c>
      <c r="P577" t="str">
        <f>VLOOKUP($L577,Location!$A$1:$D$157,3,FALSE)</f>
        <v>Central</v>
      </c>
      <c r="Q577" t="str">
        <f>VLOOKUP($L577,Location!$A$1:$D$157,4,FALSE)</f>
        <v>Major Market</v>
      </c>
      <c r="R577" t="s">
        <v>55</v>
      </c>
      <c r="S577" t="s">
        <v>59</v>
      </c>
      <c r="T577" t="s">
        <v>60</v>
      </c>
    </row>
    <row r="578" spans="1:20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5">
        <v>41729</v>
      </c>
      <c r="O578" t="str">
        <f>VLOOKUP(L578,Location!$A$1:$D$157,2,FALSE)</f>
        <v>Ohio</v>
      </c>
      <c r="P578" t="str">
        <f>VLOOKUP($L578,Location!$A$1:$D$157,3,FALSE)</f>
        <v>Central</v>
      </c>
      <c r="Q578" t="str">
        <f>VLOOKUP($L578,Location!$A$1:$D$157,4,FALSE)</f>
        <v>Major Market</v>
      </c>
      <c r="R578" t="s">
        <v>66</v>
      </c>
      <c r="S578" t="s">
        <v>67</v>
      </c>
      <c r="T578" t="s">
        <v>60</v>
      </c>
    </row>
    <row r="579" spans="1:20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5">
        <v>41729</v>
      </c>
      <c r="O579" t="str">
        <f>VLOOKUP(L579,Location!$A$1:$D$157,2,FALSE)</f>
        <v>Ohio</v>
      </c>
      <c r="P579" t="str">
        <f>VLOOKUP($L579,Location!$A$1:$D$157,3,FALSE)</f>
        <v>Central</v>
      </c>
      <c r="Q579" t="str">
        <f>VLOOKUP($L579,Location!$A$1:$D$157,4,FALSE)</f>
        <v>Major Market</v>
      </c>
      <c r="R579" t="s">
        <v>66</v>
      </c>
      <c r="S579" t="s">
        <v>68</v>
      </c>
      <c r="T579" t="s">
        <v>60</v>
      </c>
    </row>
    <row r="580" spans="1:20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5">
        <v>41729</v>
      </c>
      <c r="O580" t="str">
        <f>VLOOKUP(L580,Location!$A$1:$D$157,2,FALSE)</f>
        <v>Wisconsin</v>
      </c>
      <c r="P580" t="str">
        <f>VLOOKUP($L580,Location!$A$1:$D$157,3,FALSE)</f>
        <v>Central</v>
      </c>
      <c r="Q580" t="str">
        <f>VLOOKUP($L580,Location!$A$1:$D$157,4,FALSE)</f>
        <v>Small Market</v>
      </c>
      <c r="R580" t="s">
        <v>70</v>
      </c>
      <c r="S580" t="s">
        <v>71</v>
      </c>
      <c r="T580" t="s">
        <v>57</v>
      </c>
    </row>
    <row r="581" spans="1:20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5">
        <v>41729</v>
      </c>
      <c r="O581" t="str">
        <f>VLOOKUP(L581,Location!$A$1:$D$157,2,FALSE)</f>
        <v>Wisconsin</v>
      </c>
      <c r="P581" t="str">
        <f>VLOOKUP($L581,Location!$A$1:$D$157,3,FALSE)</f>
        <v>Central</v>
      </c>
      <c r="Q581" t="str">
        <f>VLOOKUP($L581,Location!$A$1:$D$157,4,FALSE)</f>
        <v>Small Market</v>
      </c>
      <c r="R581" t="s">
        <v>70</v>
      </c>
      <c r="S581" t="s">
        <v>72</v>
      </c>
      <c r="T581" t="s">
        <v>57</v>
      </c>
    </row>
    <row r="582" spans="1:20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5">
        <v>41729</v>
      </c>
      <c r="O582" t="str">
        <f>VLOOKUP(L582,Location!$A$1:$D$157,2,FALSE)</f>
        <v>Wisconsin</v>
      </c>
      <c r="P582" t="str">
        <f>VLOOKUP($L582,Location!$A$1:$D$157,3,FALSE)</f>
        <v>Central</v>
      </c>
      <c r="Q582" t="str">
        <f>VLOOKUP($L582,Location!$A$1:$D$157,4,FALSE)</f>
        <v>Small Market</v>
      </c>
      <c r="R582" t="s">
        <v>61</v>
      </c>
      <c r="S582" t="s">
        <v>63</v>
      </c>
      <c r="T582" t="s">
        <v>57</v>
      </c>
    </row>
    <row r="583" spans="1:20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5">
        <v>41729</v>
      </c>
      <c r="O583" t="str">
        <f>VLOOKUP(L583,Location!$A$1:$D$157,2,FALSE)</f>
        <v>Wisconsin</v>
      </c>
      <c r="P583" t="str">
        <f>VLOOKUP($L583,Location!$A$1:$D$157,3,FALSE)</f>
        <v>Central</v>
      </c>
      <c r="Q583" t="str">
        <f>VLOOKUP($L583,Location!$A$1:$D$157,4,FALSE)</f>
        <v>Small Market</v>
      </c>
      <c r="R583" t="s">
        <v>61</v>
      </c>
      <c r="S583" t="s">
        <v>64</v>
      </c>
      <c r="T583" t="s">
        <v>60</v>
      </c>
    </row>
    <row r="584" spans="1:20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5">
        <v>41729</v>
      </c>
      <c r="O584" t="str">
        <f>VLOOKUP(L584,Location!$A$1:$D$157,2,FALSE)</f>
        <v>Wisconsin</v>
      </c>
      <c r="P584" t="str">
        <f>VLOOKUP($L584,Location!$A$1:$D$157,3,FALSE)</f>
        <v>Central</v>
      </c>
      <c r="Q584" t="str">
        <f>VLOOKUP($L584,Location!$A$1:$D$157,4,FALSE)</f>
        <v>Small Market</v>
      </c>
      <c r="R584" t="s">
        <v>55</v>
      </c>
      <c r="S584" t="s">
        <v>56</v>
      </c>
      <c r="T584" t="s">
        <v>57</v>
      </c>
    </row>
    <row r="585" spans="1:20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5">
        <v>41729</v>
      </c>
      <c r="O585" t="str">
        <f>VLOOKUP(L585,Location!$A$1:$D$157,2,FALSE)</f>
        <v>Wisconsin</v>
      </c>
      <c r="P585" t="str">
        <f>VLOOKUP($L585,Location!$A$1:$D$157,3,FALSE)</f>
        <v>Central</v>
      </c>
      <c r="Q585" t="str">
        <f>VLOOKUP($L585,Location!$A$1:$D$157,4,FALSE)</f>
        <v>Small Market</v>
      </c>
      <c r="R585" t="s">
        <v>55</v>
      </c>
      <c r="S585" t="s">
        <v>58</v>
      </c>
      <c r="T585" t="s">
        <v>57</v>
      </c>
    </row>
    <row r="586" spans="1:20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5">
        <v>41729</v>
      </c>
      <c r="O586" t="str">
        <f>VLOOKUP(L586,Location!$A$1:$D$157,2,FALSE)</f>
        <v>Wisconsin</v>
      </c>
      <c r="P586" t="str">
        <f>VLOOKUP($L586,Location!$A$1:$D$157,3,FALSE)</f>
        <v>Central</v>
      </c>
      <c r="Q586" t="str">
        <f>VLOOKUP($L586,Location!$A$1:$D$157,4,FALSE)</f>
        <v>Small Market</v>
      </c>
      <c r="R586" t="s">
        <v>55</v>
      </c>
      <c r="S586" t="s">
        <v>59</v>
      </c>
      <c r="T586" t="s">
        <v>60</v>
      </c>
    </row>
    <row r="587" spans="1:20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5">
        <v>41729</v>
      </c>
      <c r="O587" t="str">
        <f>VLOOKUP(L587,Location!$A$1:$D$157,2,FALSE)</f>
        <v>Wisconsin</v>
      </c>
      <c r="P587" t="str">
        <f>VLOOKUP($L587,Location!$A$1:$D$157,3,FALSE)</f>
        <v>Central</v>
      </c>
      <c r="Q587" t="str">
        <f>VLOOKUP($L587,Location!$A$1:$D$157,4,FALSE)</f>
        <v>Small Market</v>
      </c>
      <c r="R587" t="s">
        <v>66</v>
      </c>
      <c r="S587" t="s">
        <v>67</v>
      </c>
      <c r="T587" t="s">
        <v>60</v>
      </c>
    </row>
    <row r="588" spans="1:20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5">
        <v>41729</v>
      </c>
      <c r="O588" t="str">
        <f>VLOOKUP(L588,Location!$A$1:$D$157,2,FALSE)</f>
        <v>Wisconsin</v>
      </c>
      <c r="P588" t="str">
        <f>VLOOKUP($L588,Location!$A$1:$D$157,3,FALSE)</f>
        <v>Central</v>
      </c>
      <c r="Q588" t="str">
        <f>VLOOKUP($L588,Location!$A$1:$D$157,4,FALSE)</f>
        <v>Small Market</v>
      </c>
      <c r="R588" t="s">
        <v>66</v>
      </c>
      <c r="S588" t="s">
        <v>68</v>
      </c>
      <c r="T588" t="s">
        <v>60</v>
      </c>
    </row>
    <row r="589" spans="1:20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5">
        <v>41729</v>
      </c>
      <c r="O589" t="str">
        <f>VLOOKUP(L589,Location!$A$1:$D$157,2,FALSE)</f>
        <v>Connecticut</v>
      </c>
      <c r="P589" t="str">
        <f>VLOOKUP($L589,Location!$A$1:$D$157,3,FALSE)</f>
        <v>East</v>
      </c>
      <c r="Q589" t="str">
        <f>VLOOKUP($L589,Location!$A$1:$D$157,4,FALSE)</f>
        <v>Small Market</v>
      </c>
      <c r="R589" t="s">
        <v>70</v>
      </c>
      <c r="S589" t="s">
        <v>71</v>
      </c>
      <c r="T589" t="s">
        <v>57</v>
      </c>
    </row>
    <row r="590" spans="1:20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5">
        <v>41729</v>
      </c>
      <c r="O590" t="str">
        <f>VLOOKUP(L590,Location!$A$1:$D$157,2,FALSE)</f>
        <v>Connecticut</v>
      </c>
      <c r="P590" t="str">
        <f>VLOOKUP($L590,Location!$A$1:$D$157,3,FALSE)</f>
        <v>East</v>
      </c>
      <c r="Q590" t="str">
        <f>VLOOKUP($L590,Location!$A$1:$D$157,4,FALSE)</f>
        <v>Small Market</v>
      </c>
      <c r="R590" t="s">
        <v>70</v>
      </c>
      <c r="S590" t="s">
        <v>73</v>
      </c>
      <c r="T590" t="s">
        <v>57</v>
      </c>
    </row>
    <row r="591" spans="1:20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5">
        <v>41729</v>
      </c>
      <c r="O591" t="str">
        <f>VLOOKUP(L591,Location!$A$1:$D$157,2,FALSE)</f>
        <v>Connecticut</v>
      </c>
      <c r="P591" t="str">
        <f>VLOOKUP($L591,Location!$A$1:$D$157,3,FALSE)</f>
        <v>East</v>
      </c>
      <c r="Q591" t="str">
        <f>VLOOKUP($L591,Location!$A$1:$D$157,4,FALSE)</f>
        <v>Small Market</v>
      </c>
      <c r="R591" t="s">
        <v>61</v>
      </c>
      <c r="S591" t="s">
        <v>63</v>
      </c>
      <c r="T591" t="s">
        <v>57</v>
      </c>
    </row>
    <row r="592" spans="1:20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5">
        <v>41729</v>
      </c>
      <c r="O592" t="str">
        <f>VLOOKUP(L592,Location!$A$1:$D$157,2,FALSE)</f>
        <v>Connecticut</v>
      </c>
      <c r="P592" t="str">
        <f>VLOOKUP($L592,Location!$A$1:$D$157,3,FALSE)</f>
        <v>East</v>
      </c>
      <c r="Q592" t="str">
        <f>VLOOKUP($L592,Location!$A$1:$D$157,4,FALSE)</f>
        <v>Small Market</v>
      </c>
      <c r="R592" t="s">
        <v>61</v>
      </c>
      <c r="S592" t="s">
        <v>64</v>
      </c>
      <c r="T592" t="s">
        <v>60</v>
      </c>
    </row>
    <row r="593" spans="1:20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5">
        <v>41729</v>
      </c>
      <c r="O593" t="str">
        <f>VLOOKUP(L593,Location!$A$1:$D$157,2,FALSE)</f>
        <v>Connecticut</v>
      </c>
      <c r="P593" t="str">
        <f>VLOOKUP($L593,Location!$A$1:$D$157,3,FALSE)</f>
        <v>East</v>
      </c>
      <c r="Q593" t="str">
        <f>VLOOKUP($L593,Location!$A$1:$D$157,4,FALSE)</f>
        <v>Small Market</v>
      </c>
      <c r="R593" t="s">
        <v>55</v>
      </c>
      <c r="S593" t="s">
        <v>58</v>
      </c>
      <c r="T593" t="s">
        <v>57</v>
      </c>
    </row>
    <row r="594" spans="1:20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5">
        <v>41729</v>
      </c>
      <c r="O594" t="str">
        <f>VLOOKUP(L594,Location!$A$1:$D$157,2,FALSE)</f>
        <v>Connecticut</v>
      </c>
      <c r="P594" t="str">
        <f>VLOOKUP($L594,Location!$A$1:$D$157,3,FALSE)</f>
        <v>East</v>
      </c>
      <c r="Q594" t="str">
        <f>VLOOKUP($L594,Location!$A$1:$D$157,4,FALSE)</f>
        <v>Small Market</v>
      </c>
      <c r="R594" t="s">
        <v>66</v>
      </c>
      <c r="S594" t="s">
        <v>68</v>
      </c>
      <c r="T594" t="s">
        <v>60</v>
      </c>
    </row>
    <row r="595" spans="1:20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5">
        <v>41729</v>
      </c>
      <c r="O595" t="str">
        <f>VLOOKUP(L595,Location!$A$1:$D$157,2,FALSE)</f>
        <v>Connecticut</v>
      </c>
      <c r="P595" t="str">
        <f>VLOOKUP($L595,Location!$A$1:$D$157,3,FALSE)</f>
        <v>East</v>
      </c>
      <c r="Q595" t="str">
        <f>VLOOKUP($L595,Location!$A$1:$D$157,4,FALSE)</f>
        <v>Small Market</v>
      </c>
      <c r="R595" t="s">
        <v>66</v>
      </c>
      <c r="S595" t="s">
        <v>69</v>
      </c>
      <c r="T595" t="s">
        <v>60</v>
      </c>
    </row>
    <row r="596" spans="1:20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5">
        <v>41729</v>
      </c>
      <c r="O596" t="str">
        <f>VLOOKUP(L596,Location!$A$1:$D$157,2,FALSE)</f>
        <v>Florida</v>
      </c>
      <c r="P596" t="str">
        <f>VLOOKUP($L596,Location!$A$1:$D$157,3,FALSE)</f>
        <v>East</v>
      </c>
      <c r="Q596" t="str">
        <f>VLOOKUP($L596,Location!$A$1:$D$157,4,FALSE)</f>
        <v>Major Market</v>
      </c>
      <c r="R596" t="s">
        <v>70</v>
      </c>
      <c r="S596" t="s">
        <v>71</v>
      </c>
      <c r="T596" t="s">
        <v>57</v>
      </c>
    </row>
    <row r="597" spans="1:20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5">
        <v>41729</v>
      </c>
      <c r="O597" t="str">
        <f>VLOOKUP(L597,Location!$A$1:$D$157,2,FALSE)</f>
        <v>Florida</v>
      </c>
      <c r="P597" t="str">
        <f>VLOOKUP($L597,Location!$A$1:$D$157,3,FALSE)</f>
        <v>East</v>
      </c>
      <c r="Q597" t="str">
        <f>VLOOKUP($L597,Location!$A$1:$D$157,4,FALSE)</f>
        <v>Major Market</v>
      </c>
      <c r="R597" t="s">
        <v>70</v>
      </c>
      <c r="S597" t="s">
        <v>73</v>
      </c>
      <c r="T597" t="s">
        <v>57</v>
      </c>
    </row>
    <row r="598" spans="1:20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5">
        <v>41729</v>
      </c>
      <c r="O598" t="str">
        <f>VLOOKUP(L598,Location!$A$1:$D$157,2,FALSE)</f>
        <v>Florida</v>
      </c>
      <c r="P598" t="str">
        <f>VLOOKUP($L598,Location!$A$1:$D$157,3,FALSE)</f>
        <v>East</v>
      </c>
      <c r="Q598" t="str">
        <f>VLOOKUP($L598,Location!$A$1:$D$157,4,FALSE)</f>
        <v>Major Market</v>
      </c>
      <c r="R598" t="s">
        <v>61</v>
      </c>
      <c r="S598" t="s">
        <v>63</v>
      </c>
      <c r="T598" t="s">
        <v>57</v>
      </c>
    </row>
    <row r="599" spans="1:20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5">
        <v>41729</v>
      </c>
      <c r="O599" t="str">
        <f>VLOOKUP(L599,Location!$A$1:$D$157,2,FALSE)</f>
        <v>Florida</v>
      </c>
      <c r="P599" t="str">
        <f>VLOOKUP($L599,Location!$A$1:$D$157,3,FALSE)</f>
        <v>East</v>
      </c>
      <c r="Q599" t="str">
        <f>VLOOKUP($L599,Location!$A$1:$D$157,4,FALSE)</f>
        <v>Major Market</v>
      </c>
      <c r="R599" t="s">
        <v>61</v>
      </c>
      <c r="S599" t="s">
        <v>64</v>
      </c>
      <c r="T599" t="s">
        <v>60</v>
      </c>
    </row>
    <row r="600" spans="1:20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5">
        <v>41729</v>
      </c>
      <c r="O600" t="str">
        <f>VLOOKUP(L600,Location!$A$1:$D$157,2,FALSE)</f>
        <v>Florida</v>
      </c>
      <c r="P600" t="str">
        <f>VLOOKUP($L600,Location!$A$1:$D$157,3,FALSE)</f>
        <v>East</v>
      </c>
      <c r="Q600" t="str">
        <f>VLOOKUP($L600,Location!$A$1:$D$157,4,FALSE)</f>
        <v>Major Market</v>
      </c>
      <c r="R600" t="s">
        <v>55</v>
      </c>
      <c r="S600" t="s">
        <v>58</v>
      </c>
      <c r="T600" t="s">
        <v>57</v>
      </c>
    </row>
    <row r="601" spans="1:20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5">
        <v>41729</v>
      </c>
      <c r="O601" t="str">
        <f>VLOOKUP(L601,Location!$A$1:$D$157,2,FALSE)</f>
        <v>Florida</v>
      </c>
      <c r="P601" t="str">
        <f>VLOOKUP($L601,Location!$A$1:$D$157,3,FALSE)</f>
        <v>East</v>
      </c>
      <c r="Q601" t="str">
        <f>VLOOKUP($L601,Location!$A$1:$D$157,4,FALSE)</f>
        <v>Major Market</v>
      </c>
      <c r="R601" t="s">
        <v>55</v>
      </c>
      <c r="S601" t="s">
        <v>59</v>
      </c>
      <c r="T601" t="s">
        <v>60</v>
      </c>
    </row>
    <row r="602" spans="1:20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5">
        <v>41729</v>
      </c>
      <c r="O602" t="str">
        <f>VLOOKUP(L602,Location!$A$1:$D$157,2,FALSE)</f>
        <v>Florida</v>
      </c>
      <c r="P602" t="str">
        <f>VLOOKUP($L602,Location!$A$1:$D$157,3,FALSE)</f>
        <v>East</v>
      </c>
      <c r="Q602" t="str">
        <f>VLOOKUP($L602,Location!$A$1:$D$157,4,FALSE)</f>
        <v>Major Market</v>
      </c>
      <c r="R602" t="s">
        <v>66</v>
      </c>
      <c r="S602" t="s">
        <v>67</v>
      </c>
      <c r="T602" t="s">
        <v>60</v>
      </c>
    </row>
    <row r="603" spans="1:20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5">
        <v>41729</v>
      </c>
      <c r="O603" t="str">
        <f>VLOOKUP(L603,Location!$A$1:$D$157,2,FALSE)</f>
        <v>Florida</v>
      </c>
      <c r="P603" t="str">
        <f>VLOOKUP($L603,Location!$A$1:$D$157,3,FALSE)</f>
        <v>East</v>
      </c>
      <c r="Q603" t="str">
        <f>VLOOKUP($L603,Location!$A$1:$D$157,4,FALSE)</f>
        <v>Major Market</v>
      </c>
      <c r="R603" t="s">
        <v>66</v>
      </c>
      <c r="S603" t="s">
        <v>68</v>
      </c>
      <c r="T603" t="s">
        <v>60</v>
      </c>
    </row>
    <row r="604" spans="1:20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5">
        <v>41729</v>
      </c>
      <c r="O604" t="str">
        <f>VLOOKUP(L604,Location!$A$1:$D$157,2,FALSE)</f>
        <v>Florida</v>
      </c>
      <c r="P604" t="str">
        <f>VLOOKUP($L604,Location!$A$1:$D$157,3,FALSE)</f>
        <v>East</v>
      </c>
      <c r="Q604" t="str">
        <f>VLOOKUP($L604,Location!$A$1:$D$157,4,FALSE)</f>
        <v>Major Market</v>
      </c>
      <c r="R604" t="s">
        <v>66</v>
      </c>
      <c r="S604" t="s">
        <v>69</v>
      </c>
      <c r="T604" t="s">
        <v>60</v>
      </c>
    </row>
    <row r="605" spans="1:20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5">
        <v>41729</v>
      </c>
      <c r="O605" t="str">
        <f>VLOOKUP(L605,Location!$A$1:$D$157,2,FALSE)</f>
        <v>Massachusetts</v>
      </c>
      <c r="P605" t="str">
        <f>VLOOKUP($L605,Location!$A$1:$D$157,3,FALSE)</f>
        <v>East</v>
      </c>
      <c r="Q605" t="str">
        <f>VLOOKUP($L605,Location!$A$1:$D$157,4,FALSE)</f>
        <v>Major Market</v>
      </c>
      <c r="R605" t="s">
        <v>70</v>
      </c>
      <c r="S605" t="s">
        <v>71</v>
      </c>
      <c r="T605" t="s">
        <v>57</v>
      </c>
    </row>
    <row r="606" spans="1:20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5">
        <v>41729</v>
      </c>
      <c r="O606" t="str">
        <f>VLOOKUP(L606,Location!$A$1:$D$157,2,FALSE)</f>
        <v>Massachusetts</v>
      </c>
      <c r="P606" t="str">
        <f>VLOOKUP($L606,Location!$A$1:$D$157,3,FALSE)</f>
        <v>East</v>
      </c>
      <c r="Q606" t="str">
        <f>VLOOKUP($L606,Location!$A$1:$D$157,4,FALSE)</f>
        <v>Major Market</v>
      </c>
      <c r="R606" t="s">
        <v>70</v>
      </c>
      <c r="S606" t="s">
        <v>73</v>
      </c>
      <c r="T606" t="s">
        <v>57</v>
      </c>
    </row>
    <row r="607" spans="1:20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5">
        <v>41729</v>
      </c>
      <c r="O607" t="str">
        <f>VLOOKUP(L607,Location!$A$1:$D$157,2,FALSE)</f>
        <v>Massachusetts</v>
      </c>
      <c r="P607" t="str">
        <f>VLOOKUP($L607,Location!$A$1:$D$157,3,FALSE)</f>
        <v>East</v>
      </c>
      <c r="Q607" t="str">
        <f>VLOOKUP($L607,Location!$A$1:$D$157,4,FALSE)</f>
        <v>Major Market</v>
      </c>
      <c r="R607" t="s">
        <v>61</v>
      </c>
      <c r="S607" t="s">
        <v>63</v>
      </c>
      <c r="T607" t="s">
        <v>57</v>
      </c>
    </row>
    <row r="608" spans="1:20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5">
        <v>41729</v>
      </c>
      <c r="O608" t="str">
        <f>VLOOKUP(L608,Location!$A$1:$D$157,2,FALSE)</f>
        <v>Massachusetts</v>
      </c>
      <c r="P608" t="str">
        <f>VLOOKUP($L608,Location!$A$1:$D$157,3,FALSE)</f>
        <v>East</v>
      </c>
      <c r="Q608" t="str">
        <f>VLOOKUP($L608,Location!$A$1:$D$157,4,FALSE)</f>
        <v>Major Market</v>
      </c>
      <c r="R608" t="s">
        <v>61</v>
      </c>
      <c r="S608" t="s">
        <v>65</v>
      </c>
      <c r="T608" t="s">
        <v>57</v>
      </c>
    </row>
    <row r="609" spans="1:20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5">
        <v>41729</v>
      </c>
      <c r="O609" t="str">
        <f>VLOOKUP(L609,Location!$A$1:$D$157,2,FALSE)</f>
        <v>Massachusetts</v>
      </c>
      <c r="P609" t="str">
        <f>VLOOKUP($L609,Location!$A$1:$D$157,3,FALSE)</f>
        <v>East</v>
      </c>
      <c r="Q609" t="str">
        <f>VLOOKUP($L609,Location!$A$1:$D$157,4,FALSE)</f>
        <v>Major Market</v>
      </c>
      <c r="R609" t="s">
        <v>55</v>
      </c>
      <c r="S609" t="s">
        <v>58</v>
      </c>
      <c r="T609" t="s">
        <v>57</v>
      </c>
    </row>
    <row r="610" spans="1:20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5">
        <v>41729</v>
      </c>
      <c r="O610" t="str">
        <f>VLOOKUP(L610,Location!$A$1:$D$157,2,FALSE)</f>
        <v>Massachusetts</v>
      </c>
      <c r="P610" t="str">
        <f>VLOOKUP($L610,Location!$A$1:$D$157,3,FALSE)</f>
        <v>East</v>
      </c>
      <c r="Q610" t="str">
        <f>VLOOKUP($L610,Location!$A$1:$D$157,4,FALSE)</f>
        <v>Major Market</v>
      </c>
      <c r="R610" t="s">
        <v>66</v>
      </c>
      <c r="S610" t="s">
        <v>68</v>
      </c>
      <c r="T610" t="s">
        <v>60</v>
      </c>
    </row>
    <row r="611" spans="1:20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5">
        <v>41729</v>
      </c>
      <c r="O611" t="str">
        <f>VLOOKUP(L611,Location!$A$1:$D$157,2,FALSE)</f>
        <v>New Hampshire</v>
      </c>
      <c r="P611" t="str">
        <f>VLOOKUP($L611,Location!$A$1:$D$157,3,FALSE)</f>
        <v>East</v>
      </c>
      <c r="Q611" t="str">
        <f>VLOOKUP($L611,Location!$A$1:$D$157,4,FALSE)</f>
        <v>Small Market</v>
      </c>
      <c r="R611" t="s">
        <v>70</v>
      </c>
      <c r="S611" t="s">
        <v>71</v>
      </c>
      <c r="T611" t="s">
        <v>57</v>
      </c>
    </row>
    <row r="612" spans="1:20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5">
        <v>41729</v>
      </c>
      <c r="O612" t="str">
        <f>VLOOKUP(L612,Location!$A$1:$D$157,2,FALSE)</f>
        <v>New Hampshire</v>
      </c>
      <c r="P612" t="str">
        <f>VLOOKUP($L612,Location!$A$1:$D$157,3,FALSE)</f>
        <v>East</v>
      </c>
      <c r="Q612" t="str">
        <f>VLOOKUP($L612,Location!$A$1:$D$157,4,FALSE)</f>
        <v>Small Market</v>
      </c>
      <c r="R612" t="s">
        <v>70</v>
      </c>
      <c r="S612" t="s">
        <v>73</v>
      </c>
      <c r="T612" t="s">
        <v>57</v>
      </c>
    </row>
    <row r="613" spans="1:20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5">
        <v>41729</v>
      </c>
      <c r="O613" t="str">
        <f>VLOOKUP(L613,Location!$A$1:$D$157,2,FALSE)</f>
        <v>New Hampshire</v>
      </c>
      <c r="P613" t="str">
        <f>VLOOKUP($L613,Location!$A$1:$D$157,3,FALSE)</f>
        <v>East</v>
      </c>
      <c r="Q613" t="str">
        <f>VLOOKUP($L613,Location!$A$1:$D$157,4,FALSE)</f>
        <v>Small Market</v>
      </c>
      <c r="R613" t="s">
        <v>61</v>
      </c>
      <c r="S613" t="s">
        <v>63</v>
      </c>
      <c r="T613" t="s">
        <v>57</v>
      </c>
    </row>
    <row r="614" spans="1:20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5">
        <v>41729</v>
      </c>
      <c r="O614" t="str">
        <f>VLOOKUP(L614,Location!$A$1:$D$157,2,FALSE)</f>
        <v>New Hampshire</v>
      </c>
      <c r="P614" t="str">
        <f>VLOOKUP($L614,Location!$A$1:$D$157,3,FALSE)</f>
        <v>East</v>
      </c>
      <c r="Q614" t="str">
        <f>VLOOKUP($L614,Location!$A$1:$D$157,4,FALSE)</f>
        <v>Small Market</v>
      </c>
      <c r="R614" t="s">
        <v>61</v>
      </c>
      <c r="S614" t="s">
        <v>65</v>
      </c>
      <c r="T614" t="s">
        <v>57</v>
      </c>
    </row>
    <row r="615" spans="1:20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5">
        <v>41729</v>
      </c>
      <c r="O615" t="str">
        <f>VLOOKUP(L615,Location!$A$1:$D$157,2,FALSE)</f>
        <v>New Hampshire</v>
      </c>
      <c r="P615" t="str">
        <f>VLOOKUP($L615,Location!$A$1:$D$157,3,FALSE)</f>
        <v>East</v>
      </c>
      <c r="Q615" t="str">
        <f>VLOOKUP($L615,Location!$A$1:$D$157,4,FALSE)</f>
        <v>Small Market</v>
      </c>
      <c r="R615" t="s">
        <v>55</v>
      </c>
      <c r="S615" t="s">
        <v>56</v>
      </c>
      <c r="T615" t="s">
        <v>57</v>
      </c>
    </row>
    <row r="616" spans="1:20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5">
        <v>41729</v>
      </c>
      <c r="O616" t="str">
        <f>VLOOKUP(L616,Location!$A$1:$D$157,2,FALSE)</f>
        <v>New Hampshire</v>
      </c>
      <c r="P616" t="str">
        <f>VLOOKUP($L616,Location!$A$1:$D$157,3,FALSE)</f>
        <v>East</v>
      </c>
      <c r="Q616" t="str">
        <f>VLOOKUP($L616,Location!$A$1:$D$157,4,FALSE)</f>
        <v>Small Market</v>
      </c>
      <c r="R616" t="s">
        <v>55</v>
      </c>
      <c r="S616" t="s">
        <v>58</v>
      </c>
      <c r="T616" t="s">
        <v>57</v>
      </c>
    </row>
    <row r="617" spans="1:20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5">
        <v>41729</v>
      </c>
      <c r="O617" t="str">
        <f>VLOOKUP(L617,Location!$A$1:$D$157,2,FALSE)</f>
        <v>New Hampshire</v>
      </c>
      <c r="P617" t="str">
        <f>VLOOKUP($L617,Location!$A$1:$D$157,3,FALSE)</f>
        <v>East</v>
      </c>
      <c r="Q617" t="str">
        <f>VLOOKUP($L617,Location!$A$1:$D$157,4,FALSE)</f>
        <v>Small Market</v>
      </c>
      <c r="R617" t="s">
        <v>66</v>
      </c>
      <c r="S617" t="s">
        <v>68</v>
      </c>
      <c r="T617" t="s">
        <v>60</v>
      </c>
    </row>
    <row r="618" spans="1:20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5">
        <v>41729</v>
      </c>
      <c r="O618" t="str">
        <f>VLOOKUP(L618,Location!$A$1:$D$157,2,FALSE)</f>
        <v>New York</v>
      </c>
      <c r="P618" t="str">
        <f>VLOOKUP($L618,Location!$A$1:$D$157,3,FALSE)</f>
        <v>East</v>
      </c>
      <c r="Q618" t="str">
        <f>VLOOKUP($L618,Location!$A$1:$D$157,4,FALSE)</f>
        <v>Major Market</v>
      </c>
      <c r="R618" t="s">
        <v>70</v>
      </c>
      <c r="S618" t="s">
        <v>71</v>
      </c>
      <c r="T618" t="s">
        <v>57</v>
      </c>
    </row>
    <row r="619" spans="1:20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5">
        <v>41729</v>
      </c>
      <c r="O619" t="str">
        <f>VLOOKUP(L619,Location!$A$1:$D$157,2,FALSE)</f>
        <v>New York</v>
      </c>
      <c r="P619" t="str">
        <f>VLOOKUP($L619,Location!$A$1:$D$157,3,FALSE)</f>
        <v>East</v>
      </c>
      <c r="Q619" t="str">
        <f>VLOOKUP($L619,Location!$A$1:$D$157,4,FALSE)</f>
        <v>Major Market</v>
      </c>
      <c r="R619" t="s">
        <v>70</v>
      </c>
      <c r="S619" t="s">
        <v>72</v>
      </c>
      <c r="T619" t="s">
        <v>57</v>
      </c>
    </row>
    <row r="620" spans="1:20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5">
        <v>41729</v>
      </c>
      <c r="O620" t="str">
        <f>VLOOKUP(L620,Location!$A$1:$D$157,2,FALSE)</f>
        <v>New York</v>
      </c>
      <c r="P620" t="str">
        <f>VLOOKUP($L620,Location!$A$1:$D$157,3,FALSE)</f>
        <v>East</v>
      </c>
      <c r="Q620" t="str">
        <f>VLOOKUP($L620,Location!$A$1:$D$157,4,FALSE)</f>
        <v>Major Market</v>
      </c>
      <c r="R620" t="s">
        <v>70</v>
      </c>
      <c r="S620" t="s">
        <v>73</v>
      </c>
      <c r="T620" t="s">
        <v>57</v>
      </c>
    </row>
    <row r="621" spans="1:20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5">
        <v>41729</v>
      </c>
      <c r="O621" t="str">
        <f>VLOOKUP(L621,Location!$A$1:$D$157,2,FALSE)</f>
        <v>New York</v>
      </c>
      <c r="P621" t="str">
        <f>VLOOKUP($L621,Location!$A$1:$D$157,3,FALSE)</f>
        <v>East</v>
      </c>
      <c r="Q621" t="str">
        <f>VLOOKUP($L621,Location!$A$1:$D$157,4,FALSE)</f>
        <v>Major Market</v>
      </c>
      <c r="R621" t="s">
        <v>61</v>
      </c>
      <c r="S621" t="s">
        <v>63</v>
      </c>
      <c r="T621" t="s">
        <v>57</v>
      </c>
    </row>
    <row r="622" spans="1:20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5">
        <v>41729</v>
      </c>
      <c r="O622" t="str">
        <f>VLOOKUP(L622,Location!$A$1:$D$157,2,FALSE)</f>
        <v>New York</v>
      </c>
      <c r="P622" t="str">
        <f>VLOOKUP($L622,Location!$A$1:$D$157,3,FALSE)</f>
        <v>East</v>
      </c>
      <c r="Q622" t="str">
        <f>VLOOKUP($L622,Location!$A$1:$D$157,4,FALSE)</f>
        <v>Major Market</v>
      </c>
      <c r="R622" t="s">
        <v>61</v>
      </c>
      <c r="S622" t="s">
        <v>65</v>
      </c>
      <c r="T622" t="s">
        <v>57</v>
      </c>
    </row>
    <row r="623" spans="1:20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5">
        <v>41729</v>
      </c>
      <c r="O623" t="str">
        <f>VLOOKUP(L623,Location!$A$1:$D$157,2,FALSE)</f>
        <v>New York</v>
      </c>
      <c r="P623" t="str">
        <f>VLOOKUP($L623,Location!$A$1:$D$157,3,FALSE)</f>
        <v>East</v>
      </c>
      <c r="Q623" t="str">
        <f>VLOOKUP($L623,Location!$A$1:$D$157,4,FALSE)</f>
        <v>Major Market</v>
      </c>
      <c r="R623" t="s">
        <v>55</v>
      </c>
      <c r="S623" t="s">
        <v>58</v>
      </c>
      <c r="T623" t="s">
        <v>57</v>
      </c>
    </row>
    <row r="624" spans="1:20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5">
        <v>41729</v>
      </c>
      <c r="O624" t="str">
        <f>VLOOKUP(L624,Location!$A$1:$D$157,2,FALSE)</f>
        <v>New York</v>
      </c>
      <c r="P624" t="str">
        <f>VLOOKUP($L624,Location!$A$1:$D$157,3,FALSE)</f>
        <v>East</v>
      </c>
      <c r="Q624" t="str">
        <f>VLOOKUP($L624,Location!$A$1:$D$157,4,FALSE)</f>
        <v>Major Market</v>
      </c>
      <c r="R624" t="s">
        <v>66</v>
      </c>
      <c r="S624" t="s">
        <v>68</v>
      </c>
      <c r="T624" t="s">
        <v>60</v>
      </c>
    </row>
    <row r="625" spans="1:20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5">
        <v>41729</v>
      </c>
      <c r="O625" t="str">
        <f>VLOOKUP(L625,Location!$A$1:$D$157,2,FALSE)</f>
        <v>New York</v>
      </c>
      <c r="P625" t="str">
        <f>VLOOKUP($L625,Location!$A$1:$D$157,3,FALSE)</f>
        <v>East</v>
      </c>
      <c r="Q625" t="str">
        <f>VLOOKUP($L625,Location!$A$1:$D$157,4,FALSE)</f>
        <v>Major Market</v>
      </c>
      <c r="R625" t="s">
        <v>66</v>
      </c>
      <c r="S625" t="s">
        <v>69</v>
      </c>
      <c r="T625" t="s">
        <v>60</v>
      </c>
    </row>
    <row r="626" spans="1:20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5">
        <v>41729</v>
      </c>
      <c r="O626" t="str">
        <f>VLOOKUP(L626,Location!$A$1:$D$157,2,FALSE)</f>
        <v>Louisiana</v>
      </c>
      <c r="P626" t="str">
        <f>VLOOKUP($L626,Location!$A$1:$D$157,3,FALSE)</f>
        <v>South</v>
      </c>
      <c r="Q626" t="str">
        <f>VLOOKUP($L626,Location!$A$1:$D$157,4,FALSE)</f>
        <v>Small Market</v>
      </c>
      <c r="R626" t="s">
        <v>61</v>
      </c>
      <c r="S626" t="s">
        <v>62</v>
      </c>
      <c r="T626" t="s">
        <v>57</v>
      </c>
    </row>
    <row r="627" spans="1:20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5">
        <v>41729</v>
      </c>
      <c r="O627" t="str">
        <f>VLOOKUP(L627,Location!$A$1:$D$157,2,FALSE)</f>
        <v>Louisiana</v>
      </c>
      <c r="P627" t="str">
        <f>VLOOKUP($L627,Location!$A$1:$D$157,3,FALSE)</f>
        <v>South</v>
      </c>
      <c r="Q627" t="str">
        <f>VLOOKUP($L627,Location!$A$1:$D$157,4,FALSE)</f>
        <v>Small Market</v>
      </c>
      <c r="R627" t="s">
        <v>61</v>
      </c>
      <c r="S627" t="s">
        <v>63</v>
      </c>
      <c r="T627" t="s">
        <v>57</v>
      </c>
    </row>
    <row r="628" spans="1:20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5">
        <v>41729</v>
      </c>
      <c r="O628" t="str">
        <f>VLOOKUP(L628,Location!$A$1:$D$157,2,FALSE)</f>
        <v>Louisiana</v>
      </c>
      <c r="P628" t="str">
        <f>VLOOKUP($L628,Location!$A$1:$D$157,3,FALSE)</f>
        <v>South</v>
      </c>
      <c r="Q628" t="str">
        <f>VLOOKUP($L628,Location!$A$1:$D$157,4,FALSE)</f>
        <v>Small Market</v>
      </c>
      <c r="R628" t="s">
        <v>61</v>
      </c>
      <c r="S628" t="s">
        <v>64</v>
      </c>
      <c r="T628" t="s">
        <v>60</v>
      </c>
    </row>
    <row r="629" spans="1:20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5">
        <v>41729</v>
      </c>
      <c r="O629" t="str">
        <f>VLOOKUP(L629,Location!$A$1:$D$157,2,FALSE)</f>
        <v>Louisiana</v>
      </c>
      <c r="P629" t="str">
        <f>VLOOKUP($L629,Location!$A$1:$D$157,3,FALSE)</f>
        <v>South</v>
      </c>
      <c r="Q629" t="str">
        <f>VLOOKUP($L629,Location!$A$1:$D$157,4,FALSE)</f>
        <v>Small Market</v>
      </c>
      <c r="R629" t="s">
        <v>66</v>
      </c>
      <c r="S629" t="s">
        <v>67</v>
      </c>
      <c r="T629" t="s">
        <v>60</v>
      </c>
    </row>
    <row r="630" spans="1:20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5">
        <v>41729</v>
      </c>
      <c r="O630" t="str">
        <f>VLOOKUP(L630,Location!$A$1:$D$157,2,FALSE)</f>
        <v>Louisiana</v>
      </c>
      <c r="P630" t="str">
        <f>VLOOKUP($L630,Location!$A$1:$D$157,3,FALSE)</f>
        <v>South</v>
      </c>
      <c r="Q630" t="str">
        <f>VLOOKUP($L630,Location!$A$1:$D$157,4,FALSE)</f>
        <v>Small Market</v>
      </c>
      <c r="R630" t="s">
        <v>66</v>
      </c>
      <c r="S630" t="s">
        <v>68</v>
      </c>
      <c r="T630" t="s">
        <v>60</v>
      </c>
    </row>
    <row r="631" spans="1:20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5">
        <v>41729</v>
      </c>
      <c r="O631" t="str">
        <f>VLOOKUP(L631,Location!$A$1:$D$157,2,FALSE)</f>
        <v>Louisiana</v>
      </c>
      <c r="P631" t="str">
        <f>VLOOKUP($L631,Location!$A$1:$D$157,3,FALSE)</f>
        <v>South</v>
      </c>
      <c r="Q631" t="str">
        <f>VLOOKUP($L631,Location!$A$1:$D$157,4,FALSE)</f>
        <v>Small Market</v>
      </c>
      <c r="R631" t="s">
        <v>55</v>
      </c>
      <c r="S631" t="s">
        <v>58</v>
      </c>
      <c r="T631" t="s">
        <v>57</v>
      </c>
    </row>
    <row r="632" spans="1:20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5">
        <v>41729</v>
      </c>
      <c r="O632" t="str">
        <f>VLOOKUP(L632,Location!$A$1:$D$157,2,FALSE)</f>
        <v>Louisiana</v>
      </c>
      <c r="P632" t="str">
        <f>VLOOKUP($L632,Location!$A$1:$D$157,3,FALSE)</f>
        <v>South</v>
      </c>
      <c r="Q632" t="str">
        <f>VLOOKUP($L632,Location!$A$1:$D$157,4,FALSE)</f>
        <v>Small Market</v>
      </c>
      <c r="R632" t="s">
        <v>55</v>
      </c>
      <c r="S632" t="s">
        <v>59</v>
      </c>
      <c r="T632" t="s">
        <v>60</v>
      </c>
    </row>
    <row r="633" spans="1:20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5">
        <v>41729</v>
      </c>
      <c r="O633" t="str">
        <f>VLOOKUP(L633,Location!$A$1:$D$157,2,FALSE)</f>
        <v>New Mexico</v>
      </c>
      <c r="P633" t="str">
        <f>VLOOKUP($L633,Location!$A$1:$D$157,3,FALSE)</f>
        <v>South</v>
      </c>
      <c r="Q633" t="str">
        <f>VLOOKUP($L633,Location!$A$1:$D$157,4,FALSE)</f>
        <v>Small Market</v>
      </c>
      <c r="R633" t="s">
        <v>61</v>
      </c>
      <c r="S633" t="s">
        <v>62</v>
      </c>
      <c r="T633" t="s">
        <v>57</v>
      </c>
    </row>
    <row r="634" spans="1:20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5">
        <v>41729</v>
      </c>
      <c r="O634" t="str">
        <f>VLOOKUP(L634,Location!$A$1:$D$157,2,FALSE)</f>
        <v>New Mexico</v>
      </c>
      <c r="P634" t="str">
        <f>VLOOKUP($L634,Location!$A$1:$D$157,3,FALSE)</f>
        <v>South</v>
      </c>
      <c r="Q634" t="str">
        <f>VLOOKUP($L634,Location!$A$1:$D$157,4,FALSE)</f>
        <v>Small Market</v>
      </c>
      <c r="R634" t="s">
        <v>61</v>
      </c>
      <c r="S634" t="s">
        <v>63</v>
      </c>
      <c r="T634" t="s">
        <v>57</v>
      </c>
    </row>
    <row r="635" spans="1:20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5">
        <v>41729</v>
      </c>
      <c r="O635" t="str">
        <f>VLOOKUP(L635,Location!$A$1:$D$157,2,FALSE)</f>
        <v>New Mexico</v>
      </c>
      <c r="P635" t="str">
        <f>VLOOKUP($L635,Location!$A$1:$D$157,3,FALSE)</f>
        <v>South</v>
      </c>
      <c r="Q635" t="str">
        <f>VLOOKUP($L635,Location!$A$1:$D$157,4,FALSE)</f>
        <v>Small Market</v>
      </c>
      <c r="R635" t="s">
        <v>61</v>
      </c>
      <c r="S635" t="s">
        <v>64</v>
      </c>
      <c r="T635" t="s">
        <v>60</v>
      </c>
    </row>
    <row r="636" spans="1:20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5">
        <v>41729</v>
      </c>
      <c r="O636" t="str">
        <f>VLOOKUP(L636,Location!$A$1:$D$157,2,FALSE)</f>
        <v>New Mexico</v>
      </c>
      <c r="P636" t="str">
        <f>VLOOKUP($L636,Location!$A$1:$D$157,3,FALSE)</f>
        <v>South</v>
      </c>
      <c r="Q636" t="str">
        <f>VLOOKUP($L636,Location!$A$1:$D$157,4,FALSE)</f>
        <v>Small Market</v>
      </c>
      <c r="R636" t="s">
        <v>66</v>
      </c>
      <c r="S636" t="s">
        <v>67</v>
      </c>
      <c r="T636" t="s">
        <v>60</v>
      </c>
    </row>
    <row r="637" spans="1:20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5">
        <v>41729</v>
      </c>
      <c r="O637" t="str">
        <f>VLOOKUP(L637,Location!$A$1:$D$157,2,FALSE)</f>
        <v>New Mexico</v>
      </c>
      <c r="P637" t="str">
        <f>VLOOKUP($L637,Location!$A$1:$D$157,3,FALSE)</f>
        <v>South</v>
      </c>
      <c r="Q637" t="str">
        <f>VLOOKUP($L637,Location!$A$1:$D$157,4,FALSE)</f>
        <v>Small Market</v>
      </c>
      <c r="R637" t="s">
        <v>66</v>
      </c>
      <c r="S637" t="s">
        <v>68</v>
      </c>
      <c r="T637" t="s">
        <v>60</v>
      </c>
    </row>
    <row r="638" spans="1:20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5">
        <v>41729</v>
      </c>
      <c r="O638" t="str">
        <f>VLOOKUP(L638,Location!$A$1:$D$157,2,FALSE)</f>
        <v>New Mexico</v>
      </c>
      <c r="P638" t="str">
        <f>VLOOKUP($L638,Location!$A$1:$D$157,3,FALSE)</f>
        <v>South</v>
      </c>
      <c r="Q638" t="str">
        <f>VLOOKUP($L638,Location!$A$1:$D$157,4,FALSE)</f>
        <v>Small Market</v>
      </c>
      <c r="R638" t="s">
        <v>55</v>
      </c>
      <c r="S638" t="s">
        <v>58</v>
      </c>
      <c r="T638" t="s">
        <v>57</v>
      </c>
    </row>
    <row r="639" spans="1:20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5">
        <v>41729</v>
      </c>
      <c r="O639" t="str">
        <f>VLOOKUP(L639,Location!$A$1:$D$157,2,FALSE)</f>
        <v>New Mexico</v>
      </c>
      <c r="P639" t="str">
        <f>VLOOKUP($L639,Location!$A$1:$D$157,3,FALSE)</f>
        <v>South</v>
      </c>
      <c r="Q639" t="str">
        <f>VLOOKUP($L639,Location!$A$1:$D$157,4,FALSE)</f>
        <v>Small Market</v>
      </c>
      <c r="R639" t="s">
        <v>55</v>
      </c>
      <c r="S639" t="s">
        <v>59</v>
      </c>
      <c r="T639" t="s">
        <v>60</v>
      </c>
    </row>
    <row r="640" spans="1:20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5">
        <v>41729</v>
      </c>
      <c r="O640" t="str">
        <f>VLOOKUP(L640,Location!$A$1:$D$157,2,FALSE)</f>
        <v>Oklahoma</v>
      </c>
      <c r="P640" t="str">
        <f>VLOOKUP($L640,Location!$A$1:$D$157,3,FALSE)</f>
        <v>South</v>
      </c>
      <c r="Q640" t="str">
        <f>VLOOKUP($L640,Location!$A$1:$D$157,4,FALSE)</f>
        <v>Small Market</v>
      </c>
      <c r="R640" t="s">
        <v>61</v>
      </c>
      <c r="S640" t="s">
        <v>64</v>
      </c>
      <c r="T640" t="s">
        <v>60</v>
      </c>
    </row>
    <row r="641" spans="1:20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5">
        <v>41729</v>
      </c>
      <c r="O641" t="str">
        <f>VLOOKUP(L641,Location!$A$1:$D$157,2,FALSE)</f>
        <v>Oklahoma</v>
      </c>
      <c r="P641" t="str">
        <f>VLOOKUP($L641,Location!$A$1:$D$157,3,FALSE)</f>
        <v>South</v>
      </c>
      <c r="Q641" t="str">
        <f>VLOOKUP($L641,Location!$A$1:$D$157,4,FALSE)</f>
        <v>Small Market</v>
      </c>
      <c r="R641" t="s">
        <v>61</v>
      </c>
      <c r="S641" t="s">
        <v>62</v>
      </c>
      <c r="T641" t="s">
        <v>57</v>
      </c>
    </row>
    <row r="642" spans="1:20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5">
        <v>41729</v>
      </c>
      <c r="O642" t="str">
        <f>VLOOKUP(L642,Location!$A$1:$D$157,2,FALSE)</f>
        <v>Oklahoma</v>
      </c>
      <c r="P642" t="str">
        <f>VLOOKUP($L642,Location!$A$1:$D$157,3,FALSE)</f>
        <v>South</v>
      </c>
      <c r="Q642" t="str">
        <f>VLOOKUP($L642,Location!$A$1:$D$157,4,FALSE)</f>
        <v>Small Market</v>
      </c>
      <c r="R642" t="s">
        <v>61</v>
      </c>
      <c r="S642" t="s">
        <v>63</v>
      </c>
      <c r="T642" t="s">
        <v>57</v>
      </c>
    </row>
    <row r="643" spans="1:20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5">
        <v>41729</v>
      </c>
      <c r="O643" t="str">
        <f>VLOOKUP(L643,Location!$A$1:$D$157,2,FALSE)</f>
        <v>Oklahoma</v>
      </c>
      <c r="P643" t="str">
        <f>VLOOKUP($L643,Location!$A$1:$D$157,3,FALSE)</f>
        <v>South</v>
      </c>
      <c r="Q643" t="str">
        <f>VLOOKUP($L643,Location!$A$1:$D$157,4,FALSE)</f>
        <v>Small Market</v>
      </c>
      <c r="R643" t="s">
        <v>66</v>
      </c>
      <c r="S643" t="s">
        <v>67</v>
      </c>
      <c r="T643" t="s">
        <v>60</v>
      </c>
    </row>
    <row r="644" spans="1:20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5">
        <v>41729</v>
      </c>
      <c r="O644" t="str">
        <f>VLOOKUP(L644,Location!$A$1:$D$157,2,FALSE)</f>
        <v>Oklahoma</v>
      </c>
      <c r="P644" t="str">
        <f>VLOOKUP($L644,Location!$A$1:$D$157,3,FALSE)</f>
        <v>South</v>
      </c>
      <c r="Q644" t="str">
        <f>VLOOKUP($L644,Location!$A$1:$D$157,4,FALSE)</f>
        <v>Small Market</v>
      </c>
      <c r="R644" t="s">
        <v>66</v>
      </c>
      <c r="S644" t="s">
        <v>68</v>
      </c>
      <c r="T644" t="s">
        <v>60</v>
      </c>
    </row>
    <row r="645" spans="1:20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5">
        <v>41729</v>
      </c>
      <c r="O645" t="str">
        <f>VLOOKUP(L645,Location!$A$1:$D$157,2,FALSE)</f>
        <v>Oklahoma</v>
      </c>
      <c r="P645" t="str">
        <f>VLOOKUP($L645,Location!$A$1:$D$157,3,FALSE)</f>
        <v>South</v>
      </c>
      <c r="Q645" t="str">
        <f>VLOOKUP($L645,Location!$A$1:$D$157,4,FALSE)</f>
        <v>Small Market</v>
      </c>
      <c r="R645" t="s">
        <v>55</v>
      </c>
      <c r="S645" t="s">
        <v>58</v>
      </c>
      <c r="T645" t="s">
        <v>57</v>
      </c>
    </row>
    <row r="646" spans="1:20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5">
        <v>41729</v>
      </c>
      <c r="O646" t="str">
        <f>VLOOKUP(L646,Location!$A$1:$D$157,2,FALSE)</f>
        <v>Oklahoma</v>
      </c>
      <c r="P646" t="str">
        <f>VLOOKUP($L646,Location!$A$1:$D$157,3,FALSE)</f>
        <v>South</v>
      </c>
      <c r="Q646" t="str">
        <f>VLOOKUP($L646,Location!$A$1:$D$157,4,FALSE)</f>
        <v>Small Market</v>
      </c>
      <c r="R646" t="s">
        <v>55</v>
      </c>
      <c r="S646" t="s">
        <v>59</v>
      </c>
      <c r="T646" t="s">
        <v>60</v>
      </c>
    </row>
    <row r="647" spans="1:20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5">
        <v>41729</v>
      </c>
      <c r="O647" t="str">
        <f>VLOOKUP(L647,Location!$A$1:$D$157,2,FALSE)</f>
        <v>Texas</v>
      </c>
      <c r="P647" t="str">
        <f>VLOOKUP($L647,Location!$A$1:$D$157,3,FALSE)</f>
        <v>South</v>
      </c>
      <c r="Q647" t="str">
        <f>VLOOKUP($L647,Location!$A$1:$D$157,4,FALSE)</f>
        <v>Major Market</v>
      </c>
      <c r="R647" t="s">
        <v>61</v>
      </c>
      <c r="S647" t="s">
        <v>64</v>
      </c>
      <c r="T647" t="s">
        <v>60</v>
      </c>
    </row>
    <row r="648" spans="1:20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5">
        <v>41729</v>
      </c>
      <c r="O648" t="str">
        <f>VLOOKUP(L648,Location!$A$1:$D$157,2,FALSE)</f>
        <v>Texas</v>
      </c>
      <c r="P648" t="str">
        <f>VLOOKUP($L648,Location!$A$1:$D$157,3,FALSE)</f>
        <v>South</v>
      </c>
      <c r="Q648" t="str">
        <f>VLOOKUP($L648,Location!$A$1:$D$157,4,FALSE)</f>
        <v>Major Market</v>
      </c>
      <c r="R648" t="s">
        <v>61</v>
      </c>
      <c r="S648" t="s">
        <v>62</v>
      </c>
      <c r="T648" t="s">
        <v>57</v>
      </c>
    </row>
    <row r="649" spans="1:20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5">
        <v>41729</v>
      </c>
      <c r="O649" t="str">
        <f>VLOOKUP(L649,Location!$A$1:$D$157,2,FALSE)</f>
        <v>Texas</v>
      </c>
      <c r="P649" t="str">
        <f>VLOOKUP($L649,Location!$A$1:$D$157,3,FALSE)</f>
        <v>South</v>
      </c>
      <c r="Q649" t="str">
        <f>VLOOKUP($L649,Location!$A$1:$D$157,4,FALSE)</f>
        <v>Major Market</v>
      </c>
      <c r="R649" t="s">
        <v>61</v>
      </c>
      <c r="S649" t="s">
        <v>63</v>
      </c>
      <c r="T649" t="s">
        <v>57</v>
      </c>
    </row>
    <row r="650" spans="1:20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5">
        <v>41729</v>
      </c>
      <c r="O650" t="str">
        <f>VLOOKUP(L650,Location!$A$1:$D$157,2,FALSE)</f>
        <v>Texas</v>
      </c>
      <c r="P650" t="str">
        <f>VLOOKUP($L650,Location!$A$1:$D$157,3,FALSE)</f>
        <v>South</v>
      </c>
      <c r="Q650" t="str">
        <f>VLOOKUP($L650,Location!$A$1:$D$157,4,FALSE)</f>
        <v>Major Market</v>
      </c>
      <c r="R650" t="s">
        <v>66</v>
      </c>
      <c r="S650" t="s">
        <v>67</v>
      </c>
      <c r="T650" t="s">
        <v>60</v>
      </c>
    </row>
    <row r="651" spans="1:20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5">
        <v>41729</v>
      </c>
      <c r="O651" t="str">
        <f>VLOOKUP(L651,Location!$A$1:$D$157,2,FALSE)</f>
        <v>Texas</v>
      </c>
      <c r="P651" t="str">
        <f>VLOOKUP($L651,Location!$A$1:$D$157,3,FALSE)</f>
        <v>South</v>
      </c>
      <c r="Q651" t="str">
        <f>VLOOKUP($L651,Location!$A$1:$D$157,4,FALSE)</f>
        <v>Major Market</v>
      </c>
      <c r="R651" t="s">
        <v>66</v>
      </c>
      <c r="S651" t="s">
        <v>68</v>
      </c>
      <c r="T651" t="s">
        <v>60</v>
      </c>
    </row>
    <row r="652" spans="1:20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5">
        <v>41729</v>
      </c>
      <c r="O652" t="str">
        <f>VLOOKUP(L652,Location!$A$1:$D$157,2,FALSE)</f>
        <v>Texas</v>
      </c>
      <c r="P652" t="str">
        <f>VLOOKUP($L652,Location!$A$1:$D$157,3,FALSE)</f>
        <v>South</v>
      </c>
      <c r="Q652" t="str">
        <f>VLOOKUP($L652,Location!$A$1:$D$157,4,FALSE)</f>
        <v>Major Market</v>
      </c>
      <c r="R652" t="s">
        <v>55</v>
      </c>
      <c r="S652" t="s">
        <v>58</v>
      </c>
      <c r="T652" t="s">
        <v>57</v>
      </c>
    </row>
    <row r="653" spans="1:20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5">
        <v>41729</v>
      </c>
      <c r="O653" t="str">
        <f>VLOOKUP(L653,Location!$A$1:$D$157,2,FALSE)</f>
        <v>Texas</v>
      </c>
      <c r="P653" t="str">
        <f>VLOOKUP($L653,Location!$A$1:$D$157,3,FALSE)</f>
        <v>South</v>
      </c>
      <c r="Q653" t="str">
        <f>VLOOKUP($L653,Location!$A$1:$D$157,4,FALSE)</f>
        <v>Major Market</v>
      </c>
      <c r="R653" t="s">
        <v>55</v>
      </c>
      <c r="S653" t="s">
        <v>59</v>
      </c>
      <c r="T653" t="s">
        <v>60</v>
      </c>
    </row>
    <row r="654" spans="1:20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5">
        <v>41729</v>
      </c>
      <c r="O654" t="str">
        <f>VLOOKUP(L654,Location!$A$1:$D$157,2,FALSE)</f>
        <v>Utah</v>
      </c>
      <c r="P654" t="str">
        <f>VLOOKUP($L654,Location!$A$1:$D$157,3,FALSE)</f>
        <v>West</v>
      </c>
      <c r="Q654" t="str">
        <f>VLOOKUP($L654,Location!$A$1:$D$157,4,FALSE)</f>
        <v>Small Market</v>
      </c>
      <c r="R654" t="s">
        <v>61</v>
      </c>
      <c r="S654" t="s">
        <v>63</v>
      </c>
      <c r="T654" t="s">
        <v>57</v>
      </c>
    </row>
    <row r="655" spans="1:20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5">
        <v>41729</v>
      </c>
      <c r="O655" t="str">
        <f>VLOOKUP(L655,Location!$A$1:$D$157,2,FALSE)</f>
        <v>Utah</v>
      </c>
      <c r="P655" t="str">
        <f>VLOOKUP($L655,Location!$A$1:$D$157,3,FALSE)</f>
        <v>West</v>
      </c>
      <c r="Q655" t="str">
        <f>VLOOKUP($L655,Location!$A$1:$D$157,4,FALSE)</f>
        <v>Small Market</v>
      </c>
      <c r="R655" t="s">
        <v>61</v>
      </c>
      <c r="S655" t="s">
        <v>64</v>
      </c>
      <c r="T655" t="s">
        <v>60</v>
      </c>
    </row>
    <row r="656" spans="1:20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5">
        <v>41729</v>
      </c>
      <c r="O656" t="str">
        <f>VLOOKUP(L656,Location!$A$1:$D$157,2,FALSE)</f>
        <v>Utah</v>
      </c>
      <c r="P656" t="str">
        <f>VLOOKUP($L656,Location!$A$1:$D$157,3,FALSE)</f>
        <v>West</v>
      </c>
      <c r="Q656" t="str">
        <f>VLOOKUP($L656,Location!$A$1:$D$157,4,FALSE)</f>
        <v>Small Market</v>
      </c>
      <c r="R656" t="s">
        <v>61</v>
      </c>
      <c r="S656" t="s">
        <v>62</v>
      </c>
      <c r="T656" t="s">
        <v>57</v>
      </c>
    </row>
    <row r="657" spans="1:20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5">
        <v>41729</v>
      </c>
      <c r="O657" t="str">
        <f>VLOOKUP(L657,Location!$A$1:$D$157,2,FALSE)</f>
        <v>Utah</v>
      </c>
      <c r="P657" t="str">
        <f>VLOOKUP($L657,Location!$A$1:$D$157,3,FALSE)</f>
        <v>West</v>
      </c>
      <c r="Q657" t="str">
        <f>VLOOKUP($L657,Location!$A$1:$D$157,4,FALSE)</f>
        <v>Small Market</v>
      </c>
      <c r="R657" t="s">
        <v>55</v>
      </c>
      <c r="S657" t="s">
        <v>56</v>
      </c>
      <c r="T657" t="s">
        <v>57</v>
      </c>
    </row>
    <row r="658" spans="1:20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5">
        <v>41729</v>
      </c>
      <c r="O658" t="str">
        <f>VLOOKUP(L658,Location!$A$1:$D$157,2,FALSE)</f>
        <v>Utah</v>
      </c>
      <c r="P658" t="str">
        <f>VLOOKUP($L658,Location!$A$1:$D$157,3,FALSE)</f>
        <v>West</v>
      </c>
      <c r="Q658" t="str">
        <f>VLOOKUP($L658,Location!$A$1:$D$157,4,FALSE)</f>
        <v>Small Market</v>
      </c>
      <c r="R658" t="s">
        <v>55</v>
      </c>
      <c r="S658" t="s">
        <v>58</v>
      </c>
      <c r="T658" t="s">
        <v>57</v>
      </c>
    </row>
    <row r="659" spans="1:20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5">
        <v>41729</v>
      </c>
      <c r="O659" t="str">
        <f>VLOOKUP(L659,Location!$A$1:$D$157,2,FALSE)</f>
        <v>Utah</v>
      </c>
      <c r="P659" t="str">
        <f>VLOOKUP($L659,Location!$A$1:$D$157,3,FALSE)</f>
        <v>West</v>
      </c>
      <c r="Q659" t="str">
        <f>VLOOKUP($L659,Location!$A$1:$D$157,4,FALSE)</f>
        <v>Small Market</v>
      </c>
      <c r="R659" t="s">
        <v>55</v>
      </c>
      <c r="S659" t="s">
        <v>59</v>
      </c>
      <c r="T659" t="s">
        <v>60</v>
      </c>
    </row>
    <row r="660" spans="1:20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5">
        <v>41729</v>
      </c>
      <c r="O660" t="str">
        <f>VLOOKUP(L660,Location!$A$1:$D$157,2,FALSE)</f>
        <v>Utah</v>
      </c>
      <c r="P660" t="str">
        <f>VLOOKUP($L660,Location!$A$1:$D$157,3,FALSE)</f>
        <v>West</v>
      </c>
      <c r="Q660" t="str">
        <f>VLOOKUP($L660,Location!$A$1:$D$157,4,FALSE)</f>
        <v>Small Market</v>
      </c>
      <c r="R660" t="s">
        <v>66</v>
      </c>
      <c r="S660" t="s">
        <v>67</v>
      </c>
      <c r="T660" t="s">
        <v>60</v>
      </c>
    </row>
    <row r="661" spans="1:20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5">
        <v>41729</v>
      </c>
      <c r="O661" t="str">
        <f>VLOOKUP(L661,Location!$A$1:$D$157,2,FALSE)</f>
        <v>Utah</v>
      </c>
      <c r="P661" t="str">
        <f>VLOOKUP($L661,Location!$A$1:$D$157,3,FALSE)</f>
        <v>West</v>
      </c>
      <c r="Q661" t="str">
        <f>VLOOKUP($L661,Location!$A$1:$D$157,4,FALSE)</f>
        <v>Small Market</v>
      </c>
      <c r="R661" t="s">
        <v>66</v>
      </c>
      <c r="S661" t="s">
        <v>68</v>
      </c>
      <c r="T661" t="s">
        <v>60</v>
      </c>
    </row>
    <row r="662" spans="1:20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5">
        <v>41729</v>
      </c>
      <c r="O662" t="str">
        <f>VLOOKUP(L662,Location!$A$1:$D$157,2,FALSE)</f>
        <v>Utah</v>
      </c>
      <c r="P662" t="str">
        <f>VLOOKUP($L662,Location!$A$1:$D$157,3,FALSE)</f>
        <v>West</v>
      </c>
      <c r="Q662" t="str">
        <f>VLOOKUP($L662,Location!$A$1:$D$157,4,FALSE)</f>
        <v>Small Market</v>
      </c>
      <c r="R662" t="s">
        <v>66</v>
      </c>
      <c r="S662" t="s">
        <v>69</v>
      </c>
      <c r="T662" t="s">
        <v>60</v>
      </c>
    </row>
    <row r="663" spans="1:20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5">
        <v>41729</v>
      </c>
      <c r="O663" t="str">
        <f>VLOOKUP(L663,Location!$A$1:$D$157,2,FALSE)</f>
        <v>Utah</v>
      </c>
      <c r="P663" t="str">
        <f>VLOOKUP($L663,Location!$A$1:$D$157,3,FALSE)</f>
        <v>West</v>
      </c>
      <c r="Q663" t="str">
        <f>VLOOKUP($L663,Location!$A$1:$D$157,4,FALSE)</f>
        <v>Small Market</v>
      </c>
      <c r="R663" t="s">
        <v>70</v>
      </c>
      <c r="S663" t="s">
        <v>71</v>
      </c>
      <c r="T663" t="s">
        <v>57</v>
      </c>
    </row>
    <row r="664" spans="1:20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5">
        <v>41729</v>
      </c>
      <c r="O664" t="str">
        <f>VLOOKUP(L664,Location!$A$1:$D$157,2,FALSE)</f>
        <v>Utah</v>
      </c>
      <c r="P664" t="str">
        <f>VLOOKUP($L664,Location!$A$1:$D$157,3,FALSE)</f>
        <v>West</v>
      </c>
      <c r="Q664" t="str">
        <f>VLOOKUP($L664,Location!$A$1:$D$157,4,FALSE)</f>
        <v>Small Market</v>
      </c>
      <c r="R664" t="s">
        <v>70</v>
      </c>
      <c r="S664" t="s">
        <v>72</v>
      </c>
      <c r="T664" t="s">
        <v>57</v>
      </c>
    </row>
    <row r="665" spans="1:20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5">
        <v>41729</v>
      </c>
      <c r="O665" t="str">
        <f>VLOOKUP(L665,Location!$A$1:$D$157,2,FALSE)</f>
        <v>Utah</v>
      </c>
      <c r="P665" t="str">
        <f>VLOOKUP($L665,Location!$A$1:$D$157,3,FALSE)</f>
        <v>West</v>
      </c>
      <c r="Q665" t="str">
        <f>VLOOKUP($L665,Location!$A$1:$D$157,4,FALSE)</f>
        <v>Small Market</v>
      </c>
      <c r="R665" t="s">
        <v>70</v>
      </c>
      <c r="S665" t="s">
        <v>73</v>
      </c>
      <c r="T665" t="s">
        <v>57</v>
      </c>
    </row>
    <row r="666" spans="1:20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5">
        <v>41729</v>
      </c>
      <c r="O666" t="str">
        <f>VLOOKUP(L666,Location!$A$1:$D$157,2,FALSE)</f>
        <v>California</v>
      </c>
      <c r="P666" t="str">
        <f>VLOOKUP($L666,Location!$A$1:$D$157,3,FALSE)</f>
        <v>West</v>
      </c>
      <c r="Q666" t="str">
        <f>VLOOKUP($L666,Location!$A$1:$D$157,4,FALSE)</f>
        <v>Major Market</v>
      </c>
      <c r="R666" t="s">
        <v>61</v>
      </c>
      <c r="S666" t="s">
        <v>62</v>
      </c>
      <c r="T666" t="s">
        <v>57</v>
      </c>
    </row>
    <row r="667" spans="1:20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5">
        <v>41729</v>
      </c>
      <c r="O667" t="str">
        <f>VLOOKUP(L667,Location!$A$1:$D$157,2,FALSE)</f>
        <v>California</v>
      </c>
      <c r="P667" t="str">
        <f>VLOOKUP($L667,Location!$A$1:$D$157,3,FALSE)</f>
        <v>West</v>
      </c>
      <c r="Q667" t="str">
        <f>VLOOKUP($L667,Location!$A$1:$D$157,4,FALSE)</f>
        <v>Major Market</v>
      </c>
      <c r="R667" t="s">
        <v>61</v>
      </c>
      <c r="S667" t="s">
        <v>63</v>
      </c>
      <c r="T667" t="s">
        <v>57</v>
      </c>
    </row>
    <row r="668" spans="1:20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5">
        <v>41729</v>
      </c>
      <c r="O668" t="str">
        <f>VLOOKUP(L668,Location!$A$1:$D$157,2,FALSE)</f>
        <v>California</v>
      </c>
      <c r="P668" t="str">
        <f>VLOOKUP($L668,Location!$A$1:$D$157,3,FALSE)</f>
        <v>West</v>
      </c>
      <c r="Q668" t="str">
        <f>VLOOKUP($L668,Location!$A$1:$D$157,4,FALSE)</f>
        <v>Major Market</v>
      </c>
      <c r="R668" t="s">
        <v>61</v>
      </c>
      <c r="S668" t="s">
        <v>64</v>
      </c>
      <c r="T668" t="s">
        <v>60</v>
      </c>
    </row>
    <row r="669" spans="1:20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5">
        <v>41729</v>
      </c>
      <c r="O669" t="str">
        <f>VLOOKUP(L669,Location!$A$1:$D$157,2,FALSE)</f>
        <v>California</v>
      </c>
      <c r="P669" t="str">
        <f>VLOOKUP($L669,Location!$A$1:$D$157,3,FALSE)</f>
        <v>West</v>
      </c>
      <c r="Q669" t="str">
        <f>VLOOKUP($L669,Location!$A$1:$D$157,4,FALSE)</f>
        <v>Major Market</v>
      </c>
      <c r="R669" t="s">
        <v>55</v>
      </c>
      <c r="S669" t="s">
        <v>56</v>
      </c>
      <c r="T669" t="s">
        <v>57</v>
      </c>
    </row>
    <row r="670" spans="1:20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5">
        <v>41729</v>
      </c>
      <c r="O670" t="str">
        <f>VLOOKUP(L670,Location!$A$1:$D$157,2,FALSE)</f>
        <v>California</v>
      </c>
      <c r="P670" t="str">
        <f>VLOOKUP($L670,Location!$A$1:$D$157,3,FALSE)</f>
        <v>West</v>
      </c>
      <c r="Q670" t="str">
        <f>VLOOKUP($L670,Location!$A$1:$D$157,4,FALSE)</f>
        <v>Major Market</v>
      </c>
      <c r="R670" t="s">
        <v>55</v>
      </c>
      <c r="S670" t="s">
        <v>58</v>
      </c>
      <c r="T670" t="s">
        <v>57</v>
      </c>
    </row>
    <row r="671" spans="1:20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5">
        <v>41729</v>
      </c>
      <c r="O671" t="str">
        <f>VLOOKUP(L671,Location!$A$1:$D$157,2,FALSE)</f>
        <v>California</v>
      </c>
      <c r="P671" t="str">
        <f>VLOOKUP($L671,Location!$A$1:$D$157,3,FALSE)</f>
        <v>West</v>
      </c>
      <c r="Q671" t="str">
        <f>VLOOKUP($L671,Location!$A$1:$D$157,4,FALSE)</f>
        <v>Major Market</v>
      </c>
      <c r="R671" t="s">
        <v>55</v>
      </c>
      <c r="S671" t="s">
        <v>59</v>
      </c>
      <c r="T671" t="s">
        <v>60</v>
      </c>
    </row>
    <row r="672" spans="1:20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5">
        <v>41729</v>
      </c>
      <c r="O672" t="str">
        <f>VLOOKUP(L672,Location!$A$1:$D$157,2,FALSE)</f>
        <v>California</v>
      </c>
      <c r="P672" t="str">
        <f>VLOOKUP($L672,Location!$A$1:$D$157,3,FALSE)</f>
        <v>West</v>
      </c>
      <c r="Q672" t="str">
        <f>VLOOKUP($L672,Location!$A$1:$D$157,4,FALSE)</f>
        <v>Major Market</v>
      </c>
      <c r="R672" t="s">
        <v>66</v>
      </c>
      <c r="S672" t="s">
        <v>67</v>
      </c>
      <c r="T672" t="s">
        <v>60</v>
      </c>
    </row>
    <row r="673" spans="1:20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5">
        <v>41729</v>
      </c>
      <c r="O673" t="str">
        <f>VLOOKUP(L673,Location!$A$1:$D$157,2,FALSE)</f>
        <v>California</v>
      </c>
      <c r="P673" t="str">
        <f>VLOOKUP($L673,Location!$A$1:$D$157,3,FALSE)</f>
        <v>West</v>
      </c>
      <c r="Q673" t="str">
        <f>VLOOKUP($L673,Location!$A$1:$D$157,4,FALSE)</f>
        <v>Major Market</v>
      </c>
      <c r="R673" t="s">
        <v>66</v>
      </c>
      <c r="S673" t="s">
        <v>68</v>
      </c>
      <c r="T673" t="s">
        <v>60</v>
      </c>
    </row>
    <row r="674" spans="1:20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5">
        <v>41729</v>
      </c>
      <c r="O674" t="str">
        <f>VLOOKUP(L674,Location!$A$1:$D$157,2,FALSE)</f>
        <v>California</v>
      </c>
      <c r="P674" t="str">
        <f>VLOOKUP($L674,Location!$A$1:$D$157,3,FALSE)</f>
        <v>West</v>
      </c>
      <c r="Q674" t="str">
        <f>VLOOKUP($L674,Location!$A$1:$D$157,4,FALSE)</f>
        <v>Major Market</v>
      </c>
      <c r="R674" t="s">
        <v>66</v>
      </c>
      <c r="S674" t="s">
        <v>69</v>
      </c>
      <c r="T674" t="s">
        <v>60</v>
      </c>
    </row>
    <row r="675" spans="1:20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5">
        <v>41729</v>
      </c>
      <c r="O675" t="str">
        <f>VLOOKUP(L675,Location!$A$1:$D$157,2,FALSE)</f>
        <v>California</v>
      </c>
      <c r="P675" t="str">
        <f>VLOOKUP($L675,Location!$A$1:$D$157,3,FALSE)</f>
        <v>West</v>
      </c>
      <c r="Q675" t="str">
        <f>VLOOKUP($L675,Location!$A$1:$D$157,4,FALSE)</f>
        <v>Major Market</v>
      </c>
      <c r="R675" t="s">
        <v>70</v>
      </c>
      <c r="S675" t="s">
        <v>71</v>
      </c>
      <c r="T675" t="s">
        <v>57</v>
      </c>
    </row>
    <row r="676" spans="1:20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5">
        <v>41729</v>
      </c>
      <c r="O676" t="str">
        <f>VLOOKUP(L676,Location!$A$1:$D$157,2,FALSE)</f>
        <v>California</v>
      </c>
      <c r="P676" t="str">
        <f>VLOOKUP($L676,Location!$A$1:$D$157,3,FALSE)</f>
        <v>West</v>
      </c>
      <c r="Q676" t="str">
        <f>VLOOKUP($L676,Location!$A$1:$D$157,4,FALSE)</f>
        <v>Major Market</v>
      </c>
      <c r="R676" t="s">
        <v>70</v>
      </c>
      <c r="S676" t="s">
        <v>72</v>
      </c>
      <c r="T676" t="s">
        <v>57</v>
      </c>
    </row>
    <row r="677" spans="1:20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5">
        <v>41729</v>
      </c>
      <c r="O677" t="str">
        <f>VLOOKUP(L677,Location!$A$1:$D$157,2,FALSE)</f>
        <v>California</v>
      </c>
      <c r="P677" t="str">
        <f>VLOOKUP($L677,Location!$A$1:$D$157,3,FALSE)</f>
        <v>West</v>
      </c>
      <c r="Q677" t="str">
        <f>VLOOKUP($L677,Location!$A$1:$D$157,4,FALSE)</f>
        <v>Major Market</v>
      </c>
      <c r="R677" t="s">
        <v>70</v>
      </c>
      <c r="S677" t="s">
        <v>73</v>
      </c>
      <c r="T677" t="s">
        <v>57</v>
      </c>
    </row>
    <row r="678" spans="1:20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5">
        <v>41729</v>
      </c>
      <c r="O678" t="str">
        <f>VLOOKUP(L678,Location!$A$1:$D$157,2,FALSE)</f>
        <v>Nevada</v>
      </c>
      <c r="P678" t="str">
        <f>VLOOKUP($L678,Location!$A$1:$D$157,3,FALSE)</f>
        <v>West</v>
      </c>
      <c r="Q678" t="str">
        <f>VLOOKUP($L678,Location!$A$1:$D$157,4,FALSE)</f>
        <v>Small Market</v>
      </c>
      <c r="R678" t="s">
        <v>61</v>
      </c>
      <c r="S678" t="s">
        <v>62</v>
      </c>
      <c r="T678" t="s">
        <v>57</v>
      </c>
    </row>
    <row r="679" spans="1:20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5">
        <v>41729</v>
      </c>
      <c r="O679" t="str">
        <f>VLOOKUP(L679,Location!$A$1:$D$157,2,FALSE)</f>
        <v>Nevada</v>
      </c>
      <c r="P679" t="str">
        <f>VLOOKUP($L679,Location!$A$1:$D$157,3,FALSE)</f>
        <v>West</v>
      </c>
      <c r="Q679" t="str">
        <f>VLOOKUP($L679,Location!$A$1:$D$157,4,FALSE)</f>
        <v>Small Market</v>
      </c>
      <c r="R679" t="s">
        <v>61</v>
      </c>
      <c r="S679" t="s">
        <v>63</v>
      </c>
      <c r="T679" t="s">
        <v>57</v>
      </c>
    </row>
    <row r="680" spans="1:20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5">
        <v>41729</v>
      </c>
      <c r="O680" t="str">
        <f>VLOOKUP(L680,Location!$A$1:$D$157,2,FALSE)</f>
        <v>Nevada</v>
      </c>
      <c r="P680" t="str">
        <f>VLOOKUP($L680,Location!$A$1:$D$157,3,FALSE)</f>
        <v>West</v>
      </c>
      <c r="Q680" t="str">
        <f>VLOOKUP($L680,Location!$A$1:$D$157,4,FALSE)</f>
        <v>Small Market</v>
      </c>
      <c r="R680" t="s">
        <v>61</v>
      </c>
      <c r="S680" t="s">
        <v>64</v>
      </c>
      <c r="T680" t="s">
        <v>60</v>
      </c>
    </row>
    <row r="681" spans="1:20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5">
        <v>41729</v>
      </c>
      <c r="O681" t="str">
        <f>VLOOKUP(L681,Location!$A$1:$D$157,2,FALSE)</f>
        <v>Nevada</v>
      </c>
      <c r="P681" t="str">
        <f>VLOOKUP($L681,Location!$A$1:$D$157,3,FALSE)</f>
        <v>West</v>
      </c>
      <c r="Q681" t="str">
        <f>VLOOKUP($L681,Location!$A$1:$D$157,4,FALSE)</f>
        <v>Small Market</v>
      </c>
      <c r="R681" t="s">
        <v>55</v>
      </c>
      <c r="S681" t="s">
        <v>58</v>
      </c>
      <c r="T681" t="s">
        <v>57</v>
      </c>
    </row>
    <row r="682" spans="1:20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5">
        <v>41729</v>
      </c>
      <c r="O682" t="str">
        <f>VLOOKUP(L682,Location!$A$1:$D$157,2,FALSE)</f>
        <v>Nevada</v>
      </c>
      <c r="P682" t="str">
        <f>VLOOKUP($L682,Location!$A$1:$D$157,3,FALSE)</f>
        <v>West</v>
      </c>
      <c r="Q682" t="str">
        <f>VLOOKUP($L682,Location!$A$1:$D$157,4,FALSE)</f>
        <v>Small Market</v>
      </c>
      <c r="R682" t="s">
        <v>55</v>
      </c>
      <c r="S682" t="s">
        <v>59</v>
      </c>
      <c r="T682" t="s">
        <v>60</v>
      </c>
    </row>
    <row r="683" spans="1:20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5">
        <v>41729</v>
      </c>
      <c r="O683" t="str">
        <f>VLOOKUP(L683,Location!$A$1:$D$157,2,FALSE)</f>
        <v>Nevada</v>
      </c>
      <c r="P683" t="str">
        <f>VLOOKUP($L683,Location!$A$1:$D$157,3,FALSE)</f>
        <v>West</v>
      </c>
      <c r="Q683" t="str">
        <f>VLOOKUP($L683,Location!$A$1:$D$157,4,FALSE)</f>
        <v>Small Market</v>
      </c>
      <c r="R683" t="s">
        <v>66</v>
      </c>
      <c r="S683" t="s">
        <v>67</v>
      </c>
      <c r="T683" t="s">
        <v>60</v>
      </c>
    </row>
    <row r="684" spans="1:20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5">
        <v>41729</v>
      </c>
      <c r="O684" t="str">
        <f>VLOOKUP(L684,Location!$A$1:$D$157,2,FALSE)</f>
        <v>Nevada</v>
      </c>
      <c r="P684" t="str">
        <f>VLOOKUP($L684,Location!$A$1:$D$157,3,FALSE)</f>
        <v>West</v>
      </c>
      <c r="Q684" t="str">
        <f>VLOOKUP($L684,Location!$A$1:$D$157,4,FALSE)</f>
        <v>Small Market</v>
      </c>
      <c r="R684" t="s">
        <v>66</v>
      </c>
      <c r="S684" t="s">
        <v>68</v>
      </c>
      <c r="T684" t="s">
        <v>60</v>
      </c>
    </row>
    <row r="685" spans="1:20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5">
        <v>41729</v>
      </c>
      <c r="O685" t="str">
        <f>VLOOKUP(L685,Location!$A$1:$D$157,2,FALSE)</f>
        <v>Nevada</v>
      </c>
      <c r="P685" t="str">
        <f>VLOOKUP($L685,Location!$A$1:$D$157,3,FALSE)</f>
        <v>West</v>
      </c>
      <c r="Q685" t="str">
        <f>VLOOKUP($L685,Location!$A$1:$D$157,4,FALSE)</f>
        <v>Small Market</v>
      </c>
      <c r="R685" t="s">
        <v>66</v>
      </c>
      <c r="S685" t="s">
        <v>69</v>
      </c>
      <c r="T685" t="s">
        <v>60</v>
      </c>
    </row>
    <row r="686" spans="1:20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5">
        <v>41729</v>
      </c>
      <c r="O686" t="str">
        <f>VLOOKUP(L686,Location!$A$1:$D$157,2,FALSE)</f>
        <v>Nevada</v>
      </c>
      <c r="P686" t="str">
        <f>VLOOKUP($L686,Location!$A$1:$D$157,3,FALSE)</f>
        <v>West</v>
      </c>
      <c r="Q686" t="str">
        <f>VLOOKUP($L686,Location!$A$1:$D$157,4,FALSE)</f>
        <v>Small Market</v>
      </c>
      <c r="R686" t="s">
        <v>70</v>
      </c>
      <c r="S686" t="s">
        <v>71</v>
      </c>
      <c r="T686" t="s">
        <v>57</v>
      </c>
    </row>
    <row r="687" spans="1:20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5">
        <v>41729</v>
      </c>
      <c r="O687" t="str">
        <f>VLOOKUP(L687,Location!$A$1:$D$157,2,FALSE)</f>
        <v>Nevada</v>
      </c>
      <c r="P687" t="str">
        <f>VLOOKUP($L687,Location!$A$1:$D$157,3,FALSE)</f>
        <v>West</v>
      </c>
      <c r="Q687" t="str">
        <f>VLOOKUP($L687,Location!$A$1:$D$157,4,FALSE)</f>
        <v>Small Market</v>
      </c>
      <c r="R687" t="s">
        <v>70</v>
      </c>
      <c r="S687" t="s">
        <v>72</v>
      </c>
      <c r="T687" t="s">
        <v>57</v>
      </c>
    </row>
    <row r="688" spans="1:20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5">
        <v>41729</v>
      </c>
      <c r="O688" t="str">
        <f>VLOOKUP(L688,Location!$A$1:$D$157,2,FALSE)</f>
        <v>Nevada</v>
      </c>
      <c r="P688" t="str">
        <f>VLOOKUP($L688,Location!$A$1:$D$157,3,FALSE)</f>
        <v>West</v>
      </c>
      <c r="Q688" t="str">
        <f>VLOOKUP($L688,Location!$A$1:$D$157,4,FALSE)</f>
        <v>Small Market</v>
      </c>
      <c r="R688" t="s">
        <v>70</v>
      </c>
      <c r="S688" t="s">
        <v>73</v>
      </c>
      <c r="T688" t="s">
        <v>57</v>
      </c>
    </row>
    <row r="689" spans="1:20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5">
        <v>41729</v>
      </c>
      <c r="O689" t="str">
        <f>VLOOKUP(L689,Location!$A$1:$D$157,2,FALSE)</f>
        <v>Oregon</v>
      </c>
      <c r="P689" t="str">
        <f>VLOOKUP($L689,Location!$A$1:$D$157,3,FALSE)</f>
        <v>West</v>
      </c>
      <c r="Q689" t="str">
        <f>VLOOKUP($L689,Location!$A$1:$D$157,4,FALSE)</f>
        <v>Small Market</v>
      </c>
      <c r="R689" t="s">
        <v>61</v>
      </c>
      <c r="S689" t="s">
        <v>62</v>
      </c>
      <c r="T689" t="s">
        <v>57</v>
      </c>
    </row>
    <row r="690" spans="1:20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5">
        <v>41729</v>
      </c>
      <c r="O690" t="str">
        <f>VLOOKUP(L690,Location!$A$1:$D$157,2,FALSE)</f>
        <v>Oregon</v>
      </c>
      <c r="P690" t="str">
        <f>VLOOKUP($L690,Location!$A$1:$D$157,3,FALSE)</f>
        <v>West</v>
      </c>
      <c r="Q690" t="str">
        <f>VLOOKUP($L690,Location!$A$1:$D$157,4,FALSE)</f>
        <v>Small Market</v>
      </c>
      <c r="R690" t="s">
        <v>61</v>
      </c>
      <c r="S690" t="s">
        <v>63</v>
      </c>
      <c r="T690" t="s">
        <v>57</v>
      </c>
    </row>
    <row r="691" spans="1:20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5">
        <v>41729</v>
      </c>
      <c r="O691" t="str">
        <f>VLOOKUP(L691,Location!$A$1:$D$157,2,FALSE)</f>
        <v>Oregon</v>
      </c>
      <c r="P691" t="str">
        <f>VLOOKUP($L691,Location!$A$1:$D$157,3,FALSE)</f>
        <v>West</v>
      </c>
      <c r="Q691" t="str">
        <f>VLOOKUP($L691,Location!$A$1:$D$157,4,FALSE)</f>
        <v>Small Market</v>
      </c>
      <c r="R691" t="s">
        <v>61</v>
      </c>
      <c r="S691" t="s">
        <v>64</v>
      </c>
      <c r="T691" t="s">
        <v>60</v>
      </c>
    </row>
    <row r="692" spans="1:20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5">
        <v>41729</v>
      </c>
      <c r="O692" t="str">
        <f>VLOOKUP(L692,Location!$A$1:$D$157,2,FALSE)</f>
        <v>Oregon</v>
      </c>
      <c r="P692" t="str">
        <f>VLOOKUP($L692,Location!$A$1:$D$157,3,FALSE)</f>
        <v>West</v>
      </c>
      <c r="Q692" t="str">
        <f>VLOOKUP($L692,Location!$A$1:$D$157,4,FALSE)</f>
        <v>Small Market</v>
      </c>
      <c r="R692" t="s">
        <v>55</v>
      </c>
      <c r="S692" t="s">
        <v>56</v>
      </c>
      <c r="T692" t="s">
        <v>57</v>
      </c>
    </row>
    <row r="693" spans="1:20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5">
        <v>41729</v>
      </c>
      <c r="O693" t="str">
        <f>VLOOKUP(L693,Location!$A$1:$D$157,2,FALSE)</f>
        <v>Oregon</v>
      </c>
      <c r="P693" t="str">
        <f>VLOOKUP($L693,Location!$A$1:$D$157,3,FALSE)</f>
        <v>West</v>
      </c>
      <c r="Q693" t="str">
        <f>VLOOKUP($L693,Location!$A$1:$D$157,4,FALSE)</f>
        <v>Small Market</v>
      </c>
      <c r="R693" t="s">
        <v>55</v>
      </c>
      <c r="S693" t="s">
        <v>58</v>
      </c>
      <c r="T693" t="s">
        <v>57</v>
      </c>
    </row>
    <row r="694" spans="1:20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5">
        <v>41729</v>
      </c>
      <c r="O694" t="str">
        <f>VLOOKUP(L694,Location!$A$1:$D$157,2,FALSE)</f>
        <v>Oregon</v>
      </c>
      <c r="P694" t="str">
        <f>VLOOKUP($L694,Location!$A$1:$D$157,3,FALSE)</f>
        <v>West</v>
      </c>
      <c r="Q694" t="str">
        <f>VLOOKUP($L694,Location!$A$1:$D$157,4,FALSE)</f>
        <v>Small Market</v>
      </c>
      <c r="R694" t="s">
        <v>66</v>
      </c>
      <c r="S694" t="s">
        <v>67</v>
      </c>
      <c r="T694" t="s">
        <v>60</v>
      </c>
    </row>
    <row r="695" spans="1:20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5">
        <v>41729</v>
      </c>
      <c r="O695" t="str">
        <f>VLOOKUP(L695,Location!$A$1:$D$157,2,FALSE)</f>
        <v>Oregon</v>
      </c>
      <c r="P695" t="str">
        <f>VLOOKUP($L695,Location!$A$1:$D$157,3,FALSE)</f>
        <v>West</v>
      </c>
      <c r="Q695" t="str">
        <f>VLOOKUP($L695,Location!$A$1:$D$157,4,FALSE)</f>
        <v>Small Market</v>
      </c>
      <c r="R695" t="s">
        <v>66</v>
      </c>
      <c r="S695" t="s">
        <v>68</v>
      </c>
      <c r="T695" t="s">
        <v>60</v>
      </c>
    </row>
    <row r="696" spans="1:20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5">
        <v>41729</v>
      </c>
      <c r="O696" t="str">
        <f>VLOOKUP(L696,Location!$A$1:$D$157,2,FALSE)</f>
        <v>Oregon</v>
      </c>
      <c r="P696" t="str">
        <f>VLOOKUP($L696,Location!$A$1:$D$157,3,FALSE)</f>
        <v>West</v>
      </c>
      <c r="Q696" t="str">
        <f>VLOOKUP($L696,Location!$A$1:$D$157,4,FALSE)</f>
        <v>Small Market</v>
      </c>
      <c r="R696" t="s">
        <v>70</v>
      </c>
      <c r="S696" t="s">
        <v>71</v>
      </c>
      <c r="T696" t="s">
        <v>57</v>
      </c>
    </row>
    <row r="697" spans="1:20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5">
        <v>41729</v>
      </c>
      <c r="O697" t="str">
        <f>VLOOKUP(L697,Location!$A$1:$D$157,2,FALSE)</f>
        <v>Oregon</v>
      </c>
      <c r="P697" t="str">
        <f>VLOOKUP($L697,Location!$A$1:$D$157,3,FALSE)</f>
        <v>West</v>
      </c>
      <c r="Q697" t="str">
        <f>VLOOKUP($L697,Location!$A$1:$D$157,4,FALSE)</f>
        <v>Small Market</v>
      </c>
      <c r="R697" t="s">
        <v>70</v>
      </c>
      <c r="S697" t="s">
        <v>72</v>
      </c>
      <c r="T697" t="s">
        <v>57</v>
      </c>
    </row>
    <row r="698" spans="1:20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5">
        <v>41729</v>
      </c>
      <c r="O698" t="str">
        <f>VLOOKUP(L698,Location!$A$1:$D$157,2,FALSE)</f>
        <v>Oregon</v>
      </c>
      <c r="P698" t="str">
        <f>VLOOKUP($L698,Location!$A$1:$D$157,3,FALSE)</f>
        <v>West</v>
      </c>
      <c r="Q698" t="str">
        <f>VLOOKUP($L698,Location!$A$1:$D$157,4,FALSE)</f>
        <v>Small Market</v>
      </c>
      <c r="R698" t="s">
        <v>70</v>
      </c>
      <c r="S698" t="s">
        <v>73</v>
      </c>
      <c r="T698" t="s">
        <v>57</v>
      </c>
    </row>
    <row r="699" spans="1:20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5">
        <v>41729</v>
      </c>
      <c r="O699" t="str">
        <f>VLOOKUP(L699,Location!$A$1:$D$157,2,FALSE)</f>
        <v>Oregon</v>
      </c>
      <c r="P699" t="str">
        <f>VLOOKUP($L699,Location!$A$1:$D$157,3,FALSE)</f>
        <v>West</v>
      </c>
      <c r="Q699" t="str">
        <f>VLOOKUP($L699,Location!$A$1:$D$157,4,FALSE)</f>
        <v>Small Market</v>
      </c>
      <c r="R699" t="s">
        <v>55</v>
      </c>
      <c r="S699" t="s">
        <v>59</v>
      </c>
      <c r="T699" t="s">
        <v>60</v>
      </c>
    </row>
    <row r="700" spans="1:20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5">
        <v>41729</v>
      </c>
      <c r="O700" t="str">
        <f>VLOOKUP(L700,Location!$A$1:$D$157,2,FALSE)</f>
        <v>Washington</v>
      </c>
      <c r="P700" t="str">
        <f>VLOOKUP($L700,Location!$A$1:$D$157,3,FALSE)</f>
        <v>West</v>
      </c>
      <c r="Q700" t="str">
        <f>VLOOKUP($L700,Location!$A$1:$D$157,4,FALSE)</f>
        <v>Small Market</v>
      </c>
      <c r="R700" t="s">
        <v>61</v>
      </c>
      <c r="S700" t="s">
        <v>62</v>
      </c>
      <c r="T700" t="s">
        <v>57</v>
      </c>
    </row>
    <row r="701" spans="1:20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5">
        <v>41729</v>
      </c>
      <c r="O701" t="str">
        <f>VLOOKUP(L701,Location!$A$1:$D$157,2,FALSE)</f>
        <v>Washington</v>
      </c>
      <c r="P701" t="str">
        <f>VLOOKUP($L701,Location!$A$1:$D$157,3,FALSE)</f>
        <v>West</v>
      </c>
      <c r="Q701" t="str">
        <f>VLOOKUP($L701,Location!$A$1:$D$157,4,FALSE)</f>
        <v>Small Market</v>
      </c>
      <c r="R701" t="s">
        <v>61</v>
      </c>
      <c r="S701" t="s">
        <v>63</v>
      </c>
      <c r="T701" t="s">
        <v>57</v>
      </c>
    </row>
    <row r="702" spans="1:20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5">
        <v>41729</v>
      </c>
      <c r="O702" t="str">
        <f>VLOOKUP(L702,Location!$A$1:$D$157,2,FALSE)</f>
        <v>Washington</v>
      </c>
      <c r="P702" t="str">
        <f>VLOOKUP($L702,Location!$A$1:$D$157,3,FALSE)</f>
        <v>West</v>
      </c>
      <c r="Q702" t="str">
        <f>VLOOKUP($L702,Location!$A$1:$D$157,4,FALSE)</f>
        <v>Small Market</v>
      </c>
      <c r="R702" t="s">
        <v>61</v>
      </c>
      <c r="S702" t="s">
        <v>64</v>
      </c>
      <c r="T702" t="s">
        <v>60</v>
      </c>
    </row>
    <row r="703" spans="1:20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5">
        <v>41729</v>
      </c>
      <c r="O703" t="str">
        <f>VLOOKUP(L703,Location!$A$1:$D$157,2,FALSE)</f>
        <v>Washington</v>
      </c>
      <c r="P703" t="str">
        <f>VLOOKUP($L703,Location!$A$1:$D$157,3,FALSE)</f>
        <v>West</v>
      </c>
      <c r="Q703" t="str">
        <f>VLOOKUP($L703,Location!$A$1:$D$157,4,FALSE)</f>
        <v>Small Market</v>
      </c>
      <c r="R703" t="s">
        <v>55</v>
      </c>
      <c r="S703" t="s">
        <v>58</v>
      </c>
      <c r="T703" t="s">
        <v>57</v>
      </c>
    </row>
    <row r="704" spans="1:20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5">
        <v>41729</v>
      </c>
      <c r="O704" t="str">
        <f>VLOOKUP(L704,Location!$A$1:$D$157,2,FALSE)</f>
        <v>Washington</v>
      </c>
      <c r="P704" t="str">
        <f>VLOOKUP($L704,Location!$A$1:$D$157,3,FALSE)</f>
        <v>West</v>
      </c>
      <c r="Q704" t="str">
        <f>VLOOKUP($L704,Location!$A$1:$D$157,4,FALSE)</f>
        <v>Small Market</v>
      </c>
      <c r="R704" t="s">
        <v>66</v>
      </c>
      <c r="S704" t="s">
        <v>67</v>
      </c>
      <c r="T704" t="s">
        <v>60</v>
      </c>
    </row>
    <row r="705" spans="1:20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5">
        <v>41729</v>
      </c>
      <c r="O705" t="str">
        <f>VLOOKUP(L705,Location!$A$1:$D$157,2,FALSE)</f>
        <v>Washington</v>
      </c>
      <c r="P705" t="str">
        <f>VLOOKUP($L705,Location!$A$1:$D$157,3,FALSE)</f>
        <v>West</v>
      </c>
      <c r="Q705" t="str">
        <f>VLOOKUP($L705,Location!$A$1:$D$157,4,FALSE)</f>
        <v>Small Market</v>
      </c>
      <c r="R705" t="s">
        <v>66</v>
      </c>
      <c r="S705" t="s">
        <v>68</v>
      </c>
      <c r="T705" t="s">
        <v>60</v>
      </c>
    </row>
    <row r="706" spans="1:20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5">
        <v>41729</v>
      </c>
      <c r="O706" t="str">
        <f>VLOOKUP(L706,Location!$A$1:$D$157,2,FALSE)</f>
        <v>Washington</v>
      </c>
      <c r="P706" t="str">
        <f>VLOOKUP($L706,Location!$A$1:$D$157,3,FALSE)</f>
        <v>West</v>
      </c>
      <c r="Q706" t="str">
        <f>VLOOKUP($L706,Location!$A$1:$D$157,4,FALSE)</f>
        <v>Small Market</v>
      </c>
      <c r="R706" t="s">
        <v>70</v>
      </c>
      <c r="S706" t="s">
        <v>71</v>
      </c>
      <c r="T706" t="s">
        <v>57</v>
      </c>
    </row>
    <row r="707" spans="1:20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5">
        <v>41729</v>
      </c>
      <c r="O707" t="str">
        <f>VLOOKUP(L707,Location!$A$1:$D$157,2,FALSE)</f>
        <v>Washington</v>
      </c>
      <c r="P707" t="str">
        <f>VLOOKUP($L707,Location!$A$1:$D$157,3,FALSE)</f>
        <v>West</v>
      </c>
      <c r="Q707" t="str">
        <f>VLOOKUP($L707,Location!$A$1:$D$157,4,FALSE)</f>
        <v>Small Market</v>
      </c>
      <c r="R707" t="s">
        <v>70</v>
      </c>
      <c r="S707" t="s">
        <v>72</v>
      </c>
      <c r="T707" t="s">
        <v>57</v>
      </c>
    </row>
    <row r="708" spans="1:20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5">
        <v>41729</v>
      </c>
      <c r="O708" t="str">
        <f>VLOOKUP(L708,Location!$A$1:$D$157,2,FALSE)</f>
        <v>Washington</v>
      </c>
      <c r="P708" t="str">
        <f>VLOOKUP($L708,Location!$A$1:$D$157,3,FALSE)</f>
        <v>West</v>
      </c>
      <c r="Q708" t="str">
        <f>VLOOKUP($L708,Location!$A$1:$D$157,4,FALSE)</f>
        <v>Small Market</v>
      </c>
      <c r="R708" t="s">
        <v>70</v>
      </c>
      <c r="S708" t="s">
        <v>73</v>
      </c>
      <c r="T708" t="s">
        <v>57</v>
      </c>
    </row>
    <row r="709" spans="1:20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5">
        <v>41729</v>
      </c>
      <c r="O709" t="str">
        <f>VLOOKUP(L709,Location!$A$1:$D$157,2,FALSE)</f>
        <v>Washington</v>
      </c>
      <c r="P709" t="str">
        <f>VLOOKUP($L709,Location!$A$1:$D$157,3,FALSE)</f>
        <v>West</v>
      </c>
      <c r="Q709" t="str">
        <f>VLOOKUP($L709,Location!$A$1:$D$157,4,FALSE)</f>
        <v>Small Market</v>
      </c>
      <c r="R709" t="s">
        <v>55</v>
      </c>
      <c r="S709" t="s">
        <v>59</v>
      </c>
      <c r="T709" t="s">
        <v>60</v>
      </c>
    </row>
    <row r="710" spans="1:20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5">
        <v>41759</v>
      </c>
      <c r="O710" t="str">
        <f>VLOOKUP(L710,Location!$A$1:$D$157,2,FALSE)</f>
        <v>Colorado</v>
      </c>
      <c r="P710" t="str">
        <f>VLOOKUP($L710,Location!$A$1:$D$157,3,FALSE)</f>
        <v>Central</v>
      </c>
      <c r="Q710" t="str">
        <f>VLOOKUP($L710,Location!$A$1:$D$157,4,FALSE)</f>
        <v>Major Market</v>
      </c>
      <c r="R710" t="s">
        <v>55</v>
      </c>
      <c r="S710" t="s">
        <v>56</v>
      </c>
      <c r="T710" t="s">
        <v>57</v>
      </c>
    </row>
    <row r="711" spans="1:20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5">
        <v>41759</v>
      </c>
      <c r="O711" t="str">
        <f>VLOOKUP(L711,Location!$A$1:$D$157,2,FALSE)</f>
        <v>Colorado</v>
      </c>
      <c r="P711" t="str">
        <f>VLOOKUP($L711,Location!$A$1:$D$157,3,FALSE)</f>
        <v>Central</v>
      </c>
      <c r="Q711" t="str">
        <f>VLOOKUP($L711,Location!$A$1:$D$157,4,FALSE)</f>
        <v>Major Market</v>
      </c>
      <c r="R711" t="s">
        <v>55</v>
      </c>
      <c r="S711" t="s">
        <v>58</v>
      </c>
      <c r="T711" t="s">
        <v>57</v>
      </c>
    </row>
    <row r="712" spans="1:20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5">
        <v>41759</v>
      </c>
      <c r="O712" t="str">
        <f>VLOOKUP(L712,Location!$A$1:$D$157,2,FALSE)</f>
        <v>Colorado</v>
      </c>
      <c r="P712" t="str">
        <f>VLOOKUP($L712,Location!$A$1:$D$157,3,FALSE)</f>
        <v>Central</v>
      </c>
      <c r="Q712" t="str">
        <f>VLOOKUP($L712,Location!$A$1:$D$157,4,FALSE)</f>
        <v>Major Market</v>
      </c>
      <c r="R712" t="s">
        <v>70</v>
      </c>
      <c r="S712" t="s">
        <v>71</v>
      </c>
      <c r="T712" t="s">
        <v>57</v>
      </c>
    </row>
    <row r="713" spans="1:20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5">
        <v>41759</v>
      </c>
      <c r="O713" t="str">
        <f>VLOOKUP(L713,Location!$A$1:$D$157,2,FALSE)</f>
        <v>Colorado</v>
      </c>
      <c r="P713" t="str">
        <f>VLOOKUP($L713,Location!$A$1:$D$157,3,FALSE)</f>
        <v>Central</v>
      </c>
      <c r="Q713" t="str">
        <f>VLOOKUP($L713,Location!$A$1:$D$157,4,FALSE)</f>
        <v>Major Market</v>
      </c>
      <c r="R713" t="s">
        <v>70</v>
      </c>
      <c r="S713" t="s">
        <v>72</v>
      </c>
      <c r="T713" t="s">
        <v>57</v>
      </c>
    </row>
    <row r="714" spans="1:20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5">
        <v>41759</v>
      </c>
      <c r="O714" t="str">
        <f>VLOOKUP(L714,Location!$A$1:$D$157,2,FALSE)</f>
        <v>Colorado</v>
      </c>
      <c r="P714" t="str">
        <f>VLOOKUP($L714,Location!$A$1:$D$157,3,FALSE)</f>
        <v>Central</v>
      </c>
      <c r="Q714" t="str">
        <f>VLOOKUP($L714,Location!$A$1:$D$157,4,FALSE)</f>
        <v>Major Market</v>
      </c>
      <c r="R714" t="s">
        <v>70</v>
      </c>
      <c r="S714" t="s">
        <v>73</v>
      </c>
      <c r="T714" t="s">
        <v>57</v>
      </c>
    </row>
    <row r="715" spans="1:20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5">
        <v>41759</v>
      </c>
      <c r="O715" t="str">
        <f>VLOOKUP(L715,Location!$A$1:$D$157,2,FALSE)</f>
        <v>Colorado</v>
      </c>
      <c r="P715" t="str">
        <f>VLOOKUP($L715,Location!$A$1:$D$157,3,FALSE)</f>
        <v>Central</v>
      </c>
      <c r="Q715" t="str">
        <f>VLOOKUP($L715,Location!$A$1:$D$157,4,FALSE)</f>
        <v>Major Market</v>
      </c>
      <c r="R715" t="s">
        <v>61</v>
      </c>
      <c r="S715" t="s">
        <v>63</v>
      </c>
      <c r="T715" t="s">
        <v>57</v>
      </c>
    </row>
    <row r="716" spans="1:20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5">
        <v>41759</v>
      </c>
      <c r="O716" t="str">
        <f>VLOOKUP(L716,Location!$A$1:$D$157,2,FALSE)</f>
        <v>Colorado</v>
      </c>
      <c r="P716" t="str">
        <f>VLOOKUP($L716,Location!$A$1:$D$157,3,FALSE)</f>
        <v>Central</v>
      </c>
      <c r="Q716" t="str">
        <f>VLOOKUP($L716,Location!$A$1:$D$157,4,FALSE)</f>
        <v>Major Market</v>
      </c>
      <c r="R716" t="s">
        <v>61</v>
      </c>
      <c r="S716" t="s">
        <v>64</v>
      </c>
      <c r="T716" t="s">
        <v>60</v>
      </c>
    </row>
    <row r="717" spans="1:20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5">
        <v>41759</v>
      </c>
      <c r="O717" t="str">
        <f>VLOOKUP(L717,Location!$A$1:$D$157,2,FALSE)</f>
        <v>Colorado</v>
      </c>
      <c r="P717" t="str">
        <f>VLOOKUP($L717,Location!$A$1:$D$157,3,FALSE)</f>
        <v>Central</v>
      </c>
      <c r="Q717" t="str">
        <f>VLOOKUP($L717,Location!$A$1:$D$157,4,FALSE)</f>
        <v>Major Market</v>
      </c>
      <c r="R717" t="s">
        <v>55</v>
      </c>
      <c r="S717" t="s">
        <v>59</v>
      </c>
      <c r="T717" t="s">
        <v>60</v>
      </c>
    </row>
    <row r="718" spans="1:20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5">
        <v>41759</v>
      </c>
      <c r="O718" t="str">
        <f>VLOOKUP(L718,Location!$A$1:$D$157,2,FALSE)</f>
        <v>Colorado</v>
      </c>
      <c r="P718" t="str">
        <f>VLOOKUP($L718,Location!$A$1:$D$157,3,FALSE)</f>
        <v>Central</v>
      </c>
      <c r="Q718" t="str">
        <f>VLOOKUP($L718,Location!$A$1:$D$157,4,FALSE)</f>
        <v>Major Market</v>
      </c>
      <c r="R718" t="s">
        <v>66</v>
      </c>
      <c r="S718" t="s">
        <v>67</v>
      </c>
      <c r="T718" t="s">
        <v>60</v>
      </c>
    </row>
    <row r="719" spans="1:20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5">
        <v>41759</v>
      </c>
      <c r="O719" t="str">
        <f>VLOOKUP(L719,Location!$A$1:$D$157,2,FALSE)</f>
        <v>Colorado</v>
      </c>
      <c r="P719" t="str">
        <f>VLOOKUP($L719,Location!$A$1:$D$157,3,FALSE)</f>
        <v>Central</v>
      </c>
      <c r="Q719" t="str">
        <f>VLOOKUP($L719,Location!$A$1:$D$157,4,FALSE)</f>
        <v>Major Market</v>
      </c>
      <c r="R719" t="s">
        <v>66</v>
      </c>
      <c r="S719" t="s">
        <v>68</v>
      </c>
      <c r="T719" t="s">
        <v>60</v>
      </c>
    </row>
    <row r="720" spans="1:20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5">
        <v>41759</v>
      </c>
      <c r="O720" t="str">
        <f>VLOOKUP(L720,Location!$A$1:$D$157,2,FALSE)</f>
        <v>Colorado</v>
      </c>
      <c r="P720" t="str">
        <f>VLOOKUP($L720,Location!$A$1:$D$157,3,FALSE)</f>
        <v>Central</v>
      </c>
      <c r="Q720" t="str">
        <f>VLOOKUP($L720,Location!$A$1:$D$157,4,FALSE)</f>
        <v>Major Market</v>
      </c>
      <c r="R720" t="s">
        <v>66</v>
      </c>
      <c r="S720" t="s">
        <v>69</v>
      </c>
      <c r="T720" t="s">
        <v>60</v>
      </c>
    </row>
    <row r="721" spans="1:20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5">
        <v>41759</v>
      </c>
      <c r="O721" t="str">
        <f>VLOOKUP(L721,Location!$A$1:$D$157,2,FALSE)</f>
        <v>Illinois</v>
      </c>
      <c r="P721" t="str">
        <f>VLOOKUP($L721,Location!$A$1:$D$157,3,FALSE)</f>
        <v>Central</v>
      </c>
      <c r="Q721" t="str">
        <f>VLOOKUP($L721,Location!$A$1:$D$157,4,FALSE)</f>
        <v>Major Market</v>
      </c>
      <c r="R721" t="s">
        <v>55</v>
      </c>
      <c r="S721" t="s">
        <v>58</v>
      </c>
      <c r="T721" t="s">
        <v>57</v>
      </c>
    </row>
    <row r="722" spans="1:20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5">
        <v>41759</v>
      </c>
      <c r="O722" t="str">
        <f>VLOOKUP(L722,Location!$A$1:$D$157,2,FALSE)</f>
        <v>Illinois</v>
      </c>
      <c r="P722" t="str">
        <f>VLOOKUP($L722,Location!$A$1:$D$157,3,FALSE)</f>
        <v>Central</v>
      </c>
      <c r="Q722" t="str">
        <f>VLOOKUP($L722,Location!$A$1:$D$157,4,FALSE)</f>
        <v>Major Market</v>
      </c>
      <c r="R722" t="s">
        <v>70</v>
      </c>
      <c r="S722" t="s">
        <v>71</v>
      </c>
      <c r="T722" t="s">
        <v>57</v>
      </c>
    </row>
    <row r="723" spans="1:20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5">
        <v>41759</v>
      </c>
      <c r="O723" t="str">
        <f>VLOOKUP(L723,Location!$A$1:$D$157,2,FALSE)</f>
        <v>Illinois</v>
      </c>
      <c r="P723" t="str">
        <f>VLOOKUP($L723,Location!$A$1:$D$157,3,FALSE)</f>
        <v>Central</v>
      </c>
      <c r="Q723" t="str">
        <f>VLOOKUP($L723,Location!$A$1:$D$157,4,FALSE)</f>
        <v>Major Market</v>
      </c>
      <c r="R723" t="s">
        <v>70</v>
      </c>
      <c r="S723" t="s">
        <v>72</v>
      </c>
      <c r="T723" t="s">
        <v>57</v>
      </c>
    </row>
    <row r="724" spans="1:20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5">
        <v>41759</v>
      </c>
      <c r="O724" t="str">
        <f>VLOOKUP(L724,Location!$A$1:$D$157,2,FALSE)</f>
        <v>Illinois</v>
      </c>
      <c r="P724" t="str">
        <f>VLOOKUP($L724,Location!$A$1:$D$157,3,FALSE)</f>
        <v>Central</v>
      </c>
      <c r="Q724" t="str">
        <f>VLOOKUP($L724,Location!$A$1:$D$157,4,FALSE)</f>
        <v>Major Market</v>
      </c>
      <c r="R724" t="s">
        <v>61</v>
      </c>
      <c r="S724" t="s">
        <v>63</v>
      </c>
      <c r="T724" t="s">
        <v>57</v>
      </c>
    </row>
    <row r="725" spans="1:20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5">
        <v>41759</v>
      </c>
      <c r="O725" t="str">
        <f>VLOOKUP(L725,Location!$A$1:$D$157,2,FALSE)</f>
        <v>Illinois</v>
      </c>
      <c r="P725" t="str">
        <f>VLOOKUP($L725,Location!$A$1:$D$157,3,FALSE)</f>
        <v>Central</v>
      </c>
      <c r="Q725" t="str">
        <f>VLOOKUP($L725,Location!$A$1:$D$157,4,FALSE)</f>
        <v>Major Market</v>
      </c>
      <c r="R725" t="s">
        <v>61</v>
      </c>
      <c r="S725" t="s">
        <v>64</v>
      </c>
      <c r="T725" t="s">
        <v>60</v>
      </c>
    </row>
    <row r="726" spans="1:20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5">
        <v>41759</v>
      </c>
      <c r="O726" t="str">
        <f>VLOOKUP(L726,Location!$A$1:$D$157,2,FALSE)</f>
        <v>Illinois</v>
      </c>
      <c r="P726" t="str">
        <f>VLOOKUP($L726,Location!$A$1:$D$157,3,FALSE)</f>
        <v>Central</v>
      </c>
      <c r="Q726" t="str">
        <f>VLOOKUP($L726,Location!$A$1:$D$157,4,FALSE)</f>
        <v>Major Market</v>
      </c>
      <c r="R726" t="s">
        <v>55</v>
      </c>
      <c r="S726" t="s">
        <v>59</v>
      </c>
      <c r="T726" t="s">
        <v>60</v>
      </c>
    </row>
    <row r="727" spans="1:20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5">
        <v>41759</v>
      </c>
      <c r="O727" t="str">
        <f>VLOOKUP(L727,Location!$A$1:$D$157,2,FALSE)</f>
        <v>Illinois</v>
      </c>
      <c r="P727" t="str">
        <f>VLOOKUP($L727,Location!$A$1:$D$157,3,FALSE)</f>
        <v>Central</v>
      </c>
      <c r="Q727" t="str">
        <f>VLOOKUP($L727,Location!$A$1:$D$157,4,FALSE)</f>
        <v>Major Market</v>
      </c>
      <c r="R727" t="s">
        <v>66</v>
      </c>
      <c r="S727" t="s">
        <v>67</v>
      </c>
      <c r="T727" t="s">
        <v>60</v>
      </c>
    </row>
    <row r="728" spans="1:20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5">
        <v>41759</v>
      </c>
      <c r="O728" t="str">
        <f>VLOOKUP(L728,Location!$A$1:$D$157,2,FALSE)</f>
        <v>Illinois</v>
      </c>
      <c r="P728" t="str">
        <f>VLOOKUP($L728,Location!$A$1:$D$157,3,FALSE)</f>
        <v>Central</v>
      </c>
      <c r="Q728" t="str">
        <f>VLOOKUP($L728,Location!$A$1:$D$157,4,FALSE)</f>
        <v>Major Market</v>
      </c>
      <c r="R728" t="s">
        <v>66</v>
      </c>
      <c r="S728" t="s">
        <v>68</v>
      </c>
      <c r="T728" t="s">
        <v>60</v>
      </c>
    </row>
    <row r="729" spans="1:20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5">
        <v>41759</v>
      </c>
      <c r="O729" t="str">
        <f>VLOOKUP(L729,Location!$A$1:$D$157,2,FALSE)</f>
        <v>Illinois</v>
      </c>
      <c r="P729" t="str">
        <f>VLOOKUP($L729,Location!$A$1:$D$157,3,FALSE)</f>
        <v>Central</v>
      </c>
      <c r="Q729" t="str">
        <f>VLOOKUP($L729,Location!$A$1:$D$157,4,FALSE)</f>
        <v>Major Market</v>
      </c>
      <c r="R729" t="s">
        <v>66</v>
      </c>
      <c r="S729" t="s">
        <v>69</v>
      </c>
      <c r="T729" t="s">
        <v>60</v>
      </c>
    </row>
    <row r="730" spans="1:20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5">
        <v>41759</v>
      </c>
      <c r="O730" t="str">
        <f>VLOOKUP(L730,Location!$A$1:$D$157,2,FALSE)</f>
        <v>Iowa</v>
      </c>
      <c r="P730" t="str">
        <f>VLOOKUP($L730,Location!$A$1:$D$157,3,FALSE)</f>
        <v>Central</v>
      </c>
      <c r="Q730" t="str">
        <f>VLOOKUP($L730,Location!$A$1:$D$157,4,FALSE)</f>
        <v>Small Market</v>
      </c>
      <c r="R730" t="s">
        <v>55</v>
      </c>
      <c r="S730" t="s">
        <v>56</v>
      </c>
      <c r="T730" t="s">
        <v>57</v>
      </c>
    </row>
    <row r="731" spans="1:20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5">
        <v>41759</v>
      </c>
      <c r="O731" t="str">
        <f>VLOOKUP(L731,Location!$A$1:$D$157,2,FALSE)</f>
        <v>Iowa</v>
      </c>
      <c r="P731" t="str">
        <f>VLOOKUP($L731,Location!$A$1:$D$157,3,FALSE)</f>
        <v>Central</v>
      </c>
      <c r="Q731" t="str">
        <f>VLOOKUP($L731,Location!$A$1:$D$157,4,FALSE)</f>
        <v>Small Market</v>
      </c>
      <c r="R731" t="s">
        <v>70</v>
      </c>
      <c r="S731" t="s">
        <v>71</v>
      </c>
      <c r="T731" t="s">
        <v>57</v>
      </c>
    </row>
    <row r="732" spans="1:20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5">
        <v>41759</v>
      </c>
      <c r="O732" t="str">
        <f>VLOOKUP(L732,Location!$A$1:$D$157,2,FALSE)</f>
        <v>Iowa</v>
      </c>
      <c r="P732" t="str">
        <f>VLOOKUP($L732,Location!$A$1:$D$157,3,FALSE)</f>
        <v>Central</v>
      </c>
      <c r="Q732" t="str">
        <f>VLOOKUP($L732,Location!$A$1:$D$157,4,FALSE)</f>
        <v>Small Market</v>
      </c>
      <c r="R732" t="s">
        <v>70</v>
      </c>
      <c r="S732" t="s">
        <v>72</v>
      </c>
      <c r="T732" t="s">
        <v>57</v>
      </c>
    </row>
    <row r="733" spans="1:20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5">
        <v>41759</v>
      </c>
      <c r="O733" t="str">
        <f>VLOOKUP(L733,Location!$A$1:$D$157,2,FALSE)</f>
        <v>Iowa</v>
      </c>
      <c r="P733" t="str">
        <f>VLOOKUP($L733,Location!$A$1:$D$157,3,FALSE)</f>
        <v>Central</v>
      </c>
      <c r="Q733" t="str">
        <f>VLOOKUP($L733,Location!$A$1:$D$157,4,FALSE)</f>
        <v>Small Market</v>
      </c>
      <c r="R733" t="s">
        <v>61</v>
      </c>
      <c r="S733" t="s">
        <v>63</v>
      </c>
      <c r="T733" t="s">
        <v>57</v>
      </c>
    </row>
    <row r="734" spans="1:20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5">
        <v>41759</v>
      </c>
      <c r="O734" t="str">
        <f>VLOOKUP(L734,Location!$A$1:$D$157,2,FALSE)</f>
        <v>Iowa</v>
      </c>
      <c r="P734" t="str">
        <f>VLOOKUP($L734,Location!$A$1:$D$157,3,FALSE)</f>
        <v>Central</v>
      </c>
      <c r="Q734" t="str">
        <f>VLOOKUP($L734,Location!$A$1:$D$157,4,FALSE)</f>
        <v>Small Market</v>
      </c>
      <c r="R734" t="s">
        <v>61</v>
      </c>
      <c r="S734" t="s">
        <v>64</v>
      </c>
      <c r="T734" t="s">
        <v>60</v>
      </c>
    </row>
    <row r="735" spans="1:20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5">
        <v>41759</v>
      </c>
      <c r="O735" t="str">
        <f>VLOOKUP(L735,Location!$A$1:$D$157,2,FALSE)</f>
        <v>Iowa</v>
      </c>
      <c r="P735" t="str">
        <f>VLOOKUP($L735,Location!$A$1:$D$157,3,FALSE)</f>
        <v>Central</v>
      </c>
      <c r="Q735" t="str">
        <f>VLOOKUP($L735,Location!$A$1:$D$157,4,FALSE)</f>
        <v>Small Market</v>
      </c>
      <c r="R735" t="s">
        <v>55</v>
      </c>
      <c r="S735" t="s">
        <v>58</v>
      </c>
      <c r="T735" t="s">
        <v>57</v>
      </c>
    </row>
    <row r="736" spans="1:20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5">
        <v>41759</v>
      </c>
      <c r="O736" t="str">
        <f>VLOOKUP(L736,Location!$A$1:$D$157,2,FALSE)</f>
        <v>Iowa</v>
      </c>
      <c r="P736" t="str">
        <f>VLOOKUP($L736,Location!$A$1:$D$157,3,FALSE)</f>
        <v>Central</v>
      </c>
      <c r="Q736" t="str">
        <f>VLOOKUP($L736,Location!$A$1:$D$157,4,FALSE)</f>
        <v>Small Market</v>
      </c>
      <c r="R736" t="s">
        <v>55</v>
      </c>
      <c r="S736" t="s">
        <v>59</v>
      </c>
      <c r="T736" t="s">
        <v>60</v>
      </c>
    </row>
    <row r="737" spans="1:20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5">
        <v>41759</v>
      </c>
      <c r="O737" t="str">
        <f>VLOOKUP(L737,Location!$A$1:$D$157,2,FALSE)</f>
        <v>Iowa</v>
      </c>
      <c r="P737" t="str">
        <f>VLOOKUP($L737,Location!$A$1:$D$157,3,FALSE)</f>
        <v>Central</v>
      </c>
      <c r="Q737" t="str">
        <f>VLOOKUP($L737,Location!$A$1:$D$157,4,FALSE)</f>
        <v>Small Market</v>
      </c>
      <c r="R737" t="s">
        <v>66</v>
      </c>
      <c r="S737" t="s">
        <v>67</v>
      </c>
      <c r="T737" t="s">
        <v>60</v>
      </c>
    </row>
    <row r="738" spans="1:20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5">
        <v>41759</v>
      </c>
      <c r="O738" t="str">
        <f>VLOOKUP(L738,Location!$A$1:$D$157,2,FALSE)</f>
        <v>Iowa</v>
      </c>
      <c r="P738" t="str">
        <f>VLOOKUP($L738,Location!$A$1:$D$157,3,FALSE)</f>
        <v>Central</v>
      </c>
      <c r="Q738" t="str">
        <f>VLOOKUP($L738,Location!$A$1:$D$157,4,FALSE)</f>
        <v>Small Market</v>
      </c>
      <c r="R738" t="s">
        <v>66</v>
      </c>
      <c r="S738" t="s">
        <v>68</v>
      </c>
      <c r="T738" t="s">
        <v>60</v>
      </c>
    </row>
    <row r="739" spans="1:20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5">
        <v>41759</v>
      </c>
      <c r="O739" t="str">
        <f>VLOOKUP(L739,Location!$A$1:$D$157,2,FALSE)</f>
        <v>Missouri</v>
      </c>
      <c r="P739" t="str">
        <f>VLOOKUP($L739,Location!$A$1:$D$157,3,FALSE)</f>
        <v>Central</v>
      </c>
      <c r="Q739" t="str">
        <f>VLOOKUP($L739,Location!$A$1:$D$157,4,FALSE)</f>
        <v>Small Market</v>
      </c>
      <c r="R739" t="s">
        <v>70</v>
      </c>
      <c r="S739" t="s">
        <v>71</v>
      </c>
      <c r="T739" t="s">
        <v>57</v>
      </c>
    </row>
    <row r="740" spans="1:20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5">
        <v>41759</v>
      </c>
      <c r="O740" t="str">
        <f>VLOOKUP(L740,Location!$A$1:$D$157,2,FALSE)</f>
        <v>Missouri</v>
      </c>
      <c r="P740" t="str">
        <f>VLOOKUP($L740,Location!$A$1:$D$157,3,FALSE)</f>
        <v>Central</v>
      </c>
      <c r="Q740" t="str">
        <f>VLOOKUP($L740,Location!$A$1:$D$157,4,FALSE)</f>
        <v>Small Market</v>
      </c>
      <c r="R740" t="s">
        <v>70</v>
      </c>
      <c r="S740" t="s">
        <v>72</v>
      </c>
      <c r="T740" t="s">
        <v>57</v>
      </c>
    </row>
    <row r="741" spans="1:20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5">
        <v>41759</v>
      </c>
      <c r="O741" t="str">
        <f>VLOOKUP(L741,Location!$A$1:$D$157,2,FALSE)</f>
        <v>Missouri</v>
      </c>
      <c r="P741" t="str">
        <f>VLOOKUP($L741,Location!$A$1:$D$157,3,FALSE)</f>
        <v>Central</v>
      </c>
      <c r="Q741" t="str">
        <f>VLOOKUP($L741,Location!$A$1:$D$157,4,FALSE)</f>
        <v>Small Market</v>
      </c>
      <c r="R741" t="s">
        <v>70</v>
      </c>
      <c r="S741" t="s">
        <v>73</v>
      </c>
      <c r="T741" t="s">
        <v>57</v>
      </c>
    </row>
    <row r="742" spans="1:20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5">
        <v>41759</v>
      </c>
      <c r="O742" t="str">
        <f>VLOOKUP(L742,Location!$A$1:$D$157,2,FALSE)</f>
        <v>Missouri</v>
      </c>
      <c r="P742" t="str">
        <f>VLOOKUP($L742,Location!$A$1:$D$157,3,FALSE)</f>
        <v>Central</v>
      </c>
      <c r="Q742" t="str">
        <f>VLOOKUP($L742,Location!$A$1:$D$157,4,FALSE)</f>
        <v>Small Market</v>
      </c>
      <c r="R742" t="s">
        <v>61</v>
      </c>
      <c r="S742" t="s">
        <v>63</v>
      </c>
      <c r="T742" t="s">
        <v>57</v>
      </c>
    </row>
    <row r="743" spans="1:20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5">
        <v>41759</v>
      </c>
      <c r="O743" t="str">
        <f>VLOOKUP(L743,Location!$A$1:$D$157,2,FALSE)</f>
        <v>Missouri</v>
      </c>
      <c r="P743" t="str">
        <f>VLOOKUP($L743,Location!$A$1:$D$157,3,FALSE)</f>
        <v>Central</v>
      </c>
      <c r="Q743" t="str">
        <f>VLOOKUP($L743,Location!$A$1:$D$157,4,FALSE)</f>
        <v>Small Market</v>
      </c>
      <c r="R743" t="s">
        <v>61</v>
      </c>
      <c r="S743" t="s">
        <v>64</v>
      </c>
      <c r="T743" t="s">
        <v>60</v>
      </c>
    </row>
    <row r="744" spans="1:20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5">
        <v>41759</v>
      </c>
      <c r="O744" t="str">
        <f>VLOOKUP(L744,Location!$A$1:$D$157,2,FALSE)</f>
        <v>Missouri</v>
      </c>
      <c r="P744" t="str">
        <f>VLOOKUP($L744,Location!$A$1:$D$157,3,FALSE)</f>
        <v>Central</v>
      </c>
      <c r="Q744" t="str">
        <f>VLOOKUP($L744,Location!$A$1:$D$157,4,FALSE)</f>
        <v>Small Market</v>
      </c>
      <c r="R744" t="s">
        <v>55</v>
      </c>
      <c r="S744" t="s">
        <v>58</v>
      </c>
      <c r="T744" t="s">
        <v>57</v>
      </c>
    </row>
    <row r="745" spans="1:20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5">
        <v>41759</v>
      </c>
      <c r="O745" t="str">
        <f>VLOOKUP(L745,Location!$A$1:$D$157,2,FALSE)</f>
        <v>Missouri</v>
      </c>
      <c r="P745" t="str">
        <f>VLOOKUP($L745,Location!$A$1:$D$157,3,FALSE)</f>
        <v>Central</v>
      </c>
      <c r="Q745" t="str">
        <f>VLOOKUP($L745,Location!$A$1:$D$157,4,FALSE)</f>
        <v>Small Market</v>
      </c>
      <c r="R745" t="s">
        <v>55</v>
      </c>
      <c r="S745" t="s">
        <v>59</v>
      </c>
      <c r="T745" t="s">
        <v>60</v>
      </c>
    </row>
    <row r="746" spans="1:20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5">
        <v>41759</v>
      </c>
      <c r="O746" t="str">
        <f>VLOOKUP(L746,Location!$A$1:$D$157,2,FALSE)</f>
        <v>Missouri</v>
      </c>
      <c r="P746" t="str">
        <f>VLOOKUP($L746,Location!$A$1:$D$157,3,FALSE)</f>
        <v>Central</v>
      </c>
      <c r="Q746" t="str">
        <f>VLOOKUP($L746,Location!$A$1:$D$157,4,FALSE)</f>
        <v>Small Market</v>
      </c>
      <c r="R746" t="s">
        <v>66</v>
      </c>
      <c r="S746" t="s">
        <v>67</v>
      </c>
      <c r="T746" t="s">
        <v>60</v>
      </c>
    </row>
    <row r="747" spans="1:20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5">
        <v>41759</v>
      </c>
      <c r="O747" t="str">
        <f>VLOOKUP(L747,Location!$A$1:$D$157,2,FALSE)</f>
        <v>Missouri</v>
      </c>
      <c r="P747" t="str">
        <f>VLOOKUP($L747,Location!$A$1:$D$157,3,FALSE)</f>
        <v>Central</v>
      </c>
      <c r="Q747" t="str">
        <f>VLOOKUP($L747,Location!$A$1:$D$157,4,FALSE)</f>
        <v>Small Market</v>
      </c>
      <c r="R747" t="s">
        <v>66</v>
      </c>
      <c r="S747" t="s">
        <v>68</v>
      </c>
      <c r="T747" t="s">
        <v>60</v>
      </c>
    </row>
    <row r="748" spans="1:20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5">
        <v>41759</v>
      </c>
      <c r="O748" t="str">
        <f>VLOOKUP(L748,Location!$A$1:$D$157,2,FALSE)</f>
        <v>Ohio</v>
      </c>
      <c r="P748" t="str">
        <f>VLOOKUP($L748,Location!$A$1:$D$157,3,FALSE)</f>
        <v>Central</v>
      </c>
      <c r="Q748" t="str">
        <f>VLOOKUP($L748,Location!$A$1:$D$157,4,FALSE)</f>
        <v>Major Market</v>
      </c>
      <c r="R748" t="s">
        <v>70</v>
      </c>
      <c r="S748" t="s">
        <v>71</v>
      </c>
      <c r="T748" t="s">
        <v>57</v>
      </c>
    </row>
    <row r="749" spans="1:20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5">
        <v>41759</v>
      </c>
      <c r="O749" t="str">
        <f>VLOOKUP(L749,Location!$A$1:$D$157,2,FALSE)</f>
        <v>Ohio</v>
      </c>
      <c r="P749" t="str">
        <f>VLOOKUP($L749,Location!$A$1:$D$157,3,FALSE)</f>
        <v>Central</v>
      </c>
      <c r="Q749" t="str">
        <f>VLOOKUP($L749,Location!$A$1:$D$157,4,FALSE)</f>
        <v>Major Market</v>
      </c>
      <c r="R749" t="s">
        <v>70</v>
      </c>
      <c r="S749" t="s">
        <v>72</v>
      </c>
      <c r="T749" t="s">
        <v>57</v>
      </c>
    </row>
    <row r="750" spans="1:20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5">
        <v>41759</v>
      </c>
      <c r="O750" t="str">
        <f>VLOOKUP(L750,Location!$A$1:$D$157,2,FALSE)</f>
        <v>Ohio</v>
      </c>
      <c r="P750" t="str">
        <f>VLOOKUP($L750,Location!$A$1:$D$157,3,FALSE)</f>
        <v>Central</v>
      </c>
      <c r="Q750" t="str">
        <f>VLOOKUP($L750,Location!$A$1:$D$157,4,FALSE)</f>
        <v>Major Market</v>
      </c>
      <c r="R750" t="s">
        <v>61</v>
      </c>
      <c r="S750" t="s">
        <v>63</v>
      </c>
      <c r="T750" t="s">
        <v>57</v>
      </c>
    </row>
    <row r="751" spans="1:20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5">
        <v>41759</v>
      </c>
      <c r="O751" t="str">
        <f>VLOOKUP(L751,Location!$A$1:$D$157,2,FALSE)</f>
        <v>Ohio</v>
      </c>
      <c r="P751" t="str">
        <f>VLOOKUP($L751,Location!$A$1:$D$157,3,FALSE)</f>
        <v>Central</v>
      </c>
      <c r="Q751" t="str">
        <f>VLOOKUP($L751,Location!$A$1:$D$157,4,FALSE)</f>
        <v>Major Market</v>
      </c>
      <c r="R751" t="s">
        <v>61</v>
      </c>
      <c r="S751" t="s">
        <v>64</v>
      </c>
      <c r="T751" t="s">
        <v>60</v>
      </c>
    </row>
    <row r="752" spans="1:20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5">
        <v>41759</v>
      </c>
      <c r="O752" t="str">
        <f>VLOOKUP(L752,Location!$A$1:$D$157,2,FALSE)</f>
        <v>Ohio</v>
      </c>
      <c r="P752" t="str">
        <f>VLOOKUP($L752,Location!$A$1:$D$157,3,FALSE)</f>
        <v>Central</v>
      </c>
      <c r="Q752" t="str">
        <f>VLOOKUP($L752,Location!$A$1:$D$157,4,FALSE)</f>
        <v>Major Market</v>
      </c>
      <c r="R752" t="s">
        <v>55</v>
      </c>
      <c r="S752" t="s">
        <v>56</v>
      </c>
      <c r="T752" t="s">
        <v>57</v>
      </c>
    </row>
    <row r="753" spans="1:20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5">
        <v>41759</v>
      </c>
      <c r="O753" t="str">
        <f>VLOOKUP(L753,Location!$A$1:$D$157,2,FALSE)</f>
        <v>Ohio</v>
      </c>
      <c r="P753" t="str">
        <f>VLOOKUP($L753,Location!$A$1:$D$157,3,FALSE)</f>
        <v>Central</v>
      </c>
      <c r="Q753" t="str">
        <f>VLOOKUP($L753,Location!$A$1:$D$157,4,FALSE)</f>
        <v>Major Market</v>
      </c>
      <c r="R753" t="s">
        <v>55</v>
      </c>
      <c r="S753" t="s">
        <v>58</v>
      </c>
      <c r="T753" t="s">
        <v>57</v>
      </c>
    </row>
    <row r="754" spans="1:20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5">
        <v>41759</v>
      </c>
      <c r="O754" t="str">
        <f>VLOOKUP(L754,Location!$A$1:$D$157,2,FALSE)</f>
        <v>Ohio</v>
      </c>
      <c r="P754" t="str">
        <f>VLOOKUP($L754,Location!$A$1:$D$157,3,FALSE)</f>
        <v>Central</v>
      </c>
      <c r="Q754" t="str">
        <f>VLOOKUP($L754,Location!$A$1:$D$157,4,FALSE)</f>
        <v>Major Market</v>
      </c>
      <c r="R754" t="s">
        <v>55</v>
      </c>
      <c r="S754" t="s">
        <v>59</v>
      </c>
      <c r="T754" t="s">
        <v>60</v>
      </c>
    </row>
    <row r="755" spans="1:20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5">
        <v>41759</v>
      </c>
      <c r="O755" t="str">
        <f>VLOOKUP(L755,Location!$A$1:$D$157,2,FALSE)</f>
        <v>Ohio</v>
      </c>
      <c r="P755" t="str">
        <f>VLOOKUP($L755,Location!$A$1:$D$157,3,FALSE)</f>
        <v>Central</v>
      </c>
      <c r="Q755" t="str">
        <f>VLOOKUP($L755,Location!$A$1:$D$157,4,FALSE)</f>
        <v>Major Market</v>
      </c>
      <c r="R755" t="s">
        <v>66</v>
      </c>
      <c r="S755" t="s">
        <v>67</v>
      </c>
      <c r="T755" t="s">
        <v>60</v>
      </c>
    </row>
    <row r="756" spans="1:20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5">
        <v>41759</v>
      </c>
      <c r="O756" t="str">
        <f>VLOOKUP(L756,Location!$A$1:$D$157,2,FALSE)</f>
        <v>Ohio</v>
      </c>
      <c r="P756" t="str">
        <f>VLOOKUP($L756,Location!$A$1:$D$157,3,FALSE)</f>
        <v>Central</v>
      </c>
      <c r="Q756" t="str">
        <f>VLOOKUP($L756,Location!$A$1:$D$157,4,FALSE)</f>
        <v>Major Market</v>
      </c>
      <c r="R756" t="s">
        <v>66</v>
      </c>
      <c r="S756" t="s">
        <v>68</v>
      </c>
      <c r="T756" t="s">
        <v>60</v>
      </c>
    </row>
    <row r="757" spans="1:20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5">
        <v>41759</v>
      </c>
      <c r="O757" t="str">
        <f>VLOOKUP(L757,Location!$A$1:$D$157,2,FALSE)</f>
        <v>Wisconsin</v>
      </c>
      <c r="P757" t="str">
        <f>VLOOKUP($L757,Location!$A$1:$D$157,3,FALSE)</f>
        <v>Central</v>
      </c>
      <c r="Q757" t="str">
        <f>VLOOKUP($L757,Location!$A$1:$D$157,4,FALSE)</f>
        <v>Small Market</v>
      </c>
      <c r="R757" t="s">
        <v>70</v>
      </c>
      <c r="S757" t="s">
        <v>71</v>
      </c>
      <c r="T757" t="s">
        <v>57</v>
      </c>
    </row>
    <row r="758" spans="1:20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5">
        <v>41759</v>
      </c>
      <c r="O758" t="str">
        <f>VLOOKUP(L758,Location!$A$1:$D$157,2,FALSE)</f>
        <v>Wisconsin</v>
      </c>
      <c r="P758" t="str">
        <f>VLOOKUP($L758,Location!$A$1:$D$157,3,FALSE)</f>
        <v>Central</v>
      </c>
      <c r="Q758" t="str">
        <f>VLOOKUP($L758,Location!$A$1:$D$157,4,FALSE)</f>
        <v>Small Market</v>
      </c>
      <c r="R758" t="s">
        <v>70</v>
      </c>
      <c r="S758" t="s">
        <v>72</v>
      </c>
      <c r="T758" t="s">
        <v>57</v>
      </c>
    </row>
    <row r="759" spans="1:20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5">
        <v>41759</v>
      </c>
      <c r="O759" t="str">
        <f>VLOOKUP(L759,Location!$A$1:$D$157,2,FALSE)</f>
        <v>Wisconsin</v>
      </c>
      <c r="P759" t="str">
        <f>VLOOKUP($L759,Location!$A$1:$D$157,3,FALSE)</f>
        <v>Central</v>
      </c>
      <c r="Q759" t="str">
        <f>VLOOKUP($L759,Location!$A$1:$D$157,4,FALSE)</f>
        <v>Small Market</v>
      </c>
      <c r="R759" t="s">
        <v>61</v>
      </c>
      <c r="S759" t="s">
        <v>63</v>
      </c>
      <c r="T759" t="s">
        <v>57</v>
      </c>
    </row>
    <row r="760" spans="1:20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5">
        <v>41759</v>
      </c>
      <c r="O760" t="str">
        <f>VLOOKUP(L760,Location!$A$1:$D$157,2,FALSE)</f>
        <v>Wisconsin</v>
      </c>
      <c r="P760" t="str">
        <f>VLOOKUP($L760,Location!$A$1:$D$157,3,FALSE)</f>
        <v>Central</v>
      </c>
      <c r="Q760" t="str">
        <f>VLOOKUP($L760,Location!$A$1:$D$157,4,FALSE)</f>
        <v>Small Market</v>
      </c>
      <c r="R760" t="s">
        <v>61</v>
      </c>
      <c r="S760" t="s">
        <v>64</v>
      </c>
      <c r="T760" t="s">
        <v>60</v>
      </c>
    </row>
    <row r="761" spans="1:20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5">
        <v>41759</v>
      </c>
      <c r="O761" t="str">
        <f>VLOOKUP(L761,Location!$A$1:$D$157,2,FALSE)</f>
        <v>Wisconsin</v>
      </c>
      <c r="P761" t="str">
        <f>VLOOKUP($L761,Location!$A$1:$D$157,3,FALSE)</f>
        <v>Central</v>
      </c>
      <c r="Q761" t="str">
        <f>VLOOKUP($L761,Location!$A$1:$D$157,4,FALSE)</f>
        <v>Small Market</v>
      </c>
      <c r="R761" t="s">
        <v>55</v>
      </c>
      <c r="S761" t="s">
        <v>56</v>
      </c>
      <c r="T761" t="s">
        <v>57</v>
      </c>
    </row>
    <row r="762" spans="1:20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5">
        <v>41759</v>
      </c>
      <c r="O762" t="str">
        <f>VLOOKUP(L762,Location!$A$1:$D$157,2,FALSE)</f>
        <v>Wisconsin</v>
      </c>
      <c r="P762" t="str">
        <f>VLOOKUP($L762,Location!$A$1:$D$157,3,FALSE)</f>
        <v>Central</v>
      </c>
      <c r="Q762" t="str">
        <f>VLOOKUP($L762,Location!$A$1:$D$157,4,FALSE)</f>
        <v>Small Market</v>
      </c>
      <c r="R762" t="s">
        <v>55</v>
      </c>
      <c r="S762" t="s">
        <v>58</v>
      </c>
      <c r="T762" t="s">
        <v>57</v>
      </c>
    </row>
    <row r="763" spans="1:20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5">
        <v>41759</v>
      </c>
      <c r="O763" t="str">
        <f>VLOOKUP(L763,Location!$A$1:$D$157,2,FALSE)</f>
        <v>Wisconsin</v>
      </c>
      <c r="P763" t="str">
        <f>VLOOKUP($L763,Location!$A$1:$D$157,3,FALSE)</f>
        <v>Central</v>
      </c>
      <c r="Q763" t="str">
        <f>VLOOKUP($L763,Location!$A$1:$D$157,4,FALSE)</f>
        <v>Small Market</v>
      </c>
      <c r="R763" t="s">
        <v>55</v>
      </c>
      <c r="S763" t="s">
        <v>59</v>
      </c>
      <c r="T763" t="s">
        <v>60</v>
      </c>
    </row>
    <row r="764" spans="1:20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5">
        <v>41759</v>
      </c>
      <c r="O764" t="str">
        <f>VLOOKUP(L764,Location!$A$1:$D$157,2,FALSE)</f>
        <v>Wisconsin</v>
      </c>
      <c r="P764" t="str">
        <f>VLOOKUP($L764,Location!$A$1:$D$157,3,FALSE)</f>
        <v>Central</v>
      </c>
      <c r="Q764" t="str">
        <f>VLOOKUP($L764,Location!$A$1:$D$157,4,FALSE)</f>
        <v>Small Market</v>
      </c>
      <c r="R764" t="s">
        <v>66</v>
      </c>
      <c r="S764" t="s">
        <v>67</v>
      </c>
      <c r="T764" t="s">
        <v>60</v>
      </c>
    </row>
    <row r="765" spans="1:20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5">
        <v>41759</v>
      </c>
      <c r="O765" t="str">
        <f>VLOOKUP(L765,Location!$A$1:$D$157,2,FALSE)</f>
        <v>Wisconsin</v>
      </c>
      <c r="P765" t="str">
        <f>VLOOKUP($L765,Location!$A$1:$D$157,3,FALSE)</f>
        <v>Central</v>
      </c>
      <c r="Q765" t="str">
        <f>VLOOKUP($L765,Location!$A$1:$D$157,4,FALSE)</f>
        <v>Small Market</v>
      </c>
      <c r="R765" t="s">
        <v>66</v>
      </c>
      <c r="S765" t="s">
        <v>68</v>
      </c>
      <c r="T765" t="s">
        <v>60</v>
      </c>
    </row>
    <row r="766" spans="1:20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5">
        <v>41759</v>
      </c>
      <c r="O766" t="str">
        <f>VLOOKUP(L766,Location!$A$1:$D$157,2,FALSE)</f>
        <v>Connecticut</v>
      </c>
      <c r="P766" t="str">
        <f>VLOOKUP($L766,Location!$A$1:$D$157,3,FALSE)</f>
        <v>East</v>
      </c>
      <c r="Q766" t="str">
        <f>VLOOKUP($L766,Location!$A$1:$D$157,4,FALSE)</f>
        <v>Small Market</v>
      </c>
      <c r="R766" t="s">
        <v>70</v>
      </c>
      <c r="S766" t="s">
        <v>71</v>
      </c>
      <c r="T766" t="s">
        <v>57</v>
      </c>
    </row>
    <row r="767" spans="1:20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5">
        <v>41759</v>
      </c>
      <c r="O767" t="str">
        <f>VLOOKUP(L767,Location!$A$1:$D$157,2,FALSE)</f>
        <v>Connecticut</v>
      </c>
      <c r="P767" t="str">
        <f>VLOOKUP($L767,Location!$A$1:$D$157,3,FALSE)</f>
        <v>East</v>
      </c>
      <c r="Q767" t="str">
        <f>VLOOKUP($L767,Location!$A$1:$D$157,4,FALSE)</f>
        <v>Small Market</v>
      </c>
      <c r="R767" t="s">
        <v>70</v>
      </c>
      <c r="S767" t="s">
        <v>73</v>
      </c>
      <c r="T767" t="s">
        <v>57</v>
      </c>
    </row>
    <row r="768" spans="1:20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5">
        <v>41759</v>
      </c>
      <c r="O768" t="str">
        <f>VLOOKUP(L768,Location!$A$1:$D$157,2,FALSE)</f>
        <v>Connecticut</v>
      </c>
      <c r="P768" t="str">
        <f>VLOOKUP($L768,Location!$A$1:$D$157,3,FALSE)</f>
        <v>East</v>
      </c>
      <c r="Q768" t="str">
        <f>VLOOKUP($L768,Location!$A$1:$D$157,4,FALSE)</f>
        <v>Small Market</v>
      </c>
      <c r="R768" t="s">
        <v>61</v>
      </c>
      <c r="S768" t="s">
        <v>63</v>
      </c>
      <c r="T768" t="s">
        <v>57</v>
      </c>
    </row>
    <row r="769" spans="1:20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5">
        <v>41759</v>
      </c>
      <c r="O769" t="str">
        <f>VLOOKUP(L769,Location!$A$1:$D$157,2,FALSE)</f>
        <v>Connecticut</v>
      </c>
      <c r="P769" t="str">
        <f>VLOOKUP($L769,Location!$A$1:$D$157,3,FALSE)</f>
        <v>East</v>
      </c>
      <c r="Q769" t="str">
        <f>VLOOKUP($L769,Location!$A$1:$D$157,4,FALSE)</f>
        <v>Small Market</v>
      </c>
      <c r="R769" t="s">
        <v>61</v>
      </c>
      <c r="S769" t="s">
        <v>64</v>
      </c>
      <c r="T769" t="s">
        <v>60</v>
      </c>
    </row>
    <row r="770" spans="1:20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5">
        <v>41759</v>
      </c>
      <c r="O770" t="str">
        <f>VLOOKUP(L770,Location!$A$1:$D$157,2,FALSE)</f>
        <v>Connecticut</v>
      </c>
      <c r="P770" t="str">
        <f>VLOOKUP($L770,Location!$A$1:$D$157,3,FALSE)</f>
        <v>East</v>
      </c>
      <c r="Q770" t="str">
        <f>VLOOKUP($L770,Location!$A$1:$D$157,4,FALSE)</f>
        <v>Small Market</v>
      </c>
      <c r="R770" t="s">
        <v>55</v>
      </c>
      <c r="S770" t="s">
        <v>58</v>
      </c>
      <c r="T770" t="s">
        <v>57</v>
      </c>
    </row>
    <row r="771" spans="1:20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5">
        <v>41759</v>
      </c>
      <c r="O771" t="str">
        <f>VLOOKUP(L771,Location!$A$1:$D$157,2,FALSE)</f>
        <v>Connecticut</v>
      </c>
      <c r="P771" t="str">
        <f>VLOOKUP($L771,Location!$A$1:$D$157,3,FALSE)</f>
        <v>East</v>
      </c>
      <c r="Q771" t="str">
        <f>VLOOKUP($L771,Location!$A$1:$D$157,4,FALSE)</f>
        <v>Small Market</v>
      </c>
      <c r="R771" t="s">
        <v>66</v>
      </c>
      <c r="S771" t="s">
        <v>68</v>
      </c>
      <c r="T771" t="s">
        <v>60</v>
      </c>
    </row>
    <row r="772" spans="1:20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5">
        <v>41759</v>
      </c>
      <c r="O772" t="str">
        <f>VLOOKUP(L772,Location!$A$1:$D$157,2,FALSE)</f>
        <v>Connecticut</v>
      </c>
      <c r="P772" t="str">
        <f>VLOOKUP($L772,Location!$A$1:$D$157,3,FALSE)</f>
        <v>East</v>
      </c>
      <c r="Q772" t="str">
        <f>VLOOKUP($L772,Location!$A$1:$D$157,4,FALSE)</f>
        <v>Small Market</v>
      </c>
      <c r="R772" t="s">
        <v>66</v>
      </c>
      <c r="S772" t="s">
        <v>69</v>
      </c>
      <c r="T772" t="s">
        <v>60</v>
      </c>
    </row>
    <row r="773" spans="1:20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5">
        <v>41759</v>
      </c>
      <c r="O773" t="str">
        <f>VLOOKUP(L773,Location!$A$1:$D$157,2,FALSE)</f>
        <v>Florida</v>
      </c>
      <c r="P773" t="str">
        <f>VLOOKUP($L773,Location!$A$1:$D$157,3,FALSE)</f>
        <v>East</v>
      </c>
      <c r="Q773" t="str">
        <f>VLOOKUP($L773,Location!$A$1:$D$157,4,FALSE)</f>
        <v>Major Market</v>
      </c>
      <c r="R773" t="s">
        <v>70</v>
      </c>
      <c r="S773" t="s">
        <v>71</v>
      </c>
      <c r="T773" t="s">
        <v>57</v>
      </c>
    </row>
    <row r="774" spans="1:20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5">
        <v>41759</v>
      </c>
      <c r="O774" t="str">
        <f>VLOOKUP(L774,Location!$A$1:$D$157,2,FALSE)</f>
        <v>Florida</v>
      </c>
      <c r="P774" t="str">
        <f>VLOOKUP($L774,Location!$A$1:$D$157,3,FALSE)</f>
        <v>East</v>
      </c>
      <c r="Q774" t="str">
        <f>VLOOKUP($L774,Location!$A$1:$D$157,4,FALSE)</f>
        <v>Major Market</v>
      </c>
      <c r="R774" t="s">
        <v>70</v>
      </c>
      <c r="S774" t="s">
        <v>73</v>
      </c>
      <c r="T774" t="s">
        <v>57</v>
      </c>
    </row>
    <row r="775" spans="1:20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5">
        <v>41759</v>
      </c>
      <c r="O775" t="str">
        <f>VLOOKUP(L775,Location!$A$1:$D$157,2,FALSE)</f>
        <v>Florida</v>
      </c>
      <c r="P775" t="str">
        <f>VLOOKUP($L775,Location!$A$1:$D$157,3,FALSE)</f>
        <v>East</v>
      </c>
      <c r="Q775" t="str">
        <f>VLOOKUP($L775,Location!$A$1:$D$157,4,FALSE)</f>
        <v>Major Market</v>
      </c>
      <c r="R775" t="s">
        <v>61</v>
      </c>
      <c r="S775" t="s">
        <v>63</v>
      </c>
      <c r="T775" t="s">
        <v>57</v>
      </c>
    </row>
    <row r="776" spans="1:20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5">
        <v>41759</v>
      </c>
      <c r="O776" t="str">
        <f>VLOOKUP(L776,Location!$A$1:$D$157,2,FALSE)</f>
        <v>Florida</v>
      </c>
      <c r="P776" t="str">
        <f>VLOOKUP($L776,Location!$A$1:$D$157,3,FALSE)</f>
        <v>East</v>
      </c>
      <c r="Q776" t="str">
        <f>VLOOKUP($L776,Location!$A$1:$D$157,4,FALSE)</f>
        <v>Major Market</v>
      </c>
      <c r="R776" t="s">
        <v>61</v>
      </c>
      <c r="S776" t="s">
        <v>64</v>
      </c>
      <c r="T776" t="s">
        <v>60</v>
      </c>
    </row>
    <row r="777" spans="1:20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5">
        <v>41759</v>
      </c>
      <c r="O777" t="str">
        <f>VLOOKUP(L777,Location!$A$1:$D$157,2,FALSE)</f>
        <v>Florida</v>
      </c>
      <c r="P777" t="str">
        <f>VLOOKUP($L777,Location!$A$1:$D$157,3,FALSE)</f>
        <v>East</v>
      </c>
      <c r="Q777" t="str">
        <f>VLOOKUP($L777,Location!$A$1:$D$157,4,FALSE)</f>
        <v>Major Market</v>
      </c>
      <c r="R777" t="s">
        <v>55</v>
      </c>
      <c r="S777" t="s">
        <v>58</v>
      </c>
      <c r="T777" t="s">
        <v>57</v>
      </c>
    </row>
    <row r="778" spans="1:20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5">
        <v>41759</v>
      </c>
      <c r="O778" t="str">
        <f>VLOOKUP(L778,Location!$A$1:$D$157,2,FALSE)</f>
        <v>Florida</v>
      </c>
      <c r="P778" t="str">
        <f>VLOOKUP($L778,Location!$A$1:$D$157,3,FALSE)</f>
        <v>East</v>
      </c>
      <c r="Q778" t="str">
        <f>VLOOKUP($L778,Location!$A$1:$D$157,4,FALSE)</f>
        <v>Major Market</v>
      </c>
      <c r="R778" t="s">
        <v>55</v>
      </c>
      <c r="S778" t="s">
        <v>59</v>
      </c>
      <c r="T778" t="s">
        <v>60</v>
      </c>
    </row>
    <row r="779" spans="1:20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5">
        <v>41759</v>
      </c>
      <c r="O779" t="str">
        <f>VLOOKUP(L779,Location!$A$1:$D$157,2,FALSE)</f>
        <v>Florida</v>
      </c>
      <c r="P779" t="str">
        <f>VLOOKUP($L779,Location!$A$1:$D$157,3,FALSE)</f>
        <v>East</v>
      </c>
      <c r="Q779" t="str">
        <f>VLOOKUP($L779,Location!$A$1:$D$157,4,FALSE)</f>
        <v>Major Market</v>
      </c>
      <c r="R779" t="s">
        <v>66</v>
      </c>
      <c r="S779" t="s">
        <v>67</v>
      </c>
      <c r="T779" t="s">
        <v>60</v>
      </c>
    </row>
    <row r="780" spans="1:20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5">
        <v>41759</v>
      </c>
      <c r="O780" t="str">
        <f>VLOOKUP(L780,Location!$A$1:$D$157,2,FALSE)</f>
        <v>Florida</v>
      </c>
      <c r="P780" t="str">
        <f>VLOOKUP($L780,Location!$A$1:$D$157,3,FALSE)</f>
        <v>East</v>
      </c>
      <c r="Q780" t="str">
        <f>VLOOKUP($L780,Location!$A$1:$D$157,4,FALSE)</f>
        <v>Major Market</v>
      </c>
      <c r="R780" t="s">
        <v>66</v>
      </c>
      <c r="S780" t="s">
        <v>68</v>
      </c>
      <c r="T780" t="s">
        <v>60</v>
      </c>
    </row>
    <row r="781" spans="1:20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5">
        <v>41759</v>
      </c>
      <c r="O781" t="str">
        <f>VLOOKUP(L781,Location!$A$1:$D$157,2,FALSE)</f>
        <v>Florida</v>
      </c>
      <c r="P781" t="str">
        <f>VLOOKUP($L781,Location!$A$1:$D$157,3,FALSE)</f>
        <v>East</v>
      </c>
      <c r="Q781" t="str">
        <f>VLOOKUP($L781,Location!$A$1:$D$157,4,FALSE)</f>
        <v>Major Market</v>
      </c>
      <c r="R781" t="s">
        <v>66</v>
      </c>
      <c r="S781" t="s">
        <v>69</v>
      </c>
      <c r="T781" t="s">
        <v>60</v>
      </c>
    </row>
    <row r="782" spans="1:20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5">
        <v>41759</v>
      </c>
      <c r="O782" t="str">
        <f>VLOOKUP(L782,Location!$A$1:$D$157,2,FALSE)</f>
        <v>Massachusetts</v>
      </c>
      <c r="P782" t="str">
        <f>VLOOKUP($L782,Location!$A$1:$D$157,3,FALSE)</f>
        <v>East</v>
      </c>
      <c r="Q782" t="str">
        <f>VLOOKUP($L782,Location!$A$1:$D$157,4,FALSE)</f>
        <v>Major Market</v>
      </c>
      <c r="R782" t="s">
        <v>70</v>
      </c>
      <c r="S782" t="s">
        <v>71</v>
      </c>
      <c r="T782" t="s">
        <v>57</v>
      </c>
    </row>
    <row r="783" spans="1:20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5">
        <v>41759</v>
      </c>
      <c r="O783" t="str">
        <f>VLOOKUP(L783,Location!$A$1:$D$157,2,FALSE)</f>
        <v>Massachusetts</v>
      </c>
      <c r="P783" t="str">
        <f>VLOOKUP($L783,Location!$A$1:$D$157,3,FALSE)</f>
        <v>East</v>
      </c>
      <c r="Q783" t="str">
        <f>VLOOKUP($L783,Location!$A$1:$D$157,4,FALSE)</f>
        <v>Major Market</v>
      </c>
      <c r="R783" t="s">
        <v>70</v>
      </c>
      <c r="S783" t="s">
        <v>73</v>
      </c>
      <c r="T783" t="s">
        <v>57</v>
      </c>
    </row>
    <row r="784" spans="1:20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5">
        <v>41759</v>
      </c>
      <c r="O784" t="str">
        <f>VLOOKUP(L784,Location!$A$1:$D$157,2,FALSE)</f>
        <v>Massachusetts</v>
      </c>
      <c r="P784" t="str">
        <f>VLOOKUP($L784,Location!$A$1:$D$157,3,FALSE)</f>
        <v>East</v>
      </c>
      <c r="Q784" t="str">
        <f>VLOOKUP($L784,Location!$A$1:$D$157,4,FALSE)</f>
        <v>Major Market</v>
      </c>
      <c r="R784" t="s">
        <v>61</v>
      </c>
      <c r="S784" t="s">
        <v>63</v>
      </c>
      <c r="T784" t="s">
        <v>57</v>
      </c>
    </row>
    <row r="785" spans="1:20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5">
        <v>41759</v>
      </c>
      <c r="O785" t="str">
        <f>VLOOKUP(L785,Location!$A$1:$D$157,2,FALSE)</f>
        <v>Massachusetts</v>
      </c>
      <c r="P785" t="str">
        <f>VLOOKUP($L785,Location!$A$1:$D$157,3,FALSE)</f>
        <v>East</v>
      </c>
      <c r="Q785" t="str">
        <f>VLOOKUP($L785,Location!$A$1:$D$157,4,FALSE)</f>
        <v>Major Market</v>
      </c>
      <c r="R785" t="s">
        <v>61</v>
      </c>
      <c r="S785" t="s">
        <v>65</v>
      </c>
      <c r="T785" t="s">
        <v>57</v>
      </c>
    </row>
    <row r="786" spans="1:20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5">
        <v>41759</v>
      </c>
      <c r="O786" t="str">
        <f>VLOOKUP(L786,Location!$A$1:$D$157,2,FALSE)</f>
        <v>Massachusetts</v>
      </c>
      <c r="P786" t="str">
        <f>VLOOKUP($L786,Location!$A$1:$D$157,3,FALSE)</f>
        <v>East</v>
      </c>
      <c r="Q786" t="str">
        <f>VLOOKUP($L786,Location!$A$1:$D$157,4,FALSE)</f>
        <v>Major Market</v>
      </c>
      <c r="R786" t="s">
        <v>55</v>
      </c>
      <c r="S786" t="s">
        <v>58</v>
      </c>
      <c r="T786" t="s">
        <v>57</v>
      </c>
    </row>
    <row r="787" spans="1:20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5">
        <v>41759</v>
      </c>
      <c r="O787" t="str">
        <f>VLOOKUP(L787,Location!$A$1:$D$157,2,FALSE)</f>
        <v>Massachusetts</v>
      </c>
      <c r="P787" t="str">
        <f>VLOOKUP($L787,Location!$A$1:$D$157,3,FALSE)</f>
        <v>East</v>
      </c>
      <c r="Q787" t="str">
        <f>VLOOKUP($L787,Location!$A$1:$D$157,4,FALSE)</f>
        <v>Major Market</v>
      </c>
      <c r="R787" t="s">
        <v>66</v>
      </c>
      <c r="S787" t="s">
        <v>68</v>
      </c>
      <c r="T787" t="s">
        <v>60</v>
      </c>
    </row>
    <row r="788" spans="1:20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5">
        <v>41759</v>
      </c>
      <c r="O788" t="str">
        <f>VLOOKUP(L788,Location!$A$1:$D$157,2,FALSE)</f>
        <v>New Hampshire</v>
      </c>
      <c r="P788" t="str">
        <f>VLOOKUP($L788,Location!$A$1:$D$157,3,FALSE)</f>
        <v>East</v>
      </c>
      <c r="Q788" t="str">
        <f>VLOOKUP($L788,Location!$A$1:$D$157,4,FALSE)</f>
        <v>Small Market</v>
      </c>
      <c r="R788" t="s">
        <v>70</v>
      </c>
      <c r="S788" t="s">
        <v>71</v>
      </c>
      <c r="T788" t="s">
        <v>57</v>
      </c>
    </row>
    <row r="789" spans="1:20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5">
        <v>41759</v>
      </c>
      <c r="O789" t="str">
        <f>VLOOKUP(L789,Location!$A$1:$D$157,2,FALSE)</f>
        <v>New Hampshire</v>
      </c>
      <c r="P789" t="str">
        <f>VLOOKUP($L789,Location!$A$1:$D$157,3,FALSE)</f>
        <v>East</v>
      </c>
      <c r="Q789" t="str">
        <f>VLOOKUP($L789,Location!$A$1:$D$157,4,FALSE)</f>
        <v>Small Market</v>
      </c>
      <c r="R789" t="s">
        <v>70</v>
      </c>
      <c r="S789" t="s">
        <v>73</v>
      </c>
      <c r="T789" t="s">
        <v>57</v>
      </c>
    </row>
    <row r="790" spans="1:20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5">
        <v>41759</v>
      </c>
      <c r="O790" t="str">
        <f>VLOOKUP(L790,Location!$A$1:$D$157,2,FALSE)</f>
        <v>New Hampshire</v>
      </c>
      <c r="P790" t="str">
        <f>VLOOKUP($L790,Location!$A$1:$D$157,3,FALSE)</f>
        <v>East</v>
      </c>
      <c r="Q790" t="str">
        <f>VLOOKUP($L790,Location!$A$1:$D$157,4,FALSE)</f>
        <v>Small Market</v>
      </c>
      <c r="R790" t="s">
        <v>61</v>
      </c>
      <c r="S790" t="s">
        <v>63</v>
      </c>
      <c r="T790" t="s">
        <v>57</v>
      </c>
    </row>
    <row r="791" spans="1:20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5">
        <v>41759</v>
      </c>
      <c r="O791" t="str">
        <f>VLOOKUP(L791,Location!$A$1:$D$157,2,FALSE)</f>
        <v>New Hampshire</v>
      </c>
      <c r="P791" t="str">
        <f>VLOOKUP($L791,Location!$A$1:$D$157,3,FALSE)</f>
        <v>East</v>
      </c>
      <c r="Q791" t="str">
        <f>VLOOKUP($L791,Location!$A$1:$D$157,4,FALSE)</f>
        <v>Small Market</v>
      </c>
      <c r="R791" t="s">
        <v>61</v>
      </c>
      <c r="S791" t="s">
        <v>65</v>
      </c>
      <c r="T791" t="s">
        <v>57</v>
      </c>
    </row>
    <row r="792" spans="1:20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5">
        <v>41759</v>
      </c>
      <c r="O792" t="str">
        <f>VLOOKUP(L792,Location!$A$1:$D$157,2,FALSE)</f>
        <v>New Hampshire</v>
      </c>
      <c r="P792" t="str">
        <f>VLOOKUP($L792,Location!$A$1:$D$157,3,FALSE)</f>
        <v>East</v>
      </c>
      <c r="Q792" t="str">
        <f>VLOOKUP($L792,Location!$A$1:$D$157,4,FALSE)</f>
        <v>Small Market</v>
      </c>
      <c r="R792" t="s">
        <v>55</v>
      </c>
      <c r="S792" t="s">
        <v>56</v>
      </c>
      <c r="T792" t="s">
        <v>57</v>
      </c>
    </row>
    <row r="793" spans="1:20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5">
        <v>41759</v>
      </c>
      <c r="O793" t="str">
        <f>VLOOKUP(L793,Location!$A$1:$D$157,2,FALSE)</f>
        <v>New Hampshire</v>
      </c>
      <c r="P793" t="str">
        <f>VLOOKUP($L793,Location!$A$1:$D$157,3,FALSE)</f>
        <v>East</v>
      </c>
      <c r="Q793" t="str">
        <f>VLOOKUP($L793,Location!$A$1:$D$157,4,FALSE)</f>
        <v>Small Market</v>
      </c>
      <c r="R793" t="s">
        <v>55</v>
      </c>
      <c r="S793" t="s">
        <v>58</v>
      </c>
      <c r="T793" t="s">
        <v>57</v>
      </c>
    </row>
    <row r="794" spans="1:20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5">
        <v>41759</v>
      </c>
      <c r="O794" t="str">
        <f>VLOOKUP(L794,Location!$A$1:$D$157,2,FALSE)</f>
        <v>New Hampshire</v>
      </c>
      <c r="P794" t="str">
        <f>VLOOKUP($L794,Location!$A$1:$D$157,3,FALSE)</f>
        <v>East</v>
      </c>
      <c r="Q794" t="str">
        <f>VLOOKUP($L794,Location!$A$1:$D$157,4,FALSE)</f>
        <v>Small Market</v>
      </c>
      <c r="R794" t="s">
        <v>66</v>
      </c>
      <c r="S794" t="s">
        <v>68</v>
      </c>
      <c r="T794" t="s">
        <v>60</v>
      </c>
    </row>
    <row r="795" spans="1:20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5">
        <v>41759</v>
      </c>
      <c r="O795" t="str">
        <f>VLOOKUP(L795,Location!$A$1:$D$157,2,FALSE)</f>
        <v>New York</v>
      </c>
      <c r="P795" t="str">
        <f>VLOOKUP($L795,Location!$A$1:$D$157,3,FALSE)</f>
        <v>East</v>
      </c>
      <c r="Q795" t="str">
        <f>VLOOKUP($L795,Location!$A$1:$D$157,4,FALSE)</f>
        <v>Major Market</v>
      </c>
      <c r="R795" t="s">
        <v>70</v>
      </c>
      <c r="S795" t="s">
        <v>71</v>
      </c>
      <c r="T795" t="s">
        <v>57</v>
      </c>
    </row>
    <row r="796" spans="1:20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5">
        <v>41759</v>
      </c>
      <c r="O796" t="str">
        <f>VLOOKUP(L796,Location!$A$1:$D$157,2,FALSE)</f>
        <v>New York</v>
      </c>
      <c r="P796" t="str">
        <f>VLOOKUP($L796,Location!$A$1:$D$157,3,FALSE)</f>
        <v>East</v>
      </c>
      <c r="Q796" t="str">
        <f>VLOOKUP($L796,Location!$A$1:$D$157,4,FALSE)</f>
        <v>Major Market</v>
      </c>
      <c r="R796" t="s">
        <v>70</v>
      </c>
      <c r="S796" t="s">
        <v>72</v>
      </c>
      <c r="T796" t="s">
        <v>57</v>
      </c>
    </row>
    <row r="797" spans="1:20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5">
        <v>41759</v>
      </c>
      <c r="O797" t="str">
        <f>VLOOKUP(L797,Location!$A$1:$D$157,2,FALSE)</f>
        <v>New York</v>
      </c>
      <c r="P797" t="str">
        <f>VLOOKUP($L797,Location!$A$1:$D$157,3,FALSE)</f>
        <v>East</v>
      </c>
      <c r="Q797" t="str">
        <f>VLOOKUP($L797,Location!$A$1:$D$157,4,FALSE)</f>
        <v>Major Market</v>
      </c>
      <c r="R797" t="s">
        <v>70</v>
      </c>
      <c r="S797" t="s">
        <v>73</v>
      </c>
      <c r="T797" t="s">
        <v>57</v>
      </c>
    </row>
    <row r="798" spans="1:20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5">
        <v>41759</v>
      </c>
      <c r="O798" t="str">
        <f>VLOOKUP(L798,Location!$A$1:$D$157,2,FALSE)</f>
        <v>New York</v>
      </c>
      <c r="P798" t="str">
        <f>VLOOKUP($L798,Location!$A$1:$D$157,3,FALSE)</f>
        <v>East</v>
      </c>
      <c r="Q798" t="str">
        <f>VLOOKUP($L798,Location!$A$1:$D$157,4,FALSE)</f>
        <v>Major Market</v>
      </c>
      <c r="R798" t="s">
        <v>61</v>
      </c>
      <c r="S798" t="s">
        <v>63</v>
      </c>
      <c r="T798" t="s">
        <v>57</v>
      </c>
    </row>
    <row r="799" spans="1:20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5">
        <v>41759</v>
      </c>
      <c r="O799" t="str">
        <f>VLOOKUP(L799,Location!$A$1:$D$157,2,FALSE)</f>
        <v>New York</v>
      </c>
      <c r="P799" t="str">
        <f>VLOOKUP($L799,Location!$A$1:$D$157,3,FALSE)</f>
        <v>East</v>
      </c>
      <c r="Q799" t="str">
        <f>VLOOKUP($L799,Location!$A$1:$D$157,4,FALSE)</f>
        <v>Major Market</v>
      </c>
      <c r="R799" t="s">
        <v>61</v>
      </c>
      <c r="S799" t="s">
        <v>65</v>
      </c>
      <c r="T799" t="s">
        <v>57</v>
      </c>
    </row>
    <row r="800" spans="1:20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5">
        <v>41759</v>
      </c>
      <c r="O800" t="str">
        <f>VLOOKUP(L800,Location!$A$1:$D$157,2,FALSE)</f>
        <v>New York</v>
      </c>
      <c r="P800" t="str">
        <f>VLOOKUP($L800,Location!$A$1:$D$157,3,FALSE)</f>
        <v>East</v>
      </c>
      <c r="Q800" t="str">
        <f>VLOOKUP($L800,Location!$A$1:$D$157,4,FALSE)</f>
        <v>Major Market</v>
      </c>
      <c r="R800" t="s">
        <v>55</v>
      </c>
      <c r="S800" t="s">
        <v>58</v>
      </c>
      <c r="T800" t="s">
        <v>57</v>
      </c>
    </row>
    <row r="801" spans="1:20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5">
        <v>41759</v>
      </c>
      <c r="O801" t="str">
        <f>VLOOKUP(L801,Location!$A$1:$D$157,2,FALSE)</f>
        <v>New York</v>
      </c>
      <c r="P801" t="str">
        <f>VLOOKUP($L801,Location!$A$1:$D$157,3,FALSE)</f>
        <v>East</v>
      </c>
      <c r="Q801" t="str">
        <f>VLOOKUP($L801,Location!$A$1:$D$157,4,FALSE)</f>
        <v>Major Market</v>
      </c>
      <c r="R801" t="s">
        <v>66</v>
      </c>
      <c r="S801" t="s">
        <v>68</v>
      </c>
      <c r="T801" t="s">
        <v>60</v>
      </c>
    </row>
    <row r="802" spans="1:20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5">
        <v>41759</v>
      </c>
      <c r="O802" t="str">
        <f>VLOOKUP(L802,Location!$A$1:$D$157,2,FALSE)</f>
        <v>New York</v>
      </c>
      <c r="P802" t="str">
        <f>VLOOKUP($L802,Location!$A$1:$D$157,3,FALSE)</f>
        <v>East</v>
      </c>
      <c r="Q802" t="str">
        <f>VLOOKUP($L802,Location!$A$1:$D$157,4,FALSE)</f>
        <v>Major Market</v>
      </c>
      <c r="R802" t="s">
        <v>66</v>
      </c>
      <c r="S802" t="s">
        <v>69</v>
      </c>
      <c r="T802" t="s">
        <v>60</v>
      </c>
    </row>
    <row r="803" spans="1:20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5">
        <v>41759</v>
      </c>
      <c r="O803" t="str">
        <f>VLOOKUP(L803,Location!$A$1:$D$157,2,FALSE)</f>
        <v>Louisiana</v>
      </c>
      <c r="P803" t="str">
        <f>VLOOKUP($L803,Location!$A$1:$D$157,3,FALSE)</f>
        <v>South</v>
      </c>
      <c r="Q803" t="str">
        <f>VLOOKUP($L803,Location!$A$1:$D$157,4,FALSE)</f>
        <v>Small Market</v>
      </c>
      <c r="R803" t="s">
        <v>61</v>
      </c>
      <c r="S803" t="s">
        <v>64</v>
      </c>
      <c r="T803" t="s">
        <v>60</v>
      </c>
    </row>
    <row r="804" spans="1:20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5">
        <v>41759</v>
      </c>
      <c r="O804" t="str">
        <f>VLOOKUP(L804,Location!$A$1:$D$157,2,FALSE)</f>
        <v>Louisiana</v>
      </c>
      <c r="P804" t="str">
        <f>VLOOKUP($L804,Location!$A$1:$D$157,3,FALSE)</f>
        <v>South</v>
      </c>
      <c r="Q804" t="str">
        <f>VLOOKUP($L804,Location!$A$1:$D$157,4,FALSE)</f>
        <v>Small Market</v>
      </c>
      <c r="R804" t="s">
        <v>61</v>
      </c>
      <c r="S804" t="s">
        <v>62</v>
      </c>
      <c r="T804" t="s">
        <v>57</v>
      </c>
    </row>
    <row r="805" spans="1:20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5">
        <v>41759</v>
      </c>
      <c r="O805" t="str">
        <f>VLOOKUP(L805,Location!$A$1:$D$157,2,FALSE)</f>
        <v>Louisiana</v>
      </c>
      <c r="P805" t="str">
        <f>VLOOKUP($L805,Location!$A$1:$D$157,3,FALSE)</f>
        <v>South</v>
      </c>
      <c r="Q805" t="str">
        <f>VLOOKUP($L805,Location!$A$1:$D$157,4,FALSE)</f>
        <v>Small Market</v>
      </c>
      <c r="R805" t="s">
        <v>61</v>
      </c>
      <c r="S805" t="s">
        <v>63</v>
      </c>
      <c r="T805" t="s">
        <v>57</v>
      </c>
    </row>
    <row r="806" spans="1:20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5">
        <v>41759</v>
      </c>
      <c r="O806" t="str">
        <f>VLOOKUP(L806,Location!$A$1:$D$157,2,FALSE)</f>
        <v>Louisiana</v>
      </c>
      <c r="P806" t="str">
        <f>VLOOKUP($L806,Location!$A$1:$D$157,3,FALSE)</f>
        <v>South</v>
      </c>
      <c r="Q806" t="str">
        <f>VLOOKUP($L806,Location!$A$1:$D$157,4,FALSE)</f>
        <v>Small Market</v>
      </c>
      <c r="R806" t="s">
        <v>66</v>
      </c>
      <c r="S806" t="s">
        <v>67</v>
      </c>
      <c r="T806" t="s">
        <v>60</v>
      </c>
    </row>
    <row r="807" spans="1:20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5">
        <v>41759</v>
      </c>
      <c r="O807" t="str">
        <f>VLOOKUP(L807,Location!$A$1:$D$157,2,FALSE)</f>
        <v>Louisiana</v>
      </c>
      <c r="P807" t="str">
        <f>VLOOKUP($L807,Location!$A$1:$D$157,3,FALSE)</f>
        <v>South</v>
      </c>
      <c r="Q807" t="str">
        <f>VLOOKUP($L807,Location!$A$1:$D$157,4,FALSE)</f>
        <v>Small Market</v>
      </c>
      <c r="R807" t="s">
        <v>66</v>
      </c>
      <c r="S807" t="s">
        <v>68</v>
      </c>
      <c r="T807" t="s">
        <v>60</v>
      </c>
    </row>
    <row r="808" spans="1:20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5">
        <v>41759</v>
      </c>
      <c r="O808" t="str">
        <f>VLOOKUP(L808,Location!$A$1:$D$157,2,FALSE)</f>
        <v>Louisiana</v>
      </c>
      <c r="P808" t="str">
        <f>VLOOKUP($L808,Location!$A$1:$D$157,3,FALSE)</f>
        <v>South</v>
      </c>
      <c r="Q808" t="str">
        <f>VLOOKUP($L808,Location!$A$1:$D$157,4,FALSE)</f>
        <v>Small Market</v>
      </c>
      <c r="R808" t="s">
        <v>55</v>
      </c>
      <c r="S808" t="s">
        <v>58</v>
      </c>
      <c r="T808" t="s">
        <v>57</v>
      </c>
    </row>
    <row r="809" spans="1:20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5">
        <v>41759</v>
      </c>
      <c r="O809" t="str">
        <f>VLOOKUP(L809,Location!$A$1:$D$157,2,FALSE)</f>
        <v>Louisiana</v>
      </c>
      <c r="P809" t="str">
        <f>VLOOKUP($L809,Location!$A$1:$D$157,3,FALSE)</f>
        <v>South</v>
      </c>
      <c r="Q809" t="str">
        <f>VLOOKUP($L809,Location!$A$1:$D$157,4,FALSE)</f>
        <v>Small Market</v>
      </c>
      <c r="R809" t="s">
        <v>55</v>
      </c>
      <c r="S809" t="s">
        <v>59</v>
      </c>
      <c r="T809" t="s">
        <v>60</v>
      </c>
    </row>
    <row r="810" spans="1:20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5">
        <v>41759</v>
      </c>
      <c r="O810" t="str">
        <f>VLOOKUP(L810,Location!$A$1:$D$157,2,FALSE)</f>
        <v>New Mexico</v>
      </c>
      <c r="P810" t="str">
        <f>VLOOKUP($L810,Location!$A$1:$D$157,3,FALSE)</f>
        <v>South</v>
      </c>
      <c r="Q810" t="str">
        <f>VLOOKUP($L810,Location!$A$1:$D$157,4,FALSE)</f>
        <v>Small Market</v>
      </c>
      <c r="R810" t="s">
        <v>61</v>
      </c>
      <c r="S810" t="s">
        <v>64</v>
      </c>
      <c r="T810" t="s">
        <v>60</v>
      </c>
    </row>
    <row r="811" spans="1:20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5">
        <v>41759</v>
      </c>
      <c r="O811" t="str">
        <f>VLOOKUP(L811,Location!$A$1:$D$157,2,FALSE)</f>
        <v>New Mexico</v>
      </c>
      <c r="P811" t="str">
        <f>VLOOKUP($L811,Location!$A$1:$D$157,3,FALSE)</f>
        <v>South</v>
      </c>
      <c r="Q811" t="str">
        <f>VLOOKUP($L811,Location!$A$1:$D$157,4,FALSE)</f>
        <v>Small Market</v>
      </c>
      <c r="R811" t="s">
        <v>61</v>
      </c>
      <c r="S811" t="s">
        <v>62</v>
      </c>
      <c r="T811" t="s">
        <v>57</v>
      </c>
    </row>
    <row r="812" spans="1:20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5">
        <v>41759</v>
      </c>
      <c r="O812" t="str">
        <f>VLOOKUP(L812,Location!$A$1:$D$157,2,FALSE)</f>
        <v>New Mexico</v>
      </c>
      <c r="P812" t="str">
        <f>VLOOKUP($L812,Location!$A$1:$D$157,3,FALSE)</f>
        <v>South</v>
      </c>
      <c r="Q812" t="str">
        <f>VLOOKUP($L812,Location!$A$1:$D$157,4,FALSE)</f>
        <v>Small Market</v>
      </c>
      <c r="R812" t="s">
        <v>61</v>
      </c>
      <c r="S812" t="s">
        <v>63</v>
      </c>
      <c r="T812" t="s">
        <v>57</v>
      </c>
    </row>
    <row r="813" spans="1:20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5">
        <v>41759</v>
      </c>
      <c r="O813" t="str">
        <f>VLOOKUP(L813,Location!$A$1:$D$157,2,FALSE)</f>
        <v>New Mexico</v>
      </c>
      <c r="P813" t="str">
        <f>VLOOKUP($L813,Location!$A$1:$D$157,3,FALSE)</f>
        <v>South</v>
      </c>
      <c r="Q813" t="str">
        <f>VLOOKUP($L813,Location!$A$1:$D$157,4,FALSE)</f>
        <v>Small Market</v>
      </c>
      <c r="R813" t="s">
        <v>66</v>
      </c>
      <c r="S813" t="s">
        <v>67</v>
      </c>
      <c r="T813" t="s">
        <v>60</v>
      </c>
    </row>
    <row r="814" spans="1:20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5">
        <v>41759</v>
      </c>
      <c r="O814" t="str">
        <f>VLOOKUP(L814,Location!$A$1:$D$157,2,FALSE)</f>
        <v>New Mexico</v>
      </c>
      <c r="P814" t="str">
        <f>VLOOKUP($L814,Location!$A$1:$D$157,3,FALSE)</f>
        <v>South</v>
      </c>
      <c r="Q814" t="str">
        <f>VLOOKUP($L814,Location!$A$1:$D$157,4,FALSE)</f>
        <v>Small Market</v>
      </c>
      <c r="R814" t="s">
        <v>66</v>
      </c>
      <c r="S814" t="s">
        <v>68</v>
      </c>
      <c r="T814" t="s">
        <v>60</v>
      </c>
    </row>
    <row r="815" spans="1:20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5">
        <v>41759</v>
      </c>
      <c r="O815" t="str">
        <f>VLOOKUP(L815,Location!$A$1:$D$157,2,FALSE)</f>
        <v>New Mexico</v>
      </c>
      <c r="P815" t="str">
        <f>VLOOKUP($L815,Location!$A$1:$D$157,3,FALSE)</f>
        <v>South</v>
      </c>
      <c r="Q815" t="str">
        <f>VLOOKUP($L815,Location!$A$1:$D$157,4,FALSE)</f>
        <v>Small Market</v>
      </c>
      <c r="R815" t="s">
        <v>55</v>
      </c>
      <c r="S815" t="s">
        <v>58</v>
      </c>
      <c r="T815" t="s">
        <v>57</v>
      </c>
    </row>
    <row r="816" spans="1:20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5">
        <v>41759</v>
      </c>
      <c r="O816" t="str">
        <f>VLOOKUP(L816,Location!$A$1:$D$157,2,FALSE)</f>
        <v>New Mexico</v>
      </c>
      <c r="P816" t="str">
        <f>VLOOKUP($L816,Location!$A$1:$D$157,3,FALSE)</f>
        <v>South</v>
      </c>
      <c r="Q816" t="str">
        <f>VLOOKUP($L816,Location!$A$1:$D$157,4,FALSE)</f>
        <v>Small Market</v>
      </c>
      <c r="R816" t="s">
        <v>55</v>
      </c>
      <c r="S816" t="s">
        <v>59</v>
      </c>
      <c r="T816" t="s">
        <v>60</v>
      </c>
    </row>
    <row r="817" spans="1:20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5">
        <v>41759</v>
      </c>
      <c r="O817" t="str">
        <f>VLOOKUP(L817,Location!$A$1:$D$157,2,FALSE)</f>
        <v>Oklahoma</v>
      </c>
      <c r="P817" t="str">
        <f>VLOOKUP($L817,Location!$A$1:$D$157,3,FALSE)</f>
        <v>South</v>
      </c>
      <c r="Q817" t="str">
        <f>VLOOKUP($L817,Location!$A$1:$D$157,4,FALSE)</f>
        <v>Small Market</v>
      </c>
      <c r="R817" t="s">
        <v>61</v>
      </c>
      <c r="S817" t="s">
        <v>64</v>
      </c>
      <c r="T817" t="s">
        <v>60</v>
      </c>
    </row>
    <row r="818" spans="1:20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5">
        <v>41759</v>
      </c>
      <c r="O818" t="str">
        <f>VLOOKUP(L818,Location!$A$1:$D$157,2,FALSE)</f>
        <v>Oklahoma</v>
      </c>
      <c r="P818" t="str">
        <f>VLOOKUP($L818,Location!$A$1:$D$157,3,FALSE)</f>
        <v>South</v>
      </c>
      <c r="Q818" t="str">
        <f>VLOOKUP($L818,Location!$A$1:$D$157,4,FALSE)</f>
        <v>Small Market</v>
      </c>
      <c r="R818" t="s">
        <v>61</v>
      </c>
      <c r="S818" t="s">
        <v>62</v>
      </c>
      <c r="T818" t="s">
        <v>57</v>
      </c>
    </row>
    <row r="819" spans="1:20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5">
        <v>41759</v>
      </c>
      <c r="O819" t="str">
        <f>VLOOKUP(L819,Location!$A$1:$D$157,2,FALSE)</f>
        <v>Oklahoma</v>
      </c>
      <c r="P819" t="str">
        <f>VLOOKUP($L819,Location!$A$1:$D$157,3,FALSE)</f>
        <v>South</v>
      </c>
      <c r="Q819" t="str">
        <f>VLOOKUP($L819,Location!$A$1:$D$157,4,FALSE)</f>
        <v>Small Market</v>
      </c>
      <c r="R819" t="s">
        <v>61</v>
      </c>
      <c r="S819" t="s">
        <v>63</v>
      </c>
      <c r="T819" t="s">
        <v>57</v>
      </c>
    </row>
    <row r="820" spans="1:20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5">
        <v>41759</v>
      </c>
      <c r="O820" t="str">
        <f>VLOOKUP(L820,Location!$A$1:$D$157,2,FALSE)</f>
        <v>Oklahoma</v>
      </c>
      <c r="P820" t="str">
        <f>VLOOKUP($L820,Location!$A$1:$D$157,3,FALSE)</f>
        <v>South</v>
      </c>
      <c r="Q820" t="str">
        <f>VLOOKUP($L820,Location!$A$1:$D$157,4,FALSE)</f>
        <v>Small Market</v>
      </c>
      <c r="R820" t="s">
        <v>66</v>
      </c>
      <c r="S820" t="s">
        <v>67</v>
      </c>
      <c r="T820" t="s">
        <v>60</v>
      </c>
    </row>
    <row r="821" spans="1:20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5">
        <v>41759</v>
      </c>
      <c r="O821" t="str">
        <f>VLOOKUP(L821,Location!$A$1:$D$157,2,FALSE)</f>
        <v>Oklahoma</v>
      </c>
      <c r="P821" t="str">
        <f>VLOOKUP($L821,Location!$A$1:$D$157,3,FALSE)</f>
        <v>South</v>
      </c>
      <c r="Q821" t="str">
        <f>VLOOKUP($L821,Location!$A$1:$D$157,4,FALSE)</f>
        <v>Small Market</v>
      </c>
      <c r="R821" t="s">
        <v>66</v>
      </c>
      <c r="S821" t="s">
        <v>68</v>
      </c>
      <c r="T821" t="s">
        <v>60</v>
      </c>
    </row>
    <row r="822" spans="1:20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5">
        <v>41759</v>
      </c>
      <c r="O822" t="str">
        <f>VLOOKUP(L822,Location!$A$1:$D$157,2,FALSE)</f>
        <v>Oklahoma</v>
      </c>
      <c r="P822" t="str">
        <f>VLOOKUP($L822,Location!$A$1:$D$157,3,FALSE)</f>
        <v>South</v>
      </c>
      <c r="Q822" t="str">
        <f>VLOOKUP($L822,Location!$A$1:$D$157,4,FALSE)</f>
        <v>Small Market</v>
      </c>
      <c r="R822" t="s">
        <v>55</v>
      </c>
      <c r="S822" t="s">
        <v>58</v>
      </c>
      <c r="T822" t="s">
        <v>57</v>
      </c>
    </row>
    <row r="823" spans="1:20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5">
        <v>41759</v>
      </c>
      <c r="O823" t="str">
        <f>VLOOKUP(L823,Location!$A$1:$D$157,2,FALSE)</f>
        <v>Oklahoma</v>
      </c>
      <c r="P823" t="str">
        <f>VLOOKUP($L823,Location!$A$1:$D$157,3,FALSE)</f>
        <v>South</v>
      </c>
      <c r="Q823" t="str">
        <f>VLOOKUP($L823,Location!$A$1:$D$157,4,FALSE)</f>
        <v>Small Market</v>
      </c>
      <c r="R823" t="s">
        <v>55</v>
      </c>
      <c r="S823" t="s">
        <v>59</v>
      </c>
      <c r="T823" t="s">
        <v>60</v>
      </c>
    </row>
    <row r="824" spans="1:20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5">
        <v>41759</v>
      </c>
      <c r="O824" t="str">
        <f>VLOOKUP(L824,Location!$A$1:$D$157,2,FALSE)</f>
        <v>Texas</v>
      </c>
      <c r="P824" t="str">
        <f>VLOOKUP($L824,Location!$A$1:$D$157,3,FALSE)</f>
        <v>South</v>
      </c>
      <c r="Q824" t="str">
        <f>VLOOKUP($L824,Location!$A$1:$D$157,4,FALSE)</f>
        <v>Major Market</v>
      </c>
      <c r="R824" t="s">
        <v>61</v>
      </c>
      <c r="S824" t="s">
        <v>64</v>
      </c>
      <c r="T824" t="s">
        <v>60</v>
      </c>
    </row>
    <row r="825" spans="1:20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5">
        <v>41759</v>
      </c>
      <c r="O825" t="str">
        <f>VLOOKUP(L825,Location!$A$1:$D$157,2,FALSE)</f>
        <v>Texas</v>
      </c>
      <c r="P825" t="str">
        <f>VLOOKUP($L825,Location!$A$1:$D$157,3,FALSE)</f>
        <v>South</v>
      </c>
      <c r="Q825" t="str">
        <f>VLOOKUP($L825,Location!$A$1:$D$157,4,FALSE)</f>
        <v>Major Market</v>
      </c>
      <c r="R825" t="s">
        <v>61</v>
      </c>
      <c r="S825" t="s">
        <v>62</v>
      </c>
      <c r="T825" t="s">
        <v>57</v>
      </c>
    </row>
    <row r="826" spans="1:20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5">
        <v>41759</v>
      </c>
      <c r="O826" t="str">
        <f>VLOOKUP(L826,Location!$A$1:$D$157,2,FALSE)</f>
        <v>Texas</v>
      </c>
      <c r="P826" t="str">
        <f>VLOOKUP($L826,Location!$A$1:$D$157,3,FALSE)</f>
        <v>South</v>
      </c>
      <c r="Q826" t="str">
        <f>VLOOKUP($L826,Location!$A$1:$D$157,4,FALSE)</f>
        <v>Major Market</v>
      </c>
      <c r="R826" t="s">
        <v>61</v>
      </c>
      <c r="S826" t="s">
        <v>63</v>
      </c>
      <c r="T826" t="s">
        <v>57</v>
      </c>
    </row>
    <row r="827" spans="1:20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5">
        <v>41759</v>
      </c>
      <c r="O827" t="str">
        <f>VLOOKUP(L827,Location!$A$1:$D$157,2,FALSE)</f>
        <v>Texas</v>
      </c>
      <c r="P827" t="str">
        <f>VLOOKUP($L827,Location!$A$1:$D$157,3,FALSE)</f>
        <v>South</v>
      </c>
      <c r="Q827" t="str">
        <f>VLOOKUP($L827,Location!$A$1:$D$157,4,FALSE)</f>
        <v>Major Market</v>
      </c>
      <c r="R827" t="s">
        <v>66</v>
      </c>
      <c r="S827" t="s">
        <v>67</v>
      </c>
      <c r="T827" t="s">
        <v>60</v>
      </c>
    </row>
    <row r="828" spans="1:20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5">
        <v>41759</v>
      </c>
      <c r="O828" t="str">
        <f>VLOOKUP(L828,Location!$A$1:$D$157,2,FALSE)</f>
        <v>Texas</v>
      </c>
      <c r="P828" t="str">
        <f>VLOOKUP($L828,Location!$A$1:$D$157,3,FALSE)</f>
        <v>South</v>
      </c>
      <c r="Q828" t="str">
        <f>VLOOKUP($L828,Location!$A$1:$D$157,4,FALSE)</f>
        <v>Major Market</v>
      </c>
      <c r="R828" t="s">
        <v>66</v>
      </c>
      <c r="S828" t="s">
        <v>68</v>
      </c>
      <c r="T828" t="s">
        <v>60</v>
      </c>
    </row>
    <row r="829" spans="1:20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5">
        <v>41759</v>
      </c>
      <c r="O829" t="str">
        <f>VLOOKUP(L829,Location!$A$1:$D$157,2,FALSE)</f>
        <v>Texas</v>
      </c>
      <c r="P829" t="str">
        <f>VLOOKUP($L829,Location!$A$1:$D$157,3,FALSE)</f>
        <v>South</v>
      </c>
      <c r="Q829" t="str">
        <f>VLOOKUP($L829,Location!$A$1:$D$157,4,FALSE)</f>
        <v>Major Market</v>
      </c>
      <c r="R829" t="s">
        <v>55</v>
      </c>
      <c r="S829" t="s">
        <v>58</v>
      </c>
      <c r="T829" t="s">
        <v>57</v>
      </c>
    </row>
    <row r="830" spans="1:20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5">
        <v>41759</v>
      </c>
      <c r="O830" t="str">
        <f>VLOOKUP(L830,Location!$A$1:$D$157,2,FALSE)</f>
        <v>Texas</v>
      </c>
      <c r="P830" t="str">
        <f>VLOOKUP($L830,Location!$A$1:$D$157,3,FALSE)</f>
        <v>South</v>
      </c>
      <c r="Q830" t="str">
        <f>VLOOKUP($L830,Location!$A$1:$D$157,4,FALSE)</f>
        <v>Major Market</v>
      </c>
      <c r="R830" t="s">
        <v>55</v>
      </c>
      <c r="S830" t="s">
        <v>59</v>
      </c>
      <c r="T830" t="s">
        <v>60</v>
      </c>
    </row>
    <row r="831" spans="1:20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5">
        <v>41759</v>
      </c>
      <c r="O831" t="str">
        <f>VLOOKUP(L831,Location!$A$1:$D$157,2,FALSE)</f>
        <v>Utah</v>
      </c>
      <c r="P831" t="str">
        <f>VLOOKUP($L831,Location!$A$1:$D$157,3,FALSE)</f>
        <v>West</v>
      </c>
      <c r="Q831" t="str">
        <f>VLOOKUP($L831,Location!$A$1:$D$157,4,FALSE)</f>
        <v>Small Market</v>
      </c>
      <c r="R831" t="s">
        <v>61</v>
      </c>
      <c r="S831" t="s">
        <v>62</v>
      </c>
      <c r="T831" t="s">
        <v>57</v>
      </c>
    </row>
    <row r="832" spans="1:20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5">
        <v>41759</v>
      </c>
      <c r="O832" t="str">
        <f>VLOOKUP(L832,Location!$A$1:$D$157,2,FALSE)</f>
        <v>Utah</v>
      </c>
      <c r="P832" t="str">
        <f>VLOOKUP($L832,Location!$A$1:$D$157,3,FALSE)</f>
        <v>West</v>
      </c>
      <c r="Q832" t="str">
        <f>VLOOKUP($L832,Location!$A$1:$D$157,4,FALSE)</f>
        <v>Small Market</v>
      </c>
      <c r="R832" t="s">
        <v>61</v>
      </c>
      <c r="S832" t="s">
        <v>63</v>
      </c>
      <c r="T832" t="s">
        <v>57</v>
      </c>
    </row>
    <row r="833" spans="1:20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5">
        <v>41759</v>
      </c>
      <c r="O833" t="str">
        <f>VLOOKUP(L833,Location!$A$1:$D$157,2,FALSE)</f>
        <v>Utah</v>
      </c>
      <c r="P833" t="str">
        <f>VLOOKUP($L833,Location!$A$1:$D$157,3,FALSE)</f>
        <v>West</v>
      </c>
      <c r="Q833" t="str">
        <f>VLOOKUP($L833,Location!$A$1:$D$157,4,FALSE)</f>
        <v>Small Market</v>
      </c>
      <c r="R833" t="s">
        <v>61</v>
      </c>
      <c r="S833" t="s">
        <v>64</v>
      </c>
      <c r="T833" t="s">
        <v>60</v>
      </c>
    </row>
    <row r="834" spans="1:20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5">
        <v>41759</v>
      </c>
      <c r="O834" t="str">
        <f>VLOOKUP(L834,Location!$A$1:$D$157,2,FALSE)</f>
        <v>Utah</v>
      </c>
      <c r="P834" t="str">
        <f>VLOOKUP($L834,Location!$A$1:$D$157,3,FALSE)</f>
        <v>West</v>
      </c>
      <c r="Q834" t="str">
        <f>VLOOKUP($L834,Location!$A$1:$D$157,4,FALSE)</f>
        <v>Small Market</v>
      </c>
      <c r="R834" t="s">
        <v>55</v>
      </c>
      <c r="S834" t="s">
        <v>56</v>
      </c>
      <c r="T834" t="s">
        <v>57</v>
      </c>
    </row>
    <row r="835" spans="1:20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5">
        <v>41759</v>
      </c>
      <c r="O835" t="str">
        <f>VLOOKUP(L835,Location!$A$1:$D$157,2,FALSE)</f>
        <v>Utah</v>
      </c>
      <c r="P835" t="str">
        <f>VLOOKUP($L835,Location!$A$1:$D$157,3,FALSE)</f>
        <v>West</v>
      </c>
      <c r="Q835" t="str">
        <f>VLOOKUP($L835,Location!$A$1:$D$157,4,FALSE)</f>
        <v>Small Market</v>
      </c>
      <c r="R835" t="s">
        <v>55</v>
      </c>
      <c r="S835" t="s">
        <v>58</v>
      </c>
      <c r="T835" t="s">
        <v>57</v>
      </c>
    </row>
    <row r="836" spans="1:20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5">
        <v>41759</v>
      </c>
      <c r="O836" t="str">
        <f>VLOOKUP(L836,Location!$A$1:$D$157,2,FALSE)</f>
        <v>Utah</v>
      </c>
      <c r="P836" t="str">
        <f>VLOOKUP($L836,Location!$A$1:$D$157,3,FALSE)</f>
        <v>West</v>
      </c>
      <c r="Q836" t="str">
        <f>VLOOKUP($L836,Location!$A$1:$D$157,4,FALSE)</f>
        <v>Small Market</v>
      </c>
      <c r="R836" t="s">
        <v>55</v>
      </c>
      <c r="S836" t="s">
        <v>59</v>
      </c>
      <c r="T836" t="s">
        <v>60</v>
      </c>
    </row>
    <row r="837" spans="1:20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5">
        <v>41759</v>
      </c>
      <c r="O837" t="str">
        <f>VLOOKUP(L837,Location!$A$1:$D$157,2,FALSE)</f>
        <v>Utah</v>
      </c>
      <c r="P837" t="str">
        <f>VLOOKUP($L837,Location!$A$1:$D$157,3,FALSE)</f>
        <v>West</v>
      </c>
      <c r="Q837" t="str">
        <f>VLOOKUP($L837,Location!$A$1:$D$157,4,FALSE)</f>
        <v>Small Market</v>
      </c>
      <c r="R837" t="s">
        <v>66</v>
      </c>
      <c r="S837" t="s">
        <v>67</v>
      </c>
      <c r="T837" t="s">
        <v>60</v>
      </c>
    </row>
    <row r="838" spans="1:20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5">
        <v>41759</v>
      </c>
      <c r="O838" t="str">
        <f>VLOOKUP(L838,Location!$A$1:$D$157,2,FALSE)</f>
        <v>Utah</v>
      </c>
      <c r="P838" t="str">
        <f>VLOOKUP($L838,Location!$A$1:$D$157,3,FALSE)</f>
        <v>West</v>
      </c>
      <c r="Q838" t="str">
        <f>VLOOKUP($L838,Location!$A$1:$D$157,4,FALSE)</f>
        <v>Small Market</v>
      </c>
      <c r="R838" t="s">
        <v>66</v>
      </c>
      <c r="S838" t="s">
        <v>68</v>
      </c>
      <c r="T838" t="s">
        <v>60</v>
      </c>
    </row>
    <row r="839" spans="1:20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5">
        <v>41759</v>
      </c>
      <c r="O839" t="str">
        <f>VLOOKUP(L839,Location!$A$1:$D$157,2,FALSE)</f>
        <v>Utah</v>
      </c>
      <c r="P839" t="str">
        <f>VLOOKUP($L839,Location!$A$1:$D$157,3,FALSE)</f>
        <v>West</v>
      </c>
      <c r="Q839" t="str">
        <f>VLOOKUP($L839,Location!$A$1:$D$157,4,FALSE)</f>
        <v>Small Market</v>
      </c>
      <c r="R839" t="s">
        <v>66</v>
      </c>
      <c r="S839" t="s">
        <v>69</v>
      </c>
      <c r="T839" t="s">
        <v>60</v>
      </c>
    </row>
    <row r="840" spans="1:20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5">
        <v>41759</v>
      </c>
      <c r="O840" t="str">
        <f>VLOOKUP(L840,Location!$A$1:$D$157,2,FALSE)</f>
        <v>Utah</v>
      </c>
      <c r="P840" t="str">
        <f>VLOOKUP($L840,Location!$A$1:$D$157,3,FALSE)</f>
        <v>West</v>
      </c>
      <c r="Q840" t="str">
        <f>VLOOKUP($L840,Location!$A$1:$D$157,4,FALSE)</f>
        <v>Small Market</v>
      </c>
      <c r="R840" t="s">
        <v>70</v>
      </c>
      <c r="S840" t="s">
        <v>71</v>
      </c>
      <c r="T840" t="s">
        <v>57</v>
      </c>
    </row>
    <row r="841" spans="1:20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5">
        <v>41759</v>
      </c>
      <c r="O841" t="str">
        <f>VLOOKUP(L841,Location!$A$1:$D$157,2,FALSE)</f>
        <v>Utah</v>
      </c>
      <c r="P841" t="str">
        <f>VLOOKUP($L841,Location!$A$1:$D$157,3,FALSE)</f>
        <v>West</v>
      </c>
      <c r="Q841" t="str">
        <f>VLOOKUP($L841,Location!$A$1:$D$157,4,FALSE)</f>
        <v>Small Market</v>
      </c>
      <c r="R841" t="s">
        <v>70</v>
      </c>
      <c r="S841" t="s">
        <v>72</v>
      </c>
      <c r="T841" t="s">
        <v>57</v>
      </c>
    </row>
    <row r="842" spans="1:20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5">
        <v>41759</v>
      </c>
      <c r="O842" t="str">
        <f>VLOOKUP(L842,Location!$A$1:$D$157,2,FALSE)</f>
        <v>Utah</v>
      </c>
      <c r="P842" t="str">
        <f>VLOOKUP($L842,Location!$A$1:$D$157,3,FALSE)</f>
        <v>West</v>
      </c>
      <c r="Q842" t="str">
        <f>VLOOKUP($L842,Location!$A$1:$D$157,4,FALSE)</f>
        <v>Small Market</v>
      </c>
      <c r="R842" t="s">
        <v>70</v>
      </c>
      <c r="S842" t="s">
        <v>73</v>
      </c>
      <c r="T842" t="s">
        <v>57</v>
      </c>
    </row>
    <row r="843" spans="1:20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5">
        <v>41759</v>
      </c>
      <c r="O843" t="str">
        <f>VLOOKUP(L843,Location!$A$1:$D$157,2,FALSE)</f>
        <v>California</v>
      </c>
      <c r="P843" t="str">
        <f>VLOOKUP($L843,Location!$A$1:$D$157,3,FALSE)</f>
        <v>West</v>
      </c>
      <c r="Q843" t="str">
        <f>VLOOKUP($L843,Location!$A$1:$D$157,4,FALSE)</f>
        <v>Major Market</v>
      </c>
      <c r="R843" t="s">
        <v>61</v>
      </c>
      <c r="S843" t="s">
        <v>62</v>
      </c>
      <c r="T843" t="s">
        <v>57</v>
      </c>
    </row>
    <row r="844" spans="1:20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5">
        <v>41759</v>
      </c>
      <c r="O844" t="str">
        <f>VLOOKUP(L844,Location!$A$1:$D$157,2,FALSE)</f>
        <v>California</v>
      </c>
      <c r="P844" t="str">
        <f>VLOOKUP($L844,Location!$A$1:$D$157,3,FALSE)</f>
        <v>West</v>
      </c>
      <c r="Q844" t="str">
        <f>VLOOKUP($L844,Location!$A$1:$D$157,4,FALSE)</f>
        <v>Major Market</v>
      </c>
      <c r="R844" t="s">
        <v>61</v>
      </c>
      <c r="S844" t="s">
        <v>63</v>
      </c>
      <c r="T844" t="s">
        <v>57</v>
      </c>
    </row>
    <row r="845" spans="1:20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5">
        <v>41759</v>
      </c>
      <c r="O845" t="str">
        <f>VLOOKUP(L845,Location!$A$1:$D$157,2,FALSE)</f>
        <v>California</v>
      </c>
      <c r="P845" t="str">
        <f>VLOOKUP($L845,Location!$A$1:$D$157,3,FALSE)</f>
        <v>West</v>
      </c>
      <c r="Q845" t="str">
        <f>VLOOKUP($L845,Location!$A$1:$D$157,4,FALSE)</f>
        <v>Major Market</v>
      </c>
      <c r="R845" t="s">
        <v>61</v>
      </c>
      <c r="S845" t="s">
        <v>64</v>
      </c>
      <c r="T845" t="s">
        <v>60</v>
      </c>
    </row>
    <row r="846" spans="1:20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5">
        <v>41759</v>
      </c>
      <c r="O846" t="str">
        <f>VLOOKUP(L846,Location!$A$1:$D$157,2,FALSE)</f>
        <v>California</v>
      </c>
      <c r="P846" t="str">
        <f>VLOOKUP($L846,Location!$A$1:$D$157,3,FALSE)</f>
        <v>West</v>
      </c>
      <c r="Q846" t="str">
        <f>VLOOKUP($L846,Location!$A$1:$D$157,4,FALSE)</f>
        <v>Major Market</v>
      </c>
      <c r="R846" t="s">
        <v>55</v>
      </c>
      <c r="S846" t="s">
        <v>56</v>
      </c>
      <c r="T846" t="s">
        <v>57</v>
      </c>
    </row>
    <row r="847" spans="1:20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5">
        <v>41759</v>
      </c>
      <c r="O847" t="str">
        <f>VLOOKUP(L847,Location!$A$1:$D$157,2,FALSE)</f>
        <v>California</v>
      </c>
      <c r="P847" t="str">
        <f>VLOOKUP($L847,Location!$A$1:$D$157,3,FALSE)</f>
        <v>West</v>
      </c>
      <c r="Q847" t="str">
        <f>VLOOKUP($L847,Location!$A$1:$D$157,4,FALSE)</f>
        <v>Major Market</v>
      </c>
      <c r="R847" t="s">
        <v>55</v>
      </c>
      <c r="S847" t="s">
        <v>58</v>
      </c>
      <c r="T847" t="s">
        <v>57</v>
      </c>
    </row>
    <row r="848" spans="1:20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5">
        <v>41759</v>
      </c>
      <c r="O848" t="str">
        <f>VLOOKUP(L848,Location!$A$1:$D$157,2,FALSE)</f>
        <v>California</v>
      </c>
      <c r="P848" t="str">
        <f>VLOOKUP($L848,Location!$A$1:$D$157,3,FALSE)</f>
        <v>West</v>
      </c>
      <c r="Q848" t="str">
        <f>VLOOKUP($L848,Location!$A$1:$D$157,4,FALSE)</f>
        <v>Major Market</v>
      </c>
      <c r="R848" t="s">
        <v>55</v>
      </c>
      <c r="S848" t="s">
        <v>59</v>
      </c>
      <c r="T848" t="s">
        <v>60</v>
      </c>
    </row>
    <row r="849" spans="1:20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5">
        <v>41759</v>
      </c>
      <c r="O849" t="str">
        <f>VLOOKUP(L849,Location!$A$1:$D$157,2,FALSE)</f>
        <v>California</v>
      </c>
      <c r="P849" t="str">
        <f>VLOOKUP($L849,Location!$A$1:$D$157,3,FALSE)</f>
        <v>West</v>
      </c>
      <c r="Q849" t="str">
        <f>VLOOKUP($L849,Location!$A$1:$D$157,4,FALSE)</f>
        <v>Major Market</v>
      </c>
      <c r="R849" t="s">
        <v>66</v>
      </c>
      <c r="S849" t="s">
        <v>67</v>
      </c>
      <c r="T849" t="s">
        <v>60</v>
      </c>
    </row>
    <row r="850" spans="1:20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5">
        <v>41759</v>
      </c>
      <c r="O850" t="str">
        <f>VLOOKUP(L850,Location!$A$1:$D$157,2,FALSE)</f>
        <v>California</v>
      </c>
      <c r="P850" t="str">
        <f>VLOOKUP($L850,Location!$A$1:$D$157,3,FALSE)</f>
        <v>West</v>
      </c>
      <c r="Q850" t="str">
        <f>VLOOKUP($L850,Location!$A$1:$D$157,4,FALSE)</f>
        <v>Major Market</v>
      </c>
      <c r="R850" t="s">
        <v>66</v>
      </c>
      <c r="S850" t="s">
        <v>68</v>
      </c>
      <c r="T850" t="s">
        <v>60</v>
      </c>
    </row>
    <row r="851" spans="1:20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5">
        <v>41759</v>
      </c>
      <c r="O851" t="str">
        <f>VLOOKUP(L851,Location!$A$1:$D$157,2,FALSE)</f>
        <v>California</v>
      </c>
      <c r="P851" t="str">
        <f>VLOOKUP($L851,Location!$A$1:$D$157,3,FALSE)</f>
        <v>West</v>
      </c>
      <c r="Q851" t="str">
        <f>VLOOKUP($L851,Location!$A$1:$D$157,4,FALSE)</f>
        <v>Major Market</v>
      </c>
      <c r="R851" t="s">
        <v>66</v>
      </c>
      <c r="S851" t="s">
        <v>69</v>
      </c>
      <c r="T851" t="s">
        <v>60</v>
      </c>
    </row>
    <row r="852" spans="1:20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5">
        <v>41759</v>
      </c>
      <c r="O852" t="str">
        <f>VLOOKUP(L852,Location!$A$1:$D$157,2,FALSE)</f>
        <v>California</v>
      </c>
      <c r="P852" t="str">
        <f>VLOOKUP($L852,Location!$A$1:$D$157,3,FALSE)</f>
        <v>West</v>
      </c>
      <c r="Q852" t="str">
        <f>VLOOKUP($L852,Location!$A$1:$D$157,4,FALSE)</f>
        <v>Major Market</v>
      </c>
      <c r="R852" t="s">
        <v>70</v>
      </c>
      <c r="S852" t="s">
        <v>71</v>
      </c>
      <c r="T852" t="s">
        <v>57</v>
      </c>
    </row>
    <row r="853" spans="1:20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5">
        <v>41759</v>
      </c>
      <c r="O853" t="str">
        <f>VLOOKUP(L853,Location!$A$1:$D$157,2,FALSE)</f>
        <v>California</v>
      </c>
      <c r="P853" t="str">
        <f>VLOOKUP($L853,Location!$A$1:$D$157,3,FALSE)</f>
        <v>West</v>
      </c>
      <c r="Q853" t="str">
        <f>VLOOKUP($L853,Location!$A$1:$D$157,4,FALSE)</f>
        <v>Major Market</v>
      </c>
      <c r="R853" t="s">
        <v>70</v>
      </c>
      <c r="S853" t="s">
        <v>72</v>
      </c>
      <c r="T853" t="s">
        <v>57</v>
      </c>
    </row>
    <row r="854" spans="1:20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5">
        <v>41759</v>
      </c>
      <c r="O854" t="str">
        <f>VLOOKUP(L854,Location!$A$1:$D$157,2,FALSE)</f>
        <v>California</v>
      </c>
      <c r="P854" t="str">
        <f>VLOOKUP($L854,Location!$A$1:$D$157,3,FALSE)</f>
        <v>West</v>
      </c>
      <c r="Q854" t="str">
        <f>VLOOKUP($L854,Location!$A$1:$D$157,4,FALSE)</f>
        <v>Major Market</v>
      </c>
      <c r="R854" t="s">
        <v>70</v>
      </c>
      <c r="S854" t="s">
        <v>73</v>
      </c>
      <c r="T854" t="s">
        <v>57</v>
      </c>
    </row>
    <row r="855" spans="1:20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5">
        <v>41759</v>
      </c>
      <c r="O855" t="str">
        <f>VLOOKUP(L855,Location!$A$1:$D$157,2,FALSE)</f>
        <v>Nevada</v>
      </c>
      <c r="P855" t="str">
        <f>VLOOKUP($L855,Location!$A$1:$D$157,3,FALSE)</f>
        <v>West</v>
      </c>
      <c r="Q855" t="str">
        <f>VLOOKUP($L855,Location!$A$1:$D$157,4,FALSE)</f>
        <v>Small Market</v>
      </c>
      <c r="R855" t="s">
        <v>61</v>
      </c>
      <c r="S855" t="s">
        <v>62</v>
      </c>
      <c r="T855" t="s">
        <v>57</v>
      </c>
    </row>
    <row r="856" spans="1:20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5">
        <v>41759</v>
      </c>
      <c r="O856" t="str">
        <f>VLOOKUP(L856,Location!$A$1:$D$157,2,FALSE)</f>
        <v>Nevada</v>
      </c>
      <c r="P856" t="str">
        <f>VLOOKUP($L856,Location!$A$1:$D$157,3,FALSE)</f>
        <v>West</v>
      </c>
      <c r="Q856" t="str">
        <f>VLOOKUP($L856,Location!$A$1:$D$157,4,FALSE)</f>
        <v>Small Market</v>
      </c>
      <c r="R856" t="s">
        <v>61</v>
      </c>
      <c r="S856" t="s">
        <v>63</v>
      </c>
      <c r="T856" t="s">
        <v>57</v>
      </c>
    </row>
    <row r="857" spans="1:20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5">
        <v>41759</v>
      </c>
      <c r="O857" t="str">
        <f>VLOOKUP(L857,Location!$A$1:$D$157,2,FALSE)</f>
        <v>Nevada</v>
      </c>
      <c r="P857" t="str">
        <f>VLOOKUP($L857,Location!$A$1:$D$157,3,FALSE)</f>
        <v>West</v>
      </c>
      <c r="Q857" t="str">
        <f>VLOOKUP($L857,Location!$A$1:$D$157,4,FALSE)</f>
        <v>Small Market</v>
      </c>
      <c r="R857" t="s">
        <v>61</v>
      </c>
      <c r="S857" t="s">
        <v>64</v>
      </c>
      <c r="T857" t="s">
        <v>60</v>
      </c>
    </row>
    <row r="858" spans="1:20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5">
        <v>41759</v>
      </c>
      <c r="O858" t="str">
        <f>VLOOKUP(L858,Location!$A$1:$D$157,2,FALSE)</f>
        <v>Nevada</v>
      </c>
      <c r="P858" t="str">
        <f>VLOOKUP($L858,Location!$A$1:$D$157,3,FALSE)</f>
        <v>West</v>
      </c>
      <c r="Q858" t="str">
        <f>VLOOKUP($L858,Location!$A$1:$D$157,4,FALSE)</f>
        <v>Small Market</v>
      </c>
      <c r="R858" t="s">
        <v>55</v>
      </c>
      <c r="S858" t="s">
        <v>58</v>
      </c>
      <c r="T858" t="s">
        <v>57</v>
      </c>
    </row>
    <row r="859" spans="1:20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5">
        <v>41759</v>
      </c>
      <c r="O859" t="str">
        <f>VLOOKUP(L859,Location!$A$1:$D$157,2,FALSE)</f>
        <v>Nevada</v>
      </c>
      <c r="P859" t="str">
        <f>VLOOKUP($L859,Location!$A$1:$D$157,3,FALSE)</f>
        <v>West</v>
      </c>
      <c r="Q859" t="str">
        <f>VLOOKUP($L859,Location!$A$1:$D$157,4,FALSE)</f>
        <v>Small Market</v>
      </c>
      <c r="R859" t="s">
        <v>66</v>
      </c>
      <c r="S859" t="s">
        <v>67</v>
      </c>
      <c r="T859" t="s">
        <v>60</v>
      </c>
    </row>
    <row r="860" spans="1:20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5">
        <v>41759</v>
      </c>
      <c r="O860" t="str">
        <f>VLOOKUP(L860,Location!$A$1:$D$157,2,FALSE)</f>
        <v>Nevada</v>
      </c>
      <c r="P860" t="str">
        <f>VLOOKUP($L860,Location!$A$1:$D$157,3,FALSE)</f>
        <v>West</v>
      </c>
      <c r="Q860" t="str">
        <f>VLOOKUP($L860,Location!$A$1:$D$157,4,FALSE)</f>
        <v>Small Market</v>
      </c>
      <c r="R860" t="s">
        <v>66</v>
      </c>
      <c r="S860" t="s">
        <v>68</v>
      </c>
      <c r="T860" t="s">
        <v>60</v>
      </c>
    </row>
    <row r="861" spans="1:20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5">
        <v>41759</v>
      </c>
      <c r="O861" t="str">
        <f>VLOOKUP(L861,Location!$A$1:$D$157,2,FALSE)</f>
        <v>Nevada</v>
      </c>
      <c r="P861" t="str">
        <f>VLOOKUP($L861,Location!$A$1:$D$157,3,FALSE)</f>
        <v>West</v>
      </c>
      <c r="Q861" t="str">
        <f>VLOOKUP($L861,Location!$A$1:$D$157,4,FALSE)</f>
        <v>Small Market</v>
      </c>
      <c r="R861" t="s">
        <v>66</v>
      </c>
      <c r="S861" t="s">
        <v>69</v>
      </c>
      <c r="T861" t="s">
        <v>60</v>
      </c>
    </row>
    <row r="862" spans="1:20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5">
        <v>41759</v>
      </c>
      <c r="O862" t="str">
        <f>VLOOKUP(L862,Location!$A$1:$D$157,2,FALSE)</f>
        <v>Nevada</v>
      </c>
      <c r="P862" t="str">
        <f>VLOOKUP($L862,Location!$A$1:$D$157,3,FALSE)</f>
        <v>West</v>
      </c>
      <c r="Q862" t="str">
        <f>VLOOKUP($L862,Location!$A$1:$D$157,4,FALSE)</f>
        <v>Small Market</v>
      </c>
      <c r="R862" t="s">
        <v>70</v>
      </c>
      <c r="S862" t="s">
        <v>71</v>
      </c>
      <c r="T862" t="s">
        <v>57</v>
      </c>
    </row>
    <row r="863" spans="1:20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5">
        <v>41759</v>
      </c>
      <c r="O863" t="str">
        <f>VLOOKUP(L863,Location!$A$1:$D$157,2,FALSE)</f>
        <v>Nevada</v>
      </c>
      <c r="P863" t="str">
        <f>VLOOKUP($L863,Location!$A$1:$D$157,3,FALSE)</f>
        <v>West</v>
      </c>
      <c r="Q863" t="str">
        <f>VLOOKUP($L863,Location!$A$1:$D$157,4,FALSE)</f>
        <v>Small Market</v>
      </c>
      <c r="R863" t="s">
        <v>70</v>
      </c>
      <c r="S863" t="s">
        <v>72</v>
      </c>
      <c r="T863" t="s">
        <v>57</v>
      </c>
    </row>
    <row r="864" spans="1:20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5">
        <v>41759</v>
      </c>
      <c r="O864" t="str">
        <f>VLOOKUP(L864,Location!$A$1:$D$157,2,FALSE)</f>
        <v>Nevada</v>
      </c>
      <c r="P864" t="str">
        <f>VLOOKUP($L864,Location!$A$1:$D$157,3,FALSE)</f>
        <v>West</v>
      </c>
      <c r="Q864" t="str">
        <f>VLOOKUP($L864,Location!$A$1:$D$157,4,FALSE)</f>
        <v>Small Market</v>
      </c>
      <c r="R864" t="s">
        <v>70</v>
      </c>
      <c r="S864" t="s">
        <v>73</v>
      </c>
      <c r="T864" t="s">
        <v>57</v>
      </c>
    </row>
    <row r="865" spans="1:20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5">
        <v>41759</v>
      </c>
      <c r="O865" t="str">
        <f>VLOOKUP(L865,Location!$A$1:$D$157,2,FALSE)</f>
        <v>Nevada</v>
      </c>
      <c r="P865" t="str">
        <f>VLOOKUP($L865,Location!$A$1:$D$157,3,FALSE)</f>
        <v>West</v>
      </c>
      <c r="Q865" t="str">
        <f>VLOOKUP($L865,Location!$A$1:$D$157,4,FALSE)</f>
        <v>Small Market</v>
      </c>
      <c r="R865" t="s">
        <v>55</v>
      </c>
      <c r="S865" t="s">
        <v>59</v>
      </c>
      <c r="T865" t="s">
        <v>60</v>
      </c>
    </row>
    <row r="866" spans="1:20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5">
        <v>41759</v>
      </c>
      <c r="O866" t="str">
        <f>VLOOKUP(L866,Location!$A$1:$D$157,2,FALSE)</f>
        <v>Oregon</v>
      </c>
      <c r="P866" t="str">
        <f>VLOOKUP($L866,Location!$A$1:$D$157,3,FALSE)</f>
        <v>West</v>
      </c>
      <c r="Q866" t="str">
        <f>VLOOKUP($L866,Location!$A$1:$D$157,4,FALSE)</f>
        <v>Small Market</v>
      </c>
      <c r="R866" t="s">
        <v>61</v>
      </c>
      <c r="S866" t="s">
        <v>62</v>
      </c>
      <c r="T866" t="s">
        <v>57</v>
      </c>
    </row>
    <row r="867" spans="1:20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5">
        <v>41759</v>
      </c>
      <c r="O867" t="str">
        <f>VLOOKUP(L867,Location!$A$1:$D$157,2,FALSE)</f>
        <v>Oregon</v>
      </c>
      <c r="P867" t="str">
        <f>VLOOKUP($L867,Location!$A$1:$D$157,3,FALSE)</f>
        <v>West</v>
      </c>
      <c r="Q867" t="str">
        <f>VLOOKUP($L867,Location!$A$1:$D$157,4,FALSE)</f>
        <v>Small Market</v>
      </c>
      <c r="R867" t="s">
        <v>61</v>
      </c>
      <c r="S867" t="s">
        <v>63</v>
      </c>
      <c r="T867" t="s">
        <v>57</v>
      </c>
    </row>
    <row r="868" spans="1:20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5">
        <v>41759</v>
      </c>
      <c r="O868" t="str">
        <f>VLOOKUP(L868,Location!$A$1:$D$157,2,FALSE)</f>
        <v>Oregon</v>
      </c>
      <c r="P868" t="str">
        <f>VLOOKUP($L868,Location!$A$1:$D$157,3,FALSE)</f>
        <v>West</v>
      </c>
      <c r="Q868" t="str">
        <f>VLOOKUP($L868,Location!$A$1:$D$157,4,FALSE)</f>
        <v>Small Market</v>
      </c>
      <c r="R868" t="s">
        <v>61</v>
      </c>
      <c r="S868" t="s">
        <v>64</v>
      </c>
      <c r="T868" t="s">
        <v>60</v>
      </c>
    </row>
    <row r="869" spans="1:20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5">
        <v>41759</v>
      </c>
      <c r="O869" t="str">
        <f>VLOOKUP(L869,Location!$A$1:$D$157,2,FALSE)</f>
        <v>Oregon</v>
      </c>
      <c r="P869" t="str">
        <f>VLOOKUP($L869,Location!$A$1:$D$157,3,FALSE)</f>
        <v>West</v>
      </c>
      <c r="Q869" t="str">
        <f>VLOOKUP($L869,Location!$A$1:$D$157,4,FALSE)</f>
        <v>Small Market</v>
      </c>
      <c r="R869" t="s">
        <v>55</v>
      </c>
      <c r="S869" t="s">
        <v>56</v>
      </c>
      <c r="T869" t="s">
        <v>57</v>
      </c>
    </row>
    <row r="870" spans="1:20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5">
        <v>41759</v>
      </c>
      <c r="O870" t="str">
        <f>VLOOKUP(L870,Location!$A$1:$D$157,2,FALSE)</f>
        <v>Oregon</v>
      </c>
      <c r="P870" t="str">
        <f>VLOOKUP($L870,Location!$A$1:$D$157,3,FALSE)</f>
        <v>West</v>
      </c>
      <c r="Q870" t="str">
        <f>VLOOKUP($L870,Location!$A$1:$D$157,4,FALSE)</f>
        <v>Small Market</v>
      </c>
      <c r="R870" t="s">
        <v>55</v>
      </c>
      <c r="S870" t="s">
        <v>58</v>
      </c>
      <c r="T870" t="s">
        <v>57</v>
      </c>
    </row>
    <row r="871" spans="1:20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5">
        <v>41759</v>
      </c>
      <c r="O871" t="str">
        <f>VLOOKUP(L871,Location!$A$1:$D$157,2,FALSE)</f>
        <v>Oregon</v>
      </c>
      <c r="P871" t="str">
        <f>VLOOKUP($L871,Location!$A$1:$D$157,3,FALSE)</f>
        <v>West</v>
      </c>
      <c r="Q871" t="str">
        <f>VLOOKUP($L871,Location!$A$1:$D$157,4,FALSE)</f>
        <v>Small Market</v>
      </c>
      <c r="R871" t="s">
        <v>66</v>
      </c>
      <c r="S871" t="s">
        <v>67</v>
      </c>
      <c r="T871" t="s">
        <v>60</v>
      </c>
    </row>
    <row r="872" spans="1:20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5">
        <v>41759</v>
      </c>
      <c r="O872" t="str">
        <f>VLOOKUP(L872,Location!$A$1:$D$157,2,FALSE)</f>
        <v>Oregon</v>
      </c>
      <c r="P872" t="str">
        <f>VLOOKUP($L872,Location!$A$1:$D$157,3,FALSE)</f>
        <v>West</v>
      </c>
      <c r="Q872" t="str">
        <f>VLOOKUP($L872,Location!$A$1:$D$157,4,FALSE)</f>
        <v>Small Market</v>
      </c>
      <c r="R872" t="s">
        <v>66</v>
      </c>
      <c r="S872" t="s">
        <v>68</v>
      </c>
      <c r="T872" t="s">
        <v>60</v>
      </c>
    </row>
    <row r="873" spans="1:20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5">
        <v>41759</v>
      </c>
      <c r="O873" t="str">
        <f>VLOOKUP(L873,Location!$A$1:$D$157,2,FALSE)</f>
        <v>Oregon</v>
      </c>
      <c r="P873" t="str">
        <f>VLOOKUP($L873,Location!$A$1:$D$157,3,FALSE)</f>
        <v>West</v>
      </c>
      <c r="Q873" t="str">
        <f>VLOOKUP($L873,Location!$A$1:$D$157,4,FALSE)</f>
        <v>Small Market</v>
      </c>
      <c r="R873" t="s">
        <v>70</v>
      </c>
      <c r="S873" t="s">
        <v>71</v>
      </c>
      <c r="T873" t="s">
        <v>57</v>
      </c>
    </row>
    <row r="874" spans="1:20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5">
        <v>41759</v>
      </c>
      <c r="O874" t="str">
        <f>VLOOKUP(L874,Location!$A$1:$D$157,2,FALSE)</f>
        <v>Oregon</v>
      </c>
      <c r="P874" t="str">
        <f>VLOOKUP($L874,Location!$A$1:$D$157,3,FALSE)</f>
        <v>West</v>
      </c>
      <c r="Q874" t="str">
        <f>VLOOKUP($L874,Location!$A$1:$D$157,4,FALSE)</f>
        <v>Small Market</v>
      </c>
      <c r="R874" t="s">
        <v>70</v>
      </c>
      <c r="S874" t="s">
        <v>72</v>
      </c>
      <c r="T874" t="s">
        <v>57</v>
      </c>
    </row>
    <row r="875" spans="1:20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5">
        <v>41759</v>
      </c>
      <c r="O875" t="str">
        <f>VLOOKUP(L875,Location!$A$1:$D$157,2,FALSE)</f>
        <v>Oregon</v>
      </c>
      <c r="P875" t="str">
        <f>VLOOKUP($L875,Location!$A$1:$D$157,3,FALSE)</f>
        <v>West</v>
      </c>
      <c r="Q875" t="str">
        <f>VLOOKUP($L875,Location!$A$1:$D$157,4,FALSE)</f>
        <v>Small Market</v>
      </c>
      <c r="R875" t="s">
        <v>70</v>
      </c>
      <c r="S875" t="s">
        <v>73</v>
      </c>
      <c r="T875" t="s">
        <v>57</v>
      </c>
    </row>
    <row r="876" spans="1:20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5">
        <v>41759</v>
      </c>
      <c r="O876" t="str">
        <f>VLOOKUP(L876,Location!$A$1:$D$157,2,FALSE)</f>
        <v>Oregon</v>
      </c>
      <c r="P876" t="str">
        <f>VLOOKUP($L876,Location!$A$1:$D$157,3,FALSE)</f>
        <v>West</v>
      </c>
      <c r="Q876" t="str">
        <f>VLOOKUP($L876,Location!$A$1:$D$157,4,FALSE)</f>
        <v>Small Market</v>
      </c>
      <c r="R876" t="s">
        <v>55</v>
      </c>
      <c r="S876" t="s">
        <v>59</v>
      </c>
      <c r="T876" t="s">
        <v>60</v>
      </c>
    </row>
    <row r="877" spans="1:20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5">
        <v>41759</v>
      </c>
      <c r="O877" t="str">
        <f>VLOOKUP(L877,Location!$A$1:$D$157,2,FALSE)</f>
        <v>Washington</v>
      </c>
      <c r="P877" t="str">
        <f>VLOOKUP($L877,Location!$A$1:$D$157,3,FALSE)</f>
        <v>West</v>
      </c>
      <c r="Q877" t="str">
        <f>VLOOKUP($L877,Location!$A$1:$D$157,4,FALSE)</f>
        <v>Small Market</v>
      </c>
      <c r="R877" t="s">
        <v>61</v>
      </c>
      <c r="S877" t="s">
        <v>62</v>
      </c>
      <c r="T877" t="s">
        <v>57</v>
      </c>
    </row>
    <row r="878" spans="1:20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5">
        <v>41759</v>
      </c>
      <c r="O878" t="str">
        <f>VLOOKUP(L878,Location!$A$1:$D$157,2,FALSE)</f>
        <v>Washington</v>
      </c>
      <c r="P878" t="str">
        <f>VLOOKUP($L878,Location!$A$1:$D$157,3,FALSE)</f>
        <v>West</v>
      </c>
      <c r="Q878" t="str">
        <f>VLOOKUP($L878,Location!$A$1:$D$157,4,FALSE)</f>
        <v>Small Market</v>
      </c>
      <c r="R878" t="s">
        <v>61</v>
      </c>
      <c r="S878" t="s">
        <v>63</v>
      </c>
      <c r="T878" t="s">
        <v>57</v>
      </c>
    </row>
    <row r="879" spans="1:20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5">
        <v>41759</v>
      </c>
      <c r="O879" t="str">
        <f>VLOOKUP(L879,Location!$A$1:$D$157,2,FALSE)</f>
        <v>Washington</v>
      </c>
      <c r="P879" t="str">
        <f>VLOOKUP($L879,Location!$A$1:$D$157,3,FALSE)</f>
        <v>West</v>
      </c>
      <c r="Q879" t="str">
        <f>VLOOKUP($L879,Location!$A$1:$D$157,4,FALSE)</f>
        <v>Small Market</v>
      </c>
      <c r="R879" t="s">
        <v>61</v>
      </c>
      <c r="S879" t="s">
        <v>64</v>
      </c>
      <c r="T879" t="s">
        <v>60</v>
      </c>
    </row>
    <row r="880" spans="1:20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5">
        <v>41759</v>
      </c>
      <c r="O880" t="str">
        <f>VLOOKUP(L880,Location!$A$1:$D$157,2,FALSE)</f>
        <v>Washington</v>
      </c>
      <c r="P880" t="str">
        <f>VLOOKUP($L880,Location!$A$1:$D$157,3,FALSE)</f>
        <v>West</v>
      </c>
      <c r="Q880" t="str">
        <f>VLOOKUP($L880,Location!$A$1:$D$157,4,FALSE)</f>
        <v>Small Market</v>
      </c>
      <c r="R880" t="s">
        <v>55</v>
      </c>
      <c r="S880" t="s">
        <v>58</v>
      </c>
      <c r="T880" t="s">
        <v>57</v>
      </c>
    </row>
    <row r="881" spans="1:20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5">
        <v>41759</v>
      </c>
      <c r="O881" t="str">
        <f>VLOOKUP(L881,Location!$A$1:$D$157,2,FALSE)</f>
        <v>Washington</v>
      </c>
      <c r="P881" t="str">
        <f>VLOOKUP($L881,Location!$A$1:$D$157,3,FALSE)</f>
        <v>West</v>
      </c>
      <c r="Q881" t="str">
        <f>VLOOKUP($L881,Location!$A$1:$D$157,4,FALSE)</f>
        <v>Small Market</v>
      </c>
      <c r="R881" t="s">
        <v>66</v>
      </c>
      <c r="S881" t="s">
        <v>67</v>
      </c>
      <c r="T881" t="s">
        <v>60</v>
      </c>
    </row>
    <row r="882" spans="1:20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5">
        <v>41759</v>
      </c>
      <c r="O882" t="str">
        <f>VLOOKUP(L882,Location!$A$1:$D$157,2,FALSE)</f>
        <v>Washington</v>
      </c>
      <c r="P882" t="str">
        <f>VLOOKUP($L882,Location!$A$1:$D$157,3,FALSE)</f>
        <v>West</v>
      </c>
      <c r="Q882" t="str">
        <f>VLOOKUP($L882,Location!$A$1:$D$157,4,FALSE)</f>
        <v>Small Market</v>
      </c>
      <c r="R882" t="s">
        <v>66</v>
      </c>
      <c r="S882" t="s">
        <v>68</v>
      </c>
      <c r="T882" t="s">
        <v>60</v>
      </c>
    </row>
    <row r="883" spans="1:20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5">
        <v>41759</v>
      </c>
      <c r="O883" t="str">
        <f>VLOOKUP(L883,Location!$A$1:$D$157,2,FALSE)</f>
        <v>Washington</v>
      </c>
      <c r="P883" t="str">
        <f>VLOOKUP($L883,Location!$A$1:$D$157,3,FALSE)</f>
        <v>West</v>
      </c>
      <c r="Q883" t="str">
        <f>VLOOKUP($L883,Location!$A$1:$D$157,4,FALSE)</f>
        <v>Small Market</v>
      </c>
      <c r="R883" t="s">
        <v>70</v>
      </c>
      <c r="S883" t="s">
        <v>71</v>
      </c>
      <c r="T883" t="s">
        <v>57</v>
      </c>
    </row>
    <row r="884" spans="1:20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5">
        <v>41759</v>
      </c>
      <c r="O884" t="str">
        <f>VLOOKUP(L884,Location!$A$1:$D$157,2,FALSE)</f>
        <v>Washington</v>
      </c>
      <c r="P884" t="str">
        <f>VLOOKUP($L884,Location!$A$1:$D$157,3,FALSE)</f>
        <v>West</v>
      </c>
      <c r="Q884" t="str">
        <f>VLOOKUP($L884,Location!$A$1:$D$157,4,FALSE)</f>
        <v>Small Market</v>
      </c>
      <c r="R884" t="s">
        <v>70</v>
      </c>
      <c r="S884" t="s">
        <v>72</v>
      </c>
      <c r="T884" t="s">
        <v>57</v>
      </c>
    </row>
    <row r="885" spans="1:20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5">
        <v>41759</v>
      </c>
      <c r="O885" t="str">
        <f>VLOOKUP(L885,Location!$A$1:$D$157,2,FALSE)</f>
        <v>Washington</v>
      </c>
      <c r="P885" t="str">
        <f>VLOOKUP($L885,Location!$A$1:$D$157,3,FALSE)</f>
        <v>West</v>
      </c>
      <c r="Q885" t="str">
        <f>VLOOKUP($L885,Location!$A$1:$D$157,4,FALSE)</f>
        <v>Small Market</v>
      </c>
      <c r="R885" t="s">
        <v>70</v>
      </c>
      <c r="S885" t="s">
        <v>73</v>
      </c>
      <c r="T885" t="s">
        <v>57</v>
      </c>
    </row>
    <row r="886" spans="1:20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5">
        <v>41759</v>
      </c>
      <c r="O886" t="str">
        <f>VLOOKUP(L886,Location!$A$1:$D$157,2,FALSE)</f>
        <v>Washington</v>
      </c>
      <c r="P886" t="str">
        <f>VLOOKUP($L886,Location!$A$1:$D$157,3,FALSE)</f>
        <v>West</v>
      </c>
      <c r="Q886" t="str">
        <f>VLOOKUP($L886,Location!$A$1:$D$157,4,FALSE)</f>
        <v>Small Market</v>
      </c>
      <c r="R886" t="s">
        <v>55</v>
      </c>
      <c r="S886" t="s">
        <v>59</v>
      </c>
      <c r="T886" t="s">
        <v>60</v>
      </c>
    </row>
    <row r="887" spans="1:20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5">
        <v>41790</v>
      </c>
      <c r="O887" t="str">
        <f>VLOOKUP(L887,Location!$A$1:$D$157,2,FALSE)</f>
        <v>Colorado</v>
      </c>
      <c r="P887" t="str">
        <f>VLOOKUP($L887,Location!$A$1:$D$157,3,FALSE)</f>
        <v>Central</v>
      </c>
      <c r="Q887" t="str">
        <f>VLOOKUP($L887,Location!$A$1:$D$157,4,FALSE)</f>
        <v>Major Market</v>
      </c>
      <c r="R887" t="s">
        <v>70</v>
      </c>
      <c r="S887" t="s">
        <v>71</v>
      </c>
      <c r="T887" t="s">
        <v>57</v>
      </c>
    </row>
    <row r="888" spans="1:20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5">
        <v>41790</v>
      </c>
      <c r="O888" t="str">
        <f>VLOOKUP(L888,Location!$A$1:$D$157,2,FALSE)</f>
        <v>Colorado</v>
      </c>
      <c r="P888" t="str">
        <f>VLOOKUP($L888,Location!$A$1:$D$157,3,FALSE)</f>
        <v>Central</v>
      </c>
      <c r="Q888" t="str">
        <f>VLOOKUP($L888,Location!$A$1:$D$157,4,FALSE)</f>
        <v>Major Market</v>
      </c>
      <c r="R888" t="s">
        <v>70</v>
      </c>
      <c r="S888" t="s">
        <v>72</v>
      </c>
      <c r="T888" t="s">
        <v>57</v>
      </c>
    </row>
    <row r="889" spans="1:20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5">
        <v>41790</v>
      </c>
      <c r="O889" t="str">
        <f>VLOOKUP(L889,Location!$A$1:$D$157,2,FALSE)</f>
        <v>Colorado</v>
      </c>
      <c r="P889" t="str">
        <f>VLOOKUP($L889,Location!$A$1:$D$157,3,FALSE)</f>
        <v>Central</v>
      </c>
      <c r="Q889" t="str">
        <f>VLOOKUP($L889,Location!$A$1:$D$157,4,FALSE)</f>
        <v>Major Market</v>
      </c>
      <c r="R889" t="s">
        <v>70</v>
      </c>
      <c r="S889" t="s">
        <v>73</v>
      </c>
      <c r="T889" t="s">
        <v>57</v>
      </c>
    </row>
    <row r="890" spans="1:20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5">
        <v>41790</v>
      </c>
      <c r="O890" t="str">
        <f>VLOOKUP(L890,Location!$A$1:$D$157,2,FALSE)</f>
        <v>Colorado</v>
      </c>
      <c r="P890" t="str">
        <f>VLOOKUP($L890,Location!$A$1:$D$157,3,FALSE)</f>
        <v>Central</v>
      </c>
      <c r="Q890" t="str">
        <f>VLOOKUP($L890,Location!$A$1:$D$157,4,FALSE)</f>
        <v>Major Market</v>
      </c>
      <c r="R890" t="s">
        <v>61</v>
      </c>
      <c r="S890" t="s">
        <v>63</v>
      </c>
      <c r="T890" t="s">
        <v>57</v>
      </c>
    </row>
    <row r="891" spans="1:20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5">
        <v>41790</v>
      </c>
      <c r="O891" t="str">
        <f>VLOOKUP(L891,Location!$A$1:$D$157,2,FALSE)</f>
        <v>Colorado</v>
      </c>
      <c r="P891" t="str">
        <f>VLOOKUP($L891,Location!$A$1:$D$157,3,FALSE)</f>
        <v>Central</v>
      </c>
      <c r="Q891" t="str">
        <f>VLOOKUP($L891,Location!$A$1:$D$157,4,FALSE)</f>
        <v>Major Market</v>
      </c>
      <c r="R891" t="s">
        <v>61</v>
      </c>
      <c r="S891" t="s">
        <v>64</v>
      </c>
      <c r="T891" t="s">
        <v>60</v>
      </c>
    </row>
    <row r="892" spans="1:20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5">
        <v>41790</v>
      </c>
      <c r="O892" t="str">
        <f>VLOOKUP(L892,Location!$A$1:$D$157,2,FALSE)</f>
        <v>Colorado</v>
      </c>
      <c r="P892" t="str">
        <f>VLOOKUP($L892,Location!$A$1:$D$157,3,FALSE)</f>
        <v>Central</v>
      </c>
      <c r="Q892" t="str">
        <f>VLOOKUP($L892,Location!$A$1:$D$157,4,FALSE)</f>
        <v>Major Market</v>
      </c>
      <c r="R892" t="s">
        <v>55</v>
      </c>
      <c r="S892" t="s">
        <v>56</v>
      </c>
      <c r="T892" t="s">
        <v>57</v>
      </c>
    </row>
    <row r="893" spans="1:20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5">
        <v>41790</v>
      </c>
      <c r="O893" t="str">
        <f>VLOOKUP(L893,Location!$A$1:$D$157,2,FALSE)</f>
        <v>Colorado</v>
      </c>
      <c r="P893" t="str">
        <f>VLOOKUP($L893,Location!$A$1:$D$157,3,FALSE)</f>
        <v>Central</v>
      </c>
      <c r="Q893" t="str">
        <f>VLOOKUP($L893,Location!$A$1:$D$157,4,FALSE)</f>
        <v>Major Market</v>
      </c>
      <c r="R893" t="s">
        <v>55</v>
      </c>
      <c r="S893" t="s">
        <v>58</v>
      </c>
      <c r="T893" t="s">
        <v>57</v>
      </c>
    </row>
    <row r="894" spans="1:20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5">
        <v>41790</v>
      </c>
      <c r="O894" t="str">
        <f>VLOOKUP(L894,Location!$A$1:$D$157,2,FALSE)</f>
        <v>Colorado</v>
      </c>
      <c r="P894" t="str">
        <f>VLOOKUP($L894,Location!$A$1:$D$157,3,FALSE)</f>
        <v>Central</v>
      </c>
      <c r="Q894" t="str">
        <f>VLOOKUP($L894,Location!$A$1:$D$157,4,FALSE)</f>
        <v>Major Market</v>
      </c>
      <c r="R894" t="s">
        <v>55</v>
      </c>
      <c r="S894" t="s">
        <v>59</v>
      </c>
      <c r="T894" t="s">
        <v>60</v>
      </c>
    </row>
    <row r="895" spans="1:20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5">
        <v>41790</v>
      </c>
      <c r="O895" t="str">
        <f>VLOOKUP(L895,Location!$A$1:$D$157,2,FALSE)</f>
        <v>Colorado</v>
      </c>
      <c r="P895" t="str">
        <f>VLOOKUP($L895,Location!$A$1:$D$157,3,FALSE)</f>
        <v>Central</v>
      </c>
      <c r="Q895" t="str">
        <f>VLOOKUP($L895,Location!$A$1:$D$157,4,FALSE)</f>
        <v>Major Market</v>
      </c>
      <c r="R895" t="s">
        <v>66</v>
      </c>
      <c r="S895" t="s">
        <v>67</v>
      </c>
      <c r="T895" t="s">
        <v>60</v>
      </c>
    </row>
    <row r="896" spans="1:20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5">
        <v>41790</v>
      </c>
      <c r="O896" t="str">
        <f>VLOOKUP(L896,Location!$A$1:$D$157,2,FALSE)</f>
        <v>Colorado</v>
      </c>
      <c r="P896" t="str">
        <f>VLOOKUP($L896,Location!$A$1:$D$157,3,FALSE)</f>
        <v>Central</v>
      </c>
      <c r="Q896" t="str">
        <f>VLOOKUP($L896,Location!$A$1:$D$157,4,FALSE)</f>
        <v>Major Market</v>
      </c>
      <c r="R896" t="s">
        <v>66</v>
      </c>
      <c r="S896" t="s">
        <v>68</v>
      </c>
      <c r="T896" t="s">
        <v>60</v>
      </c>
    </row>
    <row r="897" spans="1:20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5">
        <v>41790</v>
      </c>
      <c r="O897" t="str">
        <f>VLOOKUP(L897,Location!$A$1:$D$157,2,FALSE)</f>
        <v>Colorado</v>
      </c>
      <c r="P897" t="str">
        <f>VLOOKUP($L897,Location!$A$1:$D$157,3,FALSE)</f>
        <v>Central</v>
      </c>
      <c r="Q897" t="str">
        <f>VLOOKUP($L897,Location!$A$1:$D$157,4,FALSE)</f>
        <v>Major Market</v>
      </c>
      <c r="R897" t="s">
        <v>66</v>
      </c>
      <c r="S897" t="s">
        <v>69</v>
      </c>
      <c r="T897" t="s">
        <v>60</v>
      </c>
    </row>
    <row r="898" spans="1:20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5">
        <v>41790</v>
      </c>
      <c r="O898" t="str">
        <f>VLOOKUP(L898,Location!$A$1:$D$157,2,FALSE)</f>
        <v>Illinois</v>
      </c>
      <c r="P898" t="str">
        <f>VLOOKUP($L898,Location!$A$1:$D$157,3,FALSE)</f>
        <v>Central</v>
      </c>
      <c r="Q898" t="str">
        <f>VLOOKUP($L898,Location!$A$1:$D$157,4,FALSE)</f>
        <v>Major Market</v>
      </c>
      <c r="R898" t="s">
        <v>70</v>
      </c>
      <c r="S898" t="s">
        <v>71</v>
      </c>
      <c r="T898" t="s">
        <v>57</v>
      </c>
    </row>
    <row r="899" spans="1:20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5">
        <v>41790</v>
      </c>
      <c r="O899" t="str">
        <f>VLOOKUP(L899,Location!$A$1:$D$157,2,FALSE)</f>
        <v>Illinois</v>
      </c>
      <c r="P899" t="str">
        <f>VLOOKUP($L899,Location!$A$1:$D$157,3,FALSE)</f>
        <v>Central</v>
      </c>
      <c r="Q899" t="str">
        <f>VLOOKUP($L899,Location!$A$1:$D$157,4,FALSE)</f>
        <v>Major Market</v>
      </c>
      <c r="R899" t="s">
        <v>70</v>
      </c>
      <c r="S899" t="s">
        <v>72</v>
      </c>
      <c r="T899" t="s">
        <v>57</v>
      </c>
    </row>
    <row r="900" spans="1:20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5">
        <v>41790</v>
      </c>
      <c r="O900" t="str">
        <f>VLOOKUP(L900,Location!$A$1:$D$157,2,FALSE)</f>
        <v>Illinois</v>
      </c>
      <c r="P900" t="str">
        <f>VLOOKUP($L900,Location!$A$1:$D$157,3,FALSE)</f>
        <v>Central</v>
      </c>
      <c r="Q900" t="str">
        <f>VLOOKUP($L900,Location!$A$1:$D$157,4,FALSE)</f>
        <v>Major Market</v>
      </c>
      <c r="R900" t="s">
        <v>61</v>
      </c>
      <c r="S900" t="s">
        <v>63</v>
      </c>
      <c r="T900" t="s">
        <v>57</v>
      </c>
    </row>
    <row r="901" spans="1:20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5">
        <v>41790</v>
      </c>
      <c r="O901" t="str">
        <f>VLOOKUP(L901,Location!$A$1:$D$157,2,FALSE)</f>
        <v>Illinois</v>
      </c>
      <c r="P901" t="str">
        <f>VLOOKUP($L901,Location!$A$1:$D$157,3,FALSE)</f>
        <v>Central</v>
      </c>
      <c r="Q901" t="str">
        <f>VLOOKUP($L901,Location!$A$1:$D$157,4,FALSE)</f>
        <v>Major Market</v>
      </c>
      <c r="R901" t="s">
        <v>61</v>
      </c>
      <c r="S901" t="s">
        <v>64</v>
      </c>
      <c r="T901" t="s">
        <v>60</v>
      </c>
    </row>
    <row r="902" spans="1:20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5">
        <v>41790</v>
      </c>
      <c r="O902" t="str">
        <f>VLOOKUP(L902,Location!$A$1:$D$157,2,FALSE)</f>
        <v>Illinois</v>
      </c>
      <c r="P902" t="str">
        <f>VLOOKUP($L902,Location!$A$1:$D$157,3,FALSE)</f>
        <v>Central</v>
      </c>
      <c r="Q902" t="str">
        <f>VLOOKUP($L902,Location!$A$1:$D$157,4,FALSE)</f>
        <v>Major Market</v>
      </c>
      <c r="R902" t="s">
        <v>55</v>
      </c>
      <c r="S902" t="s">
        <v>58</v>
      </c>
      <c r="T902" t="s">
        <v>57</v>
      </c>
    </row>
    <row r="903" spans="1:20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5">
        <v>41790</v>
      </c>
      <c r="O903" t="str">
        <f>VLOOKUP(L903,Location!$A$1:$D$157,2,FALSE)</f>
        <v>Illinois</v>
      </c>
      <c r="P903" t="str">
        <f>VLOOKUP($L903,Location!$A$1:$D$157,3,FALSE)</f>
        <v>Central</v>
      </c>
      <c r="Q903" t="str">
        <f>VLOOKUP($L903,Location!$A$1:$D$157,4,FALSE)</f>
        <v>Major Market</v>
      </c>
      <c r="R903" t="s">
        <v>55</v>
      </c>
      <c r="S903" t="s">
        <v>59</v>
      </c>
      <c r="T903" t="s">
        <v>60</v>
      </c>
    </row>
    <row r="904" spans="1:20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5">
        <v>41790</v>
      </c>
      <c r="O904" t="str">
        <f>VLOOKUP(L904,Location!$A$1:$D$157,2,FALSE)</f>
        <v>Illinois</v>
      </c>
      <c r="P904" t="str">
        <f>VLOOKUP($L904,Location!$A$1:$D$157,3,FALSE)</f>
        <v>Central</v>
      </c>
      <c r="Q904" t="str">
        <f>VLOOKUP($L904,Location!$A$1:$D$157,4,FALSE)</f>
        <v>Major Market</v>
      </c>
      <c r="R904" t="s">
        <v>66</v>
      </c>
      <c r="S904" t="s">
        <v>67</v>
      </c>
      <c r="T904" t="s">
        <v>60</v>
      </c>
    </row>
    <row r="905" spans="1:20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5">
        <v>41790</v>
      </c>
      <c r="O905" t="str">
        <f>VLOOKUP(L905,Location!$A$1:$D$157,2,FALSE)</f>
        <v>Illinois</v>
      </c>
      <c r="P905" t="str">
        <f>VLOOKUP($L905,Location!$A$1:$D$157,3,FALSE)</f>
        <v>Central</v>
      </c>
      <c r="Q905" t="str">
        <f>VLOOKUP($L905,Location!$A$1:$D$157,4,FALSE)</f>
        <v>Major Market</v>
      </c>
      <c r="R905" t="s">
        <v>66</v>
      </c>
      <c r="S905" t="s">
        <v>68</v>
      </c>
      <c r="T905" t="s">
        <v>60</v>
      </c>
    </row>
    <row r="906" spans="1:20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5">
        <v>41790</v>
      </c>
      <c r="O906" t="str">
        <f>VLOOKUP(L906,Location!$A$1:$D$157,2,FALSE)</f>
        <v>Illinois</v>
      </c>
      <c r="P906" t="str">
        <f>VLOOKUP($L906,Location!$A$1:$D$157,3,FALSE)</f>
        <v>Central</v>
      </c>
      <c r="Q906" t="str">
        <f>VLOOKUP($L906,Location!$A$1:$D$157,4,FALSE)</f>
        <v>Major Market</v>
      </c>
      <c r="R906" t="s">
        <v>66</v>
      </c>
      <c r="S906" t="s">
        <v>69</v>
      </c>
      <c r="T906" t="s">
        <v>60</v>
      </c>
    </row>
    <row r="907" spans="1:20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5">
        <v>41790</v>
      </c>
      <c r="O907" t="str">
        <f>VLOOKUP(L907,Location!$A$1:$D$157,2,FALSE)</f>
        <v>Iowa</v>
      </c>
      <c r="P907" t="str">
        <f>VLOOKUP($L907,Location!$A$1:$D$157,3,FALSE)</f>
        <v>Central</v>
      </c>
      <c r="Q907" t="str">
        <f>VLOOKUP($L907,Location!$A$1:$D$157,4,FALSE)</f>
        <v>Small Market</v>
      </c>
      <c r="R907" t="s">
        <v>70</v>
      </c>
      <c r="S907" t="s">
        <v>71</v>
      </c>
      <c r="T907" t="s">
        <v>57</v>
      </c>
    </row>
    <row r="908" spans="1:20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5">
        <v>41790</v>
      </c>
      <c r="O908" t="str">
        <f>VLOOKUP(L908,Location!$A$1:$D$157,2,FALSE)</f>
        <v>Iowa</v>
      </c>
      <c r="P908" t="str">
        <f>VLOOKUP($L908,Location!$A$1:$D$157,3,FALSE)</f>
        <v>Central</v>
      </c>
      <c r="Q908" t="str">
        <f>VLOOKUP($L908,Location!$A$1:$D$157,4,FALSE)</f>
        <v>Small Market</v>
      </c>
      <c r="R908" t="s">
        <v>70</v>
      </c>
      <c r="S908" t="s">
        <v>72</v>
      </c>
      <c r="T908" t="s">
        <v>57</v>
      </c>
    </row>
    <row r="909" spans="1:20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5">
        <v>41790</v>
      </c>
      <c r="O909" t="str">
        <f>VLOOKUP(L909,Location!$A$1:$D$157,2,FALSE)</f>
        <v>Iowa</v>
      </c>
      <c r="P909" t="str">
        <f>VLOOKUP($L909,Location!$A$1:$D$157,3,FALSE)</f>
        <v>Central</v>
      </c>
      <c r="Q909" t="str">
        <f>VLOOKUP($L909,Location!$A$1:$D$157,4,FALSE)</f>
        <v>Small Market</v>
      </c>
      <c r="R909" t="s">
        <v>61</v>
      </c>
      <c r="S909" t="s">
        <v>63</v>
      </c>
      <c r="T909" t="s">
        <v>57</v>
      </c>
    </row>
    <row r="910" spans="1:20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5">
        <v>41790</v>
      </c>
      <c r="O910" t="str">
        <f>VLOOKUP(L910,Location!$A$1:$D$157,2,FALSE)</f>
        <v>Iowa</v>
      </c>
      <c r="P910" t="str">
        <f>VLOOKUP($L910,Location!$A$1:$D$157,3,FALSE)</f>
        <v>Central</v>
      </c>
      <c r="Q910" t="str">
        <f>VLOOKUP($L910,Location!$A$1:$D$157,4,FALSE)</f>
        <v>Small Market</v>
      </c>
      <c r="R910" t="s">
        <v>61</v>
      </c>
      <c r="S910" t="s">
        <v>64</v>
      </c>
      <c r="T910" t="s">
        <v>60</v>
      </c>
    </row>
    <row r="911" spans="1:20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5">
        <v>41790</v>
      </c>
      <c r="O911" t="str">
        <f>VLOOKUP(L911,Location!$A$1:$D$157,2,FALSE)</f>
        <v>Iowa</v>
      </c>
      <c r="P911" t="str">
        <f>VLOOKUP($L911,Location!$A$1:$D$157,3,FALSE)</f>
        <v>Central</v>
      </c>
      <c r="Q911" t="str">
        <f>VLOOKUP($L911,Location!$A$1:$D$157,4,FALSE)</f>
        <v>Small Market</v>
      </c>
      <c r="R911" t="s">
        <v>55</v>
      </c>
      <c r="S911" t="s">
        <v>56</v>
      </c>
      <c r="T911" t="s">
        <v>57</v>
      </c>
    </row>
    <row r="912" spans="1:20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5">
        <v>41790</v>
      </c>
      <c r="O912" t="str">
        <f>VLOOKUP(L912,Location!$A$1:$D$157,2,FALSE)</f>
        <v>Iowa</v>
      </c>
      <c r="P912" t="str">
        <f>VLOOKUP($L912,Location!$A$1:$D$157,3,FALSE)</f>
        <v>Central</v>
      </c>
      <c r="Q912" t="str">
        <f>VLOOKUP($L912,Location!$A$1:$D$157,4,FALSE)</f>
        <v>Small Market</v>
      </c>
      <c r="R912" t="s">
        <v>55</v>
      </c>
      <c r="S912" t="s">
        <v>58</v>
      </c>
      <c r="T912" t="s">
        <v>57</v>
      </c>
    </row>
    <row r="913" spans="1:20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5">
        <v>41790</v>
      </c>
      <c r="O913" t="str">
        <f>VLOOKUP(L913,Location!$A$1:$D$157,2,FALSE)</f>
        <v>Iowa</v>
      </c>
      <c r="P913" t="str">
        <f>VLOOKUP($L913,Location!$A$1:$D$157,3,FALSE)</f>
        <v>Central</v>
      </c>
      <c r="Q913" t="str">
        <f>VLOOKUP($L913,Location!$A$1:$D$157,4,FALSE)</f>
        <v>Small Market</v>
      </c>
      <c r="R913" t="s">
        <v>55</v>
      </c>
      <c r="S913" t="s">
        <v>59</v>
      </c>
      <c r="T913" t="s">
        <v>60</v>
      </c>
    </row>
    <row r="914" spans="1:20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5">
        <v>41790</v>
      </c>
      <c r="O914" t="str">
        <f>VLOOKUP(L914,Location!$A$1:$D$157,2,FALSE)</f>
        <v>Iowa</v>
      </c>
      <c r="P914" t="str">
        <f>VLOOKUP($L914,Location!$A$1:$D$157,3,FALSE)</f>
        <v>Central</v>
      </c>
      <c r="Q914" t="str">
        <f>VLOOKUP($L914,Location!$A$1:$D$157,4,FALSE)</f>
        <v>Small Market</v>
      </c>
      <c r="R914" t="s">
        <v>66</v>
      </c>
      <c r="S914" t="s">
        <v>67</v>
      </c>
      <c r="T914" t="s">
        <v>60</v>
      </c>
    </row>
    <row r="915" spans="1:20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5">
        <v>41790</v>
      </c>
      <c r="O915" t="str">
        <f>VLOOKUP(L915,Location!$A$1:$D$157,2,FALSE)</f>
        <v>Iowa</v>
      </c>
      <c r="P915" t="str">
        <f>VLOOKUP($L915,Location!$A$1:$D$157,3,FALSE)</f>
        <v>Central</v>
      </c>
      <c r="Q915" t="str">
        <f>VLOOKUP($L915,Location!$A$1:$D$157,4,FALSE)</f>
        <v>Small Market</v>
      </c>
      <c r="R915" t="s">
        <v>66</v>
      </c>
      <c r="S915" t="s">
        <v>68</v>
      </c>
      <c r="T915" t="s">
        <v>60</v>
      </c>
    </row>
    <row r="916" spans="1:20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5">
        <v>41790</v>
      </c>
      <c r="O916" t="str">
        <f>VLOOKUP(L916,Location!$A$1:$D$157,2,FALSE)</f>
        <v>Missouri</v>
      </c>
      <c r="P916" t="str">
        <f>VLOOKUP($L916,Location!$A$1:$D$157,3,FALSE)</f>
        <v>Central</v>
      </c>
      <c r="Q916" t="str">
        <f>VLOOKUP($L916,Location!$A$1:$D$157,4,FALSE)</f>
        <v>Small Market</v>
      </c>
      <c r="R916" t="s">
        <v>70</v>
      </c>
      <c r="S916" t="s">
        <v>71</v>
      </c>
      <c r="T916" t="s">
        <v>57</v>
      </c>
    </row>
    <row r="917" spans="1:20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5">
        <v>41790</v>
      </c>
      <c r="O917" t="str">
        <f>VLOOKUP(L917,Location!$A$1:$D$157,2,FALSE)</f>
        <v>Missouri</v>
      </c>
      <c r="P917" t="str">
        <f>VLOOKUP($L917,Location!$A$1:$D$157,3,FALSE)</f>
        <v>Central</v>
      </c>
      <c r="Q917" t="str">
        <f>VLOOKUP($L917,Location!$A$1:$D$157,4,FALSE)</f>
        <v>Small Market</v>
      </c>
      <c r="R917" t="s">
        <v>70</v>
      </c>
      <c r="S917" t="s">
        <v>72</v>
      </c>
      <c r="T917" t="s">
        <v>57</v>
      </c>
    </row>
    <row r="918" spans="1:20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5">
        <v>41790</v>
      </c>
      <c r="O918" t="str">
        <f>VLOOKUP(L918,Location!$A$1:$D$157,2,FALSE)</f>
        <v>Missouri</v>
      </c>
      <c r="P918" t="str">
        <f>VLOOKUP($L918,Location!$A$1:$D$157,3,FALSE)</f>
        <v>Central</v>
      </c>
      <c r="Q918" t="str">
        <f>VLOOKUP($L918,Location!$A$1:$D$157,4,FALSE)</f>
        <v>Small Market</v>
      </c>
      <c r="R918" t="s">
        <v>70</v>
      </c>
      <c r="S918" t="s">
        <v>73</v>
      </c>
      <c r="T918" t="s">
        <v>57</v>
      </c>
    </row>
    <row r="919" spans="1:20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5">
        <v>41790</v>
      </c>
      <c r="O919" t="str">
        <f>VLOOKUP(L919,Location!$A$1:$D$157,2,FALSE)</f>
        <v>Missouri</v>
      </c>
      <c r="P919" t="str">
        <f>VLOOKUP($L919,Location!$A$1:$D$157,3,FALSE)</f>
        <v>Central</v>
      </c>
      <c r="Q919" t="str">
        <f>VLOOKUP($L919,Location!$A$1:$D$157,4,FALSE)</f>
        <v>Small Market</v>
      </c>
      <c r="R919" t="s">
        <v>61</v>
      </c>
      <c r="S919" t="s">
        <v>63</v>
      </c>
      <c r="T919" t="s">
        <v>57</v>
      </c>
    </row>
    <row r="920" spans="1:20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5">
        <v>41790</v>
      </c>
      <c r="O920" t="str">
        <f>VLOOKUP(L920,Location!$A$1:$D$157,2,FALSE)</f>
        <v>Missouri</v>
      </c>
      <c r="P920" t="str">
        <f>VLOOKUP($L920,Location!$A$1:$D$157,3,FALSE)</f>
        <v>Central</v>
      </c>
      <c r="Q920" t="str">
        <f>VLOOKUP($L920,Location!$A$1:$D$157,4,FALSE)</f>
        <v>Small Market</v>
      </c>
      <c r="R920" t="s">
        <v>61</v>
      </c>
      <c r="S920" t="s">
        <v>64</v>
      </c>
      <c r="T920" t="s">
        <v>60</v>
      </c>
    </row>
    <row r="921" spans="1:20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5">
        <v>41790</v>
      </c>
      <c r="O921" t="str">
        <f>VLOOKUP(L921,Location!$A$1:$D$157,2,FALSE)</f>
        <v>Missouri</v>
      </c>
      <c r="P921" t="str">
        <f>VLOOKUP($L921,Location!$A$1:$D$157,3,FALSE)</f>
        <v>Central</v>
      </c>
      <c r="Q921" t="str">
        <f>VLOOKUP($L921,Location!$A$1:$D$157,4,FALSE)</f>
        <v>Small Market</v>
      </c>
      <c r="R921" t="s">
        <v>55</v>
      </c>
      <c r="S921" t="s">
        <v>58</v>
      </c>
      <c r="T921" t="s">
        <v>57</v>
      </c>
    </row>
    <row r="922" spans="1:20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5">
        <v>41790</v>
      </c>
      <c r="O922" t="str">
        <f>VLOOKUP(L922,Location!$A$1:$D$157,2,FALSE)</f>
        <v>Missouri</v>
      </c>
      <c r="P922" t="str">
        <f>VLOOKUP($L922,Location!$A$1:$D$157,3,FALSE)</f>
        <v>Central</v>
      </c>
      <c r="Q922" t="str">
        <f>VLOOKUP($L922,Location!$A$1:$D$157,4,FALSE)</f>
        <v>Small Market</v>
      </c>
      <c r="R922" t="s">
        <v>55</v>
      </c>
      <c r="S922" t="s">
        <v>59</v>
      </c>
      <c r="T922" t="s">
        <v>60</v>
      </c>
    </row>
    <row r="923" spans="1:20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5">
        <v>41790</v>
      </c>
      <c r="O923" t="str">
        <f>VLOOKUP(L923,Location!$A$1:$D$157,2,FALSE)</f>
        <v>Missouri</v>
      </c>
      <c r="P923" t="str">
        <f>VLOOKUP($L923,Location!$A$1:$D$157,3,FALSE)</f>
        <v>Central</v>
      </c>
      <c r="Q923" t="str">
        <f>VLOOKUP($L923,Location!$A$1:$D$157,4,FALSE)</f>
        <v>Small Market</v>
      </c>
      <c r="R923" t="s">
        <v>66</v>
      </c>
      <c r="S923" t="s">
        <v>67</v>
      </c>
      <c r="T923" t="s">
        <v>60</v>
      </c>
    </row>
    <row r="924" spans="1:20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5">
        <v>41790</v>
      </c>
      <c r="O924" t="str">
        <f>VLOOKUP(L924,Location!$A$1:$D$157,2,FALSE)</f>
        <v>Missouri</v>
      </c>
      <c r="P924" t="str">
        <f>VLOOKUP($L924,Location!$A$1:$D$157,3,FALSE)</f>
        <v>Central</v>
      </c>
      <c r="Q924" t="str">
        <f>VLOOKUP($L924,Location!$A$1:$D$157,4,FALSE)</f>
        <v>Small Market</v>
      </c>
      <c r="R924" t="s">
        <v>66</v>
      </c>
      <c r="S924" t="s">
        <v>68</v>
      </c>
      <c r="T924" t="s">
        <v>60</v>
      </c>
    </row>
    <row r="925" spans="1:20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5">
        <v>41790</v>
      </c>
      <c r="O925" t="str">
        <f>VLOOKUP(L925,Location!$A$1:$D$157,2,FALSE)</f>
        <v>Ohio</v>
      </c>
      <c r="P925" t="str">
        <f>VLOOKUP($L925,Location!$A$1:$D$157,3,FALSE)</f>
        <v>Central</v>
      </c>
      <c r="Q925" t="str">
        <f>VLOOKUP($L925,Location!$A$1:$D$157,4,FALSE)</f>
        <v>Major Market</v>
      </c>
      <c r="R925" t="s">
        <v>70</v>
      </c>
      <c r="S925" t="s">
        <v>71</v>
      </c>
      <c r="T925" t="s">
        <v>57</v>
      </c>
    </row>
    <row r="926" spans="1:20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5">
        <v>41790</v>
      </c>
      <c r="O926" t="str">
        <f>VLOOKUP(L926,Location!$A$1:$D$157,2,FALSE)</f>
        <v>Ohio</v>
      </c>
      <c r="P926" t="str">
        <f>VLOOKUP($L926,Location!$A$1:$D$157,3,FALSE)</f>
        <v>Central</v>
      </c>
      <c r="Q926" t="str">
        <f>VLOOKUP($L926,Location!$A$1:$D$157,4,FALSE)</f>
        <v>Major Market</v>
      </c>
      <c r="R926" t="s">
        <v>70</v>
      </c>
      <c r="S926" t="s">
        <v>72</v>
      </c>
      <c r="T926" t="s">
        <v>57</v>
      </c>
    </row>
    <row r="927" spans="1:20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5">
        <v>41790</v>
      </c>
      <c r="O927" t="str">
        <f>VLOOKUP(L927,Location!$A$1:$D$157,2,FALSE)</f>
        <v>Ohio</v>
      </c>
      <c r="P927" t="str">
        <f>VLOOKUP($L927,Location!$A$1:$D$157,3,FALSE)</f>
        <v>Central</v>
      </c>
      <c r="Q927" t="str">
        <f>VLOOKUP($L927,Location!$A$1:$D$157,4,FALSE)</f>
        <v>Major Market</v>
      </c>
      <c r="R927" t="s">
        <v>61</v>
      </c>
      <c r="S927" t="s">
        <v>63</v>
      </c>
      <c r="T927" t="s">
        <v>57</v>
      </c>
    </row>
    <row r="928" spans="1:20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5">
        <v>41790</v>
      </c>
      <c r="O928" t="str">
        <f>VLOOKUP(L928,Location!$A$1:$D$157,2,FALSE)</f>
        <v>Ohio</v>
      </c>
      <c r="P928" t="str">
        <f>VLOOKUP($L928,Location!$A$1:$D$157,3,FALSE)</f>
        <v>Central</v>
      </c>
      <c r="Q928" t="str">
        <f>VLOOKUP($L928,Location!$A$1:$D$157,4,FALSE)</f>
        <v>Major Market</v>
      </c>
      <c r="R928" t="s">
        <v>61</v>
      </c>
      <c r="S928" t="s">
        <v>64</v>
      </c>
      <c r="T928" t="s">
        <v>60</v>
      </c>
    </row>
    <row r="929" spans="1:20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5">
        <v>41790</v>
      </c>
      <c r="O929" t="str">
        <f>VLOOKUP(L929,Location!$A$1:$D$157,2,FALSE)</f>
        <v>Ohio</v>
      </c>
      <c r="P929" t="str">
        <f>VLOOKUP($L929,Location!$A$1:$D$157,3,FALSE)</f>
        <v>Central</v>
      </c>
      <c r="Q929" t="str">
        <f>VLOOKUP($L929,Location!$A$1:$D$157,4,FALSE)</f>
        <v>Major Market</v>
      </c>
      <c r="R929" t="s">
        <v>55</v>
      </c>
      <c r="S929" t="s">
        <v>56</v>
      </c>
      <c r="T929" t="s">
        <v>57</v>
      </c>
    </row>
    <row r="930" spans="1:20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5">
        <v>41790</v>
      </c>
      <c r="O930" t="str">
        <f>VLOOKUP(L930,Location!$A$1:$D$157,2,FALSE)</f>
        <v>Ohio</v>
      </c>
      <c r="P930" t="str">
        <f>VLOOKUP($L930,Location!$A$1:$D$157,3,FALSE)</f>
        <v>Central</v>
      </c>
      <c r="Q930" t="str">
        <f>VLOOKUP($L930,Location!$A$1:$D$157,4,FALSE)</f>
        <v>Major Market</v>
      </c>
      <c r="R930" t="s">
        <v>55</v>
      </c>
      <c r="S930" t="s">
        <v>58</v>
      </c>
      <c r="T930" t="s">
        <v>57</v>
      </c>
    </row>
    <row r="931" spans="1:20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5">
        <v>41790</v>
      </c>
      <c r="O931" t="str">
        <f>VLOOKUP(L931,Location!$A$1:$D$157,2,FALSE)</f>
        <v>Ohio</v>
      </c>
      <c r="P931" t="str">
        <f>VLOOKUP($L931,Location!$A$1:$D$157,3,FALSE)</f>
        <v>Central</v>
      </c>
      <c r="Q931" t="str">
        <f>VLOOKUP($L931,Location!$A$1:$D$157,4,FALSE)</f>
        <v>Major Market</v>
      </c>
      <c r="R931" t="s">
        <v>55</v>
      </c>
      <c r="S931" t="s">
        <v>59</v>
      </c>
      <c r="T931" t="s">
        <v>60</v>
      </c>
    </row>
    <row r="932" spans="1:20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5">
        <v>41790</v>
      </c>
      <c r="O932" t="str">
        <f>VLOOKUP(L932,Location!$A$1:$D$157,2,FALSE)</f>
        <v>Ohio</v>
      </c>
      <c r="P932" t="str">
        <f>VLOOKUP($L932,Location!$A$1:$D$157,3,FALSE)</f>
        <v>Central</v>
      </c>
      <c r="Q932" t="str">
        <f>VLOOKUP($L932,Location!$A$1:$D$157,4,FALSE)</f>
        <v>Major Market</v>
      </c>
      <c r="R932" t="s">
        <v>66</v>
      </c>
      <c r="S932" t="s">
        <v>67</v>
      </c>
      <c r="T932" t="s">
        <v>60</v>
      </c>
    </row>
    <row r="933" spans="1:20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5">
        <v>41790</v>
      </c>
      <c r="O933" t="str">
        <f>VLOOKUP(L933,Location!$A$1:$D$157,2,FALSE)</f>
        <v>Ohio</v>
      </c>
      <c r="P933" t="str">
        <f>VLOOKUP($L933,Location!$A$1:$D$157,3,FALSE)</f>
        <v>Central</v>
      </c>
      <c r="Q933" t="str">
        <f>VLOOKUP($L933,Location!$A$1:$D$157,4,FALSE)</f>
        <v>Major Market</v>
      </c>
      <c r="R933" t="s">
        <v>66</v>
      </c>
      <c r="S933" t="s">
        <v>68</v>
      </c>
      <c r="T933" t="s">
        <v>60</v>
      </c>
    </row>
    <row r="934" spans="1:20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5">
        <v>41790</v>
      </c>
      <c r="O934" t="str">
        <f>VLOOKUP(L934,Location!$A$1:$D$157,2,FALSE)</f>
        <v>Wisconsin</v>
      </c>
      <c r="P934" t="str">
        <f>VLOOKUP($L934,Location!$A$1:$D$157,3,FALSE)</f>
        <v>Central</v>
      </c>
      <c r="Q934" t="str">
        <f>VLOOKUP($L934,Location!$A$1:$D$157,4,FALSE)</f>
        <v>Small Market</v>
      </c>
      <c r="R934" t="s">
        <v>70</v>
      </c>
      <c r="S934" t="s">
        <v>71</v>
      </c>
      <c r="T934" t="s">
        <v>57</v>
      </c>
    </row>
    <row r="935" spans="1:20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5">
        <v>41790</v>
      </c>
      <c r="O935" t="str">
        <f>VLOOKUP(L935,Location!$A$1:$D$157,2,FALSE)</f>
        <v>Wisconsin</v>
      </c>
      <c r="P935" t="str">
        <f>VLOOKUP($L935,Location!$A$1:$D$157,3,FALSE)</f>
        <v>Central</v>
      </c>
      <c r="Q935" t="str">
        <f>VLOOKUP($L935,Location!$A$1:$D$157,4,FALSE)</f>
        <v>Small Market</v>
      </c>
      <c r="R935" t="s">
        <v>70</v>
      </c>
      <c r="S935" t="s">
        <v>72</v>
      </c>
      <c r="T935" t="s">
        <v>57</v>
      </c>
    </row>
    <row r="936" spans="1:20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5">
        <v>41790</v>
      </c>
      <c r="O936" t="str">
        <f>VLOOKUP(L936,Location!$A$1:$D$157,2,FALSE)</f>
        <v>Wisconsin</v>
      </c>
      <c r="P936" t="str">
        <f>VLOOKUP($L936,Location!$A$1:$D$157,3,FALSE)</f>
        <v>Central</v>
      </c>
      <c r="Q936" t="str">
        <f>VLOOKUP($L936,Location!$A$1:$D$157,4,FALSE)</f>
        <v>Small Market</v>
      </c>
      <c r="R936" t="s">
        <v>61</v>
      </c>
      <c r="S936" t="s">
        <v>63</v>
      </c>
      <c r="T936" t="s">
        <v>57</v>
      </c>
    </row>
    <row r="937" spans="1:20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5">
        <v>41790</v>
      </c>
      <c r="O937" t="str">
        <f>VLOOKUP(L937,Location!$A$1:$D$157,2,FALSE)</f>
        <v>Wisconsin</v>
      </c>
      <c r="P937" t="str">
        <f>VLOOKUP($L937,Location!$A$1:$D$157,3,FALSE)</f>
        <v>Central</v>
      </c>
      <c r="Q937" t="str">
        <f>VLOOKUP($L937,Location!$A$1:$D$157,4,FALSE)</f>
        <v>Small Market</v>
      </c>
      <c r="R937" t="s">
        <v>61</v>
      </c>
      <c r="S937" t="s">
        <v>64</v>
      </c>
      <c r="T937" t="s">
        <v>60</v>
      </c>
    </row>
    <row r="938" spans="1:20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5">
        <v>41790</v>
      </c>
      <c r="O938" t="str">
        <f>VLOOKUP(L938,Location!$A$1:$D$157,2,FALSE)</f>
        <v>Wisconsin</v>
      </c>
      <c r="P938" t="str">
        <f>VLOOKUP($L938,Location!$A$1:$D$157,3,FALSE)</f>
        <v>Central</v>
      </c>
      <c r="Q938" t="str">
        <f>VLOOKUP($L938,Location!$A$1:$D$157,4,FALSE)</f>
        <v>Small Market</v>
      </c>
      <c r="R938" t="s">
        <v>55</v>
      </c>
      <c r="S938" t="s">
        <v>56</v>
      </c>
      <c r="T938" t="s">
        <v>57</v>
      </c>
    </row>
    <row r="939" spans="1:20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5">
        <v>41790</v>
      </c>
      <c r="O939" t="str">
        <f>VLOOKUP(L939,Location!$A$1:$D$157,2,FALSE)</f>
        <v>Wisconsin</v>
      </c>
      <c r="P939" t="str">
        <f>VLOOKUP($L939,Location!$A$1:$D$157,3,FALSE)</f>
        <v>Central</v>
      </c>
      <c r="Q939" t="str">
        <f>VLOOKUP($L939,Location!$A$1:$D$157,4,FALSE)</f>
        <v>Small Market</v>
      </c>
      <c r="R939" t="s">
        <v>55</v>
      </c>
      <c r="S939" t="s">
        <v>58</v>
      </c>
      <c r="T939" t="s">
        <v>57</v>
      </c>
    </row>
    <row r="940" spans="1:20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5">
        <v>41790</v>
      </c>
      <c r="O940" t="str">
        <f>VLOOKUP(L940,Location!$A$1:$D$157,2,FALSE)</f>
        <v>Wisconsin</v>
      </c>
      <c r="P940" t="str">
        <f>VLOOKUP($L940,Location!$A$1:$D$157,3,FALSE)</f>
        <v>Central</v>
      </c>
      <c r="Q940" t="str">
        <f>VLOOKUP($L940,Location!$A$1:$D$157,4,FALSE)</f>
        <v>Small Market</v>
      </c>
      <c r="R940" t="s">
        <v>55</v>
      </c>
      <c r="S940" t="s">
        <v>59</v>
      </c>
      <c r="T940" t="s">
        <v>60</v>
      </c>
    </row>
    <row r="941" spans="1:20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5">
        <v>41790</v>
      </c>
      <c r="O941" t="str">
        <f>VLOOKUP(L941,Location!$A$1:$D$157,2,FALSE)</f>
        <v>Wisconsin</v>
      </c>
      <c r="P941" t="str">
        <f>VLOOKUP($L941,Location!$A$1:$D$157,3,FALSE)</f>
        <v>Central</v>
      </c>
      <c r="Q941" t="str">
        <f>VLOOKUP($L941,Location!$A$1:$D$157,4,FALSE)</f>
        <v>Small Market</v>
      </c>
      <c r="R941" t="s">
        <v>66</v>
      </c>
      <c r="S941" t="s">
        <v>67</v>
      </c>
      <c r="T941" t="s">
        <v>60</v>
      </c>
    </row>
    <row r="942" spans="1:20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5">
        <v>41790</v>
      </c>
      <c r="O942" t="str">
        <f>VLOOKUP(L942,Location!$A$1:$D$157,2,FALSE)</f>
        <v>Wisconsin</v>
      </c>
      <c r="P942" t="str">
        <f>VLOOKUP($L942,Location!$A$1:$D$157,3,FALSE)</f>
        <v>Central</v>
      </c>
      <c r="Q942" t="str">
        <f>VLOOKUP($L942,Location!$A$1:$D$157,4,FALSE)</f>
        <v>Small Market</v>
      </c>
      <c r="R942" t="s">
        <v>66</v>
      </c>
      <c r="S942" t="s">
        <v>68</v>
      </c>
      <c r="T942" t="s">
        <v>60</v>
      </c>
    </row>
    <row r="943" spans="1:20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5">
        <v>41790</v>
      </c>
      <c r="O943" t="str">
        <f>VLOOKUP(L943,Location!$A$1:$D$157,2,FALSE)</f>
        <v>Connecticut</v>
      </c>
      <c r="P943" t="str">
        <f>VLOOKUP($L943,Location!$A$1:$D$157,3,FALSE)</f>
        <v>East</v>
      </c>
      <c r="Q943" t="str">
        <f>VLOOKUP($L943,Location!$A$1:$D$157,4,FALSE)</f>
        <v>Small Market</v>
      </c>
      <c r="R943" t="s">
        <v>70</v>
      </c>
      <c r="S943" t="s">
        <v>71</v>
      </c>
      <c r="T943" t="s">
        <v>57</v>
      </c>
    </row>
    <row r="944" spans="1:20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5">
        <v>41790</v>
      </c>
      <c r="O944" t="str">
        <f>VLOOKUP(L944,Location!$A$1:$D$157,2,FALSE)</f>
        <v>Connecticut</v>
      </c>
      <c r="P944" t="str">
        <f>VLOOKUP($L944,Location!$A$1:$D$157,3,FALSE)</f>
        <v>East</v>
      </c>
      <c r="Q944" t="str">
        <f>VLOOKUP($L944,Location!$A$1:$D$157,4,FALSE)</f>
        <v>Small Market</v>
      </c>
      <c r="R944" t="s">
        <v>70</v>
      </c>
      <c r="S944" t="s">
        <v>73</v>
      </c>
      <c r="T944" t="s">
        <v>57</v>
      </c>
    </row>
    <row r="945" spans="1:20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5">
        <v>41790</v>
      </c>
      <c r="O945" t="str">
        <f>VLOOKUP(L945,Location!$A$1:$D$157,2,FALSE)</f>
        <v>Connecticut</v>
      </c>
      <c r="P945" t="str">
        <f>VLOOKUP($L945,Location!$A$1:$D$157,3,FALSE)</f>
        <v>East</v>
      </c>
      <c r="Q945" t="str">
        <f>VLOOKUP($L945,Location!$A$1:$D$157,4,FALSE)</f>
        <v>Small Market</v>
      </c>
      <c r="R945" t="s">
        <v>61</v>
      </c>
      <c r="S945" t="s">
        <v>63</v>
      </c>
      <c r="T945" t="s">
        <v>57</v>
      </c>
    </row>
    <row r="946" spans="1:20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5">
        <v>41790</v>
      </c>
      <c r="O946" t="str">
        <f>VLOOKUP(L946,Location!$A$1:$D$157,2,FALSE)</f>
        <v>Connecticut</v>
      </c>
      <c r="P946" t="str">
        <f>VLOOKUP($L946,Location!$A$1:$D$157,3,FALSE)</f>
        <v>East</v>
      </c>
      <c r="Q946" t="str">
        <f>VLOOKUP($L946,Location!$A$1:$D$157,4,FALSE)</f>
        <v>Small Market</v>
      </c>
      <c r="R946" t="s">
        <v>61</v>
      </c>
      <c r="S946" t="s">
        <v>64</v>
      </c>
      <c r="T946" t="s">
        <v>60</v>
      </c>
    </row>
    <row r="947" spans="1:20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5">
        <v>41790</v>
      </c>
      <c r="O947" t="str">
        <f>VLOOKUP(L947,Location!$A$1:$D$157,2,FALSE)</f>
        <v>Connecticut</v>
      </c>
      <c r="P947" t="str">
        <f>VLOOKUP($L947,Location!$A$1:$D$157,3,FALSE)</f>
        <v>East</v>
      </c>
      <c r="Q947" t="str">
        <f>VLOOKUP($L947,Location!$A$1:$D$157,4,FALSE)</f>
        <v>Small Market</v>
      </c>
      <c r="R947" t="s">
        <v>55</v>
      </c>
      <c r="S947" t="s">
        <v>58</v>
      </c>
      <c r="T947" t="s">
        <v>57</v>
      </c>
    </row>
    <row r="948" spans="1:20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5">
        <v>41790</v>
      </c>
      <c r="O948" t="str">
        <f>VLOOKUP(L948,Location!$A$1:$D$157,2,FALSE)</f>
        <v>Connecticut</v>
      </c>
      <c r="P948" t="str">
        <f>VLOOKUP($L948,Location!$A$1:$D$157,3,FALSE)</f>
        <v>East</v>
      </c>
      <c r="Q948" t="str">
        <f>VLOOKUP($L948,Location!$A$1:$D$157,4,FALSE)</f>
        <v>Small Market</v>
      </c>
      <c r="R948" t="s">
        <v>66</v>
      </c>
      <c r="S948" t="s">
        <v>68</v>
      </c>
      <c r="T948" t="s">
        <v>60</v>
      </c>
    </row>
    <row r="949" spans="1:20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5">
        <v>41790</v>
      </c>
      <c r="O949" t="str">
        <f>VLOOKUP(L949,Location!$A$1:$D$157,2,FALSE)</f>
        <v>Connecticut</v>
      </c>
      <c r="P949" t="str">
        <f>VLOOKUP($L949,Location!$A$1:$D$157,3,FALSE)</f>
        <v>East</v>
      </c>
      <c r="Q949" t="str">
        <f>VLOOKUP($L949,Location!$A$1:$D$157,4,FALSE)</f>
        <v>Small Market</v>
      </c>
      <c r="R949" t="s">
        <v>66</v>
      </c>
      <c r="S949" t="s">
        <v>69</v>
      </c>
      <c r="T949" t="s">
        <v>60</v>
      </c>
    </row>
    <row r="950" spans="1:20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5">
        <v>41790</v>
      </c>
      <c r="O950" t="str">
        <f>VLOOKUP(L950,Location!$A$1:$D$157,2,FALSE)</f>
        <v>Florida</v>
      </c>
      <c r="P950" t="str">
        <f>VLOOKUP($L950,Location!$A$1:$D$157,3,FALSE)</f>
        <v>East</v>
      </c>
      <c r="Q950" t="str">
        <f>VLOOKUP($L950,Location!$A$1:$D$157,4,FALSE)</f>
        <v>Major Market</v>
      </c>
      <c r="R950" t="s">
        <v>70</v>
      </c>
      <c r="S950" t="s">
        <v>71</v>
      </c>
      <c r="T950" t="s">
        <v>57</v>
      </c>
    </row>
    <row r="951" spans="1:20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5">
        <v>41790</v>
      </c>
      <c r="O951" t="str">
        <f>VLOOKUP(L951,Location!$A$1:$D$157,2,FALSE)</f>
        <v>Florida</v>
      </c>
      <c r="P951" t="str">
        <f>VLOOKUP($L951,Location!$A$1:$D$157,3,FALSE)</f>
        <v>East</v>
      </c>
      <c r="Q951" t="str">
        <f>VLOOKUP($L951,Location!$A$1:$D$157,4,FALSE)</f>
        <v>Major Market</v>
      </c>
      <c r="R951" t="s">
        <v>70</v>
      </c>
      <c r="S951" t="s">
        <v>73</v>
      </c>
      <c r="T951" t="s">
        <v>57</v>
      </c>
    </row>
    <row r="952" spans="1:20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5">
        <v>41790</v>
      </c>
      <c r="O952" t="str">
        <f>VLOOKUP(L952,Location!$A$1:$D$157,2,FALSE)</f>
        <v>Florida</v>
      </c>
      <c r="P952" t="str">
        <f>VLOOKUP($L952,Location!$A$1:$D$157,3,FALSE)</f>
        <v>East</v>
      </c>
      <c r="Q952" t="str">
        <f>VLOOKUP($L952,Location!$A$1:$D$157,4,FALSE)</f>
        <v>Major Market</v>
      </c>
      <c r="R952" t="s">
        <v>61</v>
      </c>
      <c r="S952" t="s">
        <v>63</v>
      </c>
      <c r="T952" t="s">
        <v>57</v>
      </c>
    </row>
    <row r="953" spans="1:20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5">
        <v>41790</v>
      </c>
      <c r="O953" t="str">
        <f>VLOOKUP(L953,Location!$A$1:$D$157,2,FALSE)</f>
        <v>Florida</v>
      </c>
      <c r="P953" t="str">
        <f>VLOOKUP($L953,Location!$A$1:$D$157,3,FALSE)</f>
        <v>East</v>
      </c>
      <c r="Q953" t="str">
        <f>VLOOKUP($L953,Location!$A$1:$D$157,4,FALSE)</f>
        <v>Major Market</v>
      </c>
      <c r="R953" t="s">
        <v>61</v>
      </c>
      <c r="S953" t="s">
        <v>64</v>
      </c>
      <c r="T953" t="s">
        <v>60</v>
      </c>
    </row>
    <row r="954" spans="1:20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5">
        <v>41790</v>
      </c>
      <c r="O954" t="str">
        <f>VLOOKUP(L954,Location!$A$1:$D$157,2,FALSE)</f>
        <v>Florida</v>
      </c>
      <c r="P954" t="str">
        <f>VLOOKUP($L954,Location!$A$1:$D$157,3,FALSE)</f>
        <v>East</v>
      </c>
      <c r="Q954" t="str">
        <f>VLOOKUP($L954,Location!$A$1:$D$157,4,FALSE)</f>
        <v>Major Market</v>
      </c>
      <c r="R954" t="s">
        <v>55</v>
      </c>
      <c r="S954" t="s">
        <v>58</v>
      </c>
      <c r="T954" t="s">
        <v>57</v>
      </c>
    </row>
    <row r="955" spans="1:20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5">
        <v>41790</v>
      </c>
      <c r="O955" t="str">
        <f>VLOOKUP(L955,Location!$A$1:$D$157,2,FALSE)</f>
        <v>Florida</v>
      </c>
      <c r="P955" t="str">
        <f>VLOOKUP($L955,Location!$A$1:$D$157,3,FALSE)</f>
        <v>East</v>
      </c>
      <c r="Q955" t="str">
        <f>VLOOKUP($L955,Location!$A$1:$D$157,4,FALSE)</f>
        <v>Major Market</v>
      </c>
      <c r="R955" t="s">
        <v>55</v>
      </c>
      <c r="S955" t="s">
        <v>59</v>
      </c>
      <c r="T955" t="s">
        <v>60</v>
      </c>
    </row>
    <row r="956" spans="1:20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5">
        <v>41790</v>
      </c>
      <c r="O956" t="str">
        <f>VLOOKUP(L956,Location!$A$1:$D$157,2,FALSE)</f>
        <v>Florida</v>
      </c>
      <c r="P956" t="str">
        <f>VLOOKUP($L956,Location!$A$1:$D$157,3,FALSE)</f>
        <v>East</v>
      </c>
      <c r="Q956" t="str">
        <f>VLOOKUP($L956,Location!$A$1:$D$157,4,FALSE)</f>
        <v>Major Market</v>
      </c>
      <c r="R956" t="s">
        <v>66</v>
      </c>
      <c r="S956" t="s">
        <v>67</v>
      </c>
      <c r="T956" t="s">
        <v>60</v>
      </c>
    </row>
    <row r="957" spans="1:20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5">
        <v>41790</v>
      </c>
      <c r="O957" t="str">
        <f>VLOOKUP(L957,Location!$A$1:$D$157,2,FALSE)</f>
        <v>Florida</v>
      </c>
      <c r="P957" t="str">
        <f>VLOOKUP($L957,Location!$A$1:$D$157,3,FALSE)</f>
        <v>East</v>
      </c>
      <c r="Q957" t="str">
        <f>VLOOKUP($L957,Location!$A$1:$D$157,4,FALSE)</f>
        <v>Major Market</v>
      </c>
      <c r="R957" t="s">
        <v>66</v>
      </c>
      <c r="S957" t="s">
        <v>68</v>
      </c>
      <c r="T957" t="s">
        <v>60</v>
      </c>
    </row>
    <row r="958" spans="1:20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5">
        <v>41790</v>
      </c>
      <c r="O958" t="str">
        <f>VLOOKUP(L958,Location!$A$1:$D$157,2,FALSE)</f>
        <v>Florida</v>
      </c>
      <c r="P958" t="str">
        <f>VLOOKUP($L958,Location!$A$1:$D$157,3,FALSE)</f>
        <v>East</v>
      </c>
      <c r="Q958" t="str">
        <f>VLOOKUP($L958,Location!$A$1:$D$157,4,FALSE)</f>
        <v>Major Market</v>
      </c>
      <c r="R958" t="s">
        <v>66</v>
      </c>
      <c r="S958" t="s">
        <v>69</v>
      </c>
      <c r="T958" t="s">
        <v>60</v>
      </c>
    </row>
    <row r="959" spans="1:20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5">
        <v>41790</v>
      </c>
      <c r="O959" t="str">
        <f>VLOOKUP(L959,Location!$A$1:$D$157,2,FALSE)</f>
        <v>Massachusetts</v>
      </c>
      <c r="P959" t="str">
        <f>VLOOKUP($L959,Location!$A$1:$D$157,3,FALSE)</f>
        <v>East</v>
      </c>
      <c r="Q959" t="str">
        <f>VLOOKUP($L959,Location!$A$1:$D$157,4,FALSE)</f>
        <v>Major Market</v>
      </c>
      <c r="R959" t="s">
        <v>70</v>
      </c>
      <c r="S959" t="s">
        <v>71</v>
      </c>
      <c r="T959" t="s">
        <v>57</v>
      </c>
    </row>
    <row r="960" spans="1:20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5">
        <v>41790</v>
      </c>
      <c r="O960" t="str">
        <f>VLOOKUP(L960,Location!$A$1:$D$157,2,FALSE)</f>
        <v>Massachusetts</v>
      </c>
      <c r="P960" t="str">
        <f>VLOOKUP($L960,Location!$A$1:$D$157,3,FALSE)</f>
        <v>East</v>
      </c>
      <c r="Q960" t="str">
        <f>VLOOKUP($L960,Location!$A$1:$D$157,4,FALSE)</f>
        <v>Major Market</v>
      </c>
      <c r="R960" t="s">
        <v>70</v>
      </c>
      <c r="S960" t="s">
        <v>73</v>
      </c>
      <c r="T960" t="s">
        <v>57</v>
      </c>
    </row>
    <row r="961" spans="1:20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5">
        <v>41790</v>
      </c>
      <c r="O961" t="str">
        <f>VLOOKUP(L961,Location!$A$1:$D$157,2,FALSE)</f>
        <v>Massachusetts</v>
      </c>
      <c r="P961" t="str">
        <f>VLOOKUP($L961,Location!$A$1:$D$157,3,FALSE)</f>
        <v>East</v>
      </c>
      <c r="Q961" t="str">
        <f>VLOOKUP($L961,Location!$A$1:$D$157,4,FALSE)</f>
        <v>Major Market</v>
      </c>
      <c r="R961" t="s">
        <v>61</v>
      </c>
      <c r="S961" t="s">
        <v>63</v>
      </c>
      <c r="T961" t="s">
        <v>57</v>
      </c>
    </row>
    <row r="962" spans="1:20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5">
        <v>41790</v>
      </c>
      <c r="O962" t="str">
        <f>VLOOKUP(L962,Location!$A$1:$D$157,2,FALSE)</f>
        <v>Massachusetts</v>
      </c>
      <c r="P962" t="str">
        <f>VLOOKUP($L962,Location!$A$1:$D$157,3,FALSE)</f>
        <v>East</v>
      </c>
      <c r="Q962" t="str">
        <f>VLOOKUP($L962,Location!$A$1:$D$157,4,FALSE)</f>
        <v>Major Market</v>
      </c>
      <c r="R962" t="s">
        <v>61</v>
      </c>
      <c r="S962" t="s">
        <v>65</v>
      </c>
      <c r="T962" t="s">
        <v>57</v>
      </c>
    </row>
    <row r="963" spans="1:20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5">
        <v>41790</v>
      </c>
      <c r="O963" t="str">
        <f>VLOOKUP(L963,Location!$A$1:$D$157,2,FALSE)</f>
        <v>Massachusetts</v>
      </c>
      <c r="P963" t="str">
        <f>VLOOKUP($L963,Location!$A$1:$D$157,3,FALSE)</f>
        <v>East</v>
      </c>
      <c r="Q963" t="str">
        <f>VLOOKUP($L963,Location!$A$1:$D$157,4,FALSE)</f>
        <v>Major Market</v>
      </c>
      <c r="R963" t="s">
        <v>55</v>
      </c>
      <c r="S963" t="s">
        <v>58</v>
      </c>
      <c r="T963" t="s">
        <v>57</v>
      </c>
    </row>
    <row r="964" spans="1:20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5">
        <v>41790</v>
      </c>
      <c r="O964" t="str">
        <f>VLOOKUP(L964,Location!$A$1:$D$157,2,FALSE)</f>
        <v>Massachusetts</v>
      </c>
      <c r="P964" t="str">
        <f>VLOOKUP($L964,Location!$A$1:$D$157,3,FALSE)</f>
        <v>East</v>
      </c>
      <c r="Q964" t="str">
        <f>VLOOKUP($L964,Location!$A$1:$D$157,4,FALSE)</f>
        <v>Major Market</v>
      </c>
      <c r="R964" t="s">
        <v>66</v>
      </c>
      <c r="S964" t="s">
        <v>68</v>
      </c>
      <c r="T964" t="s">
        <v>60</v>
      </c>
    </row>
    <row r="965" spans="1:20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5">
        <v>41790</v>
      </c>
      <c r="O965" t="str">
        <f>VLOOKUP(L965,Location!$A$1:$D$157,2,FALSE)</f>
        <v>New Hampshire</v>
      </c>
      <c r="P965" t="str">
        <f>VLOOKUP($L965,Location!$A$1:$D$157,3,FALSE)</f>
        <v>East</v>
      </c>
      <c r="Q965" t="str">
        <f>VLOOKUP($L965,Location!$A$1:$D$157,4,FALSE)</f>
        <v>Small Market</v>
      </c>
      <c r="R965" t="s">
        <v>70</v>
      </c>
      <c r="S965" t="s">
        <v>71</v>
      </c>
      <c r="T965" t="s">
        <v>57</v>
      </c>
    </row>
    <row r="966" spans="1:20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5">
        <v>41790</v>
      </c>
      <c r="O966" t="str">
        <f>VLOOKUP(L966,Location!$A$1:$D$157,2,FALSE)</f>
        <v>New Hampshire</v>
      </c>
      <c r="P966" t="str">
        <f>VLOOKUP($L966,Location!$A$1:$D$157,3,FALSE)</f>
        <v>East</v>
      </c>
      <c r="Q966" t="str">
        <f>VLOOKUP($L966,Location!$A$1:$D$157,4,FALSE)</f>
        <v>Small Market</v>
      </c>
      <c r="R966" t="s">
        <v>70</v>
      </c>
      <c r="S966" t="s">
        <v>73</v>
      </c>
      <c r="T966" t="s">
        <v>57</v>
      </c>
    </row>
    <row r="967" spans="1:20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5">
        <v>41790</v>
      </c>
      <c r="O967" t="str">
        <f>VLOOKUP(L967,Location!$A$1:$D$157,2,FALSE)</f>
        <v>New Hampshire</v>
      </c>
      <c r="P967" t="str">
        <f>VLOOKUP($L967,Location!$A$1:$D$157,3,FALSE)</f>
        <v>East</v>
      </c>
      <c r="Q967" t="str">
        <f>VLOOKUP($L967,Location!$A$1:$D$157,4,FALSE)</f>
        <v>Small Market</v>
      </c>
      <c r="R967" t="s">
        <v>61</v>
      </c>
      <c r="S967" t="s">
        <v>63</v>
      </c>
      <c r="T967" t="s">
        <v>57</v>
      </c>
    </row>
    <row r="968" spans="1:20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5">
        <v>41790</v>
      </c>
      <c r="O968" t="str">
        <f>VLOOKUP(L968,Location!$A$1:$D$157,2,FALSE)</f>
        <v>New Hampshire</v>
      </c>
      <c r="P968" t="str">
        <f>VLOOKUP($L968,Location!$A$1:$D$157,3,FALSE)</f>
        <v>East</v>
      </c>
      <c r="Q968" t="str">
        <f>VLOOKUP($L968,Location!$A$1:$D$157,4,FALSE)</f>
        <v>Small Market</v>
      </c>
      <c r="R968" t="s">
        <v>61</v>
      </c>
      <c r="S968" t="s">
        <v>65</v>
      </c>
      <c r="T968" t="s">
        <v>57</v>
      </c>
    </row>
    <row r="969" spans="1:20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5">
        <v>41790</v>
      </c>
      <c r="O969" t="str">
        <f>VLOOKUP(L969,Location!$A$1:$D$157,2,FALSE)</f>
        <v>New Hampshire</v>
      </c>
      <c r="P969" t="str">
        <f>VLOOKUP($L969,Location!$A$1:$D$157,3,FALSE)</f>
        <v>East</v>
      </c>
      <c r="Q969" t="str">
        <f>VLOOKUP($L969,Location!$A$1:$D$157,4,FALSE)</f>
        <v>Small Market</v>
      </c>
      <c r="R969" t="s">
        <v>55</v>
      </c>
      <c r="S969" t="s">
        <v>56</v>
      </c>
      <c r="T969" t="s">
        <v>57</v>
      </c>
    </row>
    <row r="970" spans="1:20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5">
        <v>41790</v>
      </c>
      <c r="O970" t="str">
        <f>VLOOKUP(L970,Location!$A$1:$D$157,2,FALSE)</f>
        <v>New Hampshire</v>
      </c>
      <c r="P970" t="str">
        <f>VLOOKUP($L970,Location!$A$1:$D$157,3,FALSE)</f>
        <v>East</v>
      </c>
      <c r="Q970" t="str">
        <f>VLOOKUP($L970,Location!$A$1:$D$157,4,FALSE)</f>
        <v>Small Market</v>
      </c>
      <c r="R970" t="s">
        <v>55</v>
      </c>
      <c r="S970" t="s">
        <v>58</v>
      </c>
      <c r="T970" t="s">
        <v>57</v>
      </c>
    </row>
    <row r="971" spans="1:20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5">
        <v>41790</v>
      </c>
      <c r="O971" t="str">
        <f>VLOOKUP(L971,Location!$A$1:$D$157,2,FALSE)</f>
        <v>New Hampshire</v>
      </c>
      <c r="P971" t="str">
        <f>VLOOKUP($L971,Location!$A$1:$D$157,3,FALSE)</f>
        <v>East</v>
      </c>
      <c r="Q971" t="str">
        <f>VLOOKUP($L971,Location!$A$1:$D$157,4,FALSE)</f>
        <v>Small Market</v>
      </c>
      <c r="R971" t="s">
        <v>66</v>
      </c>
      <c r="S971" t="s">
        <v>68</v>
      </c>
      <c r="T971" t="s">
        <v>60</v>
      </c>
    </row>
    <row r="972" spans="1:20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5">
        <v>41790</v>
      </c>
      <c r="O972" t="str">
        <f>VLOOKUP(L972,Location!$A$1:$D$157,2,FALSE)</f>
        <v>New York</v>
      </c>
      <c r="P972" t="str">
        <f>VLOOKUP($L972,Location!$A$1:$D$157,3,FALSE)</f>
        <v>East</v>
      </c>
      <c r="Q972" t="str">
        <f>VLOOKUP($L972,Location!$A$1:$D$157,4,FALSE)</f>
        <v>Major Market</v>
      </c>
      <c r="R972" t="s">
        <v>70</v>
      </c>
      <c r="S972" t="s">
        <v>71</v>
      </c>
      <c r="T972" t="s">
        <v>57</v>
      </c>
    </row>
    <row r="973" spans="1:20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5">
        <v>41790</v>
      </c>
      <c r="O973" t="str">
        <f>VLOOKUP(L973,Location!$A$1:$D$157,2,FALSE)</f>
        <v>New York</v>
      </c>
      <c r="P973" t="str">
        <f>VLOOKUP($L973,Location!$A$1:$D$157,3,FALSE)</f>
        <v>East</v>
      </c>
      <c r="Q973" t="str">
        <f>VLOOKUP($L973,Location!$A$1:$D$157,4,FALSE)</f>
        <v>Major Market</v>
      </c>
      <c r="R973" t="s">
        <v>70</v>
      </c>
      <c r="S973" t="s">
        <v>72</v>
      </c>
      <c r="T973" t="s">
        <v>57</v>
      </c>
    </row>
    <row r="974" spans="1:20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5">
        <v>41790</v>
      </c>
      <c r="O974" t="str">
        <f>VLOOKUP(L974,Location!$A$1:$D$157,2,FALSE)</f>
        <v>New York</v>
      </c>
      <c r="P974" t="str">
        <f>VLOOKUP($L974,Location!$A$1:$D$157,3,FALSE)</f>
        <v>East</v>
      </c>
      <c r="Q974" t="str">
        <f>VLOOKUP($L974,Location!$A$1:$D$157,4,FALSE)</f>
        <v>Major Market</v>
      </c>
      <c r="R974" t="s">
        <v>70</v>
      </c>
      <c r="S974" t="s">
        <v>73</v>
      </c>
      <c r="T974" t="s">
        <v>57</v>
      </c>
    </row>
    <row r="975" spans="1:20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5">
        <v>41790</v>
      </c>
      <c r="O975" t="str">
        <f>VLOOKUP(L975,Location!$A$1:$D$157,2,FALSE)</f>
        <v>New York</v>
      </c>
      <c r="P975" t="str">
        <f>VLOOKUP($L975,Location!$A$1:$D$157,3,FALSE)</f>
        <v>East</v>
      </c>
      <c r="Q975" t="str">
        <f>VLOOKUP($L975,Location!$A$1:$D$157,4,FALSE)</f>
        <v>Major Market</v>
      </c>
      <c r="R975" t="s">
        <v>61</v>
      </c>
      <c r="S975" t="s">
        <v>63</v>
      </c>
      <c r="T975" t="s">
        <v>57</v>
      </c>
    </row>
    <row r="976" spans="1:20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5">
        <v>41790</v>
      </c>
      <c r="O976" t="str">
        <f>VLOOKUP(L976,Location!$A$1:$D$157,2,FALSE)</f>
        <v>New York</v>
      </c>
      <c r="P976" t="str">
        <f>VLOOKUP($L976,Location!$A$1:$D$157,3,FALSE)</f>
        <v>East</v>
      </c>
      <c r="Q976" t="str">
        <f>VLOOKUP($L976,Location!$A$1:$D$157,4,FALSE)</f>
        <v>Major Market</v>
      </c>
      <c r="R976" t="s">
        <v>61</v>
      </c>
      <c r="S976" t="s">
        <v>65</v>
      </c>
      <c r="T976" t="s">
        <v>57</v>
      </c>
    </row>
    <row r="977" spans="1:20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5">
        <v>41790</v>
      </c>
      <c r="O977" t="str">
        <f>VLOOKUP(L977,Location!$A$1:$D$157,2,FALSE)</f>
        <v>New York</v>
      </c>
      <c r="P977" t="str">
        <f>VLOOKUP($L977,Location!$A$1:$D$157,3,FALSE)</f>
        <v>East</v>
      </c>
      <c r="Q977" t="str">
        <f>VLOOKUP($L977,Location!$A$1:$D$157,4,FALSE)</f>
        <v>Major Market</v>
      </c>
      <c r="R977" t="s">
        <v>55</v>
      </c>
      <c r="S977" t="s">
        <v>58</v>
      </c>
      <c r="T977" t="s">
        <v>57</v>
      </c>
    </row>
    <row r="978" spans="1:20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5">
        <v>41790</v>
      </c>
      <c r="O978" t="str">
        <f>VLOOKUP(L978,Location!$A$1:$D$157,2,FALSE)</f>
        <v>New York</v>
      </c>
      <c r="P978" t="str">
        <f>VLOOKUP($L978,Location!$A$1:$D$157,3,FALSE)</f>
        <v>East</v>
      </c>
      <c r="Q978" t="str">
        <f>VLOOKUP($L978,Location!$A$1:$D$157,4,FALSE)</f>
        <v>Major Market</v>
      </c>
      <c r="R978" t="s">
        <v>66</v>
      </c>
      <c r="S978" t="s">
        <v>68</v>
      </c>
      <c r="T978" t="s">
        <v>60</v>
      </c>
    </row>
    <row r="979" spans="1:20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5">
        <v>41790</v>
      </c>
      <c r="O979" t="str">
        <f>VLOOKUP(L979,Location!$A$1:$D$157,2,FALSE)</f>
        <v>New York</v>
      </c>
      <c r="P979" t="str">
        <f>VLOOKUP($L979,Location!$A$1:$D$157,3,FALSE)</f>
        <v>East</v>
      </c>
      <c r="Q979" t="str">
        <f>VLOOKUP($L979,Location!$A$1:$D$157,4,FALSE)</f>
        <v>Major Market</v>
      </c>
      <c r="R979" t="s">
        <v>66</v>
      </c>
      <c r="S979" t="s">
        <v>69</v>
      </c>
      <c r="T979" t="s">
        <v>60</v>
      </c>
    </row>
    <row r="980" spans="1:20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5">
        <v>41790</v>
      </c>
      <c r="O980" t="str">
        <f>VLOOKUP(L980,Location!$A$1:$D$157,2,FALSE)</f>
        <v>Louisiana</v>
      </c>
      <c r="P980" t="str">
        <f>VLOOKUP($L980,Location!$A$1:$D$157,3,FALSE)</f>
        <v>South</v>
      </c>
      <c r="Q980" t="str">
        <f>VLOOKUP($L980,Location!$A$1:$D$157,4,FALSE)</f>
        <v>Small Market</v>
      </c>
      <c r="R980" t="s">
        <v>61</v>
      </c>
      <c r="S980" t="s">
        <v>64</v>
      </c>
      <c r="T980" t="s">
        <v>60</v>
      </c>
    </row>
    <row r="981" spans="1:20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5">
        <v>41790</v>
      </c>
      <c r="O981" t="str">
        <f>VLOOKUP(L981,Location!$A$1:$D$157,2,FALSE)</f>
        <v>Louisiana</v>
      </c>
      <c r="P981" t="str">
        <f>VLOOKUP($L981,Location!$A$1:$D$157,3,FALSE)</f>
        <v>South</v>
      </c>
      <c r="Q981" t="str">
        <f>VLOOKUP($L981,Location!$A$1:$D$157,4,FALSE)</f>
        <v>Small Market</v>
      </c>
      <c r="R981" t="s">
        <v>61</v>
      </c>
      <c r="S981" t="s">
        <v>62</v>
      </c>
      <c r="T981" t="s">
        <v>57</v>
      </c>
    </row>
    <row r="982" spans="1:20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5">
        <v>41790</v>
      </c>
      <c r="O982" t="str">
        <f>VLOOKUP(L982,Location!$A$1:$D$157,2,FALSE)</f>
        <v>Louisiana</v>
      </c>
      <c r="P982" t="str">
        <f>VLOOKUP($L982,Location!$A$1:$D$157,3,FALSE)</f>
        <v>South</v>
      </c>
      <c r="Q982" t="str">
        <f>VLOOKUP($L982,Location!$A$1:$D$157,4,FALSE)</f>
        <v>Small Market</v>
      </c>
      <c r="R982" t="s">
        <v>61</v>
      </c>
      <c r="S982" t="s">
        <v>63</v>
      </c>
      <c r="T982" t="s">
        <v>57</v>
      </c>
    </row>
    <row r="983" spans="1:20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5">
        <v>41790</v>
      </c>
      <c r="O983" t="str">
        <f>VLOOKUP(L983,Location!$A$1:$D$157,2,FALSE)</f>
        <v>Louisiana</v>
      </c>
      <c r="P983" t="str">
        <f>VLOOKUP($L983,Location!$A$1:$D$157,3,FALSE)</f>
        <v>South</v>
      </c>
      <c r="Q983" t="str">
        <f>VLOOKUP($L983,Location!$A$1:$D$157,4,FALSE)</f>
        <v>Small Market</v>
      </c>
      <c r="R983" t="s">
        <v>66</v>
      </c>
      <c r="S983" t="s">
        <v>67</v>
      </c>
      <c r="T983" t="s">
        <v>60</v>
      </c>
    </row>
    <row r="984" spans="1:20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5">
        <v>41790</v>
      </c>
      <c r="O984" t="str">
        <f>VLOOKUP(L984,Location!$A$1:$D$157,2,FALSE)</f>
        <v>Louisiana</v>
      </c>
      <c r="P984" t="str">
        <f>VLOOKUP($L984,Location!$A$1:$D$157,3,FALSE)</f>
        <v>South</v>
      </c>
      <c r="Q984" t="str">
        <f>VLOOKUP($L984,Location!$A$1:$D$157,4,FALSE)</f>
        <v>Small Market</v>
      </c>
      <c r="R984" t="s">
        <v>66</v>
      </c>
      <c r="S984" t="s">
        <v>68</v>
      </c>
      <c r="T984" t="s">
        <v>60</v>
      </c>
    </row>
    <row r="985" spans="1:20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5">
        <v>41790</v>
      </c>
      <c r="O985" t="str">
        <f>VLOOKUP(L985,Location!$A$1:$D$157,2,FALSE)</f>
        <v>Louisiana</v>
      </c>
      <c r="P985" t="str">
        <f>VLOOKUP($L985,Location!$A$1:$D$157,3,FALSE)</f>
        <v>South</v>
      </c>
      <c r="Q985" t="str">
        <f>VLOOKUP($L985,Location!$A$1:$D$157,4,FALSE)</f>
        <v>Small Market</v>
      </c>
      <c r="R985" t="s">
        <v>55</v>
      </c>
      <c r="S985" t="s">
        <v>58</v>
      </c>
      <c r="T985" t="s">
        <v>57</v>
      </c>
    </row>
    <row r="986" spans="1:20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5">
        <v>41790</v>
      </c>
      <c r="O986" t="str">
        <f>VLOOKUP(L986,Location!$A$1:$D$157,2,FALSE)</f>
        <v>Louisiana</v>
      </c>
      <c r="P986" t="str">
        <f>VLOOKUP($L986,Location!$A$1:$D$157,3,FALSE)</f>
        <v>South</v>
      </c>
      <c r="Q986" t="str">
        <f>VLOOKUP($L986,Location!$A$1:$D$157,4,FALSE)</f>
        <v>Small Market</v>
      </c>
      <c r="R986" t="s">
        <v>55</v>
      </c>
      <c r="S986" t="s">
        <v>59</v>
      </c>
      <c r="T986" t="s">
        <v>60</v>
      </c>
    </row>
    <row r="987" spans="1:20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5">
        <v>41790</v>
      </c>
      <c r="O987" t="str">
        <f>VLOOKUP(L987,Location!$A$1:$D$157,2,FALSE)</f>
        <v>New Mexico</v>
      </c>
      <c r="P987" t="str">
        <f>VLOOKUP($L987,Location!$A$1:$D$157,3,FALSE)</f>
        <v>South</v>
      </c>
      <c r="Q987" t="str">
        <f>VLOOKUP($L987,Location!$A$1:$D$157,4,FALSE)</f>
        <v>Small Market</v>
      </c>
      <c r="R987" t="s">
        <v>61</v>
      </c>
      <c r="S987" t="s">
        <v>64</v>
      </c>
      <c r="T987" t="s">
        <v>60</v>
      </c>
    </row>
    <row r="988" spans="1:20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5">
        <v>41790</v>
      </c>
      <c r="O988" t="str">
        <f>VLOOKUP(L988,Location!$A$1:$D$157,2,FALSE)</f>
        <v>New Mexico</v>
      </c>
      <c r="P988" t="str">
        <f>VLOOKUP($L988,Location!$A$1:$D$157,3,FALSE)</f>
        <v>South</v>
      </c>
      <c r="Q988" t="str">
        <f>VLOOKUP($L988,Location!$A$1:$D$157,4,FALSE)</f>
        <v>Small Market</v>
      </c>
      <c r="R988" t="s">
        <v>61</v>
      </c>
      <c r="S988" t="s">
        <v>62</v>
      </c>
      <c r="T988" t="s">
        <v>57</v>
      </c>
    </row>
    <row r="989" spans="1:20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5">
        <v>41790</v>
      </c>
      <c r="O989" t="str">
        <f>VLOOKUP(L989,Location!$A$1:$D$157,2,FALSE)</f>
        <v>New Mexico</v>
      </c>
      <c r="P989" t="str">
        <f>VLOOKUP($L989,Location!$A$1:$D$157,3,FALSE)</f>
        <v>South</v>
      </c>
      <c r="Q989" t="str">
        <f>VLOOKUP($L989,Location!$A$1:$D$157,4,FALSE)</f>
        <v>Small Market</v>
      </c>
      <c r="R989" t="s">
        <v>61</v>
      </c>
      <c r="S989" t="s">
        <v>63</v>
      </c>
      <c r="T989" t="s">
        <v>57</v>
      </c>
    </row>
    <row r="990" spans="1:20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5">
        <v>41790</v>
      </c>
      <c r="O990" t="str">
        <f>VLOOKUP(L990,Location!$A$1:$D$157,2,FALSE)</f>
        <v>New Mexico</v>
      </c>
      <c r="P990" t="str">
        <f>VLOOKUP($L990,Location!$A$1:$D$157,3,FALSE)</f>
        <v>South</v>
      </c>
      <c r="Q990" t="str">
        <f>VLOOKUP($L990,Location!$A$1:$D$157,4,FALSE)</f>
        <v>Small Market</v>
      </c>
      <c r="R990" t="s">
        <v>66</v>
      </c>
      <c r="S990" t="s">
        <v>67</v>
      </c>
      <c r="T990" t="s">
        <v>60</v>
      </c>
    </row>
    <row r="991" spans="1:20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5">
        <v>41790</v>
      </c>
      <c r="O991" t="str">
        <f>VLOOKUP(L991,Location!$A$1:$D$157,2,FALSE)</f>
        <v>New Mexico</v>
      </c>
      <c r="P991" t="str">
        <f>VLOOKUP($L991,Location!$A$1:$D$157,3,FALSE)</f>
        <v>South</v>
      </c>
      <c r="Q991" t="str">
        <f>VLOOKUP($L991,Location!$A$1:$D$157,4,FALSE)</f>
        <v>Small Market</v>
      </c>
      <c r="R991" t="s">
        <v>66</v>
      </c>
      <c r="S991" t="s">
        <v>68</v>
      </c>
      <c r="T991" t="s">
        <v>60</v>
      </c>
    </row>
    <row r="992" spans="1:20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5">
        <v>41790</v>
      </c>
      <c r="O992" t="str">
        <f>VLOOKUP(L992,Location!$A$1:$D$157,2,FALSE)</f>
        <v>New Mexico</v>
      </c>
      <c r="P992" t="str">
        <f>VLOOKUP($L992,Location!$A$1:$D$157,3,FALSE)</f>
        <v>South</v>
      </c>
      <c r="Q992" t="str">
        <f>VLOOKUP($L992,Location!$A$1:$D$157,4,FALSE)</f>
        <v>Small Market</v>
      </c>
      <c r="R992" t="s">
        <v>55</v>
      </c>
      <c r="S992" t="s">
        <v>58</v>
      </c>
      <c r="T992" t="s">
        <v>57</v>
      </c>
    </row>
    <row r="993" spans="1:20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5">
        <v>41790</v>
      </c>
      <c r="O993" t="str">
        <f>VLOOKUP(L993,Location!$A$1:$D$157,2,FALSE)</f>
        <v>New Mexico</v>
      </c>
      <c r="P993" t="str">
        <f>VLOOKUP($L993,Location!$A$1:$D$157,3,FALSE)</f>
        <v>South</v>
      </c>
      <c r="Q993" t="str">
        <f>VLOOKUP($L993,Location!$A$1:$D$157,4,FALSE)</f>
        <v>Small Market</v>
      </c>
      <c r="R993" t="s">
        <v>55</v>
      </c>
      <c r="S993" t="s">
        <v>59</v>
      </c>
      <c r="T993" t="s">
        <v>60</v>
      </c>
    </row>
    <row r="994" spans="1:20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5">
        <v>41790</v>
      </c>
      <c r="O994" t="str">
        <f>VLOOKUP(L994,Location!$A$1:$D$157,2,FALSE)</f>
        <v>Oklahoma</v>
      </c>
      <c r="P994" t="str">
        <f>VLOOKUP($L994,Location!$A$1:$D$157,3,FALSE)</f>
        <v>South</v>
      </c>
      <c r="Q994" t="str">
        <f>VLOOKUP($L994,Location!$A$1:$D$157,4,FALSE)</f>
        <v>Small Market</v>
      </c>
      <c r="R994" t="s">
        <v>61</v>
      </c>
      <c r="S994" t="s">
        <v>64</v>
      </c>
      <c r="T994" t="s">
        <v>60</v>
      </c>
    </row>
    <row r="995" spans="1:20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5">
        <v>41790</v>
      </c>
      <c r="O995" t="str">
        <f>VLOOKUP(L995,Location!$A$1:$D$157,2,FALSE)</f>
        <v>Oklahoma</v>
      </c>
      <c r="P995" t="str">
        <f>VLOOKUP($L995,Location!$A$1:$D$157,3,FALSE)</f>
        <v>South</v>
      </c>
      <c r="Q995" t="str">
        <f>VLOOKUP($L995,Location!$A$1:$D$157,4,FALSE)</f>
        <v>Small Market</v>
      </c>
      <c r="R995" t="s">
        <v>61</v>
      </c>
      <c r="S995" t="s">
        <v>62</v>
      </c>
      <c r="T995" t="s">
        <v>57</v>
      </c>
    </row>
    <row r="996" spans="1:20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5">
        <v>41790</v>
      </c>
      <c r="O996" t="str">
        <f>VLOOKUP(L996,Location!$A$1:$D$157,2,FALSE)</f>
        <v>Oklahoma</v>
      </c>
      <c r="P996" t="str">
        <f>VLOOKUP($L996,Location!$A$1:$D$157,3,FALSE)</f>
        <v>South</v>
      </c>
      <c r="Q996" t="str">
        <f>VLOOKUP($L996,Location!$A$1:$D$157,4,FALSE)</f>
        <v>Small Market</v>
      </c>
      <c r="R996" t="s">
        <v>61</v>
      </c>
      <c r="S996" t="s">
        <v>63</v>
      </c>
      <c r="T996" t="s">
        <v>57</v>
      </c>
    </row>
    <row r="997" spans="1:20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5">
        <v>41790</v>
      </c>
      <c r="O997" t="str">
        <f>VLOOKUP(L997,Location!$A$1:$D$157,2,FALSE)</f>
        <v>Oklahoma</v>
      </c>
      <c r="P997" t="str">
        <f>VLOOKUP($L997,Location!$A$1:$D$157,3,FALSE)</f>
        <v>South</v>
      </c>
      <c r="Q997" t="str">
        <f>VLOOKUP($L997,Location!$A$1:$D$157,4,FALSE)</f>
        <v>Small Market</v>
      </c>
      <c r="R997" t="s">
        <v>66</v>
      </c>
      <c r="S997" t="s">
        <v>67</v>
      </c>
      <c r="T997" t="s">
        <v>60</v>
      </c>
    </row>
    <row r="998" spans="1:20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5">
        <v>41790</v>
      </c>
      <c r="O998" t="str">
        <f>VLOOKUP(L998,Location!$A$1:$D$157,2,FALSE)</f>
        <v>Oklahoma</v>
      </c>
      <c r="P998" t="str">
        <f>VLOOKUP($L998,Location!$A$1:$D$157,3,FALSE)</f>
        <v>South</v>
      </c>
      <c r="Q998" t="str">
        <f>VLOOKUP($L998,Location!$A$1:$D$157,4,FALSE)</f>
        <v>Small Market</v>
      </c>
      <c r="R998" t="s">
        <v>66</v>
      </c>
      <c r="S998" t="s">
        <v>68</v>
      </c>
      <c r="T998" t="s">
        <v>60</v>
      </c>
    </row>
    <row r="999" spans="1:20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5">
        <v>41790</v>
      </c>
      <c r="O999" t="str">
        <f>VLOOKUP(L999,Location!$A$1:$D$157,2,FALSE)</f>
        <v>Oklahoma</v>
      </c>
      <c r="P999" t="str">
        <f>VLOOKUP($L999,Location!$A$1:$D$157,3,FALSE)</f>
        <v>South</v>
      </c>
      <c r="Q999" t="str">
        <f>VLOOKUP($L999,Location!$A$1:$D$157,4,FALSE)</f>
        <v>Small Market</v>
      </c>
      <c r="R999" t="s">
        <v>55</v>
      </c>
      <c r="S999" t="s">
        <v>58</v>
      </c>
      <c r="T999" t="s">
        <v>57</v>
      </c>
    </row>
    <row r="1000" spans="1:20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5">
        <v>41790</v>
      </c>
      <c r="O1000" t="str">
        <f>VLOOKUP(L1000,Location!$A$1:$D$157,2,FALSE)</f>
        <v>Oklahoma</v>
      </c>
      <c r="P1000" t="str">
        <f>VLOOKUP($L1000,Location!$A$1:$D$157,3,FALSE)</f>
        <v>South</v>
      </c>
      <c r="Q1000" t="str">
        <f>VLOOKUP($L1000,Location!$A$1:$D$157,4,FALSE)</f>
        <v>Small Market</v>
      </c>
      <c r="R1000" t="s">
        <v>55</v>
      </c>
      <c r="S1000" t="s">
        <v>59</v>
      </c>
      <c r="T1000" t="s">
        <v>60</v>
      </c>
    </row>
    <row r="1001" spans="1:20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5">
        <v>41790</v>
      </c>
      <c r="O1001" t="str">
        <f>VLOOKUP(L1001,Location!$A$1:$D$157,2,FALSE)</f>
        <v>Texas</v>
      </c>
      <c r="P1001" t="str">
        <f>VLOOKUP($L1001,Location!$A$1:$D$157,3,FALSE)</f>
        <v>South</v>
      </c>
      <c r="Q1001" t="str">
        <f>VLOOKUP($L1001,Location!$A$1:$D$157,4,FALSE)</f>
        <v>Major Market</v>
      </c>
      <c r="R1001" t="s">
        <v>61</v>
      </c>
      <c r="S1001" t="s">
        <v>64</v>
      </c>
      <c r="T1001" t="s">
        <v>60</v>
      </c>
    </row>
    <row r="1002" spans="1:20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5">
        <v>41790</v>
      </c>
      <c r="O1002" t="str">
        <f>VLOOKUP(L1002,Location!$A$1:$D$157,2,FALSE)</f>
        <v>Texas</v>
      </c>
      <c r="P1002" t="str">
        <f>VLOOKUP($L1002,Location!$A$1:$D$157,3,FALSE)</f>
        <v>South</v>
      </c>
      <c r="Q1002" t="str">
        <f>VLOOKUP($L1002,Location!$A$1:$D$157,4,FALSE)</f>
        <v>Major Market</v>
      </c>
      <c r="R1002" t="s">
        <v>61</v>
      </c>
      <c r="S1002" t="s">
        <v>62</v>
      </c>
      <c r="T1002" t="s">
        <v>57</v>
      </c>
    </row>
    <row r="1003" spans="1:20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5">
        <v>41790</v>
      </c>
      <c r="O1003" t="str">
        <f>VLOOKUP(L1003,Location!$A$1:$D$157,2,FALSE)</f>
        <v>Texas</v>
      </c>
      <c r="P1003" t="str">
        <f>VLOOKUP($L1003,Location!$A$1:$D$157,3,FALSE)</f>
        <v>South</v>
      </c>
      <c r="Q1003" t="str">
        <f>VLOOKUP($L1003,Location!$A$1:$D$157,4,FALSE)</f>
        <v>Major Market</v>
      </c>
      <c r="R1003" t="s">
        <v>61</v>
      </c>
      <c r="S1003" t="s">
        <v>63</v>
      </c>
      <c r="T1003" t="s">
        <v>57</v>
      </c>
    </row>
    <row r="1004" spans="1:20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5">
        <v>41790</v>
      </c>
      <c r="O1004" t="str">
        <f>VLOOKUP(L1004,Location!$A$1:$D$157,2,FALSE)</f>
        <v>Texas</v>
      </c>
      <c r="P1004" t="str">
        <f>VLOOKUP($L1004,Location!$A$1:$D$157,3,FALSE)</f>
        <v>South</v>
      </c>
      <c r="Q1004" t="str">
        <f>VLOOKUP($L1004,Location!$A$1:$D$157,4,FALSE)</f>
        <v>Major Market</v>
      </c>
      <c r="R1004" t="s">
        <v>66</v>
      </c>
      <c r="S1004" t="s">
        <v>67</v>
      </c>
      <c r="T1004" t="s">
        <v>60</v>
      </c>
    </row>
    <row r="1005" spans="1:20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5">
        <v>41790</v>
      </c>
      <c r="O1005" t="str">
        <f>VLOOKUP(L1005,Location!$A$1:$D$157,2,FALSE)</f>
        <v>Texas</v>
      </c>
      <c r="P1005" t="str">
        <f>VLOOKUP($L1005,Location!$A$1:$D$157,3,FALSE)</f>
        <v>South</v>
      </c>
      <c r="Q1005" t="str">
        <f>VLOOKUP($L1005,Location!$A$1:$D$157,4,FALSE)</f>
        <v>Major Market</v>
      </c>
      <c r="R1005" t="s">
        <v>66</v>
      </c>
      <c r="S1005" t="s">
        <v>68</v>
      </c>
      <c r="T1005" t="s">
        <v>60</v>
      </c>
    </row>
    <row r="1006" spans="1:20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5">
        <v>41790</v>
      </c>
      <c r="O1006" t="str">
        <f>VLOOKUP(L1006,Location!$A$1:$D$157,2,FALSE)</f>
        <v>Texas</v>
      </c>
      <c r="P1006" t="str">
        <f>VLOOKUP($L1006,Location!$A$1:$D$157,3,FALSE)</f>
        <v>South</v>
      </c>
      <c r="Q1006" t="str">
        <f>VLOOKUP($L1006,Location!$A$1:$D$157,4,FALSE)</f>
        <v>Major Market</v>
      </c>
      <c r="R1006" t="s">
        <v>55</v>
      </c>
      <c r="S1006" t="s">
        <v>58</v>
      </c>
      <c r="T1006" t="s">
        <v>57</v>
      </c>
    </row>
    <row r="1007" spans="1:20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5">
        <v>41790</v>
      </c>
      <c r="O1007" t="str">
        <f>VLOOKUP(L1007,Location!$A$1:$D$157,2,FALSE)</f>
        <v>Texas</v>
      </c>
      <c r="P1007" t="str">
        <f>VLOOKUP($L1007,Location!$A$1:$D$157,3,FALSE)</f>
        <v>South</v>
      </c>
      <c r="Q1007" t="str">
        <f>VLOOKUP($L1007,Location!$A$1:$D$157,4,FALSE)</f>
        <v>Major Market</v>
      </c>
      <c r="R1007" t="s">
        <v>55</v>
      </c>
      <c r="S1007" t="s">
        <v>59</v>
      </c>
      <c r="T1007" t="s">
        <v>60</v>
      </c>
    </row>
    <row r="1008" spans="1:20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5">
        <v>41790</v>
      </c>
      <c r="O1008" t="str">
        <f>VLOOKUP(L1008,Location!$A$1:$D$157,2,FALSE)</f>
        <v>Utah</v>
      </c>
      <c r="P1008" t="str">
        <f>VLOOKUP($L1008,Location!$A$1:$D$157,3,FALSE)</f>
        <v>West</v>
      </c>
      <c r="Q1008" t="str">
        <f>VLOOKUP($L1008,Location!$A$1:$D$157,4,FALSE)</f>
        <v>Small Market</v>
      </c>
      <c r="R1008" t="s">
        <v>61</v>
      </c>
      <c r="S1008" t="s">
        <v>62</v>
      </c>
      <c r="T1008" t="s">
        <v>57</v>
      </c>
    </row>
    <row r="1009" spans="1:20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5">
        <v>41790</v>
      </c>
      <c r="O1009" t="str">
        <f>VLOOKUP(L1009,Location!$A$1:$D$157,2,FALSE)</f>
        <v>Utah</v>
      </c>
      <c r="P1009" t="str">
        <f>VLOOKUP($L1009,Location!$A$1:$D$157,3,FALSE)</f>
        <v>West</v>
      </c>
      <c r="Q1009" t="str">
        <f>VLOOKUP($L1009,Location!$A$1:$D$157,4,FALSE)</f>
        <v>Small Market</v>
      </c>
      <c r="R1009" t="s">
        <v>61</v>
      </c>
      <c r="S1009" t="s">
        <v>63</v>
      </c>
      <c r="T1009" t="s">
        <v>57</v>
      </c>
    </row>
    <row r="1010" spans="1:20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5">
        <v>41790</v>
      </c>
      <c r="O1010" t="str">
        <f>VLOOKUP(L1010,Location!$A$1:$D$157,2,FALSE)</f>
        <v>Utah</v>
      </c>
      <c r="P1010" t="str">
        <f>VLOOKUP($L1010,Location!$A$1:$D$157,3,FALSE)</f>
        <v>West</v>
      </c>
      <c r="Q1010" t="str">
        <f>VLOOKUP($L1010,Location!$A$1:$D$157,4,FALSE)</f>
        <v>Small Market</v>
      </c>
      <c r="R1010" t="s">
        <v>61</v>
      </c>
      <c r="S1010" t="s">
        <v>64</v>
      </c>
      <c r="T1010" t="s">
        <v>60</v>
      </c>
    </row>
    <row r="1011" spans="1:20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5">
        <v>41790</v>
      </c>
      <c r="O1011" t="str">
        <f>VLOOKUP(L1011,Location!$A$1:$D$157,2,FALSE)</f>
        <v>Utah</v>
      </c>
      <c r="P1011" t="str">
        <f>VLOOKUP($L1011,Location!$A$1:$D$157,3,FALSE)</f>
        <v>West</v>
      </c>
      <c r="Q1011" t="str">
        <f>VLOOKUP($L1011,Location!$A$1:$D$157,4,FALSE)</f>
        <v>Small Market</v>
      </c>
      <c r="R1011" t="s">
        <v>55</v>
      </c>
      <c r="S1011" t="s">
        <v>56</v>
      </c>
      <c r="T1011" t="s">
        <v>57</v>
      </c>
    </row>
    <row r="1012" spans="1:20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5">
        <v>41790</v>
      </c>
      <c r="O1012" t="str">
        <f>VLOOKUP(L1012,Location!$A$1:$D$157,2,FALSE)</f>
        <v>Utah</v>
      </c>
      <c r="P1012" t="str">
        <f>VLOOKUP($L1012,Location!$A$1:$D$157,3,FALSE)</f>
        <v>West</v>
      </c>
      <c r="Q1012" t="str">
        <f>VLOOKUP($L1012,Location!$A$1:$D$157,4,FALSE)</f>
        <v>Small Market</v>
      </c>
      <c r="R1012" t="s">
        <v>55</v>
      </c>
      <c r="S1012" t="s">
        <v>58</v>
      </c>
      <c r="T1012" t="s">
        <v>57</v>
      </c>
    </row>
    <row r="1013" spans="1:20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5">
        <v>41790</v>
      </c>
      <c r="O1013" t="str">
        <f>VLOOKUP(L1013,Location!$A$1:$D$157,2,FALSE)</f>
        <v>Utah</v>
      </c>
      <c r="P1013" t="str">
        <f>VLOOKUP($L1013,Location!$A$1:$D$157,3,FALSE)</f>
        <v>West</v>
      </c>
      <c r="Q1013" t="str">
        <f>VLOOKUP($L1013,Location!$A$1:$D$157,4,FALSE)</f>
        <v>Small Market</v>
      </c>
      <c r="R1013" t="s">
        <v>66</v>
      </c>
      <c r="S1013" t="s">
        <v>67</v>
      </c>
      <c r="T1013" t="s">
        <v>60</v>
      </c>
    </row>
    <row r="1014" spans="1:20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5">
        <v>41790</v>
      </c>
      <c r="O1014" t="str">
        <f>VLOOKUP(L1014,Location!$A$1:$D$157,2,FALSE)</f>
        <v>Utah</v>
      </c>
      <c r="P1014" t="str">
        <f>VLOOKUP($L1014,Location!$A$1:$D$157,3,FALSE)</f>
        <v>West</v>
      </c>
      <c r="Q1014" t="str">
        <f>VLOOKUP($L1014,Location!$A$1:$D$157,4,FALSE)</f>
        <v>Small Market</v>
      </c>
      <c r="R1014" t="s">
        <v>66</v>
      </c>
      <c r="S1014" t="s">
        <v>68</v>
      </c>
      <c r="T1014" t="s">
        <v>60</v>
      </c>
    </row>
    <row r="1015" spans="1:20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5">
        <v>41790</v>
      </c>
      <c r="O1015" t="str">
        <f>VLOOKUP(L1015,Location!$A$1:$D$157,2,FALSE)</f>
        <v>Utah</v>
      </c>
      <c r="P1015" t="str">
        <f>VLOOKUP($L1015,Location!$A$1:$D$157,3,FALSE)</f>
        <v>West</v>
      </c>
      <c r="Q1015" t="str">
        <f>VLOOKUP($L1015,Location!$A$1:$D$157,4,FALSE)</f>
        <v>Small Market</v>
      </c>
      <c r="R1015" t="s">
        <v>66</v>
      </c>
      <c r="S1015" t="s">
        <v>69</v>
      </c>
      <c r="T1015" t="s">
        <v>60</v>
      </c>
    </row>
    <row r="1016" spans="1:20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5">
        <v>41790</v>
      </c>
      <c r="O1016" t="str">
        <f>VLOOKUP(L1016,Location!$A$1:$D$157,2,FALSE)</f>
        <v>Utah</v>
      </c>
      <c r="P1016" t="str">
        <f>VLOOKUP($L1016,Location!$A$1:$D$157,3,FALSE)</f>
        <v>West</v>
      </c>
      <c r="Q1016" t="str">
        <f>VLOOKUP($L1016,Location!$A$1:$D$157,4,FALSE)</f>
        <v>Small Market</v>
      </c>
      <c r="R1016" t="s">
        <v>70</v>
      </c>
      <c r="S1016" t="s">
        <v>71</v>
      </c>
      <c r="T1016" t="s">
        <v>57</v>
      </c>
    </row>
    <row r="1017" spans="1:20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5">
        <v>41790</v>
      </c>
      <c r="O1017" t="str">
        <f>VLOOKUP(L1017,Location!$A$1:$D$157,2,FALSE)</f>
        <v>Utah</v>
      </c>
      <c r="P1017" t="str">
        <f>VLOOKUP($L1017,Location!$A$1:$D$157,3,FALSE)</f>
        <v>West</v>
      </c>
      <c r="Q1017" t="str">
        <f>VLOOKUP($L1017,Location!$A$1:$D$157,4,FALSE)</f>
        <v>Small Market</v>
      </c>
      <c r="R1017" t="s">
        <v>70</v>
      </c>
      <c r="S1017" t="s">
        <v>72</v>
      </c>
      <c r="T1017" t="s">
        <v>57</v>
      </c>
    </row>
    <row r="1018" spans="1:20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5">
        <v>41790</v>
      </c>
      <c r="O1018" t="str">
        <f>VLOOKUP(L1018,Location!$A$1:$D$157,2,FALSE)</f>
        <v>Utah</v>
      </c>
      <c r="P1018" t="str">
        <f>VLOOKUP($L1018,Location!$A$1:$D$157,3,FALSE)</f>
        <v>West</v>
      </c>
      <c r="Q1018" t="str">
        <f>VLOOKUP($L1018,Location!$A$1:$D$157,4,FALSE)</f>
        <v>Small Market</v>
      </c>
      <c r="R1018" t="s">
        <v>70</v>
      </c>
      <c r="S1018" t="s">
        <v>73</v>
      </c>
      <c r="T1018" t="s">
        <v>57</v>
      </c>
    </row>
    <row r="1019" spans="1:20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5">
        <v>41790</v>
      </c>
      <c r="O1019" t="str">
        <f>VLOOKUP(L1019,Location!$A$1:$D$157,2,FALSE)</f>
        <v>Utah</v>
      </c>
      <c r="P1019" t="str">
        <f>VLOOKUP($L1019,Location!$A$1:$D$157,3,FALSE)</f>
        <v>West</v>
      </c>
      <c r="Q1019" t="str">
        <f>VLOOKUP($L1019,Location!$A$1:$D$157,4,FALSE)</f>
        <v>Small Market</v>
      </c>
      <c r="R1019" t="s">
        <v>55</v>
      </c>
      <c r="S1019" t="s">
        <v>59</v>
      </c>
      <c r="T1019" t="s">
        <v>60</v>
      </c>
    </row>
    <row r="1020" spans="1:20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5">
        <v>41790</v>
      </c>
      <c r="O1020" t="str">
        <f>VLOOKUP(L1020,Location!$A$1:$D$157,2,FALSE)</f>
        <v>California</v>
      </c>
      <c r="P1020" t="str">
        <f>VLOOKUP($L1020,Location!$A$1:$D$157,3,FALSE)</f>
        <v>West</v>
      </c>
      <c r="Q1020" t="str">
        <f>VLOOKUP($L1020,Location!$A$1:$D$157,4,FALSE)</f>
        <v>Major Market</v>
      </c>
      <c r="R1020" t="s">
        <v>61</v>
      </c>
      <c r="S1020" t="s">
        <v>62</v>
      </c>
      <c r="T1020" t="s">
        <v>57</v>
      </c>
    </row>
    <row r="1021" spans="1:20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5">
        <v>41790</v>
      </c>
      <c r="O1021" t="str">
        <f>VLOOKUP(L1021,Location!$A$1:$D$157,2,FALSE)</f>
        <v>California</v>
      </c>
      <c r="P1021" t="str">
        <f>VLOOKUP($L1021,Location!$A$1:$D$157,3,FALSE)</f>
        <v>West</v>
      </c>
      <c r="Q1021" t="str">
        <f>VLOOKUP($L1021,Location!$A$1:$D$157,4,FALSE)</f>
        <v>Major Market</v>
      </c>
      <c r="R1021" t="s">
        <v>61</v>
      </c>
      <c r="S1021" t="s">
        <v>63</v>
      </c>
      <c r="T1021" t="s">
        <v>57</v>
      </c>
    </row>
    <row r="1022" spans="1:20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5">
        <v>41790</v>
      </c>
      <c r="O1022" t="str">
        <f>VLOOKUP(L1022,Location!$A$1:$D$157,2,FALSE)</f>
        <v>California</v>
      </c>
      <c r="P1022" t="str">
        <f>VLOOKUP($L1022,Location!$A$1:$D$157,3,FALSE)</f>
        <v>West</v>
      </c>
      <c r="Q1022" t="str">
        <f>VLOOKUP($L1022,Location!$A$1:$D$157,4,FALSE)</f>
        <v>Major Market</v>
      </c>
      <c r="R1022" t="s">
        <v>61</v>
      </c>
      <c r="S1022" t="s">
        <v>64</v>
      </c>
      <c r="T1022" t="s">
        <v>60</v>
      </c>
    </row>
    <row r="1023" spans="1:20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5">
        <v>41790</v>
      </c>
      <c r="O1023" t="str">
        <f>VLOOKUP(L1023,Location!$A$1:$D$157,2,FALSE)</f>
        <v>California</v>
      </c>
      <c r="P1023" t="str">
        <f>VLOOKUP($L1023,Location!$A$1:$D$157,3,FALSE)</f>
        <v>West</v>
      </c>
      <c r="Q1023" t="str">
        <f>VLOOKUP($L1023,Location!$A$1:$D$157,4,FALSE)</f>
        <v>Major Market</v>
      </c>
      <c r="R1023" t="s">
        <v>55</v>
      </c>
      <c r="S1023" t="s">
        <v>56</v>
      </c>
      <c r="T1023" t="s">
        <v>57</v>
      </c>
    </row>
    <row r="1024" spans="1:20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5">
        <v>41790</v>
      </c>
      <c r="O1024" t="str">
        <f>VLOOKUP(L1024,Location!$A$1:$D$157,2,FALSE)</f>
        <v>California</v>
      </c>
      <c r="P1024" t="str">
        <f>VLOOKUP($L1024,Location!$A$1:$D$157,3,FALSE)</f>
        <v>West</v>
      </c>
      <c r="Q1024" t="str">
        <f>VLOOKUP($L1024,Location!$A$1:$D$157,4,FALSE)</f>
        <v>Major Market</v>
      </c>
      <c r="R1024" t="s">
        <v>55</v>
      </c>
      <c r="S1024" t="s">
        <v>58</v>
      </c>
      <c r="T1024" t="s">
        <v>57</v>
      </c>
    </row>
    <row r="1025" spans="1:20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5">
        <v>41790</v>
      </c>
      <c r="O1025" t="str">
        <f>VLOOKUP(L1025,Location!$A$1:$D$157,2,FALSE)</f>
        <v>California</v>
      </c>
      <c r="P1025" t="str">
        <f>VLOOKUP($L1025,Location!$A$1:$D$157,3,FALSE)</f>
        <v>West</v>
      </c>
      <c r="Q1025" t="str">
        <f>VLOOKUP($L1025,Location!$A$1:$D$157,4,FALSE)</f>
        <v>Major Market</v>
      </c>
      <c r="R1025" t="s">
        <v>66</v>
      </c>
      <c r="S1025" t="s">
        <v>67</v>
      </c>
      <c r="T1025" t="s">
        <v>60</v>
      </c>
    </row>
    <row r="1026" spans="1:20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5">
        <v>41790</v>
      </c>
      <c r="O1026" t="str">
        <f>VLOOKUP(L1026,Location!$A$1:$D$157,2,FALSE)</f>
        <v>California</v>
      </c>
      <c r="P1026" t="str">
        <f>VLOOKUP($L1026,Location!$A$1:$D$157,3,FALSE)</f>
        <v>West</v>
      </c>
      <c r="Q1026" t="str">
        <f>VLOOKUP($L1026,Location!$A$1:$D$157,4,FALSE)</f>
        <v>Major Market</v>
      </c>
      <c r="R1026" t="s">
        <v>66</v>
      </c>
      <c r="S1026" t="s">
        <v>68</v>
      </c>
      <c r="T1026" t="s">
        <v>60</v>
      </c>
    </row>
    <row r="1027" spans="1:20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5">
        <v>41790</v>
      </c>
      <c r="O1027" t="str">
        <f>VLOOKUP(L1027,Location!$A$1:$D$157,2,FALSE)</f>
        <v>California</v>
      </c>
      <c r="P1027" t="str">
        <f>VLOOKUP($L1027,Location!$A$1:$D$157,3,FALSE)</f>
        <v>West</v>
      </c>
      <c r="Q1027" t="str">
        <f>VLOOKUP($L1027,Location!$A$1:$D$157,4,FALSE)</f>
        <v>Major Market</v>
      </c>
      <c r="R1027" t="s">
        <v>66</v>
      </c>
      <c r="S1027" t="s">
        <v>69</v>
      </c>
      <c r="T1027" t="s">
        <v>60</v>
      </c>
    </row>
    <row r="1028" spans="1:20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5">
        <v>41790</v>
      </c>
      <c r="O1028" t="str">
        <f>VLOOKUP(L1028,Location!$A$1:$D$157,2,FALSE)</f>
        <v>California</v>
      </c>
      <c r="P1028" t="str">
        <f>VLOOKUP($L1028,Location!$A$1:$D$157,3,FALSE)</f>
        <v>West</v>
      </c>
      <c r="Q1028" t="str">
        <f>VLOOKUP($L1028,Location!$A$1:$D$157,4,FALSE)</f>
        <v>Major Market</v>
      </c>
      <c r="R1028" t="s">
        <v>70</v>
      </c>
      <c r="S1028" t="s">
        <v>71</v>
      </c>
      <c r="T1028" t="s">
        <v>57</v>
      </c>
    </row>
    <row r="1029" spans="1:20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5">
        <v>41790</v>
      </c>
      <c r="O1029" t="str">
        <f>VLOOKUP(L1029,Location!$A$1:$D$157,2,FALSE)</f>
        <v>California</v>
      </c>
      <c r="P1029" t="str">
        <f>VLOOKUP($L1029,Location!$A$1:$D$157,3,FALSE)</f>
        <v>West</v>
      </c>
      <c r="Q1029" t="str">
        <f>VLOOKUP($L1029,Location!$A$1:$D$157,4,FALSE)</f>
        <v>Major Market</v>
      </c>
      <c r="R1029" t="s">
        <v>70</v>
      </c>
      <c r="S1029" t="s">
        <v>72</v>
      </c>
      <c r="T1029" t="s">
        <v>57</v>
      </c>
    </row>
    <row r="1030" spans="1:20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5">
        <v>41790</v>
      </c>
      <c r="O1030" t="str">
        <f>VLOOKUP(L1030,Location!$A$1:$D$157,2,FALSE)</f>
        <v>California</v>
      </c>
      <c r="P1030" t="str">
        <f>VLOOKUP($L1030,Location!$A$1:$D$157,3,FALSE)</f>
        <v>West</v>
      </c>
      <c r="Q1030" t="str">
        <f>VLOOKUP($L1030,Location!$A$1:$D$157,4,FALSE)</f>
        <v>Major Market</v>
      </c>
      <c r="R1030" t="s">
        <v>70</v>
      </c>
      <c r="S1030" t="s">
        <v>73</v>
      </c>
      <c r="T1030" t="s">
        <v>57</v>
      </c>
    </row>
    <row r="1031" spans="1:20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5">
        <v>41790</v>
      </c>
      <c r="O1031" t="str">
        <f>VLOOKUP(L1031,Location!$A$1:$D$157,2,FALSE)</f>
        <v>California</v>
      </c>
      <c r="P1031" t="str">
        <f>VLOOKUP($L1031,Location!$A$1:$D$157,3,FALSE)</f>
        <v>West</v>
      </c>
      <c r="Q1031" t="str">
        <f>VLOOKUP($L1031,Location!$A$1:$D$157,4,FALSE)</f>
        <v>Major Market</v>
      </c>
      <c r="R1031" t="s">
        <v>55</v>
      </c>
      <c r="S1031" t="s">
        <v>59</v>
      </c>
      <c r="T1031" t="s">
        <v>60</v>
      </c>
    </row>
    <row r="1032" spans="1:20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5">
        <v>41790</v>
      </c>
      <c r="O1032" t="str">
        <f>VLOOKUP(L1032,Location!$A$1:$D$157,2,FALSE)</f>
        <v>Nevada</v>
      </c>
      <c r="P1032" t="str">
        <f>VLOOKUP($L1032,Location!$A$1:$D$157,3,FALSE)</f>
        <v>West</v>
      </c>
      <c r="Q1032" t="str">
        <f>VLOOKUP($L1032,Location!$A$1:$D$157,4,FALSE)</f>
        <v>Small Market</v>
      </c>
      <c r="R1032" t="s">
        <v>61</v>
      </c>
      <c r="S1032" t="s">
        <v>62</v>
      </c>
      <c r="T1032" t="s">
        <v>57</v>
      </c>
    </row>
    <row r="1033" spans="1:20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5">
        <v>41790</v>
      </c>
      <c r="O1033" t="str">
        <f>VLOOKUP(L1033,Location!$A$1:$D$157,2,FALSE)</f>
        <v>Nevada</v>
      </c>
      <c r="P1033" t="str">
        <f>VLOOKUP($L1033,Location!$A$1:$D$157,3,FALSE)</f>
        <v>West</v>
      </c>
      <c r="Q1033" t="str">
        <f>VLOOKUP($L1033,Location!$A$1:$D$157,4,FALSE)</f>
        <v>Small Market</v>
      </c>
      <c r="R1033" t="s">
        <v>61</v>
      </c>
      <c r="S1033" t="s">
        <v>63</v>
      </c>
      <c r="T1033" t="s">
        <v>57</v>
      </c>
    </row>
    <row r="1034" spans="1:20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5">
        <v>41790</v>
      </c>
      <c r="O1034" t="str">
        <f>VLOOKUP(L1034,Location!$A$1:$D$157,2,FALSE)</f>
        <v>Nevada</v>
      </c>
      <c r="P1034" t="str">
        <f>VLOOKUP($L1034,Location!$A$1:$D$157,3,FALSE)</f>
        <v>West</v>
      </c>
      <c r="Q1034" t="str">
        <f>VLOOKUP($L1034,Location!$A$1:$D$157,4,FALSE)</f>
        <v>Small Market</v>
      </c>
      <c r="R1034" t="s">
        <v>61</v>
      </c>
      <c r="S1034" t="s">
        <v>64</v>
      </c>
      <c r="T1034" t="s">
        <v>60</v>
      </c>
    </row>
    <row r="1035" spans="1:20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5">
        <v>41790</v>
      </c>
      <c r="O1035" t="str">
        <f>VLOOKUP(L1035,Location!$A$1:$D$157,2,FALSE)</f>
        <v>Nevada</v>
      </c>
      <c r="P1035" t="str">
        <f>VLOOKUP($L1035,Location!$A$1:$D$157,3,FALSE)</f>
        <v>West</v>
      </c>
      <c r="Q1035" t="str">
        <f>VLOOKUP($L1035,Location!$A$1:$D$157,4,FALSE)</f>
        <v>Small Market</v>
      </c>
      <c r="R1035" t="s">
        <v>55</v>
      </c>
      <c r="S1035" t="s">
        <v>58</v>
      </c>
      <c r="T1035" t="s">
        <v>57</v>
      </c>
    </row>
    <row r="1036" spans="1:20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5">
        <v>41790</v>
      </c>
      <c r="O1036" t="str">
        <f>VLOOKUP(L1036,Location!$A$1:$D$157,2,FALSE)</f>
        <v>Nevada</v>
      </c>
      <c r="P1036" t="str">
        <f>VLOOKUP($L1036,Location!$A$1:$D$157,3,FALSE)</f>
        <v>West</v>
      </c>
      <c r="Q1036" t="str">
        <f>VLOOKUP($L1036,Location!$A$1:$D$157,4,FALSE)</f>
        <v>Small Market</v>
      </c>
      <c r="R1036" t="s">
        <v>66</v>
      </c>
      <c r="S1036" t="s">
        <v>67</v>
      </c>
      <c r="T1036" t="s">
        <v>60</v>
      </c>
    </row>
    <row r="1037" spans="1:20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5">
        <v>41790</v>
      </c>
      <c r="O1037" t="str">
        <f>VLOOKUP(L1037,Location!$A$1:$D$157,2,FALSE)</f>
        <v>Nevada</v>
      </c>
      <c r="P1037" t="str">
        <f>VLOOKUP($L1037,Location!$A$1:$D$157,3,FALSE)</f>
        <v>West</v>
      </c>
      <c r="Q1037" t="str">
        <f>VLOOKUP($L1037,Location!$A$1:$D$157,4,FALSE)</f>
        <v>Small Market</v>
      </c>
      <c r="R1037" t="s">
        <v>66</v>
      </c>
      <c r="S1037" t="s">
        <v>68</v>
      </c>
      <c r="T1037" t="s">
        <v>60</v>
      </c>
    </row>
    <row r="1038" spans="1:20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5">
        <v>41790</v>
      </c>
      <c r="O1038" t="str">
        <f>VLOOKUP(L1038,Location!$A$1:$D$157,2,FALSE)</f>
        <v>Nevada</v>
      </c>
      <c r="P1038" t="str">
        <f>VLOOKUP($L1038,Location!$A$1:$D$157,3,FALSE)</f>
        <v>West</v>
      </c>
      <c r="Q1038" t="str">
        <f>VLOOKUP($L1038,Location!$A$1:$D$157,4,FALSE)</f>
        <v>Small Market</v>
      </c>
      <c r="R1038" t="s">
        <v>66</v>
      </c>
      <c r="S1038" t="s">
        <v>69</v>
      </c>
      <c r="T1038" t="s">
        <v>60</v>
      </c>
    </row>
    <row r="1039" spans="1:20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5">
        <v>41790</v>
      </c>
      <c r="O1039" t="str">
        <f>VLOOKUP(L1039,Location!$A$1:$D$157,2,FALSE)</f>
        <v>Nevada</v>
      </c>
      <c r="P1039" t="str">
        <f>VLOOKUP($L1039,Location!$A$1:$D$157,3,FALSE)</f>
        <v>West</v>
      </c>
      <c r="Q1039" t="str">
        <f>VLOOKUP($L1039,Location!$A$1:$D$157,4,FALSE)</f>
        <v>Small Market</v>
      </c>
      <c r="R1039" t="s">
        <v>70</v>
      </c>
      <c r="S1039" t="s">
        <v>71</v>
      </c>
      <c r="T1039" t="s">
        <v>57</v>
      </c>
    </row>
    <row r="1040" spans="1:20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5">
        <v>41790</v>
      </c>
      <c r="O1040" t="str">
        <f>VLOOKUP(L1040,Location!$A$1:$D$157,2,FALSE)</f>
        <v>Nevada</v>
      </c>
      <c r="P1040" t="str">
        <f>VLOOKUP($L1040,Location!$A$1:$D$157,3,FALSE)</f>
        <v>West</v>
      </c>
      <c r="Q1040" t="str">
        <f>VLOOKUP($L1040,Location!$A$1:$D$157,4,FALSE)</f>
        <v>Small Market</v>
      </c>
      <c r="R1040" t="s">
        <v>70</v>
      </c>
      <c r="S1040" t="s">
        <v>72</v>
      </c>
      <c r="T1040" t="s">
        <v>57</v>
      </c>
    </row>
    <row r="1041" spans="1:20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5">
        <v>41790</v>
      </c>
      <c r="O1041" t="str">
        <f>VLOOKUP(L1041,Location!$A$1:$D$157,2,FALSE)</f>
        <v>Nevada</v>
      </c>
      <c r="P1041" t="str">
        <f>VLOOKUP($L1041,Location!$A$1:$D$157,3,FALSE)</f>
        <v>West</v>
      </c>
      <c r="Q1041" t="str">
        <f>VLOOKUP($L1041,Location!$A$1:$D$157,4,FALSE)</f>
        <v>Small Market</v>
      </c>
      <c r="R1041" t="s">
        <v>70</v>
      </c>
      <c r="S1041" t="s">
        <v>73</v>
      </c>
      <c r="T1041" t="s">
        <v>57</v>
      </c>
    </row>
    <row r="1042" spans="1:20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5">
        <v>41790</v>
      </c>
      <c r="O1042" t="str">
        <f>VLOOKUP(L1042,Location!$A$1:$D$157,2,FALSE)</f>
        <v>Nevada</v>
      </c>
      <c r="P1042" t="str">
        <f>VLOOKUP($L1042,Location!$A$1:$D$157,3,FALSE)</f>
        <v>West</v>
      </c>
      <c r="Q1042" t="str">
        <f>VLOOKUP($L1042,Location!$A$1:$D$157,4,FALSE)</f>
        <v>Small Market</v>
      </c>
      <c r="R1042" t="s">
        <v>55</v>
      </c>
      <c r="S1042" t="s">
        <v>59</v>
      </c>
      <c r="T1042" t="s">
        <v>60</v>
      </c>
    </row>
    <row r="1043" spans="1:20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5">
        <v>41790</v>
      </c>
      <c r="O1043" t="str">
        <f>VLOOKUP(L1043,Location!$A$1:$D$157,2,FALSE)</f>
        <v>Oregon</v>
      </c>
      <c r="P1043" t="str">
        <f>VLOOKUP($L1043,Location!$A$1:$D$157,3,FALSE)</f>
        <v>West</v>
      </c>
      <c r="Q1043" t="str">
        <f>VLOOKUP($L1043,Location!$A$1:$D$157,4,FALSE)</f>
        <v>Small Market</v>
      </c>
      <c r="R1043" t="s">
        <v>61</v>
      </c>
      <c r="S1043" t="s">
        <v>62</v>
      </c>
      <c r="T1043" t="s">
        <v>57</v>
      </c>
    </row>
    <row r="1044" spans="1:20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5">
        <v>41790</v>
      </c>
      <c r="O1044" t="str">
        <f>VLOOKUP(L1044,Location!$A$1:$D$157,2,FALSE)</f>
        <v>Oregon</v>
      </c>
      <c r="P1044" t="str">
        <f>VLOOKUP($L1044,Location!$A$1:$D$157,3,FALSE)</f>
        <v>West</v>
      </c>
      <c r="Q1044" t="str">
        <f>VLOOKUP($L1044,Location!$A$1:$D$157,4,FALSE)</f>
        <v>Small Market</v>
      </c>
      <c r="R1044" t="s">
        <v>61</v>
      </c>
      <c r="S1044" t="s">
        <v>63</v>
      </c>
      <c r="T1044" t="s">
        <v>57</v>
      </c>
    </row>
    <row r="1045" spans="1:20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5">
        <v>41790</v>
      </c>
      <c r="O1045" t="str">
        <f>VLOOKUP(L1045,Location!$A$1:$D$157,2,FALSE)</f>
        <v>Oregon</v>
      </c>
      <c r="P1045" t="str">
        <f>VLOOKUP($L1045,Location!$A$1:$D$157,3,FALSE)</f>
        <v>West</v>
      </c>
      <c r="Q1045" t="str">
        <f>VLOOKUP($L1045,Location!$A$1:$D$157,4,FALSE)</f>
        <v>Small Market</v>
      </c>
      <c r="R1045" t="s">
        <v>61</v>
      </c>
      <c r="S1045" t="s">
        <v>64</v>
      </c>
      <c r="T1045" t="s">
        <v>60</v>
      </c>
    </row>
    <row r="1046" spans="1:20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5">
        <v>41790</v>
      </c>
      <c r="O1046" t="str">
        <f>VLOOKUP(L1046,Location!$A$1:$D$157,2,FALSE)</f>
        <v>Oregon</v>
      </c>
      <c r="P1046" t="str">
        <f>VLOOKUP($L1046,Location!$A$1:$D$157,3,FALSE)</f>
        <v>West</v>
      </c>
      <c r="Q1046" t="str">
        <f>VLOOKUP($L1046,Location!$A$1:$D$157,4,FALSE)</f>
        <v>Small Market</v>
      </c>
      <c r="R1046" t="s">
        <v>55</v>
      </c>
      <c r="S1046" t="s">
        <v>56</v>
      </c>
      <c r="T1046" t="s">
        <v>57</v>
      </c>
    </row>
    <row r="1047" spans="1:20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5">
        <v>41790</v>
      </c>
      <c r="O1047" t="str">
        <f>VLOOKUP(L1047,Location!$A$1:$D$157,2,FALSE)</f>
        <v>Oregon</v>
      </c>
      <c r="P1047" t="str">
        <f>VLOOKUP($L1047,Location!$A$1:$D$157,3,FALSE)</f>
        <v>West</v>
      </c>
      <c r="Q1047" t="str">
        <f>VLOOKUP($L1047,Location!$A$1:$D$157,4,FALSE)</f>
        <v>Small Market</v>
      </c>
      <c r="R1047" t="s">
        <v>55</v>
      </c>
      <c r="S1047" t="s">
        <v>58</v>
      </c>
      <c r="T1047" t="s">
        <v>57</v>
      </c>
    </row>
    <row r="1048" spans="1:20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5">
        <v>41790</v>
      </c>
      <c r="O1048" t="str">
        <f>VLOOKUP(L1048,Location!$A$1:$D$157,2,FALSE)</f>
        <v>Oregon</v>
      </c>
      <c r="P1048" t="str">
        <f>VLOOKUP($L1048,Location!$A$1:$D$157,3,FALSE)</f>
        <v>West</v>
      </c>
      <c r="Q1048" t="str">
        <f>VLOOKUP($L1048,Location!$A$1:$D$157,4,FALSE)</f>
        <v>Small Market</v>
      </c>
      <c r="R1048" t="s">
        <v>66</v>
      </c>
      <c r="S1048" t="s">
        <v>67</v>
      </c>
      <c r="T1048" t="s">
        <v>60</v>
      </c>
    </row>
    <row r="1049" spans="1:20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5">
        <v>41790</v>
      </c>
      <c r="O1049" t="str">
        <f>VLOOKUP(L1049,Location!$A$1:$D$157,2,FALSE)</f>
        <v>Oregon</v>
      </c>
      <c r="P1049" t="str">
        <f>VLOOKUP($L1049,Location!$A$1:$D$157,3,FALSE)</f>
        <v>West</v>
      </c>
      <c r="Q1049" t="str">
        <f>VLOOKUP($L1049,Location!$A$1:$D$157,4,FALSE)</f>
        <v>Small Market</v>
      </c>
      <c r="R1049" t="s">
        <v>66</v>
      </c>
      <c r="S1049" t="s">
        <v>68</v>
      </c>
      <c r="T1049" t="s">
        <v>60</v>
      </c>
    </row>
    <row r="1050" spans="1:20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5">
        <v>41790</v>
      </c>
      <c r="O1050" t="str">
        <f>VLOOKUP(L1050,Location!$A$1:$D$157,2,FALSE)</f>
        <v>Oregon</v>
      </c>
      <c r="P1050" t="str">
        <f>VLOOKUP($L1050,Location!$A$1:$D$157,3,FALSE)</f>
        <v>West</v>
      </c>
      <c r="Q1050" t="str">
        <f>VLOOKUP($L1050,Location!$A$1:$D$157,4,FALSE)</f>
        <v>Small Market</v>
      </c>
      <c r="R1050" t="s">
        <v>70</v>
      </c>
      <c r="S1050" t="s">
        <v>71</v>
      </c>
      <c r="T1050" t="s">
        <v>57</v>
      </c>
    </row>
    <row r="1051" spans="1:20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5">
        <v>41790</v>
      </c>
      <c r="O1051" t="str">
        <f>VLOOKUP(L1051,Location!$A$1:$D$157,2,FALSE)</f>
        <v>Oregon</v>
      </c>
      <c r="P1051" t="str">
        <f>VLOOKUP($L1051,Location!$A$1:$D$157,3,FALSE)</f>
        <v>West</v>
      </c>
      <c r="Q1051" t="str">
        <f>VLOOKUP($L1051,Location!$A$1:$D$157,4,FALSE)</f>
        <v>Small Market</v>
      </c>
      <c r="R1051" t="s">
        <v>70</v>
      </c>
      <c r="S1051" t="s">
        <v>72</v>
      </c>
      <c r="T1051" t="s">
        <v>57</v>
      </c>
    </row>
    <row r="1052" spans="1:20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5">
        <v>41790</v>
      </c>
      <c r="O1052" t="str">
        <f>VLOOKUP(L1052,Location!$A$1:$D$157,2,FALSE)</f>
        <v>Oregon</v>
      </c>
      <c r="P1052" t="str">
        <f>VLOOKUP($L1052,Location!$A$1:$D$157,3,FALSE)</f>
        <v>West</v>
      </c>
      <c r="Q1052" t="str">
        <f>VLOOKUP($L1052,Location!$A$1:$D$157,4,FALSE)</f>
        <v>Small Market</v>
      </c>
      <c r="R1052" t="s">
        <v>70</v>
      </c>
      <c r="S1052" t="s">
        <v>73</v>
      </c>
      <c r="T1052" t="s">
        <v>57</v>
      </c>
    </row>
    <row r="1053" spans="1:20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5">
        <v>41790</v>
      </c>
      <c r="O1053" t="str">
        <f>VLOOKUP(L1053,Location!$A$1:$D$157,2,FALSE)</f>
        <v>Oregon</v>
      </c>
      <c r="P1053" t="str">
        <f>VLOOKUP($L1053,Location!$A$1:$D$157,3,FALSE)</f>
        <v>West</v>
      </c>
      <c r="Q1053" t="str">
        <f>VLOOKUP($L1053,Location!$A$1:$D$157,4,FALSE)</f>
        <v>Small Market</v>
      </c>
      <c r="R1053" t="s">
        <v>55</v>
      </c>
      <c r="S1053" t="s">
        <v>59</v>
      </c>
      <c r="T1053" t="s">
        <v>60</v>
      </c>
    </row>
    <row r="1054" spans="1:20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5">
        <v>41790</v>
      </c>
      <c r="O1054" t="str">
        <f>VLOOKUP(L1054,Location!$A$1:$D$157,2,FALSE)</f>
        <v>Washington</v>
      </c>
      <c r="P1054" t="str">
        <f>VLOOKUP($L1054,Location!$A$1:$D$157,3,FALSE)</f>
        <v>West</v>
      </c>
      <c r="Q1054" t="str">
        <f>VLOOKUP($L1054,Location!$A$1:$D$157,4,FALSE)</f>
        <v>Small Market</v>
      </c>
      <c r="R1054" t="s">
        <v>61</v>
      </c>
      <c r="S1054" t="s">
        <v>62</v>
      </c>
      <c r="T1054" t="s">
        <v>57</v>
      </c>
    </row>
    <row r="1055" spans="1:20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5">
        <v>41790</v>
      </c>
      <c r="O1055" t="str">
        <f>VLOOKUP(L1055,Location!$A$1:$D$157,2,FALSE)</f>
        <v>Washington</v>
      </c>
      <c r="P1055" t="str">
        <f>VLOOKUP($L1055,Location!$A$1:$D$157,3,FALSE)</f>
        <v>West</v>
      </c>
      <c r="Q1055" t="str">
        <f>VLOOKUP($L1055,Location!$A$1:$D$157,4,FALSE)</f>
        <v>Small Market</v>
      </c>
      <c r="R1055" t="s">
        <v>61</v>
      </c>
      <c r="S1055" t="s">
        <v>63</v>
      </c>
      <c r="T1055" t="s">
        <v>57</v>
      </c>
    </row>
    <row r="1056" spans="1:20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5">
        <v>41790</v>
      </c>
      <c r="O1056" t="str">
        <f>VLOOKUP(L1056,Location!$A$1:$D$157,2,FALSE)</f>
        <v>Washington</v>
      </c>
      <c r="P1056" t="str">
        <f>VLOOKUP($L1056,Location!$A$1:$D$157,3,FALSE)</f>
        <v>West</v>
      </c>
      <c r="Q1056" t="str">
        <f>VLOOKUP($L1056,Location!$A$1:$D$157,4,FALSE)</f>
        <v>Small Market</v>
      </c>
      <c r="R1056" t="s">
        <v>61</v>
      </c>
      <c r="S1056" t="s">
        <v>64</v>
      </c>
      <c r="T1056" t="s">
        <v>60</v>
      </c>
    </row>
    <row r="1057" spans="1:20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5">
        <v>41790</v>
      </c>
      <c r="O1057" t="str">
        <f>VLOOKUP(L1057,Location!$A$1:$D$157,2,FALSE)</f>
        <v>Washington</v>
      </c>
      <c r="P1057" t="str">
        <f>VLOOKUP($L1057,Location!$A$1:$D$157,3,FALSE)</f>
        <v>West</v>
      </c>
      <c r="Q1057" t="str">
        <f>VLOOKUP($L1057,Location!$A$1:$D$157,4,FALSE)</f>
        <v>Small Market</v>
      </c>
      <c r="R1057" t="s">
        <v>55</v>
      </c>
      <c r="S1057" t="s">
        <v>58</v>
      </c>
      <c r="T1057" t="s">
        <v>57</v>
      </c>
    </row>
    <row r="1058" spans="1:20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5">
        <v>41790</v>
      </c>
      <c r="O1058" t="str">
        <f>VLOOKUP(L1058,Location!$A$1:$D$157,2,FALSE)</f>
        <v>Washington</v>
      </c>
      <c r="P1058" t="str">
        <f>VLOOKUP($L1058,Location!$A$1:$D$157,3,FALSE)</f>
        <v>West</v>
      </c>
      <c r="Q1058" t="str">
        <f>VLOOKUP($L1058,Location!$A$1:$D$157,4,FALSE)</f>
        <v>Small Market</v>
      </c>
      <c r="R1058" t="s">
        <v>66</v>
      </c>
      <c r="S1058" t="s">
        <v>67</v>
      </c>
      <c r="T1058" t="s">
        <v>60</v>
      </c>
    </row>
    <row r="1059" spans="1:20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5">
        <v>41790</v>
      </c>
      <c r="O1059" t="str">
        <f>VLOOKUP(L1059,Location!$A$1:$D$157,2,FALSE)</f>
        <v>Washington</v>
      </c>
      <c r="P1059" t="str">
        <f>VLOOKUP($L1059,Location!$A$1:$D$157,3,FALSE)</f>
        <v>West</v>
      </c>
      <c r="Q1059" t="str">
        <f>VLOOKUP($L1059,Location!$A$1:$D$157,4,FALSE)</f>
        <v>Small Market</v>
      </c>
      <c r="R1059" t="s">
        <v>66</v>
      </c>
      <c r="S1059" t="s">
        <v>68</v>
      </c>
      <c r="T1059" t="s">
        <v>60</v>
      </c>
    </row>
    <row r="1060" spans="1:20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5">
        <v>41790</v>
      </c>
      <c r="O1060" t="str">
        <f>VLOOKUP(L1060,Location!$A$1:$D$157,2,FALSE)</f>
        <v>Washington</v>
      </c>
      <c r="P1060" t="str">
        <f>VLOOKUP($L1060,Location!$A$1:$D$157,3,FALSE)</f>
        <v>West</v>
      </c>
      <c r="Q1060" t="str">
        <f>VLOOKUP($L1060,Location!$A$1:$D$157,4,FALSE)</f>
        <v>Small Market</v>
      </c>
      <c r="R1060" t="s">
        <v>70</v>
      </c>
      <c r="S1060" t="s">
        <v>71</v>
      </c>
      <c r="T1060" t="s">
        <v>57</v>
      </c>
    </row>
    <row r="1061" spans="1:20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5">
        <v>41790</v>
      </c>
      <c r="O1061" t="str">
        <f>VLOOKUP(L1061,Location!$A$1:$D$157,2,FALSE)</f>
        <v>Washington</v>
      </c>
      <c r="P1061" t="str">
        <f>VLOOKUP($L1061,Location!$A$1:$D$157,3,FALSE)</f>
        <v>West</v>
      </c>
      <c r="Q1061" t="str">
        <f>VLOOKUP($L1061,Location!$A$1:$D$157,4,FALSE)</f>
        <v>Small Market</v>
      </c>
      <c r="R1061" t="s">
        <v>70</v>
      </c>
      <c r="S1061" t="s">
        <v>72</v>
      </c>
      <c r="T1061" t="s">
        <v>57</v>
      </c>
    </row>
    <row r="1062" spans="1:20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5">
        <v>41790</v>
      </c>
      <c r="O1062" t="str">
        <f>VLOOKUP(L1062,Location!$A$1:$D$157,2,FALSE)</f>
        <v>Washington</v>
      </c>
      <c r="P1062" t="str">
        <f>VLOOKUP($L1062,Location!$A$1:$D$157,3,FALSE)</f>
        <v>West</v>
      </c>
      <c r="Q1062" t="str">
        <f>VLOOKUP($L1062,Location!$A$1:$D$157,4,FALSE)</f>
        <v>Small Market</v>
      </c>
      <c r="R1062" t="s">
        <v>70</v>
      </c>
      <c r="S1062" t="s">
        <v>73</v>
      </c>
      <c r="T1062" t="s">
        <v>57</v>
      </c>
    </row>
    <row r="1063" spans="1:20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5">
        <v>41790</v>
      </c>
      <c r="O1063" t="str">
        <f>VLOOKUP(L1063,Location!$A$1:$D$157,2,FALSE)</f>
        <v>Washington</v>
      </c>
      <c r="P1063" t="str">
        <f>VLOOKUP($L1063,Location!$A$1:$D$157,3,FALSE)</f>
        <v>West</v>
      </c>
      <c r="Q1063" t="str">
        <f>VLOOKUP($L1063,Location!$A$1:$D$157,4,FALSE)</f>
        <v>Small Market</v>
      </c>
      <c r="R1063" t="s">
        <v>55</v>
      </c>
      <c r="S1063" t="s">
        <v>59</v>
      </c>
      <c r="T1063" t="s">
        <v>60</v>
      </c>
    </row>
    <row r="1064" spans="1:20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5">
        <v>41820</v>
      </c>
      <c r="O1064" t="str">
        <f>VLOOKUP(L1064,Location!$A$1:$D$157,2,FALSE)</f>
        <v>Colorado</v>
      </c>
      <c r="P1064" t="str">
        <f>VLOOKUP($L1064,Location!$A$1:$D$157,3,FALSE)</f>
        <v>Central</v>
      </c>
      <c r="Q1064" t="str">
        <f>VLOOKUP($L1064,Location!$A$1:$D$157,4,FALSE)</f>
        <v>Major Market</v>
      </c>
      <c r="R1064" t="s">
        <v>66</v>
      </c>
      <c r="S1064" t="s">
        <v>67</v>
      </c>
      <c r="T1064" t="s">
        <v>60</v>
      </c>
    </row>
    <row r="1065" spans="1:20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5">
        <v>41820</v>
      </c>
      <c r="O1065" t="str">
        <f>VLOOKUP(L1065,Location!$A$1:$D$157,2,FALSE)</f>
        <v>Colorado</v>
      </c>
      <c r="P1065" t="str">
        <f>VLOOKUP($L1065,Location!$A$1:$D$157,3,FALSE)</f>
        <v>Central</v>
      </c>
      <c r="Q1065" t="str">
        <f>VLOOKUP($L1065,Location!$A$1:$D$157,4,FALSE)</f>
        <v>Major Market</v>
      </c>
      <c r="R1065" t="s">
        <v>66</v>
      </c>
      <c r="S1065" t="s">
        <v>68</v>
      </c>
      <c r="T1065" t="s">
        <v>60</v>
      </c>
    </row>
    <row r="1066" spans="1:20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5">
        <v>41820</v>
      </c>
      <c r="O1066" t="str">
        <f>VLOOKUP(L1066,Location!$A$1:$D$157,2,FALSE)</f>
        <v>Colorado</v>
      </c>
      <c r="P1066" t="str">
        <f>VLOOKUP($L1066,Location!$A$1:$D$157,3,FALSE)</f>
        <v>Central</v>
      </c>
      <c r="Q1066" t="str">
        <f>VLOOKUP($L1066,Location!$A$1:$D$157,4,FALSE)</f>
        <v>Major Market</v>
      </c>
      <c r="R1066" t="s">
        <v>66</v>
      </c>
      <c r="S1066" t="s">
        <v>69</v>
      </c>
      <c r="T1066" t="s">
        <v>60</v>
      </c>
    </row>
    <row r="1067" spans="1:20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5">
        <v>41820</v>
      </c>
      <c r="O1067" t="str">
        <f>VLOOKUP(L1067,Location!$A$1:$D$157,2,FALSE)</f>
        <v>Colorado</v>
      </c>
      <c r="P1067" t="str">
        <f>VLOOKUP($L1067,Location!$A$1:$D$157,3,FALSE)</f>
        <v>Central</v>
      </c>
      <c r="Q1067" t="str">
        <f>VLOOKUP($L1067,Location!$A$1:$D$157,4,FALSE)</f>
        <v>Major Market</v>
      </c>
      <c r="R1067" t="s">
        <v>70</v>
      </c>
      <c r="S1067" t="s">
        <v>71</v>
      </c>
      <c r="T1067" t="s">
        <v>57</v>
      </c>
    </row>
    <row r="1068" spans="1:20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5">
        <v>41820</v>
      </c>
      <c r="O1068" t="str">
        <f>VLOOKUP(L1068,Location!$A$1:$D$157,2,FALSE)</f>
        <v>Colorado</v>
      </c>
      <c r="P1068" t="str">
        <f>VLOOKUP($L1068,Location!$A$1:$D$157,3,FALSE)</f>
        <v>Central</v>
      </c>
      <c r="Q1068" t="str">
        <f>VLOOKUP($L1068,Location!$A$1:$D$157,4,FALSE)</f>
        <v>Major Market</v>
      </c>
      <c r="R1068" t="s">
        <v>70</v>
      </c>
      <c r="S1068" t="s">
        <v>72</v>
      </c>
      <c r="T1068" t="s">
        <v>57</v>
      </c>
    </row>
    <row r="1069" spans="1:20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5">
        <v>41820</v>
      </c>
      <c r="O1069" t="str">
        <f>VLOOKUP(L1069,Location!$A$1:$D$157,2,FALSE)</f>
        <v>Colorado</v>
      </c>
      <c r="P1069" t="str">
        <f>VLOOKUP($L1069,Location!$A$1:$D$157,3,FALSE)</f>
        <v>Central</v>
      </c>
      <c r="Q1069" t="str">
        <f>VLOOKUP($L1069,Location!$A$1:$D$157,4,FALSE)</f>
        <v>Major Market</v>
      </c>
      <c r="R1069" t="s">
        <v>70</v>
      </c>
      <c r="S1069" t="s">
        <v>73</v>
      </c>
      <c r="T1069" t="s">
        <v>57</v>
      </c>
    </row>
    <row r="1070" spans="1:20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5">
        <v>41820</v>
      </c>
      <c r="O1070" t="str">
        <f>VLOOKUP(L1070,Location!$A$1:$D$157,2,FALSE)</f>
        <v>Colorado</v>
      </c>
      <c r="P1070" t="str">
        <f>VLOOKUP($L1070,Location!$A$1:$D$157,3,FALSE)</f>
        <v>Central</v>
      </c>
      <c r="Q1070" t="str">
        <f>VLOOKUP($L1070,Location!$A$1:$D$157,4,FALSE)</f>
        <v>Major Market</v>
      </c>
      <c r="R1070" t="s">
        <v>61</v>
      </c>
      <c r="S1070" t="s">
        <v>63</v>
      </c>
      <c r="T1070" t="s">
        <v>57</v>
      </c>
    </row>
    <row r="1071" spans="1:20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5">
        <v>41820</v>
      </c>
      <c r="O1071" t="str">
        <f>VLOOKUP(L1071,Location!$A$1:$D$157,2,FALSE)</f>
        <v>Colorado</v>
      </c>
      <c r="P1071" t="str">
        <f>VLOOKUP($L1071,Location!$A$1:$D$157,3,FALSE)</f>
        <v>Central</v>
      </c>
      <c r="Q1071" t="str">
        <f>VLOOKUP($L1071,Location!$A$1:$D$157,4,FALSE)</f>
        <v>Major Market</v>
      </c>
      <c r="R1071" t="s">
        <v>61</v>
      </c>
      <c r="S1071" t="s">
        <v>64</v>
      </c>
      <c r="T1071" t="s">
        <v>60</v>
      </c>
    </row>
    <row r="1072" spans="1:20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5">
        <v>41820</v>
      </c>
      <c r="O1072" t="str">
        <f>VLOOKUP(L1072,Location!$A$1:$D$157,2,FALSE)</f>
        <v>Colorado</v>
      </c>
      <c r="P1072" t="str">
        <f>VLOOKUP($L1072,Location!$A$1:$D$157,3,FALSE)</f>
        <v>Central</v>
      </c>
      <c r="Q1072" t="str">
        <f>VLOOKUP($L1072,Location!$A$1:$D$157,4,FALSE)</f>
        <v>Major Market</v>
      </c>
      <c r="R1072" t="s">
        <v>55</v>
      </c>
      <c r="S1072" t="s">
        <v>59</v>
      </c>
      <c r="T1072" t="s">
        <v>60</v>
      </c>
    </row>
    <row r="1073" spans="1:20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5">
        <v>41820</v>
      </c>
      <c r="O1073" t="str">
        <f>VLOOKUP(L1073,Location!$A$1:$D$157,2,FALSE)</f>
        <v>Colorado</v>
      </c>
      <c r="P1073" t="str">
        <f>VLOOKUP($L1073,Location!$A$1:$D$157,3,FALSE)</f>
        <v>Central</v>
      </c>
      <c r="Q1073" t="str">
        <f>VLOOKUP($L1073,Location!$A$1:$D$157,4,FALSE)</f>
        <v>Major Market</v>
      </c>
      <c r="R1073" t="s">
        <v>55</v>
      </c>
      <c r="S1073" t="s">
        <v>56</v>
      </c>
      <c r="T1073" t="s">
        <v>57</v>
      </c>
    </row>
    <row r="1074" spans="1:20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5">
        <v>41820</v>
      </c>
      <c r="O1074" t="str">
        <f>VLOOKUP(L1074,Location!$A$1:$D$157,2,FALSE)</f>
        <v>Colorado</v>
      </c>
      <c r="P1074" t="str">
        <f>VLOOKUP($L1074,Location!$A$1:$D$157,3,FALSE)</f>
        <v>Central</v>
      </c>
      <c r="Q1074" t="str">
        <f>VLOOKUP($L1074,Location!$A$1:$D$157,4,FALSE)</f>
        <v>Major Market</v>
      </c>
      <c r="R1074" t="s">
        <v>55</v>
      </c>
      <c r="S1074" t="s">
        <v>58</v>
      </c>
      <c r="T1074" t="s">
        <v>57</v>
      </c>
    </row>
    <row r="1075" spans="1:20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5">
        <v>41820</v>
      </c>
      <c r="O1075" t="str">
        <f>VLOOKUP(L1075,Location!$A$1:$D$157,2,FALSE)</f>
        <v>Illinois</v>
      </c>
      <c r="P1075" t="str">
        <f>VLOOKUP($L1075,Location!$A$1:$D$157,3,FALSE)</f>
        <v>Central</v>
      </c>
      <c r="Q1075" t="str">
        <f>VLOOKUP($L1075,Location!$A$1:$D$157,4,FALSE)</f>
        <v>Major Market</v>
      </c>
      <c r="R1075" t="s">
        <v>66</v>
      </c>
      <c r="S1075" t="s">
        <v>67</v>
      </c>
      <c r="T1075" t="s">
        <v>60</v>
      </c>
    </row>
    <row r="1076" spans="1:20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5">
        <v>41820</v>
      </c>
      <c r="O1076" t="str">
        <f>VLOOKUP(L1076,Location!$A$1:$D$157,2,FALSE)</f>
        <v>Illinois</v>
      </c>
      <c r="P1076" t="str">
        <f>VLOOKUP($L1076,Location!$A$1:$D$157,3,FALSE)</f>
        <v>Central</v>
      </c>
      <c r="Q1076" t="str">
        <f>VLOOKUP($L1076,Location!$A$1:$D$157,4,FALSE)</f>
        <v>Major Market</v>
      </c>
      <c r="R1076" t="s">
        <v>66</v>
      </c>
      <c r="S1076" t="s">
        <v>68</v>
      </c>
      <c r="T1076" t="s">
        <v>60</v>
      </c>
    </row>
    <row r="1077" spans="1:20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5">
        <v>41820</v>
      </c>
      <c r="O1077" t="str">
        <f>VLOOKUP(L1077,Location!$A$1:$D$157,2,FALSE)</f>
        <v>Illinois</v>
      </c>
      <c r="P1077" t="str">
        <f>VLOOKUP($L1077,Location!$A$1:$D$157,3,FALSE)</f>
        <v>Central</v>
      </c>
      <c r="Q1077" t="str">
        <f>VLOOKUP($L1077,Location!$A$1:$D$157,4,FALSE)</f>
        <v>Major Market</v>
      </c>
      <c r="R1077" t="s">
        <v>66</v>
      </c>
      <c r="S1077" t="s">
        <v>69</v>
      </c>
      <c r="T1077" t="s">
        <v>60</v>
      </c>
    </row>
    <row r="1078" spans="1:20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5">
        <v>41820</v>
      </c>
      <c r="O1078" t="str">
        <f>VLOOKUP(L1078,Location!$A$1:$D$157,2,FALSE)</f>
        <v>Illinois</v>
      </c>
      <c r="P1078" t="str">
        <f>VLOOKUP($L1078,Location!$A$1:$D$157,3,FALSE)</f>
        <v>Central</v>
      </c>
      <c r="Q1078" t="str">
        <f>VLOOKUP($L1078,Location!$A$1:$D$157,4,FALSE)</f>
        <v>Major Market</v>
      </c>
      <c r="R1078" t="s">
        <v>70</v>
      </c>
      <c r="S1078" t="s">
        <v>71</v>
      </c>
      <c r="T1078" t="s">
        <v>57</v>
      </c>
    </row>
    <row r="1079" spans="1:20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5">
        <v>41820</v>
      </c>
      <c r="O1079" t="str">
        <f>VLOOKUP(L1079,Location!$A$1:$D$157,2,FALSE)</f>
        <v>Illinois</v>
      </c>
      <c r="P1079" t="str">
        <f>VLOOKUP($L1079,Location!$A$1:$D$157,3,FALSE)</f>
        <v>Central</v>
      </c>
      <c r="Q1079" t="str">
        <f>VLOOKUP($L1079,Location!$A$1:$D$157,4,FALSE)</f>
        <v>Major Market</v>
      </c>
      <c r="R1079" t="s">
        <v>70</v>
      </c>
      <c r="S1079" t="s">
        <v>72</v>
      </c>
      <c r="T1079" t="s">
        <v>57</v>
      </c>
    </row>
    <row r="1080" spans="1:20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5">
        <v>41820</v>
      </c>
      <c r="O1080" t="str">
        <f>VLOOKUP(L1080,Location!$A$1:$D$157,2,FALSE)</f>
        <v>Illinois</v>
      </c>
      <c r="P1080" t="str">
        <f>VLOOKUP($L1080,Location!$A$1:$D$157,3,FALSE)</f>
        <v>Central</v>
      </c>
      <c r="Q1080" t="str">
        <f>VLOOKUP($L1080,Location!$A$1:$D$157,4,FALSE)</f>
        <v>Major Market</v>
      </c>
      <c r="R1080" t="s">
        <v>61</v>
      </c>
      <c r="S1080" t="s">
        <v>63</v>
      </c>
      <c r="T1080" t="s">
        <v>57</v>
      </c>
    </row>
    <row r="1081" spans="1:20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5">
        <v>41820</v>
      </c>
      <c r="O1081" t="str">
        <f>VLOOKUP(L1081,Location!$A$1:$D$157,2,FALSE)</f>
        <v>Illinois</v>
      </c>
      <c r="P1081" t="str">
        <f>VLOOKUP($L1081,Location!$A$1:$D$157,3,FALSE)</f>
        <v>Central</v>
      </c>
      <c r="Q1081" t="str">
        <f>VLOOKUP($L1081,Location!$A$1:$D$157,4,FALSE)</f>
        <v>Major Market</v>
      </c>
      <c r="R1081" t="s">
        <v>61</v>
      </c>
      <c r="S1081" t="s">
        <v>64</v>
      </c>
      <c r="T1081" t="s">
        <v>60</v>
      </c>
    </row>
    <row r="1082" spans="1:20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5">
        <v>41820</v>
      </c>
      <c r="O1082" t="str">
        <f>VLOOKUP(L1082,Location!$A$1:$D$157,2,FALSE)</f>
        <v>Illinois</v>
      </c>
      <c r="P1082" t="str">
        <f>VLOOKUP($L1082,Location!$A$1:$D$157,3,FALSE)</f>
        <v>Central</v>
      </c>
      <c r="Q1082" t="str">
        <f>VLOOKUP($L1082,Location!$A$1:$D$157,4,FALSE)</f>
        <v>Major Market</v>
      </c>
      <c r="R1082" t="s">
        <v>55</v>
      </c>
      <c r="S1082" t="s">
        <v>59</v>
      </c>
      <c r="T1082" t="s">
        <v>60</v>
      </c>
    </row>
    <row r="1083" spans="1:20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5">
        <v>41820</v>
      </c>
      <c r="O1083" t="str">
        <f>VLOOKUP(L1083,Location!$A$1:$D$157,2,FALSE)</f>
        <v>Illinois</v>
      </c>
      <c r="P1083" t="str">
        <f>VLOOKUP($L1083,Location!$A$1:$D$157,3,FALSE)</f>
        <v>Central</v>
      </c>
      <c r="Q1083" t="str">
        <f>VLOOKUP($L1083,Location!$A$1:$D$157,4,FALSE)</f>
        <v>Major Market</v>
      </c>
      <c r="R1083" t="s">
        <v>55</v>
      </c>
      <c r="S1083" t="s">
        <v>58</v>
      </c>
      <c r="T1083" t="s">
        <v>57</v>
      </c>
    </row>
    <row r="1084" spans="1:20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5">
        <v>41820</v>
      </c>
      <c r="O1084" t="str">
        <f>VLOOKUP(L1084,Location!$A$1:$D$157,2,FALSE)</f>
        <v>Iowa</v>
      </c>
      <c r="P1084" t="str">
        <f>VLOOKUP($L1084,Location!$A$1:$D$157,3,FALSE)</f>
        <v>Central</v>
      </c>
      <c r="Q1084" t="str">
        <f>VLOOKUP($L1084,Location!$A$1:$D$157,4,FALSE)</f>
        <v>Small Market</v>
      </c>
      <c r="R1084" t="s">
        <v>66</v>
      </c>
      <c r="S1084" t="s">
        <v>67</v>
      </c>
      <c r="T1084" t="s">
        <v>60</v>
      </c>
    </row>
    <row r="1085" spans="1:20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5">
        <v>41820</v>
      </c>
      <c r="O1085" t="str">
        <f>VLOOKUP(L1085,Location!$A$1:$D$157,2,FALSE)</f>
        <v>Iowa</v>
      </c>
      <c r="P1085" t="str">
        <f>VLOOKUP($L1085,Location!$A$1:$D$157,3,FALSE)</f>
        <v>Central</v>
      </c>
      <c r="Q1085" t="str">
        <f>VLOOKUP($L1085,Location!$A$1:$D$157,4,FALSE)</f>
        <v>Small Market</v>
      </c>
      <c r="R1085" t="s">
        <v>66</v>
      </c>
      <c r="S1085" t="s">
        <v>68</v>
      </c>
      <c r="T1085" t="s">
        <v>60</v>
      </c>
    </row>
    <row r="1086" spans="1:20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5">
        <v>41820</v>
      </c>
      <c r="O1086" t="str">
        <f>VLOOKUP(L1086,Location!$A$1:$D$157,2,FALSE)</f>
        <v>Iowa</v>
      </c>
      <c r="P1086" t="str">
        <f>VLOOKUP($L1086,Location!$A$1:$D$157,3,FALSE)</f>
        <v>Central</v>
      </c>
      <c r="Q1086" t="str">
        <f>VLOOKUP($L1086,Location!$A$1:$D$157,4,FALSE)</f>
        <v>Small Market</v>
      </c>
      <c r="R1086" t="s">
        <v>70</v>
      </c>
      <c r="S1086" t="s">
        <v>71</v>
      </c>
      <c r="T1086" t="s">
        <v>57</v>
      </c>
    </row>
    <row r="1087" spans="1:20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5">
        <v>41820</v>
      </c>
      <c r="O1087" t="str">
        <f>VLOOKUP(L1087,Location!$A$1:$D$157,2,FALSE)</f>
        <v>Iowa</v>
      </c>
      <c r="P1087" t="str">
        <f>VLOOKUP($L1087,Location!$A$1:$D$157,3,FALSE)</f>
        <v>Central</v>
      </c>
      <c r="Q1087" t="str">
        <f>VLOOKUP($L1087,Location!$A$1:$D$157,4,FALSE)</f>
        <v>Small Market</v>
      </c>
      <c r="R1087" t="s">
        <v>70</v>
      </c>
      <c r="S1087" t="s">
        <v>72</v>
      </c>
      <c r="T1087" t="s">
        <v>57</v>
      </c>
    </row>
    <row r="1088" spans="1:20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5">
        <v>41820</v>
      </c>
      <c r="O1088" t="str">
        <f>VLOOKUP(L1088,Location!$A$1:$D$157,2,FALSE)</f>
        <v>Iowa</v>
      </c>
      <c r="P1088" t="str">
        <f>VLOOKUP($L1088,Location!$A$1:$D$157,3,FALSE)</f>
        <v>Central</v>
      </c>
      <c r="Q1088" t="str">
        <f>VLOOKUP($L1088,Location!$A$1:$D$157,4,FALSE)</f>
        <v>Small Market</v>
      </c>
      <c r="R1088" t="s">
        <v>61</v>
      </c>
      <c r="S1088" t="s">
        <v>63</v>
      </c>
      <c r="T1088" t="s">
        <v>57</v>
      </c>
    </row>
    <row r="1089" spans="1:20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5">
        <v>41820</v>
      </c>
      <c r="O1089" t="str">
        <f>VLOOKUP(L1089,Location!$A$1:$D$157,2,FALSE)</f>
        <v>Iowa</v>
      </c>
      <c r="P1089" t="str">
        <f>VLOOKUP($L1089,Location!$A$1:$D$157,3,FALSE)</f>
        <v>Central</v>
      </c>
      <c r="Q1089" t="str">
        <f>VLOOKUP($L1089,Location!$A$1:$D$157,4,FALSE)</f>
        <v>Small Market</v>
      </c>
      <c r="R1089" t="s">
        <v>61</v>
      </c>
      <c r="S1089" t="s">
        <v>64</v>
      </c>
      <c r="T1089" t="s">
        <v>60</v>
      </c>
    </row>
    <row r="1090" spans="1:20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5">
        <v>41820</v>
      </c>
      <c r="O1090" t="str">
        <f>VLOOKUP(L1090,Location!$A$1:$D$157,2,FALSE)</f>
        <v>Iowa</v>
      </c>
      <c r="P1090" t="str">
        <f>VLOOKUP($L1090,Location!$A$1:$D$157,3,FALSE)</f>
        <v>Central</v>
      </c>
      <c r="Q1090" t="str">
        <f>VLOOKUP($L1090,Location!$A$1:$D$157,4,FALSE)</f>
        <v>Small Market</v>
      </c>
      <c r="R1090" t="s">
        <v>55</v>
      </c>
      <c r="S1090" t="s">
        <v>59</v>
      </c>
      <c r="T1090" t="s">
        <v>60</v>
      </c>
    </row>
    <row r="1091" spans="1:20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5">
        <v>41820</v>
      </c>
      <c r="O1091" t="str">
        <f>VLOOKUP(L1091,Location!$A$1:$D$157,2,FALSE)</f>
        <v>Iowa</v>
      </c>
      <c r="P1091" t="str">
        <f>VLOOKUP($L1091,Location!$A$1:$D$157,3,FALSE)</f>
        <v>Central</v>
      </c>
      <c r="Q1091" t="str">
        <f>VLOOKUP($L1091,Location!$A$1:$D$157,4,FALSE)</f>
        <v>Small Market</v>
      </c>
      <c r="R1091" t="s">
        <v>55</v>
      </c>
      <c r="S1091" t="s">
        <v>56</v>
      </c>
      <c r="T1091" t="s">
        <v>57</v>
      </c>
    </row>
    <row r="1092" spans="1:20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5">
        <v>41820</v>
      </c>
      <c r="O1092" t="str">
        <f>VLOOKUP(L1092,Location!$A$1:$D$157,2,FALSE)</f>
        <v>Iowa</v>
      </c>
      <c r="P1092" t="str">
        <f>VLOOKUP($L1092,Location!$A$1:$D$157,3,FALSE)</f>
        <v>Central</v>
      </c>
      <c r="Q1092" t="str">
        <f>VLOOKUP($L1092,Location!$A$1:$D$157,4,FALSE)</f>
        <v>Small Market</v>
      </c>
      <c r="R1092" t="s">
        <v>55</v>
      </c>
      <c r="S1092" t="s">
        <v>58</v>
      </c>
      <c r="T1092" t="s">
        <v>57</v>
      </c>
    </row>
    <row r="1093" spans="1:20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5">
        <v>41820</v>
      </c>
      <c r="O1093" t="str">
        <f>VLOOKUP(L1093,Location!$A$1:$D$157,2,FALSE)</f>
        <v>Missouri</v>
      </c>
      <c r="P1093" t="str">
        <f>VLOOKUP($L1093,Location!$A$1:$D$157,3,FALSE)</f>
        <v>Central</v>
      </c>
      <c r="Q1093" t="str">
        <f>VLOOKUP($L1093,Location!$A$1:$D$157,4,FALSE)</f>
        <v>Small Market</v>
      </c>
      <c r="R1093" t="s">
        <v>66</v>
      </c>
      <c r="S1093" t="s">
        <v>67</v>
      </c>
      <c r="T1093" t="s">
        <v>60</v>
      </c>
    </row>
    <row r="1094" spans="1:20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5">
        <v>41820</v>
      </c>
      <c r="O1094" t="str">
        <f>VLOOKUP(L1094,Location!$A$1:$D$157,2,FALSE)</f>
        <v>Missouri</v>
      </c>
      <c r="P1094" t="str">
        <f>VLOOKUP($L1094,Location!$A$1:$D$157,3,FALSE)</f>
        <v>Central</v>
      </c>
      <c r="Q1094" t="str">
        <f>VLOOKUP($L1094,Location!$A$1:$D$157,4,FALSE)</f>
        <v>Small Market</v>
      </c>
      <c r="R1094" t="s">
        <v>66</v>
      </c>
      <c r="S1094" t="s">
        <v>68</v>
      </c>
      <c r="T1094" t="s">
        <v>60</v>
      </c>
    </row>
    <row r="1095" spans="1:20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5">
        <v>41820</v>
      </c>
      <c r="O1095" t="str">
        <f>VLOOKUP(L1095,Location!$A$1:$D$157,2,FALSE)</f>
        <v>Missouri</v>
      </c>
      <c r="P1095" t="str">
        <f>VLOOKUP($L1095,Location!$A$1:$D$157,3,FALSE)</f>
        <v>Central</v>
      </c>
      <c r="Q1095" t="str">
        <f>VLOOKUP($L1095,Location!$A$1:$D$157,4,FALSE)</f>
        <v>Small Market</v>
      </c>
      <c r="R1095" t="s">
        <v>70</v>
      </c>
      <c r="S1095" t="s">
        <v>71</v>
      </c>
      <c r="T1095" t="s">
        <v>57</v>
      </c>
    </row>
    <row r="1096" spans="1:20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5">
        <v>41820</v>
      </c>
      <c r="O1096" t="str">
        <f>VLOOKUP(L1096,Location!$A$1:$D$157,2,FALSE)</f>
        <v>Missouri</v>
      </c>
      <c r="P1096" t="str">
        <f>VLOOKUP($L1096,Location!$A$1:$D$157,3,FALSE)</f>
        <v>Central</v>
      </c>
      <c r="Q1096" t="str">
        <f>VLOOKUP($L1096,Location!$A$1:$D$157,4,FALSE)</f>
        <v>Small Market</v>
      </c>
      <c r="R1096" t="s">
        <v>70</v>
      </c>
      <c r="S1096" t="s">
        <v>72</v>
      </c>
      <c r="T1096" t="s">
        <v>57</v>
      </c>
    </row>
    <row r="1097" spans="1:20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5">
        <v>41820</v>
      </c>
      <c r="O1097" t="str">
        <f>VLOOKUP(L1097,Location!$A$1:$D$157,2,FALSE)</f>
        <v>Missouri</v>
      </c>
      <c r="P1097" t="str">
        <f>VLOOKUP($L1097,Location!$A$1:$D$157,3,FALSE)</f>
        <v>Central</v>
      </c>
      <c r="Q1097" t="str">
        <f>VLOOKUP($L1097,Location!$A$1:$D$157,4,FALSE)</f>
        <v>Small Market</v>
      </c>
      <c r="R1097" t="s">
        <v>70</v>
      </c>
      <c r="S1097" t="s">
        <v>73</v>
      </c>
      <c r="T1097" t="s">
        <v>57</v>
      </c>
    </row>
    <row r="1098" spans="1:20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5">
        <v>41820</v>
      </c>
      <c r="O1098" t="str">
        <f>VLOOKUP(L1098,Location!$A$1:$D$157,2,FALSE)</f>
        <v>Missouri</v>
      </c>
      <c r="P1098" t="str">
        <f>VLOOKUP($L1098,Location!$A$1:$D$157,3,FALSE)</f>
        <v>Central</v>
      </c>
      <c r="Q1098" t="str">
        <f>VLOOKUP($L1098,Location!$A$1:$D$157,4,FALSE)</f>
        <v>Small Market</v>
      </c>
      <c r="R1098" t="s">
        <v>61</v>
      </c>
      <c r="S1098" t="s">
        <v>63</v>
      </c>
      <c r="T1098" t="s">
        <v>57</v>
      </c>
    </row>
    <row r="1099" spans="1:20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5">
        <v>41820</v>
      </c>
      <c r="O1099" t="str">
        <f>VLOOKUP(L1099,Location!$A$1:$D$157,2,FALSE)</f>
        <v>Missouri</v>
      </c>
      <c r="P1099" t="str">
        <f>VLOOKUP($L1099,Location!$A$1:$D$157,3,FALSE)</f>
        <v>Central</v>
      </c>
      <c r="Q1099" t="str">
        <f>VLOOKUP($L1099,Location!$A$1:$D$157,4,FALSE)</f>
        <v>Small Market</v>
      </c>
      <c r="R1099" t="s">
        <v>61</v>
      </c>
      <c r="S1099" t="s">
        <v>64</v>
      </c>
      <c r="T1099" t="s">
        <v>60</v>
      </c>
    </row>
    <row r="1100" spans="1:20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5">
        <v>41820</v>
      </c>
      <c r="O1100" t="str">
        <f>VLOOKUP(L1100,Location!$A$1:$D$157,2,FALSE)</f>
        <v>Missouri</v>
      </c>
      <c r="P1100" t="str">
        <f>VLOOKUP($L1100,Location!$A$1:$D$157,3,FALSE)</f>
        <v>Central</v>
      </c>
      <c r="Q1100" t="str">
        <f>VLOOKUP($L1100,Location!$A$1:$D$157,4,FALSE)</f>
        <v>Small Market</v>
      </c>
      <c r="R1100" t="s">
        <v>55</v>
      </c>
      <c r="S1100" t="s">
        <v>59</v>
      </c>
      <c r="T1100" t="s">
        <v>60</v>
      </c>
    </row>
    <row r="1101" spans="1:20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5">
        <v>41820</v>
      </c>
      <c r="O1101" t="str">
        <f>VLOOKUP(L1101,Location!$A$1:$D$157,2,FALSE)</f>
        <v>Missouri</v>
      </c>
      <c r="P1101" t="str">
        <f>VLOOKUP($L1101,Location!$A$1:$D$157,3,FALSE)</f>
        <v>Central</v>
      </c>
      <c r="Q1101" t="str">
        <f>VLOOKUP($L1101,Location!$A$1:$D$157,4,FALSE)</f>
        <v>Small Market</v>
      </c>
      <c r="R1101" t="s">
        <v>55</v>
      </c>
      <c r="S1101" t="s">
        <v>58</v>
      </c>
      <c r="T1101" t="s">
        <v>57</v>
      </c>
    </row>
    <row r="1102" spans="1:20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5">
        <v>41820</v>
      </c>
      <c r="O1102" t="str">
        <f>VLOOKUP(L1102,Location!$A$1:$D$157,2,FALSE)</f>
        <v>Ohio</v>
      </c>
      <c r="P1102" t="str">
        <f>VLOOKUP($L1102,Location!$A$1:$D$157,3,FALSE)</f>
        <v>Central</v>
      </c>
      <c r="Q1102" t="str">
        <f>VLOOKUP($L1102,Location!$A$1:$D$157,4,FALSE)</f>
        <v>Major Market</v>
      </c>
      <c r="R1102" t="s">
        <v>66</v>
      </c>
      <c r="S1102" t="s">
        <v>67</v>
      </c>
      <c r="T1102" t="s">
        <v>60</v>
      </c>
    </row>
    <row r="1103" spans="1:20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5">
        <v>41820</v>
      </c>
      <c r="O1103" t="str">
        <f>VLOOKUP(L1103,Location!$A$1:$D$157,2,FALSE)</f>
        <v>Ohio</v>
      </c>
      <c r="P1103" t="str">
        <f>VLOOKUP($L1103,Location!$A$1:$D$157,3,FALSE)</f>
        <v>Central</v>
      </c>
      <c r="Q1103" t="str">
        <f>VLOOKUP($L1103,Location!$A$1:$D$157,4,FALSE)</f>
        <v>Major Market</v>
      </c>
      <c r="R1103" t="s">
        <v>66</v>
      </c>
      <c r="S1103" t="s">
        <v>68</v>
      </c>
      <c r="T1103" t="s">
        <v>60</v>
      </c>
    </row>
    <row r="1104" spans="1:20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5">
        <v>41820</v>
      </c>
      <c r="O1104" t="str">
        <f>VLOOKUP(L1104,Location!$A$1:$D$157,2,FALSE)</f>
        <v>Ohio</v>
      </c>
      <c r="P1104" t="str">
        <f>VLOOKUP($L1104,Location!$A$1:$D$157,3,FALSE)</f>
        <v>Central</v>
      </c>
      <c r="Q1104" t="str">
        <f>VLOOKUP($L1104,Location!$A$1:$D$157,4,FALSE)</f>
        <v>Major Market</v>
      </c>
      <c r="R1104" t="s">
        <v>70</v>
      </c>
      <c r="S1104" t="s">
        <v>71</v>
      </c>
      <c r="T1104" t="s">
        <v>57</v>
      </c>
    </row>
    <row r="1105" spans="1:20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5">
        <v>41820</v>
      </c>
      <c r="O1105" t="str">
        <f>VLOOKUP(L1105,Location!$A$1:$D$157,2,FALSE)</f>
        <v>Ohio</v>
      </c>
      <c r="P1105" t="str">
        <f>VLOOKUP($L1105,Location!$A$1:$D$157,3,FALSE)</f>
        <v>Central</v>
      </c>
      <c r="Q1105" t="str">
        <f>VLOOKUP($L1105,Location!$A$1:$D$157,4,FALSE)</f>
        <v>Major Market</v>
      </c>
      <c r="R1105" t="s">
        <v>70</v>
      </c>
      <c r="S1105" t="s">
        <v>72</v>
      </c>
      <c r="T1105" t="s">
        <v>57</v>
      </c>
    </row>
    <row r="1106" spans="1:20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5">
        <v>41820</v>
      </c>
      <c r="O1106" t="str">
        <f>VLOOKUP(L1106,Location!$A$1:$D$157,2,FALSE)</f>
        <v>Ohio</v>
      </c>
      <c r="P1106" t="str">
        <f>VLOOKUP($L1106,Location!$A$1:$D$157,3,FALSE)</f>
        <v>Central</v>
      </c>
      <c r="Q1106" t="str">
        <f>VLOOKUP($L1106,Location!$A$1:$D$157,4,FALSE)</f>
        <v>Major Market</v>
      </c>
      <c r="R1106" t="s">
        <v>61</v>
      </c>
      <c r="S1106" t="s">
        <v>63</v>
      </c>
      <c r="T1106" t="s">
        <v>57</v>
      </c>
    </row>
    <row r="1107" spans="1:20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5">
        <v>41820</v>
      </c>
      <c r="O1107" t="str">
        <f>VLOOKUP(L1107,Location!$A$1:$D$157,2,FALSE)</f>
        <v>Ohio</v>
      </c>
      <c r="P1107" t="str">
        <f>VLOOKUP($L1107,Location!$A$1:$D$157,3,FALSE)</f>
        <v>Central</v>
      </c>
      <c r="Q1107" t="str">
        <f>VLOOKUP($L1107,Location!$A$1:$D$157,4,FALSE)</f>
        <v>Major Market</v>
      </c>
      <c r="R1107" t="s">
        <v>61</v>
      </c>
      <c r="S1107" t="s">
        <v>64</v>
      </c>
      <c r="T1107" t="s">
        <v>60</v>
      </c>
    </row>
    <row r="1108" spans="1:20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5">
        <v>41820</v>
      </c>
      <c r="O1108" t="str">
        <f>VLOOKUP(L1108,Location!$A$1:$D$157,2,FALSE)</f>
        <v>Ohio</v>
      </c>
      <c r="P1108" t="str">
        <f>VLOOKUP($L1108,Location!$A$1:$D$157,3,FALSE)</f>
        <v>Central</v>
      </c>
      <c r="Q1108" t="str">
        <f>VLOOKUP($L1108,Location!$A$1:$D$157,4,FALSE)</f>
        <v>Major Market</v>
      </c>
      <c r="R1108" t="s">
        <v>55</v>
      </c>
      <c r="S1108" t="s">
        <v>56</v>
      </c>
      <c r="T1108" t="s">
        <v>57</v>
      </c>
    </row>
    <row r="1109" spans="1:20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5">
        <v>41820</v>
      </c>
      <c r="O1109" t="str">
        <f>VLOOKUP(L1109,Location!$A$1:$D$157,2,FALSE)</f>
        <v>Ohio</v>
      </c>
      <c r="P1109" t="str">
        <f>VLOOKUP($L1109,Location!$A$1:$D$157,3,FALSE)</f>
        <v>Central</v>
      </c>
      <c r="Q1109" t="str">
        <f>VLOOKUP($L1109,Location!$A$1:$D$157,4,FALSE)</f>
        <v>Major Market</v>
      </c>
      <c r="R1109" t="s">
        <v>55</v>
      </c>
      <c r="S1109" t="s">
        <v>58</v>
      </c>
      <c r="T1109" t="s">
        <v>57</v>
      </c>
    </row>
    <row r="1110" spans="1:20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5">
        <v>41820</v>
      </c>
      <c r="O1110" t="str">
        <f>VLOOKUP(L1110,Location!$A$1:$D$157,2,FALSE)</f>
        <v>Ohio</v>
      </c>
      <c r="P1110" t="str">
        <f>VLOOKUP($L1110,Location!$A$1:$D$157,3,FALSE)</f>
        <v>Central</v>
      </c>
      <c r="Q1110" t="str">
        <f>VLOOKUP($L1110,Location!$A$1:$D$157,4,FALSE)</f>
        <v>Major Market</v>
      </c>
      <c r="R1110" t="s">
        <v>55</v>
      </c>
      <c r="S1110" t="s">
        <v>59</v>
      </c>
      <c r="T1110" t="s">
        <v>60</v>
      </c>
    </row>
    <row r="1111" spans="1:20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5">
        <v>41820</v>
      </c>
      <c r="O1111" t="str">
        <f>VLOOKUP(L1111,Location!$A$1:$D$157,2,FALSE)</f>
        <v>Wisconsin</v>
      </c>
      <c r="P1111" t="str">
        <f>VLOOKUP($L1111,Location!$A$1:$D$157,3,FALSE)</f>
        <v>Central</v>
      </c>
      <c r="Q1111" t="str">
        <f>VLOOKUP($L1111,Location!$A$1:$D$157,4,FALSE)</f>
        <v>Small Market</v>
      </c>
      <c r="R1111" t="s">
        <v>66</v>
      </c>
      <c r="S1111" t="s">
        <v>67</v>
      </c>
      <c r="T1111" t="s">
        <v>60</v>
      </c>
    </row>
    <row r="1112" spans="1:20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5">
        <v>41820</v>
      </c>
      <c r="O1112" t="str">
        <f>VLOOKUP(L1112,Location!$A$1:$D$157,2,FALSE)</f>
        <v>Wisconsin</v>
      </c>
      <c r="P1112" t="str">
        <f>VLOOKUP($L1112,Location!$A$1:$D$157,3,FALSE)</f>
        <v>Central</v>
      </c>
      <c r="Q1112" t="str">
        <f>VLOOKUP($L1112,Location!$A$1:$D$157,4,FALSE)</f>
        <v>Small Market</v>
      </c>
      <c r="R1112" t="s">
        <v>66</v>
      </c>
      <c r="S1112" t="s">
        <v>68</v>
      </c>
      <c r="T1112" t="s">
        <v>60</v>
      </c>
    </row>
    <row r="1113" spans="1:20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5">
        <v>41820</v>
      </c>
      <c r="O1113" t="str">
        <f>VLOOKUP(L1113,Location!$A$1:$D$157,2,FALSE)</f>
        <v>Wisconsin</v>
      </c>
      <c r="P1113" t="str">
        <f>VLOOKUP($L1113,Location!$A$1:$D$157,3,FALSE)</f>
        <v>Central</v>
      </c>
      <c r="Q1113" t="str">
        <f>VLOOKUP($L1113,Location!$A$1:$D$157,4,FALSE)</f>
        <v>Small Market</v>
      </c>
      <c r="R1113" t="s">
        <v>70</v>
      </c>
      <c r="S1113" t="s">
        <v>71</v>
      </c>
      <c r="T1113" t="s">
        <v>57</v>
      </c>
    </row>
    <row r="1114" spans="1:20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5">
        <v>41820</v>
      </c>
      <c r="O1114" t="str">
        <f>VLOOKUP(L1114,Location!$A$1:$D$157,2,FALSE)</f>
        <v>Wisconsin</v>
      </c>
      <c r="P1114" t="str">
        <f>VLOOKUP($L1114,Location!$A$1:$D$157,3,FALSE)</f>
        <v>Central</v>
      </c>
      <c r="Q1114" t="str">
        <f>VLOOKUP($L1114,Location!$A$1:$D$157,4,FALSE)</f>
        <v>Small Market</v>
      </c>
      <c r="R1114" t="s">
        <v>70</v>
      </c>
      <c r="S1114" t="s">
        <v>72</v>
      </c>
      <c r="T1114" t="s">
        <v>57</v>
      </c>
    </row>
    <row r="1115" spans="1:20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5">
        <v>41820</v>
      </c>
      <c r="O1115" t="str">
        <f>VLOOKUP(L1115,Location!$A$1:$D$157,2,FALSE)</f>
        <v>Wisconsin</v>
      </c>
      <c r="P1115" t="str">
        <f>VLOOKUP($L1115,Location!$A$1:$D$157,3,FALSE)</f>
        <v>Central</v>
      </c>
      <c r="Q1115" t="str">
        <f>VLOOKUP($L1115,Location!$A$1:$D$157,4,FALSE)</f>
        <v>Small Market</v>
      </c>
      <c r="R1115" t="s">
        <v>61</v>
      </c>
      <c r="S1115" t="s">
        <v>63</v>
      </c>
      <c r="T1115" t="s">
        <v>57</v>
      </c>
    </row>
    <row r="1116" spans="1:20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5">
        <v>41820</v>
      </c>
      <c r="O1116" t="str">
        <f>VLOOKUP(L1116,Location!$A$1:$D$157,2,FALSE)</f>
        <v>Wisconsin</v>
      </c>
      <c r="P1116" t="str">
        <f>VLOOKUP($L1116,Location!$A$1:$D$157,3,FALSE)</f>
        <v>Central</v>
      </c>
      <c r="Q1116" t="str">
        <f>VLOOKUP($L1116,Location!$A$1:$D$157,4,FALSE)</f>
        <v>Small Market</v>
      </c>
      <c r="R1116" t="s">
        <v>61</v>
      </c>
      <c r="S1116" t="s">
        <v>64</v>
      </c>
      <c r="T1116" t="s">
        <v>60</v>
      </c>
    </row>
    <row r="1117" spans="1:20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5">
        <v>41820</v>
      </c>
      <c r="O1117" t="str">
        <f>VLOOKUP(L1117,Location!$A$1:$D$157,2,FALSE)</f>
        <v>Wisconsin</v>
      </c>
      <c r="P1117" t="str">
        <f>VLOOKUP($L1117,Location!$A$1:$D$157,3,FALSE)</f>
        <v>Central</v>
      </c>
      <c r="Q1117" t="str">
        <f>VLOOKUP($L1117,Location!$A$1:$D$157,4,FALSE)</f>
        <v>Small Market</v>
      </c>
      <c r="R1117" t="s">
        <v>55</v>
      </c>
      <c r="S1117" t="s">
        <v>56</v>
      </c>
      <c r="T1117" t="s">
        <v>57</v>
      </c>
    </row>
    <row r="1118" spans="1:20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5">
        <v>41820</v>
      </c>
      <c r="O1118" t="str">
        <f>VLOOKUP(L1118,Location!$A$1:$D$157,2,FALSE)</f>
        <v>Wisconsin</v>
      </c>
      <c r="P1118" t="str">
        <f>VLOOKUP($L1118,Location!$A$1:$D$157,3,FALSE)</f>
        <v>Central</v>
      </c>
      <c r="Q1118" t="str">
        <f>VLOOKUP($L1118,Location!$A$1:$D$157,4,FALSE)</f>
        <v>Small Market</v>
      </c>
      <c r="R1118" t="s">
        <v>55</v>
      </c>
      <c r="S1118" t="s">
        <v>58</v>
      </c>
      <c r="T1118" t="s">
        <v>57</v>
      </c>
    </row>
    <row r="1119" spans="1:20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5">
        <v>41820</v>
      </c>
      <c r="O1119" t="str">
        <f>VLOOKUP(L1119,Location!$A$1:$D$157,2,FALSE)</f>
        <v>Wisconsin</v>
      </c>
      <c r="P1119" t="str">
        <f>VLOOKUP($L1119,Location!$A$1:$D$157,3,FALSE)</f>
        <v>Central</v>
      </c>
      <c r="Q1119" t="str">
        <f>VLOOKUP($L1119,Location!$A$1:$D$157,4,FALSE)</f>
        <v>Small Market</v>
      </c>
      <c r="R1119" t="s">
        <v>55</v>
      </c>
      <c r="S1119" t="s">
        <v>59</v>
      </c>
      <c r="T1119" t="s">
        <v>60</v>
      </c>
    </row>
    <row r="1120" spans="1:20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5">
        <v>41820</v>
      </c>
      <c r="O1120" t="str">
        <f>VLOOKUP(L1120,Location!$A$1:$D$157,2,FALSE)</f>
        <v>Connecticut</v>
      </c>
      <c r="P1120" t="str">
        <f>VLOOKUP($L1120,Location!$A$1:$D$157,3,FALSE)</f>
        <v>East</v>
      </c>
      <c r="Q1120" t="str">
        <f>VLOOKUP($L1120,Location!$A$1:$D$157,4,FALSE)</f>
        <v>Small Market</v>
      </c>
      <c r="R1120" t="s">
        <v>70</v>
      </c>
      <c r="S1120" t="s">
        <v>71</v>
      </c>
      <c r="T1120" t="s">
        <v>57</v>
      </c>
    </row>
    <row r="1121" spans="1:20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5">
        <v>41820</v>
      </c>
      <c r="O1121" t="str">
        <f>VLOOKUP(L1121,Location!$A$1:$D$157,2,FALSE)</f>
        <v>Connecticut</v>
      </c>
      <c r="P1121" t="str">
        <f>VLOOKUP($L1121,Location!$A$1:$D$157,3,FALSE)</f>
        <v>East</v>
      </c>
      <c r="Q1121" t="str">
        <f>VLOOKUP($L1121,Location!$A$1:$D$157,4,FALSE)</f>
        <v>Small Market</v>
      </c>
      <c r="R1121" t="s">
        <v>70</v>
      </c>
      <c r="S1121" t="s">
        <v>73</v>
      </c>
      <c r="T1121" t="s">
        <v>57</v>
      </c>
    </row>
    <row r="1122" spans="1:20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5">
        <v>41820</v>
      </c>
      <c r="O1122" t="str">
        <f>VLOOKUP(L1122,Location!$A$1:$D$157,2,FALSE)</f>
        <v>Connecticut</v>
      </c>
      <c r="P1122" t="str">
        <f>VLOOKUP($L1122,Location!$A$1:$D$157,3,FALSE)</f>
        <v>East</v>
      </c>
      <c r="Q1122" t="str">
        <f>VLOOKUP($L1122,Location!$A$1:$D$157,4,FALSE)</f>
        <v>Small Market</v>
      </c>
      <c r="R1122" t="s">
        <v>66</v>
      </c>
      <c r="S1122" t="s">
        <v>68</v>
      </c>
      <c r="T1122" t="s">
        <v>60</v>
      </c>
    </row>
    <row r="1123" spans="1:20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5">
        <v>41820</v>
      </c>
      <c r="O1123" t="str">
        <f>VLOOKUP(L1123,Location!$A$1:$D$157,2,FALSE)</f>
        <v>Connecticut</v>
      </c>
      <c r="P1123" t="str">
        <f>VLOOKUP($L1123,Location!$A$1:$D$157,3,FALSE)</f>
        <v>East</v>
      </c>
      <c r="Q1123" t="str">
        <f>VLOOKUP($L1123,Location!$A$1:$D$157,4,FALSE)</f>
        <v>Small Market</v>
      </c>
      <c r="R1123" t="s">
        <v>66</v>
      </c>
      <c r="S1123" t="s">
        <v>69</v>
      </c>
      <c r="T1123" t="s">
        <v>60</v>
      </c>
    </row>
    <row r="1124" spans="1:20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5">
        <v>41820</v>
      </c>
      <c r="O1124" t="str">
        <f>VLOOKUP(L1124,Location!$A$1:$D$157,2,FALSE)</f>
        <v>Connecticut</v>
      </c>
      <c r="P1124" t="str">
        <f>VLOOKUP($L1124,Location!$A$1:$D$157,3,FALSE)</f>
        <v>East</v>
      </c>
      <c r="Q1124" t="str">
        <f>VLOOKUP($L1124,Location!$A$1:$D$157,4,FALSE)</f>
        <v>Small Market</v>
      </c>
      <c r="R1124" t="s">
        <v>61</v>
      </c>
      <c r="S1124" t="s">
        <v>63</v>
      </c>
      <c r="T1124" t="s">
        <v>57</v>
      </c>
    </row>
    <row r="1125" spans="1:20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5">
        <v>41820</v>
      </c>
      <c r="O1125" t="str">
        <f>VLOOKUP(L1125,Location!$A$1:$D$157,2,FALSE)</f>
        <v>Connecticut</v>
      </c>
      <c r="P1125" t="str">
        <f>VLOOKUP($L1125,Location!$A$1:$D$157,3,FALSE)</f>
        <v>East</v>
      </c>
      <c r="Q1125" t="str">
        <f>VLOOKUP($L1125,Location!$A$1:$D$157,4,FALSE)</f>
        <v>Small Market</v>
      </c>
      <c r="R1125" t="s">
        <v>61</v>
      </c>
      <c r="S1125" t="s">
        <v>64</v>
      </c>
      <c r="T1125" t="s">
        <v>60</v>
      </c>
    </row>
    <row r="1126" spans="1:20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5">
        <v>41820</v>
      </c>
      <c r="O1126" t="str">
        <f>VLOOKUP(L1126,Location!$A$1:$D$157,2,FALSE)</f>
        <v>Connecticut</v>
      </c>
      <c r="P1126" t="str">
        <f>VLOOKUP($L1126,Location!$A$1:$D$157,3,FALSE)</f>
        <v>East</v>
      </c>
      <c r="Q1126" t="str">
        <f>VLOOKUP($L1126,Location!$A$1:$D$157,4,FALSE)</f>
        <v>Small Market</v>
      </c>
      <c r="R1126" t="s">
        <v>55</v>
      </c>
      <c r="S1126" t="s">
        <v>58</v>
      </c>
      <c r="T1126" t="s">
        <v>57</v>
      </c>
    </row>
    <row r="1127" spans="1:20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5">
        <v>41820</v>
      </c>
      <c r="O1127" t="str">
        <f>VLOOKUP(L1127,Location!$A$1:$D$157,2,FALSE)</f>
        <v>Florida</v>
      </c>
      <c r="P1127" t="str">
        <f>VLOOKUP($L1127,Location!$A$1:$D$157,3,FALSE)</f>
        <v>East</v>
      </c>
      <c r="Q1127" t="str">
        <f>VLOOKUP($L1127,Location!$A$1:$D$157,4,FALSE)</f>
        <v>Major Market</v>
      </c>
      <c r="R1127" t="s">
        <v>70</v>
      </c>
      <c r="S1127" t="s">
        <v>71</v>
      </c>
      <c r="T1127" t="s">
        <v>57</v>
      </c>
    </row>
    <row r="1128" spans="1:20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5">
        <v>41820</v>
      </c>
      <c r="O1128" t="str">
        <f>VLOOKUP(L1128,Location!$A$1:$D$157,2,FALSE)</f>
        <v>Florida</v>
      </c>
      <c r="P1128" t="str">
        <f>VLOOKUP($L1128,Location!$A$1:$D$157,3,FALSE)</f>
        <v>East</v>
      </c>
      <c r="Q1128" t="str">
        <f>VLOOKUP($L1128,Location!$A$1:$D$157,4,FALSE)</f>
        <v>Major Market</v>
      </c>
      <c r="R1128" t="s">
        <v>70</v>
      </c>
      <c r="S1128" t="s">
        <v>73</v>
      </c>
      <c r="T1128" t="s">
        <v>57</v>
      </c>
    </row>
    <row r="1129" spans="1:20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5">
        <v>41820</v>
      </c>
      <c r="O1129" t="str">
        <f>VLOOKUP(L1129,Location!$A$1:$D$157,2,FALSE)</f>
        <v>Florida</v>
      </c>
      <c r="P1129" t="str">
        <f>VLOOKUP($L1129,Location!$A$1:$D$157,3,FALSE)</f>
        <v>East</v>
      </c>
      <c r="Q1129" t="str">
        <f>VLOOKUP($L1129,Location!$A$1:$D$157,4,FALSE)</f>
        <v>Major Market</v>
      </c>
      <c r="R1129" t="s">
        <v>66</v>
      </c>
      <c r="S1129" t="s">
        <v>67</v>
      </c>
      <c r="T1129" t="s">
        <v>60</v>
      </c>
    </row>
    <row r="1130" spans="1:20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5">
        <v>41820</v>
      </c>
      <c r="O1130" t="str">
        <f>VLOOKUP(L1130,Location!$A$1:$D$157,2,FALSE)</f>
        <v>Florida</v>
      </c>
      <c r="P1130" t="str">
        <f>VLOOKUP($L1130,Location!$A$1:$D$157,3,FALSE)</f>
        <v>East</v>
      </c>
      <c r="Q1130" t="str">
        <f>VLOOKUP($L1130,Location!$A$1:$D$157,4,FALSE)</f>
        <v>Major Market</v>
      </c>
      <c r="R1130" t="s">
        <v>66</v>
      </c>
      <c r="S1130" t="s">
        <v>68</v>
      </c>
      <c r="T1130" t="s">
        <v>60</v>
      </c>
    </row>
    <row r="1131" spans="1:20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5">
        <v>41820</v>
      </c>
      <c r="O1131" t="str">
        <f>VLOOKUP(L1131,Location!$A$1:$D$157,2,FALSE)</f>
        <v>Florida</v>
      </c>
      <c r="P1131" t="str">
        <f>VLOOKUP($L1131,Location!$A$1:$D$157,3,FALSE)</f>
        <v>East</v>
      </c>
      <c r="Q1131" t="str">
        <f>VLOOKUP($L1131,Location!$A$1:$D$157,4,FALSE)</f>
        <v>Major Market</v>
      </c>
      <c r="R1131" t="s">
        <v>66</v>
      </c>
      <c r="S1131" t="s">
        <v>69</v>
      </c>
      <c r="T1131" t="s">
        <v>60</v>
      </c>
    </row>
    <row r="1132" spans="1:20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5">
        <v>41820</v>
      </c>
      <c r="O1132" t="str">
        <f>VLOOKUP(L1132,Location!$A$1:$D$157,2,FALSE)</f>
        <v>Florida</v>
      </c>
      <c r="P1132" t="str">
        <f>VLOOKUP($L1132,Location!$A$1:$D$157,3,FALSE)</f>
        <v>East</v>
      </c>
      <c r="Q1132" t="str">
        <f>VLOOKUP($L1132,Location!$A$1:$D$157,4,FALSE)</f>
        <v>Major Market</v>
      </c>
      <c r="R1132" t="s">
        <v>61</v>
      </c>
      <c r="S1132" t="s">
        <v>63</v>
      </c>
      <c r="T1132" t="s">
        <v>57</v>
      </c>
    </row>
    <row r="1133" spans="1:20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5">
        <v>41820</v>
      </c>
      <c r="O1133" t="str">
        <f>VLOOKUP(L1133,Location!$A$1:$D$157,2,FALSE)</f>
        <v>Florida</v>
      </c>
      <c r="P1133" t="str">
        <f>VLOOKUP($L1133,Location!$A$1:$D$157,3,FALSE)</f>
        <v>East</v>
      </c>
      <c r="Q1133" t="str">
        <f>VLOOKUP($L1133,Location!$A$1:$D$157,4,FALSE)</f>
        <v>Major Market</v>
      </c>
      <c r="R1133" t="s">
        <v>61</v>
      </c>
      <c r="S1133" t="s">
        <v>64</v>
      </c>
      <c r="T1133" t="s">
        <v>60</v>
      </c>
    </row>
    <row r="1134" spans="1:20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5">
        <v>41820</v>
      </c>
      <c r="O1134" t="str">
        <f>VLOOKUP(L1134,Location!$A$1:$D$157,2,FALSE)</f>
        <v>Florida</v>
      </c>
      <c r="P1134" t="str">
        <f>VLOOKUP($L1134,Location!$A$1:$D$157,3,FALSE)</f>
        <v>East</v>
      </c>
      <c r="Q1134" t="str">
        <f>VLOOKUP($L1134,Location!$A$1:$D$157,4,FALSE)</f>
        <v>Major Market</v>
      </c>
      <c r="R1134" t="s">
        <v>55</v>
      </c>
      <c r="S1134" t="s">
        <v>58</v>
      </c>
      <c r="T1134" t="s">
        <v>57</v>
      </c>
    </row>
    <row r="1135" spans="1:20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5">
        <v>41820</v>
      </c>
      <c r="O1135" t="str">
        <f>VLOOKUP(L1135,Location!$A$1:$D$157,2,FALSE)</f>
        <v>Florida</v>
      </c>
      <c r="P1135" t="str">
        <f>VLOOKUP($L1135,Location!$A$1:$D$157,3,FALSE)</f>
        <v>East</v>
      </c>
      <c r="Q1135" t="str">
        <f>VLOOKUP($L1135,Location!$A$1:$D$157,4,FALSE)</f>
        <v>Major Market</v>
      </c>
      <c r="R1135" t="s">
        <v>55</v>
      </c>
      <c r="S1135" t="s">
        <v>59</v>
      </c>
      <c r="T1135" t="s">
        <v>60</v>
      </c>
    </row>
    <row r="1136" spans="1:20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5">
        <v>41820</v>
      </c>
      <c r="O1136" t="str">
        <f>VLOOKUP(L1136,Location!$A$1:$D$157,2,FALSE)</f>
        <v>Massachusetts</v>
      </c>
      <c r="P1136" t="str">
        <f>VLOOKUP($L1136,Location!$A$1:$D$157,3,FALSE)</f>
        <v>East</v>
      </c>
      <c r="Q1136" t="str">
        <f>VLOOKUP($L1136,Location!$A$1:$D$157,4,FALSE)</f>
        <v>Major Market</v>
      </c>
      <c r="R1136" t="s">
        <v>70</v>
      </c>
      <c r="S1136" t="s">
        <v>71</v>
      </c>
      <c r="T1136" t="s">
        <v>57</v>
      </c>
    </row>
    <row r="1137" spans="1:20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5">
        <v>41820</v>
      </c>
      <c r="O1137" t="str">
        <f>VLOOKUP(L1137,Location!$A$1:$D$157,2,FALSE)</f>
        <v>Massachusetts</v>
      </c>
      <c r="P1137" t="str">
        <f>VLOOKUP($L1137,Location!$A$1:$D$157,3,FALSE)</f>
        <v>East</v>
      </c>
      <c r="Q1137" t="str">
        <f>VLOOKUP($L1137,Location!$A$1:$D$157,4,FALSE)</f>
        <v>Major Market</v>
      </c>
      <c r="R1137" t="s">
        <v>70</v>
      </c>
      <c r="S1137" t="s">
        <v>73</v>
      </c>
      <c r="T1137" t="s">
        <v>57</v>
      </c>
    </row>
    <row r="1138" spans="1:20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5">
        <v>41820</v>
      </c>
      <c r="O1138" t="str">
        <f>VLOOKUP(L1138,Location!$A$1:$D$157,2,FALSE)</f>
        <v>Massachusetts</v>
      </c>
      <c r="P1138" t="str">
        <f>VLOOKUP($L1138,Location!$A$1:$D$157,3,FALSE)</f>
        <v>East</v>
      </c>
      <c r="Q1138" t="str">
        <f>VLOOKUP($L1138,Location!$A$1:$D$157,4,FALSE)</f>
        <v>Major Market</v>
      </c>
      <c r="R1138" t="s">
        <v>66</v>
      </c>
      <c r="S1138" t="s">
        <v>68</v>
      </c>
      <c r="T1138" t="s">
        <v>60</v>
      </c>
    </row>
    <row r="1139" spans="1:20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5">
        <v>41820</v>
      </c>
      <c r="O1139" t="str">
        <f>VLOOKUP(L1139,Location!$A$1:$D$157,2,FALSE)</f>
        <v>Massachusetts</v>
      </c>
      <c r="P1139" t="str">
        <f>VLOOKUP($L1139,Location!$A$1:$D$157,3,FALSE)</f>
        <v>East</v>
      </c>
      <c r="Q1139" t="str">
        <f>VLOOKUP($L1139,Location!$A$1:$D$157,4,FALSE)</f>
        <v>Major Market</v>
      </c>
      <c r="R1139" t="s">
        <v>61</v>
      </c>
      <c r="S1139" t="s">
        <v>63</v>
      </c>
      <c r="T1139" t="s">
        <v>57</v>
      </c>
    </row>
    <row r="1140" spans="1:20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5">
        <v>41820</v>
      </c>
      <c r="O1140" t="str">
        <f>VLOOKUP(L1140,Location!$A$1:$D$157,2,FALSE)</f>
        <v>Massachusetts</v>
      </c>
      <c r="P1140" t="str">
        <f>VLOOKUP($L1140,Location!$A$1:$D$157,3,FALSE)</f>
        <v>East</v>
      </c>
      <c r="Q1140" t="str">
        <f>VLOOKUP($L1140,Location!$A$1:$D$157,4,FALSE)</f>
        <v>Major Market</v>
      </c>
      <c r="R1140" t="s">
        <v>61</v>
      </c>
      <c r="S1140" t="s">
        <v>65</v>
      </c>
      <c r="T1140" t="s">
        <v>57</v>
      </c>
    </row>
    <row r="1141" spans="1:20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5">
        <v>41820</v>
      </c>
      <c r="O1141" t="str">
        <f>VLOOKUP(L1141,Location!$A$1:$D$157,2,FALSE)</f>
        <v>Massachusetts</v>
      </c>
      <c r="P1141" t="str">
        <f>VLOOKUP($L1141,Location!$A$1:$D$157,3,FALSE)</f>
        <v>East</v>
      </c>
      <c r="Q1141" t="str">
        <f>VLOOKUP($L1141,Location!$A$1:$D$157,4,FALSE)</f>
        <v>Major Market</v>
      </c>
      <c r="R1141" t="s">
        <v>55</v>
      </c>
      <c r="S1141" t="s">
        <v>58</v>
      </c>
      <c r="T1141" t="s">
        <v>57</v>
      </c>
    </row>
    <row r="1142" spans="1:20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5">
        <v>41820</v>
      </c>
      <c r="O1142" t="str">
        <f>VLOOKUP(L1142,Location!$A$1:$D$157,2,FALSE)</f>
        <v>New Hampshire</v>
      </c>
      <c r="P1142" t="str">
        <f>VLOOKUP($L1142,Location!$A$1:$D$157,3,FALSE)</f>
        <v>East</v>
      </c>
      <c r="Q1142" t="str">
        <f>VLOOKUP($L1142,Location!$A$1:$D$157,4,FALSE)</f>
        <v>Small Market</v>
      </c>
      <c r="R1142" t="s">
        <v>70</v>
      </c>
      <c r="S1142" t="s">
        <v>71</v>
      </c>
      <c r="T1142" t="s">
        <v>57</v>
      </c>
    </row>
    <row r="1143" spans="1:20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5">
        <v>41820</v>
      </c>
      <c r="O1143" t="str">
        <f>VLOOKUP(L1143,Location!$A$1:$D$157,2,FALSE)</f>
        <v>New Hampshire</v>
      </c>
      <c r="P1143" t="str">
        <f>VLOOKUP($L1143,Location!$A$1:$D$157,3,FALSE)</f>
        <v>East</v>
      </c>
      <c r="Q1143" t="str">
        <f>VLOOKUP($L1143,Location!$A$1:$D$157,4,FALSE)</f>
        <v>Small Market</v>
      </c>
      <c r="R1143" t="s">
        <v>70</v>
      </c>
      <c r="S1143" t="s">
        <v>73</v>
      </c>
      <c r="T1143" t="s">
        <v>57</v>
      </c>
    </row>
    <row r="1144" spans="1:20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5">
        <v>41820</v>
      </c>
      <c r="O1144" t="str">
        <f>VLOOKUP(L1144,Location!$A$1:$D$157,2,FALSE)</f>
        <v>New Hampshire</v>
      </c>
      <c r="P1144" t="str">
        <f>VLOOKUP($L1144,Location!$A$1:$D$157,3,FALSE)</f>
        <v>East</v>
      </c>
      <c r="Q1144" t="str">
        <f>VLOOKUP($L1144,Location!$A$1:$D$157,4,FALSE)</f>
        <v>Small Market</v>
      </c>
      <c r="R1144" t="s">
        <v>66</v>
      </c>
      <c r="S1144" t="s">
        <v>68</v>
      </c>
      <c r="T1144" t="s">
        <v>60</v>
      </c>
    </row>
    <row r="1145" spans="1:20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5">
        <v>41820</v>
      </c>
      <c r="O1145" t="str">
        <f>VLOOKUP(L1145,Location!$A$1:$D$157,2,FALSE)</f>
        <v>New Hampshire</v>
      </c>
      <c r="P1145" t="str">
        <f>VLOOKUP($L1145,Location!$A$1:$D$157,3,FALSE)</f>
        <v>East</v>
      </c>
      <c r="Q1145" t="str">
        <f>VLOOKUP($L1145,Location!$A$1:$D$157,4,FALSE)</f>
        <v>Small Market</v>
      </c>
      <c r="R1145" t="s">
        <v>61</v>
      </c>
      <c r="S1145" t="s">
        <v>63</v>
      </c>
      <c r="T1145" t="s">
        <v>57</v>
      </c>
    </row>
    <row r="1146" spans="1:20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5">
        <v>41820</v>
      </c>
      <c r="O1146" t="str">
        <f>VLOOKUP(L1146,Location!$A$1:$D$157,2,FALSE)</f>
        <v>New Hampshire</v>
      </c>
      <c r="P1146" t="str">
        <f>VLOOKUP($L1146,Location!$A$1:$D$157,3,FALSE)</f>
        <v>East</v>
      </c>
      <c r="Q1146" t="str">
        <f>VLOOKUP($L1146,Location!$A$1:$D$157,4,FALSE)</f>
        <v>Small Market</v>
      </c>
      <c r="R1146" t="s">
        <v>61</v>
      </c>
      <c r="S1146" t="s">
        <v>65</v>
      </c>
      <c r="T1146" t="s">
        <v>57</v>
      </c>
    </row>
    <row r="1147" spans="1:20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5">
        <v>41820</v>
      </c>
      <c r="O1147" t="str">
        <f>VLOOKUP(L1147,Location!$A$1:$D$157,2,FALSE)</f>
        <v>New Hampshire</v>
      </c>
      <c r="P1147" t="str">
        <f>VLOOKUP($L1147,Location!$A$1:$D$157,3,FALSE)</f>
        <v>East</v>
      </c>
      <c r="Q1147" t="str">
        <f>VLOOKUP($L1147,Location!$A$1:$D$157,4,FALSE)</f>
        <v>Small Market</v>
      </c>
      <c r="R1147" t="s">
        <v>55</v>
      </c>
      <c r="S1147" t="s">
        <v>56</v>
      </c>
      <c r="T1147" t="s">
        <v>57</v>
      </c>
    </row>
    <row r="1148" spans="1:20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5">
        <v>41820</v>
      </c>
      <c r="O1148" t="str">
        <f>VLOOKUP(L1148,Location!$A$1:$D$157,2,FALSE)</f>
        <v>New Hampshire</v>
      </c>
      <c r="P1148" t="str">
        <f>VLOOKUP($L1148,Location!$A$1:$D$157,3,FALSE)</f>
        <v>East</v>
      </c>
      <c r="Q1148" t="str">
        <f>VLOOKUP($L1148,Location!$A$1:$D$157,4,FALSE)</f>
        <v>Small Market</v>
      </c>
      <c r="R1148" t="s">
        <v>55</v>
      </c>
      <c r="S1148" t="s">
        <v>58</v>
      </c>
      <c r="T1148" t="s">
        <v>57</v>
      </c>
    </row>
    <row r="1149" spans="1:20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5">
        <v>41820</v>
      </c>
      <c r="O1149" t="str">
        <f>VLOOKUP(L1149,Location!$A$1:$D$157,2,FALSE)</f>
        <v>New York</v>
      </c>
      <c r="P1149" t="str">
        <f>VLOOKUP($L1149,Location!$A$1:$D$157,3,FALSE)</f>
        <v>East</v>
      </c>
      <c r="Q1149" t="str">
        <f>VLOOKUP($L1149,Location!$A$1:$D$157,4,FALSE)</f>
        <v>Major Market</v>
      </c>
      <c r="R1149" t="s">
        <v>70</v>
      </c>
      <c r="S1149" t="s">
        <v>71</v>
      </c>
      <c r="T1149" t="s">
        <v>57</v>
      </c>
    </row>
    <row r="1150" spans="1:20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5">
        <v>41820</v>
      </c>
      <c r="O1150" t="str">
        <f>VLOOKUP(L1150,Location!$A$1:$D$157,2,FALSE)</f>
        <v>New York</v>
      </c>
      <c r="P1150" t="str">
        <f>VLOOKUP($L1150,Location!$A$1:$D$157,3,FALSE)</f>
        <v>East</v>
      </c>
      <c r="Q1150" t="str">
        <f>VLOOKUP($L1150,Location!$A$1:$D$157,4,FALSE)</f>
        <v>Major Market</v>
      </c>
      <c r="R1150" t="s">
        <v>70</v>
      </c>
      <c r="S1150" t="s">
        <v>72</v>
      </c>
      <c r="T1150" t="s">
        <v>57</v>
      </c>
    </row>
    <row r="1151" spans="1:20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5">
        <v>41820</v>
      </c>
      <c r="O1151" t="str">
        <f>VLOOKUP(L1151,Location!$A$1:$D$157,2,FALSE)</f>
        <v>New York</v>
      </c>
      <c r="P1151" t="str">
        <f>VLOOKUP($L1151,Location!$A$1:$D$157,3,FALSE)</f>
        <v>East</v>
      </c>
      <c r="Q1151" t="str">
        <f>VLOOKUP($L1151,Location!$A$1:$D$157,4,FALSE)</f>
        <v>Major Market</v>
      </c>
      <c r="R1151" t="s">
        <v>70</v>
      </c>
      <c r="S1151" t="s">
        <v>73</v>
      </c>
      <c r="T1151" t="s">
        <v>57</v>
      </c>
    </row>
    <row r="1152" spans="1:20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5">
        <v>41820</v>
      </c>
      <c r="O1152" t="str">
        <f>VLOOKUP(L1152,Location!$A$1:$D$157,2,FALSE)</f>
        <v>New York</v>
      </c>
      <c r="P1152" t="str">
        <f>VLOOKUP($L1152,Location!$A$1:$D$157,3,FALSE)</f>
        <v>East</v>
      </c>
      <c r="Q1152" t="str">
        <f>VLOOKUP($L1152,Location!$A$1:$D$157,4,FALSE)</f>
        <v>Major Market</v>
      </c>
      <c r="R1152" t="s">
        <v>66</v>
      </c>
      <c r="S1152" t="s">
        <v>68</v>
      </c>
      <c r="T1152" t="s">
        <v>60</v>
      </c>
    </row>
    <row r="1153" spans="1:20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5">
        <v>41820</v>
      </c>
      <c r="O1153" t="str">
        <f>VLOOKUP(L1153,Location!$A$1:$D$157,2,FALSE)</f>
        <v>New York</v>
      </c>
      <c r="P1153" t="str">
        <f>VLOOKUP($L1153,Location!$A$1:$D$157,3,FALSE)</f>
        <v>East</v>
      </c>
      <c r="Q1153" t="str">
        <f>VLOOKUP($L1153,Location!$A$1:$D$157,4,FALSE)</f>
        <v>Major Market</v>
      </c>
      <c r="R1153" t="s">
        <v>66</v>
      </c>
      <c r="S1153" t="s">
        <v>69</v>
      </c>
      <c r="T1153" t="s">
        <v>60</v>
      </c>
    </row>
    <row r="1154" spans="1:20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5">
        <v>41820</v>
      </c>
      <c r="O1154" t="str">
        <f>VLOOKUP(L1154,Location!$A$1:$D$157,2,FALSE)</f>
        <v>New York</v>
      </c>
      <c r="P1154" t="str">
        <f>VLOOKUP($L1154,Location!$A$1:$D$157,3,FALSE)</f>
        <v>East</v>
      </c>
      <c r="Q1154" t="str">
        <f>VLOOKUP($L1154,Location!$A$1:$D$157,4,FALSE)</f>
        <v>Major Market</v>
      </c>
      <c r="R1154" t="s">
        <v>61</v>
      </c>
      <c r="S1154" t="s">
        <v>65</v>
      </c>
      <c r="T1154" t="s">
        <v>57</v>
      </c>
    </row>
    <row r="1155" spans="1:20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5">
        <v>41820</v>
      </c>
      <c r="O1155" t="str">
        <f>VLOOKUP(L1155,Location!$A$1:$D$157,2,FALSE)</f>
        <v>New York</v>
      </c>
      <c r="P1155" t="str">
        <f>VLOOKUP($L1155,Location!$A$1:$D$157,3,FALSE)</f>
        <v>East</v>
      </c>
      <c r="Q1155" t="str">
        <f>VLOOKUP($L1155,Location!$A$1:$D$157,4,FALSE)</f>
        <v>Major Market</v>
      </c>
      <c r="R1155" t="s">
        <v>61</v>
      </c>
      <c r="S1155" t="s">
        <v>63</v>
      </c>
      <c r="T1155" t="s">
        <v>57</v>
      </c>
    </row>
    <row r="1156" spans="1:20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5">
        <v>41820</v>
      </c>
      <c r="O1156" t="str">
        <f>VLOOKUP(L1156,Location!$A$1:$D$157,2,FALSE)</f>
        <v>New York</v>
      </c>
      <c r="P1156" t="str">
        <f>VLOOKUP($L1156,Location!$A$1:$D$157,3,FALSE)</f>
        <v>East</v>
      </c>
      <c r="Q1156" t="str">
        <f>VLOOKUP($L1156,Location!$A$1:$D$157,4,FALSE)</f>
        <v>Major Market</v>
      </c>
      <c r="R1156" t="s">
        <v>55</v>
      </c>
      <c r="S1156" t="s">
        <v>58</v>
      </c>
      <c r="T1156" t="s">
        <v>57</v>
      </c>
    </row>
    <row r="1157" spans="1:20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5">
        <v>41820</v>
      </c>
      <c r="O1157" t="str">
        <f>VLOOKUP(L1157,Location!$A$1:$D$157,2,FALSE)</f>
        <v>Louisiana</v>
      </c>
      <c r="P1157" t="str">
        <f>VLOOKUP($L1157,Location!$A$1:$D$157,3,FALSE)</f>
        <v>South</v>
      </c>
      <c r="Q1157" t="str">
        <f>VLOOKUP($L1157,Location!$A$1:$D$157,4,FALSE)</f>
        <v>Small Market</v>
      </c>
      <c r="R1157" t="s">
        <v>55</v>
      </c>
      <c r="S1157" t="s">
        <v>59</v>
      </c>
      <c r="T1157" t="s">
        <v>60</v>
      </c>
    </row>
    <row r="1158" spans="1:20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5">
        <v>41820</v>
      </c>
      <c r="O1158" t="str">
        <f>VLOOKUP(L1158,Location!$A$1:$D$157,2,FALSE)</f>
        <v>Louisiana</v>
      </c>
      <c r="P1158" t="str">
        <f>VLOOKUP($L1158,Location!$A$1:$D$157,3,FALSE)</f>
        <v>South</v>
      </c>
      <c r="Q1158" t="str">
        <f>VLOOKUP($L1158,Location!$A$1:$D$157,4,FALSE)</f>
        <v>Small Market</v>
      </c>
      <c r="R1158" t="s">
        <v>55</v>
      </c>
      <c r="S1158" t="s">
        <v>58</v>
      </c>
      <c r="T1158" t="s">
        <v>57</v>
      </c>
    </row>
    <row r="1159" spans="1:20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5">
        <v>41820</v>
      </c>
      <c r="O1159" t="str">
        <f>VLOOKUP(L1159,Location!$A$1:$D$157,2,FALSE)</f>
        <v>Louisiana</v>
      </c>
      <c r="P1159" t="str">
        <f>VLOOKUP($L1159,Location!$A$1:$D$157,3,FALSE)</f>
        <v>South</v>
      </c>
      <c r="Q1159" t="str">
        <f>VLOOKUP($L1159,Location!$A$1:$D$157,4,FALSE)</f>
        <v>Small Market</v>
      </c>
      <c r="R1159" t="s">
        <v>66</v>
      </c>
      <c r="S1159" t="s">
        <v>67</v>
      </c>
      <c r="T1159" t="s">
        <v>60</v>
      </c>
    </row>
    <row r="1160" spans="1:20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5">
        <v>41820</v>
      </c>
      <c r="O1160" t="str">
        <f>VLOOKUP(L1160,Location!$A$1:$D$157,2,FALSE)</f>
        <v>Louisiana</v>
      </c>
      <c r="P1160" t="str">
        <f>VLOOKUP($L1160,Location!$A$1:$D$157,3,FALSE)</f>
        <v>South</v>
      </c>
      <c r="Q1160" t="str">
        <f>VLOOKUP($L1160,Location!$A$1:$D$157,4,FALSE)</f>
        <v>Small Market</v>
      </c>
      <c r="R1160" t="s">
        <v>66</v>
      </c>
      <c r="S1160" t="s">
        <v>68</v>
      </c>
      <c r="T1160" t="s">
        <v>60</v>
      </c>
    </row>
    <row r="1161" spans="1:20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5">
        <v>41820</v>
      </c>
      <c r="O1161" t="str">
        <f>VLOOKUP(L1161,Location!$A$1:$D$157,2,FALSE)</f>
        <v>Louisiana</v>
      </c>
      <c r="P1161" t="str">
        <f>VLOOKUP($L1161,Location!$A$1:$D$157,3,FALSE)</f>
        <v>South</v>
      </c>
      <c r="Q1161" t="str">
        <f>VLOOKUP($L1161,Location!$A$1:$D$157,4,FALSE)</f>
        <v>Small Market</v>
      </c>
      <c r="R1161" t="s">
        <v>61</v>
      </c>
      <c r="S1161" t="s">
        <v>62</v>
      </c>
      <c r="T1161" t="s">
        <v>57</v>
      </c>
    </row>
    <row r="1162" spans="1:20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5">
        <v>41820</v>
      </c>
      <c r="O1162" t="str">
        <f>VLOOKUP(L1162,Location!$A$1:$D$157,2,FALSE)</f>
        <v>Louisiana</v>
      </c>
      <c r="P1162" t="str">
        <f>VLOOKUP($L1162,Location!$A$1:$D$157,3,FALSE)</f>
        <v>South</v>
      </c>
      <c r="Q1162" t="str">
        <f>VLOOKUP($L1162,Location!$A$1:$D$157,4,FALSE)</f>
        <v>Small Market</v>
      </c>
      <c r="R1162" t="s">
        <v>61</v>
      </c>
      <c r="S1162" t="s">
        <v>63</v>
      </c>
      <c r="T1162" t="s">
        <v>57</v>
      </c>
    </row>
    <row r="1163" spans="1:20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5">
        <v>41820</v>
      </c>
      <c r="O1163" t="str">
        <f>VLOOKUP(L1163,Location!$A$1:$D$157,2,FALSE)</f>
        <v>Louisiana</v>
      </c>
      <c r="P1163" t="str">
        <f>VLOOKUP($L1163,Location!$A$1:$D$157,3,FALSE)</f>
        <v>South</v>
      </c>
      <c r="Q1163" t="str">
        <f>VLOOKUP($L1163,Location!$A$1:$D$157,4,FALSE)</f>
        <v>Small Market</v>
      </c>
      <c r="R1163" t="s">
        <v>61</v>
      </c>
      <c r="S1163" t="s">
        <v>64</v>
      </c>
      <c r="T1163" t="s">
        <v>60</v>
      </c>
    </row>
    <row r="1164" spans="1:20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5">
        <v>41820</v>
      </c>
      <c r="O1164" t="str">
        <f>VLOOKUP(L1164,Location!$A$1:$D$157,2,FALSE)</f>
        <v>New Mexico</v>
      </c>
      <c r="P1164" t="str">
        <f>VLOOKUP($L1164,Location!$A$1:$D$157,3,FALSE)</f>
        <v>South</v>
      </c>
      <c r="Q1164" t="str">
        <f>VLOOKUP($L1164,Location!$A$1:$D$157,4,FALSE)</f>
        <v>Small Market</v>
      </c>
      <c r="R1164" t="s">
        <v>55</v>
      </c>
      <c r="S1164" t="s">
        <v>59</v>
      </c>
      <c r="T1164" t="s">
        <v>60</v>
      </c>
    </row>
    <row r="1165" spans="1:20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5">
        <v>41820</v>
      </c>
      <c r="O1165" t="str">
        <f>VLOOKUP(L1165,Location!$A$1:$D$157,2,FALSE)</f>
        <v>New Mexico</v>
      </c>
      <c r="P1165" t="str">
        <f>VLOOKUP($L1165,Location!$A$1:$D$157,3,FALSE)</f>
        <v>South</v>
      </c>
      <c r="Q1165" t="str">
        <f>VLOOKUP($L1165,Location!$A$1:$D$157,4,FALSE)</f>
        <v>Small Market</v>
      </c>
      <c r="R1165" t="s">
        <v>55</v>
      </c>
      <c r="S1165" t="s">
        <v>58</v>
      </c>
      <c r="T1165" t="s">
        <v>57</v>
      </c>
    </row>
    <row r="1166" spans="1:20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5">
        <v>41820</v>
      </c>
      <c r="O1166" t="str">
        <f>VLOOKUP(L1166,Location!$A$1:$D$157,2,FALSE)</f>
        <v>New Mexico</v>
      </c>
      <c r="P1166" t="str">
        <f>VLOOKUP($L1166,Location!$A$1:$D$157,3,FALSE)</f>
        <v>South</v>
      </c>
      <c r="Q1166" t="str">
        <f>VLOOKUP($L1166,Location!$A$1:$D$157,4,FALSE)</f>
        <v>Small Market</v>
      </c>
      <c r="R1166" t="s">
        <v>66</v>
      </c>
      <c r="S1166" t="s">
        <v>67</v>
      </c>
      <c r="T1166" t="s">
        <v>60</v>
      </c>
    </row>
    <row r="1167" spans="1:20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5">
        <v>41820</v>
      </c>
      <c r="O1167" t="str">
        <f>VLOOKUP(L1167,Location!$A$1:$D$157,2,FALSE)</f>
        <v>New Mexico</v>
      </c>
      <c r="P1167" t="str">
        <f>VLOOKUP($L1167,Location!$A$1:$D$157,3,FALSE)</f>
        <v>South</v>
      </c>
      <c r="Q1167" t="str">
        <f>VLOOKUP($L1167,Location!$A$1:$D$157,4,FALSE)</f>
        <v>Small Market</v>
      </c>
      <c r="R1167" t="s">
        <v>66</v>
      </c>
      <c r="S1167" t="s">
        <v>68</v>
      </c>
      <c r="T1167" t="s">
        <v>60</v>
      </c>
    </row>
    <row r="1168" spans="1:20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5">
        <v>41820</v>
      </c>
      <c r="O1168" t="str">
        <f>VLOOKUP(L1168,Location!$A$1:$D$157,2,FALSE)</f>
        <v>New Mexico</v>
      </c>
      <c r="P1168" t="str">
        <f>VLOOKUP($L1168,Location!$A$1:$D$157,3,FALSE)</f>
        <v>South</v>
      </c>
      <c r="Q1168" t="str">
        <f>VLOOKUP($L1168,Location!$A$1:$D$157,4,FALSE)</f>
        <v>Small Market</v>
      </c>
      <c r="R1168" t="s">
        <v>61</v>
      </c>
      <c r="S1168" t="s">
        <v>62</v>
      </c>
      <c r="T1168" t="s">
        <v>57</v>
      </c>
    </row>
    <row r="1169" spans="1:20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5">
        <v>41820</v>
      </c>
      <c r="O1169" t="str">
        <f>VLOOKUP(L1169,Location!$A$1:$D$157,2,FALSE)</f>
        <v>New Mexico</v>
      </c>
      <c r="P1169" t="str">
        <f>VLOOKUP($L1169,Location!$A$1:$D$157,3,FALSE)</f>
        <v>South</v>
      </c>
      <c r="Q1169" t="str">
        <f>VLOOKUP($L1169,Location!$A$1:$D$157,4,FALSE)</f>
        <v>Small Market</v>
      </c>
      <c r="R1169" t="s">
        <v>61</v>
      </c>
      <c r="S1169" t="s">
        <v>63</v>
      </c>
      <c r="T1169" t="s">
        <v>57</v>
      </c>
    </row>
    <row r="1170" spans="1:20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5">
        <v>41820</v>
      </c>
      <c r="O1170" t="str">
        <f>VLOOKUP(L1170,Location!$A$1:$D$157,2,FALSE)</f>
        <v>New Mexico</v>
      </c>
      <c r="P1170" t="str">
        <f>VLOOKUP($L1170,Location!$A$1:$D$157,3,FALSE)</f>
        <v>South</v>
      </c>
      <c r="Q1170" t="str">
        <f>VLOOKUP($L1170,Location!$A$1:$D$157,4,FALSE)</f>
        <v>Small Market</v>
      </c>
      <c r="R1170" t="s">
        <v>61</v>
      </c>
      <c r="S1170" t="s">
        <v>64</v>
      </c>
      <c r="T1170" t="s">
        <v>60</v>
      </c>
    </row>
    <row r="1171" spans="1:20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5">
        <v>41820</v>
      </c>
      <c r="O1171" t="str">
        <f>VLOOKUP(L1171,Location!$A$1:$D$157,2,FALSE)</f>
        <v>Oklahoma</v>
      </c>
      <c r="P1171" t="str">
        <f>VLOOKUP($L1171,Location!$A$1:$D$157,3,FALSE)</f>
        <v>South</v>
      </c>
      <c r="Q1171" t="str">
        <f>VLOOKUP($L1171,Location!$A$1:$D$157,4,FALSE)</f>
        <v>Small Market</v>
      </c>
      <c r="R1171" t="s">
        <v>55</v>
      </c>
      <c r="S1171" t="s">
        <v>59</v>
      </c>
      <c r="T1171" t="s">
        <v>60</v>
      </c>
    </row>
    <row r="1172" spans="1:20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5">
        <v>41820</v>
      </c>
      <c r="O1172" t="str">
        <f>VLOOKUP(L1172,Location!$A$1:$D$157,2,FALSE)</f>
        <v>Oklahoma</v>
      </c>
      <c r="P1172" t="str">
        <f>VLOOKUP($L1172,Location!$A$1:$D$157,3,FALSE)</f>
        <v>South</v>
      </c>
      <c r="Q1172" t="str">
        <f>VLOOKUP($L1172,Location!$A$1:$D$157,4,FALSE)</f>
        <v>Small Market</v>
      </c>
      <c r="R1172" t="s">
        <v>55</v>
      </c>
      <c r="S1172" t="s">
        <v>58</v>
      </c>
      <c r="T1172" t="s">
        <v>57</v>
      </c>
    </row>
    <row r="1173" spans="1:20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5">
        <v>41820</v>
      </c>
      <c r="O1173" t="str">
        <f>VLOOKUP(L1173,Location!$A$1:$D$157,2,FALSE)</f>
        <v>Oklahoma</v>
      </c>
      <c r="P1173" t="str">
        <f>VLOOKUP($L1173,Location!$A$1:$D$157,3,FALSE)</f>
        <v>South</v>
      </c>
      <c r="Q1173" t="str">
        <f>VLOOKUP($L1173,Location!$A$1:$D$157,4,FALSE)</f>
        <v>Small Market</v>
      </c>
      <c r="R1173" t="s">
        <v>66</v>
      </c>
      <c r="S1173" t="s">
        <v>68</v>
      </c>
      <c r="T1173" t="s">
        <v>60</v>
      </c>
    </row>
    <row r="1174" spans="1:20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5">
        <v>41820</v>
      </c>
      <c r="O1174" t="str">
        <f>VLOOKUP(L1174,Location!$A$1:$D$157,2,FALSE)</f>
        <v>Oklahoma</v>
      </c>
      <c r="P1174" t="str">
        <f>VLOOKUP($L1174,Location!$A$1:$D$157,3,FALSE)</f>
        <v>South</v>
      </c>
      <c r="Q1174" t="str">
        <f>VLOOKUP($L1174,Location!$A$1:$D$157,4,FALSE)</f>
        <v>Small Market</v>
      </c>
      <c r="R1174" t="s">
        <v>66</v>
      </c>
      <c r="S1174" t="s">
        <v>67</v>
      </c>
      <c r="T1174" t="s">
        <v>60</v>
      </c>
    </row>
    <row r="1175" spans="1:20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5">
        <v>41820</v>
      </c>
      <c r="O1175" t="str">
        <f>VLOOKUP(L1175,Location!$A$1:$D$157,2,FALSE)</f>
        <v>Oklahoma</v>
      </c>
      <c r="P1175" t="str">
        <f>VLOOKUP($L1175,Location!$A$1:$D$157,3,FALSE)</f>
        <v>South</v>
      </c>
      <c r="Q1175" t="str">
        <f>VLOOKUP($L1175,Location!$A$1:$D$157,4,FALSE)</f>
        <v>Small Market</v>
      </c>
      <c r="R1175" t="s">
        <v>61</v>
      </c>
      <c r="S1175" t="s">
        <v>62</v>
      </c>
      <c r="T1175" t="s">
        <v>57</v>
      </c>
    </row>
    <row r="1176" spans="1:20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5">
        <v>41820</v>
      </c>
      <c r="O1176" t="str">
        <f>VLOOKUP(L1176,Location!$A$1:$D$157,2,FALSE)</f>
        <v>Oklahoma</v>
      </c>
      <c r="P1176" t="str">
        <f>VLOOKUP($L1176,Location!$A$1:$D$157,3,FALSE)</f>
        <v>South</v>
      </c>
      <c r="Q1176" t="str">
        <f>VLOOKUP($L1176,Location!$A$1:$D$157,4,FALSE)</f>
        <v>Small Market</v>
      </c>
      <c r="R1176" t="s">
        <v>61</v>
      </c>
      <c r="S1176" t="s">
        <v>63</v>
      </c>
      <c r="T1176" t="s">
        <v>57</v>
      </c>
    </row>
    <row r="1177" spans="1:20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5">
        <v>41820</v>
      </c>
      <c r="O1177" t="str">
        <f>VLOOKUP(L1177,Location!$A$1:$D$157,2,FALSE)</f>
        <v>Oklahoma</v>
      </c>
      <c r="P1177" t="str">
        <f>VLOOKUP($L1177,Location!$A$1:$D$157,3,FALSE)</f>
        <v>South</v>
      </c>
      <c r="Q1177" t="str">
        <f>VLOOKUP($L1177,Location!$A$1:$D$157,4,FALSE)</f>
        <v>Small Market</v>
      </c>
      <c r="R1177" t="s">
        <v>61</v>
      </c>
      <c r="S1177" t="s">
        <v>64</v>
      </c>
      <c r="T1177" t="s">
        <v>60</v>
      </c>
    </row>
    <row r="1178" spans="1:20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5">
        <v>41820</v>
      </c>
      <c r="O1178" t="str">
        <f>VLOOKUP(L1178,Location!$A$1:$D$157,2,FALSE)</f>
        <v>Texas</v>
      </c>
      <c r="P1178" t="str">
        <f>VLOOKUP($L1178,Location!$A$1:$D$157,3,FALSE)</f>
        <v>South</v>
      </c>
      <c r="Q1178" t="str">
        <f>VLOOKUP($L1178,Location!$A$1:$D$157,4,FALSE)</f>
        <v>Major Market</v>
      </c>
      <c r="R1178" t="s">
        <v>55</v>
      </c>
      <c r="S1178" t="s">
        <v>59</v>
      </c>
      <c r="T1178" t="s">
        <v>60</v>
      </c>
    </row>
    <row r="1179" spans="1:20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5">
        <v>41820</v>
      </c>
      <c r="O1179" t="str">
        <f>VLOOKUP(L1179,Location!$A$1:$D$157,2,FALSE)</f>
        <v>Texas</v>
      </c>
      <c r="P1179" t="str">
        <f>VLOOKUP($L1179,Location!$A$1:$D$157,3,FALSE)</f>
        <v>South</v>
      </c>
      <c r="Q1179" t="str">
        <f>VLOOKUP($L1179,Location!$A$1:$D$157,4,FALSE)</f>
        <v>Major Market</v>
      </c>
      <c r="R1179" t="s">
        <v>55</v>
      </c>
      <c r="S1179" t="s">
        <v>58</v>
      </c>
      <c r="T1179" t="s">
        <v>57</v>
      </c>
    </row>
    <row r="1180" spans="1:20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5">
        <v>41820</v>
      </c>
      <c r="O1180" t="str">
        <f>VLOOKUP(L1180,Location!$A$1:$D$157,2,FALSE)</f>
        <v>Texas</v>
      </c>
      <c r="P1180" t="str">
        <f>VLOOKUP($L1180,Location!$A$1:$D$157,3,FALSE)</f>
        <v>South</v>
      </c>
      <c r="Q1180" t="str">
        <f>VLOOKUP($L1180,Location!$A$1:$D$157,4,FALSE)</f>
        <v>Major Market</v>
      </c>
      <c r="R1180" t="s">
        <v>66</v>
      </c>
      <c r="S1180" t="s">
        <v>68</v>
      </c>
      <c r="T1180" t="s">
        <v>60</v>
      </c>
    </row>
    <row r="1181" spans="1:20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5">
        <v>41820</v>
      </c>
      <c r="O1181" t="str">
        <f>VLOOKUP(L1181,Location!$A$1:$D$157,2,FALSE)</f>
        <v>Texas</v>
      </c>
      <c r="P1181" t="str">
        <f>VLOOKUP($L1181,Location!$A$1:$D$157,3,FALSE)</f>
        <v>South</v>
      </c>
      <c r="Q1181" t="str">
        <f>VLOOKUP($L1181,Location!$A$1:$D$157,4,FALSE)</f>
        <v>Major Market</v>
      </c>
      <c r="R1181" t="s">
        <v>66</v>
      </c>
      <c r="S1181" t="s">
        <v>67</v>
      </c>
      <c r="T1181" t="s">
        <v>60</v>
      </c>
    </row>
    <row r="1182" spans="1:20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5">
        <v>41820</v>
      </c>
      <c r="O1182" t="str">
        <f>VLOOKUP(L1182,Location!$A$1:$D$157,2,FALSE)</f>
        <v>Texas</v>
      </c>
      <c r="P1182" t="str">
        <f>VLOOKUP($L1182,Location!$A$1:$D$157,3,FALSE)</f>
        <v>South</v>
      </c>
      <c r="Q1182" t="str">
        <f>VLOOKUP($L1182,Location!$A$1:$D$157,4,FALSE)</f>
        <v>Major Market</v>
      </c>
      <c r="R1182" t="s">
        <v>61</v>
      </c>
      <c r="S1182" t="s">
        <v>62</v>
      </c>
      <c r="T1182" t="s">
        <v>57</v>
      </c>
    </row>
    <row r="1183" spans="1:20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5">
        <v>41820</v>
      </c>
      <c r="O1183" t="str">
        <f>VLOOKUP(L1183,Location!$A$1:$D$157,2,FALSE)</f>
        <v>Texas</v>
      </c>
      <c r="P1183" t="str">
        <f>VLOOKUP($L1183,Location!$A$1:$D$157,3,FALSE)</f>
        <v>South</v>
      </c>
      <c r="Q1183" t="str">
        <f>VLOOKUP($L1183,Location!$A$1:$D$157,4,FALSE)</f>
        <v>Major Market</v>
      </c>
      <c r="R1183" t="s">
        <v>61</v>
      </c>
      <c r="S1183" t="s">
        <v>63</v>
      </c>
      <c r="T1183" t="s">
        <v>57</v>
      </c>
    </row>
    <row r="1184" spans="1:20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5">
        <v>41820</v>
      </c>
      <c r="O1184" t="str">
        <f>VLOOKUP(L1184,Location!$A$1:$D$157,2,FALSE)</f>
        <v>Texas</v>
      </c>
      <c r="P1184" t="str">
        <f>VLOOKUP($L1184,Location!$A$1:$D$157,3,FALSE)</f>
        <v>South</v>
      </c>
      <c r="Q1184" t="str">
        <f>VLOOKUP($L1184,Location!$A$1:$D$157,4,FALSE)</f>
        <v>Major Market</v>
      </c>
      <c r="R1184" t="s">
        <v>61</v>
      </c>
      <c r="S1184" t="s">
        <v>64</v>
      </c>
      <c r="T1184" t="s">
        <v>60</v>
      </c>
    </row>
    <row r="1185" spans="1:20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5">
        <v>41820</v>
      </c>
      <c r="O1185" t="str">
        <f>VLOOKUP(L1185,Location!$A$1:$D$157,2,FALSE)</f>
        <v>Utah</v>
      </c>
      <c r="P1185" t="str">
        <f>VLOOKUP($L1185,Location!$A$1:$D$157,3,FALSE)</f>
        <v>West</v>
      </c>
      <c r="Q1185" t="str">
        <f>VLOOKUP($L1185,Location!$A$1:$D$157,4,FALSE)</f>
        <v>Small Market</v>
      </c>
      <c r="R1185" t="s">
        <v>55</v>
      </c>
      <c r="S1185" t="s">
        <v>56</v>
      </c>
      <c r="T1185" t="s">
        <v>57</v>
      </c>
    </row>
    <row r="1186" spans="1:20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5">
        <v>41820</v>
      </c>
      <c r="O1186" t="str">
        <f>VLOOKUP(L1186,Location!$A$1:$D$157,2,FALSE)</f>
        <v>Utah</v>
      </c>
      <c r="P1186" t="str">
        <f>VLOOKUP($L1186,Location!$A$1:$D$157,3,FALSE)</f>
        <v>West</v>
      </c>
      <c r="Q1186" t="str">
        <f>VLOOKUP($L1186,Location!$A$1:$D$157,4,FALSE)</f>
        <v>Small Market</v>
      </c>
      <c r="R1186" t="s">
        <v>55</v>
      </c>
      <c r="S1186" t="s">
        <v>58</v>
      </c>
      <c r="T1186" t="s">
        <v>57</v>
      </c>
    </row>
    <row r="1187" spans="1:20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5">
        <v>41820</v>
      </c>
      <c r="O1187" t="str">
        <f>VLOOKUP(L1187,Location!$A$1:$D$157,2,FALSE)</f>
        <v>Utah</v>
      </c>
      <c r="P1187" t="str">
        <f>VLOOKUP($L1187,Location!$A$1:$D$157,3,FALSE)</f>
        <v>West</v>
      </c>
      <c r="Q1187" t="str">
        <f>VLOOKUP($L1187,Location!$A$1:$D$157,4,FALSE)</f>
        <v>Small Market</v>
      </c>
      <c r="R1187" t="s">
        <v>66</v>
      </c>
      <c r="S1187" t="s">
        <v>67</v>
      </c>
      <c r="T1187" t="s">
        <v>60</v>
      </c>
    </row>
    <row r="1188" spans="1:20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5">
        <v>41820</v>
      </c>
      <c r="O1188" t="str">
        <f>VLOOKUP(L1188,Location!$A$1:$D$157,2,FALSE)</f>
        <v>Utah</v>
      </c>
      <c r="P1188" t="str">
        <f>VLOOKUP($L1188,Location!$A$1:$D$157,3,FALSE)</f>
        <v>West</v>
      </c>
      <c r="Q1188" t="str">
        <f>VLOOKUP($L1188,Location!$A$1:$D$157,4,FALSE)</f>
        <v>Small Market</v>
      </c>
      <c r="R1188" t="s">
        <v>66</v>
      </c>
      <c r="S1188" t="s">
        <v>68</v>
      </c>
      <c r="T1188" t="s">
        <v>60</v>
      </c>
    </row>
    <row r="1189" spans="1:20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5">
        <v>41820</v>
      </c>
      <c r="O1189" t="str">
        <f>VLOOKUP(L1189,Location!$A$1:$D$157,2,FALSE)</f>
        <v>Utah</v>
      </c>
      <c r="P1189" t="str">
        <f>VLOOKUP($L1189,Location!$A$1:$D$157,3,FALSE)</f>
        <v>West</v>
      </c>
      <c r="Q1189" t="str">
        <f>VLOOKUP($L1189,Location!$A$1:$D$157,4,FALSE)</f>
        <v>Small Market</v>
      </c>
      <c r="R1189" t="s">
        <v>66</v>
      </c>
      <c r="S1189" t="s">
        <v>69</v>
      </c>
      <c r="T1189" t="s">
        <v>60</v>
      </c>
    </row>
    <row r="1190" spans="1:20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5">
        <v>41820</v>
      </c>
      <c r="O1190" t="str">
        <f>VLOOKUP(L1190,Location!$A$1:$D$157,2,FALSE)</f>
        <v>Utah</v>
      </c>
      <c r="P1190" t="str">
        <f>VLOOKUP($L1190,Location!$A$1:$D$157,3,FALSE)</f>
        <v>West</v>
      </c>
      <c r="Q1190" t="str">
        <f>VLOOKUP($L1190,Location!$A$1:$D$157,4,FALSE)</f>
        <v>Small Market</v>
      </c>
      <c r="R1190" t="s">
        <v>70</v>
      </c>
      <c r="S1190" t="s">
        <v>71</v>
      </c>
      <c r="T1190" t="s">
        <v>57</v>
      </c>
    </row>
    <row r="1191" spans="1:20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5">
        <v>41820</v>
      </c>
      <c r="O1191" t="str">
        <f>VLOOKUP(L1191,Location!$A$1:$D$157,2,FALSE)</f>
        <v>Utah</v>
      </c>
      <c r="P1191" t="str">
        <f>VLOOKUP($L1191,Location!$A$1:$D$157,3,FALSE)</f>
        <v>West</v>
      </c>
      <c r="Q1191" t="str">
        <f>VLOOKUP($L1191,Location!$A$1:$D$157,4,FALSE)</f>
        <v>Small Market</v>
      </c>
      <c r="R1191" t="s">
        <v>70</v>
      </c>
      <c r="S1191" t="s">
        <v>72</v>
      </c>
      <c r="T1191" t="s">
        <v>57</v>
      </c>
    </row>
    <row r="1192" spans="1:20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5">
        <v>41820</v>
      </c>
      <c r="O1192" t="str">
        <f>VLOOKUP(L1192,Location!$A$1:$D$157,2,FALSE)</f>
        <v>Utah</v>
      </c>
      <c r="P1192" t="str">
        <f>VLOOKUP($L1192,Location!$A$1:$D$157,3,FALSE)</f>
        <v>West</v>
      </c>
      <c r="Q1192" t="str">
        <f>VLOOKUP($L1192,Location!$A$1:$D$157,4,FALSE)</f>
        <v>Small Market</v>
      </c>
      <c r="R1192" t="s">
        <v>70</v>
      </c>
      <c r="S1192" t="s">
        <v>73</v>
      </c>
      <c r="T1192" t="s">
        <v>57</v>
      </c>
    </row>
    <row r="1193" spans="1:20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5">
        <v>41820</v>
      </c>
      <c r="O1193" t="str">
        <f>VLOOKUP(L1193,Location!$A$1:$D$157,2,FALSE)</f>
        <v>Utah</v>
      </c>
      <c r="P1193" t="str">
        <f>VLOOKUP($L1193,Location!$A$1:$D$157,3,FALSE)</f>
        <v>West</v>
      </c>
      <c r="Q1193" t="str">
        <f>VLOOKUP($L1193,Location!$A$1:$D$157,4,FALSE)</f>
        <v>Small Market</v>
      </c>
      <c r="R1193" t="s">
        <v>55</v>
      </c>
      <c r="S1193" t="s">
        <v>59</v>
      </c>
      <c r="T1193" t="s">
        <v>60</v>
      </c>
    </row>
    <row r="1194" spans="1:20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5">
        <v>41820</v>
      </c>
      <c r="O1194" t="str">
        <f>VLOOKUP(L1194,Location!$A$1:$D$157,2,FALSE)</f>
        <v>Utah</v>
      </c>
      <c r="P1194" t="str">
        <f>VLOOKUP($L1194,Location!$A$1:$D$157,3,FALSE)</f>
        <v>West</v>
      </c>
      <c r="Q1194" t="str">
        <f>VLOOKUP($L1194,Location!$A$1:$D$157,4,FALSE)</f>
        <v>Small Market</v>
      </c>
      <c r="R1194" t="s">
        <v>61</v>
      </c>
      <c r="S1194" t="s">
        <v>62</v>
      </c>
      <c r="T1194" t="s">
        <v>57</v>
      </c>
    </row>
    <row r="1195" spans="1:20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5">
        <v>41820</v>
      </c>
      <c r="O1195" t="str">
        <f>VLOOKUP(L1195,Location!$A$1:$D$157,2,FALSE)</f>
        <v>Utah</v>
      </c>
      <c r="P1195" t="str">
        <f>VLOOKUP($L1195,Location!$A$1:$D$157,3,FALSE)</f>
        <v>West</v>
      </c>
      <c r="Q1195" t="str">
        <f>VLOOKUP($L1195,Location!$A$1:$D$157,4,FALSE)</f>
        <v>Small Market</v>
      </c>
      <c r="R1195" t="s">
        <v>61</v>
      </c>
      <c r="S1195" t="s">
        <v>63</v>
      </c>
      <c r="T1195" t="s">
        <v>57</v>
      </c>
    </row>
    <row r="1196" spans="1:20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5">
        <v>41820</v>
      </c>
      <c r="O1196" t="str">
        <f>VLOOKUP(L1196,Location!$A$1:$D$157,2,FALSE)</f>
        <v>Utah</v>
      </c>
      <c r="P1196" t="str">
        <f>VLOOKUP($L1196,Location!$A$1:$D$157,3,FALSE)</f>
        <v>West</v>
      </c>
      <c r="Q1196" t="str">
        <f>VLOOKUP($L1196,Location!$A$1:$D$157,4,FALSE)</f>
        <v>Small Market</v>
      </c>
      <c r="R1196" t="s">
        <v>61</v>
      </c>
      <c r="S1196" t="s">
        <v>64</v>
      </c>
      <c r="T1196" t="s">
        <v>60</v>
      </c>
    </row>
    <row r="1197" spans="1:20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5">
        <v>41820</v>
      </c>
      <c r="O1197" t="str">
        <f>VLOOKUP(L1197,Location!$A$1:$D$157,2,FALSE)</f>
        <v>California</v>
      </c>
      <c r="P1197" t="str">
        <f>VLOOKUP($L1197,Location!$A$1:$D$157,3,FALSE)</f>
        <v>West</v>
      </c>
      <c r="Q1197" t="str">
        <f>VLOOKUP($L1197,Location!$A$1:$D$157,4,FALSE)</f>
        <v>Major Market</v>
      </c>
      <c r="R1197" t="s">
        <v>55</v>
      </c>
      <c r="S1197" t="s">
        <v>56</v>
      </c>
      <c r="T1197" t="s">
        <v>57</v>
      </c>
    </row>
    <row r="1198" spans="1:20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5">
        <v>41820</v>
      </c>
      <c r="O1198" t="str">
        <f>VLOOKUP(L1198,Location!$A$1:$D$157,2,FALSE)</f>
        <v>California</v>
      </c>
      <c r="P1198" t="str">
        <f>VLOOKUP($L1198,Location!$A$1:$D$157,3,FALSE)</f>
        <v>West</v>
      </c>
      <c r="Q1198" t="str">
        <f>VLOOKUP($L1198,Location!$A$1:$D$157,4,FALSE)</f>
        <v>Major Market</v>
      </c>
      <c r="R1198" t="s">
        <v>55</v>
      </c>
      <c r="S1198" t="s">
        <v>58</v>
      </c>
      <c r="T1198" t="s">
        <v>57</v>
      </c>
    </row>
    <row r="1199" spans="1:20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5">
        <v>41820</v>
      </c>
      <c r="O1199" t="str">
        <f>VLOOKUP(L1199,Location!$A$1:$D$157,2,FALSE)</f>
        <v>California</v>
      </c>
      <c r="P1199" t="str">
        <f>VLOOKUP($L1199,Location!$A$1:$D$157,3,FALSE)</f>
        <v>West</v>
      </c>
      <c r="Q1199" t="str">
        <f>VLOOKUP($L1199,Location!$A$1:$D$157,4,FALSE)</f>
        <v>Major Market</v>
      </c>
      <c r="R1199" t="s">
        <v>66</v>
      </c>
      <c r="S1199" t="s">
        <v>67</v>
      </c>
      <c r="T1199" t="s">
        <v>60</v>
      </c>
    </row>
    <row r="1200" spans="1:20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5">
        <v>41820</v>
      </c>
      <c r="O1200" t="str">
        <f>VLOOKUP(L1200,Location!$A$1:$D$157,2,FALSE)</f>
        <v>California</v>
      </c>
      <c r="P1200" t="str">
        <f>VLOOKUP($L1200,Location!$A$1:$D$157,3,FALSE)</f>
        <v>West</v>
      </c>
      <c r="Q1200" t="str">
        <f>VLOOKUP($L1200,Location!$A$1:$D$157,4,FALSE)</f>
        <v>Major Market</v>
      </c>
      <c r="R1200" t="s">
        <v>66</v>
      </c>
      <c r="S1200" t="s">
        <v>68</v>
      </c>
      <c r="T1200" t="s">
        <v>60</v>
      </c>
    </row>
    <row r="1201" spans="1:20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5">
        <v>41820</v>
      </c>
      <c r="O1201" t="str">
        <f>VLOOKUP(L1201,Location!$A$1:$D$157,2,FALSE)</f>
        <v>California</v>
      </c>
      <c r="P1201" t="str">
        <f>VLOOKUP($L1201,Location!$A$1:$D$157,3,FALSE)</f>
        <v>West</v>
      </c>
      <c r="Q1201" t="str">
        <f>VLOOKUP($L1201,Location!$A$1:$D$157,4,FALSE)</f>
        <v>Major Market</v>
      </c>
      <c r="R1201" t="s">
        <v>66</v>
      </c>
      <c r="S1201" t="s">
        <v>69</v>
      </c>
      <c r="T1201" t="s">
        <v>60</v>
      </c>
    </row>
    <row r="1202" spans="1:20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5">
        <v>41820</v>
      </c>
      <c r="O1202" t="str">
        <f>VLOOKUP(L1202,Location!$A$1:$D$157,2,FALSE)</f>
        <v>California</v>
      </c>
      <c r="P1202" t="str">
        <f>VLOOKUP($L1202,Location!$A$1:$D$157,3,FALSE)</f>
        <v>West</v>
      </c>
      <c r="Q1202" t="str">
        <f>VLOOKUP($L1202,Location!$A$1:$D$157,4,FALSE)</f>
        <v>Major Market</v>
      </c>
      <c r="R1202" t="s">
        <v>70</v>
      </c>
      <c r="S1202" t="s">
        <v>71</v>
      </c>
      <c r="T1202" t="s">
        <v>57</v>
      </c>
    </row>
    <row r="1203" spans="1:20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5">
        <v>41820</v>
      </c>
      <c r="O1203" t="str">
        <f>VLOOKUP(L1203,Location!$A$1:$D$157,2,FALSE)</f>
        <v>California</v>
      </c>
      <c r="P1203" t="str">
        <f>VLOOKUP($L1203,Location!$A$1:$D$157,3,FALSE)</f>
        <v>West</v>
      </c>
      <c r="Q1203" t="str">
        <f>VLOOKUP($L1203,Location!$A$1:$D$157,4,FALSE)</f>
        <v>Major Market</v>
      </c>
      <c r="R1203" t="s">
        <v>70</v>
      </c>
      <c r="S1203" t="s">
        <v>72</v>
      </c>
      <c r="T1203" t="s">
        <v>57</v>
      </c>
    </row>
    <row r="1204" spans="1:20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5">
        <v>41820</v>
      </c>
      <c r="O1204" t="str">
        <f>VLOOKUP(L1204,Location!$A$1:$D$157,2,FALSE)</f>
        <v>California</v>
      </c>
      <c r="P1204" t="str">
        <f>VLOOKUP($L1204,Location!$A$1:$D$157,3,FALSE)</f>
        <v>West</v>
      </c>
      <c r="Q1204" t="str">
        <f>VLOOKUP($L1204,Location!$A$1:$D$157,4,FALSE)</f>
        <v>Major Market</v>
      </c>
      <c r="R1204" t="s">
        <v>70</v>
      </c>
      <c r="S1204" t="s">
        <v>73</v>
      </c>
      <c r="T1204" t="s">
        <v>57</v>
      </c>
    </row>
    <row r="1205" spans="1:20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5">
        <v>41820</v>
      </c>
      <c r="O1205" t="str">
        <f>VLOOKUP(L1205,Location!$A$1:$D$157,2,FALSE)</f>
        <v>California</v>
      </c>
      <c r="P1205" t="str">
        <f>VLOOKUP($L1205,Location!$A$1:$D$157,3,FALSE)</f>
        <v>West</v>
      </c>
      <c r="Q1205" t="str">
        <f>VLOOKUP($L1205,Location!$A$1:$D$157,4,FALSE)</f>
        <v>Major Market</v>
      </c>
      <c r="R1205" t="s">
        <v>55</v>
      </c>
      <c r="S1205" t="s">
        <v>59</v>
      </c>
      <c r="T1205" t="s">
        <v>60</v>
      </c>
    </row>
    <row r="1206" spans="1:20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5">
        <v>41820</v>
      </c>
      <c r="O1206" t="str">
        <f>VLOOKUP(L1206,Location!$A$1:$D$157,2,FALSE)</f>
        <v>California</v>
      </c>
      <c r="P1206" t="str">
        <f>VLOOKUP($L1206,Location!$A$1:$D$157,3,FALSE)</f>
        <v>West</v>
      </c>
      <c r="Q1206" t="str">
        <f>VLOOKUP($L1206,Location!$A$1:$D$157,4,FALSE)</f>
        <v>Major Market</v>
      </c>
      <c r="R1206" t="s">
        <v>61</v>
      </c>
      <c r="S1206" t="s">
        <v>62</v>
      </c>
      <c r="T1206" t="s">
        <v>57</v>
      </c>
    </row>
    <row r="1207" spans="1:20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5">
        <v>41820</v>
      </c>
      <c r="O1207" t="str">
        <f>VLOOKUP(L1207,Location!$A$1:$D$157,2,FALSE)</f>
        <v>California</v>
      </c>
      <c r="P1207" t="str">
        <f>VLOOKUP($L1207,Location!$A$1:$D$157,3,FALSE)</f>
        <v>West</v>
      </c>
      <c r="Q1207" t="str">
        <f>VLOOKUP($L1207,Location!$A$1:$D$157,4,FALSE)</f>
        <v>Major Market</v>
      </c>
      <c r="R1207" t="s">
        <v>61</v>
      </c>
      <c r="S1207" t="s">
        <v>63</v>
      </c>
      <c r="T1207" t="s">
        <v>57</v>
      </c>
    </row>
    <row r="1208" spans="1:20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5">
        <v>41820</v>
      </c>
      <c r="O1208" t="str">
        <f>VLOOKUP(L1208,Location!$A$1:$D$157,2,FALSE)</f>
        <v>California</v>
      </c>
      <c r="P1208" t="str">
        <f>VLOOKUP($L1208,Location!$A$1:$D$157,3,FALSE)</f>
        <v>West</v>
      </c>
      <c r="Q1208" t="str">
        <f>VLOOKUP($L1208,Location!$A$1:$D$157,4,FALSE)</f>
        <v>Major Market</v>
      </c>
      <c r="R1208" t="s">
        <v>61</v>
      </c>
      <c r="S1208" t="s">
        <v>64</v>
      </c>
      <c r="T1208" t="s">
        <v>60</v>
      </c>
    </row>
    <row r="1209" spans="1:20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5">
        <v>41820</v>
      </c>
      <c r="O1209" t="str">
        <f>VLOOKUP(L1209,Location!$A$1:$D$157,2,FALSE)</f>
        <v>Nevada</v>
      </c>
      <c r="P1209" t="str">
        <f>VLOOKUP($L1209,Location!$A$1:$D$157,3,FALSE)</f>
        <v>West</v>
      </c>
      <c r="Q1209" t="str">
        <f>VLOOKUP($L1209,Location!$A$1:$D$157,4,FALSE)</f>
        <v>Small Market</v>
      </c>
      <c r="R1209" t="s">
        <v>55</v>
      </c>
      <c r="S1209" t="s">
        <v>58</v>
      </c>
      <c r="T1209" t="s">
        <v>57</v>
      </c>
    </row>
    <row r="1210" spans="1:20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5">
        <v>41820</v>
      </c>
      <c r="O1210" t="str">
        <f>VLOOKUP(L1210,Location!$A$1:$D$157,2,FALSE)</f>
        <v>Nevada</v>
      </c>
      <c r="P1210" t="str">
        <f>VLOOKUP($L1210,Location!$A$1:$D$157,3,FALSE)</f>
        <v>West</v>
      </c>
      <c r="Q1210" t="str">
        <f>VLOOKUP($L1210,Location!$A$1:$D$157,4,FALSE)</f>
        <v>Small Market</v>
      </c>
      <c r="R1210" t="s">
        <v>66</v>
      </c>
      <c r="S1210" t="s">
        <v>67</v>
      </c>
      <c r="T1210" t="s">
        <v>60</v>
      </c>
    </row>
    <row r="1211" spans="1:20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5">
        <v>41820</v>
      </c>
      <c r="O1211" t="str">
        <f>VLOOKUP(L1211,Location!$A$1:$D$157,2,FALSE)</f>
        <v>Nevada</v>
      </c>
      <c r="P1211" t="str">
        <f>VLOOKUP($L1211,Location!$A$1:$D$157,3,FALSE)</f>
        <v>West</v>
      </c>
      <c r="Q1211" t="str">
        <f>VLOOKUP($L1211,Location!$A$1:$D$157,4,FALSE)</f>
        <v>Small Market</v>
      </c>
      <c r="R1211" t="s">
        <v>66</v>
      </c>
      <c r="S1211" t="s">
        <v>68</v>
      </c>
      <c r="T1211" t="s">
        <v>60</v>
      </c>
    </row>
    <row r="1212" spans="1:20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5">
        <v>41820</v>
      </c>
      <c r="O1212" t="str">
        <f>VLOOKUP(L1212,Location!$A$1:$D$157,2,FALSE)</f>
        <v>Nevada</v>
      </c>
      <c r="P1212" t="str">
        <f>VLOOKUP($L1212,Location!$A$1:$D$157,3,FALSE)</f>
        <v>West</v>
      </c>
      <c r="Q1212" t="str">
        <f>VLOOKUP($L1212,Location!$A$1:$D$157,4,FALSE)</f>
        <v>Small Market</v>
      </c>
      <c r="R1212" t="s">
        <v>66</v>
      </c>
      <c r="S1212" t="s">
        <v>69</v>
      </c>
      <c r="T1212" t="s">
        <v>60</v>
      </c>
    </row>
    <row r="1213" spans="1:20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5">
        <v>41820</v>
      </c>
      <c r="O1213" t="str">
        <f>VLOOKUP(L1213,Location!$A$1:$D$157,2,FALSE)</f>
        <v>Nevada</v>
      </c>
      <c r="P1213" t="str">
        <f>VLOOKUP($L1213,Location!$A$1:$D$157,3,FALSE)</f>
        <v>West</v>
      </c>
      <c r="Q1213" t="str">
        <f>VLOOKUP($L1213,Location!$A$1:$D$157,4,FALSE)</f>
        <v>Small Market</v>
      </c>
      <c r="R1213" t="s">
        <v>70</v>
      </c>
      <c r="S1213" t="s">
        <v>71</v>
      </c>
      <c r="T1213" t="s">
        <v>57</v>
      </c>
    </row>
    <row r="1214" spans="1:20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5">
        <v>41820</v>
      </c>
      <c r="O1214" t="str">
        <f>VLOOKUP(L1214,Location!$A$1:$D$157,2,FALSE)</f>
        <v>Nevada</v>
      </c>
      <c r="P1214" t="str">
        <f>VLOOKUP($L1214,Location!$A$1:$D$157,3,FALSE)</f>
        <v>West</v>
      </c>
      <c r="Q1214" t="str">
        <f>VLOOKUP($L1214,Location!$A$1:$D$157,4,FALSE)</f>
        <v>Small Market</v>
      </c>
      <c r="R1214" t="s">
        <v>70</v>
      </c>
      <c r="S1214" t="s">
        <v>72</v>
      </c>
      <c r="T1214" t="s">
        <v>57</v>
      </c>
    </row>
    <row r="1215" spans="1:20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5">
        <v>41820</v>
      </c>
      <c r="O1215" t="str">
        <f>VLOOKUP(L1215,Location!$A$1:$D$157,2,FALSE)</f>
        <v>Nevada</v>
      </c>
      <c r="P1215" t="str">
        <f>VLOOKUP($L1215,Location!$A$1:$D$157,3,FALSE)</f>
        <v>West</v>
      </c>
      <c r="Q1215" t="str">
        <f>VLOOKUP($L1215,Location!$A$1:$D$157,4,FALSE)</f>
        <v>Small Market</v>
      </c>
      <c r="R1215" t="s">
        <v>70</v>
      </c>
      <c r="S1215" t="s">
        <v>73</v>
      </c>
      <c r="T1215" t="s">
        <v>57</v>
      </c>
    </row>
    <row r="1216" spans="1:20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5">
        <v>41820</v>
      </c>
      <c r="O1216" t="str">
        <f>VLOOKUP(L1216,Location!$A$1:$D$157,2,FALSE)</f>
        <v>Nevada</v>
      </c>
      <c r="P1216" t="str">
        <f>VLOOKUP($L1216,Location!$A$1:$D$157,3,FALSE)</f>
        <v>West</v>
      </c>
      <c r="Q1216" t="str">
        <f>VLOOKUP($L1216,Location!$A$1:$D$157,4,FALSE)</f>
        <v>Small Market</v>
      </c>
      <c r="R1216" t="s">
        <v>55</v>
      </c>
      <c r="S1216" t="s">
        <v>59</v>
      </c>
      <c r="T1216" t="s">
        <v>60</v>
      </c>
    </row>
    <row r="1217" spans="1:20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5">
        <v>41820</v>
      </c>
      <c r="O1217" t="str">
        <f>VLOOKUP(L1217,Location!$A$1:$D$157,2,FALSE)</f>
        <v>Nevada</v>
      </c>
      <c r="P1217" t="str">
        <f>VLOOKUP($L1217,Location!$A$1:$D$157,3,FALSE)</f>
        <v>West</v>
      </c>
      <c r="Q1217" t="str">
        <f>VLOOKUP($L1217,Location!$A$1:$D$157,4,FALSE)</f>
        <v>Small Market</v>
      </c>
      <c r="R1217" t="s">
        <v>61</v>
      </c>
      <c r="S1217" t="s">
        <v>62</v>
      </c>
      <c r="T1217" t="s">
        <v>57</v>
      </c>
    </row>
    <row r="1218" spans="1:20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5">
        <v>41820</v>
      </c>
      <c r="O1218" t="str">
        <f>VLOOKUP(L1218,Location!$A$1:$D$157,2,FALSE)</f>
        <v>Nevada</v>
      </c>
      <c r="P1218" t="str">
        <f>VLOOKUP($L1218,Location!$A$1:$D$157,3,FALSE)</f>
        <v>West</v>
      </c>
      <c r="Q1218" t="str">
        <f>VLOOKUP($L1218,Location!$A$1:$D$157,4,FALSE)</f>
        <v>Small Market</v>
      </c>
      <c r="R1218" t="s">
        <v>61</v>
      </c>
      <c r="S1218" t="s">
        <v>63</v>
      </c>
      <c r="T1218" t="s">
        <v>57</v>
      </c>
    </row>
    <row r="1219" spans="1:20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5">
        <v>41820</v>
      </c>
      <c r="O1219" t="str">
        <f>VLOOKUP(L1219,Location!$A$1:$D$157,2,FALSE)</f>
        <v>Nevada</v>
      </c>
      <c r="P1219" t="str">
        <f>VLOOKUP($L1219,Location!$A$1:$D$157,3,FALSE)</f>
        <v>West</v>
      </c>
      <c r="Q1219" t="str">
        <f>VLOOKUP($L1219,Location!$A$1:$D$157,4,FALSE)</f>
        <v>Small Market</v>
      </c>
      <c r="R1219" t="s">
        <v>61</v>
      </c>
      <c r="S1219" t="s">
        <v>64</v>
      </c>
      <c r="T1219" t="s">
        <v>60</v>
      </c>
    </row>
    <row r="1220" spans="1:20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5">
        <v>41820</v>
      </c>
      <c r="O1220" t="str">
        <f>VLOOKUP(L1220,Location!$A$1:$D$157,2,FALSE)</f>
        <v>Oregon</v>
      </c>
      <c r="P1220" t="str">
        <f>VLOOKUP($L1220,Location!$A$1:$D$157,3,FALSE)</f>
        <v>West</v>
      </c>
      <c r="Q1220" t="str">
        <f>VLOOKUP($L1220,Location!$A$1:$D$157,4,FALSE)</f>
        <v>Small Market</v>
      </c>
      <c r="R1220" t="s">
        <v>55</v>
      </c>
      <c r="S1220" t="s">
        <v>56</v>
      </c>
      <c r="T1220" t="s">
        <v>57</v>
      </c>
    </row>
    <row r="1221" spans="1:20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5">
        <v>41820</v>
      </c>
      <c r="O1221" t="str">
        <f>VLOOKUP(L1221,Location!$A$1:$D$157,2,FALSE)</f>
        <v>Oregon</v>
      </c>
      <c r="P1221" t="str">
        <f>VLOOKUP($L1221,Location!$A$1:$D$157,3,FALSE)</f>
        <v>West</v>
      </c>
      <c r="Q1221" t="str">
        <f>VLOOKUP($L1221,Location!$A$1:$D$157,4,FALSE)</f>
        <v>Small Market</v>
      </c>
      <c r="R1221" t="s">
        <v>55</v>
      </c>
      <c r="S1221" t="s">
        <v>58</v>
      </c>
      <c r="T1221" t="s">
        <v>57</v>
      </c>
    </row>
    <row r="1222" spans="1:20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5">
        <v>41820</v>
      </c>
      <c r="O1222" t="str">
        <f>VLOOKUP(L1222,Location!$A$1:$D$157,2,FALSE)</f>
        <v>Oregon</v>
      </c>
      <c r="P1222" t="str">
        <f>VLOOKUP($L1222,Location!$A$1:$D$157,3,FALSE)</f>
        <v>West</v>
      </c>
      <c r="Q1222" t="str">
        <f>VLOOKUP($L1222,Location!$A$1:$D$157,4,FALSE)</f>
        <v>Small Market</v>
      </c>
      <c r="R1222" t="s">
        <v>66</v>
      </c>
      <c r="S1222" t="s">
        <v>67</v>
      </c>
      <c r="T1222" t="s">
        <v>60</v>
      </c>
    </row>
    <row r="1223" spans="1:20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5">
        <v>41820</v>
      </c>
      <c r="O1223" t="str">
        <f>VLOOKUP(L1223,Location!$A$1:$D$157,2,FALSE)</f>
        <v>Oregon</v>
      </c>
      <c r="P1223" t="str">
        <f>VLOOKUP($L1223,Location!$A$1:$D$157,3,FALSE)</f>
        <v>West</v>
      </c>
      <c r="Q1223" t="str">
        <f>VLOOKUP($L1223,Location!$A$1:$D$157,4,FALSE)</f>
        <v>Small Market</v>
      </c>
      <c r="R1223" t="s">
        <v>66</v>
      </c>
      <c r="S1223" t="s">
        <v>68</v>
      </c>
      <c r="T1223" t="s">
        <v>60</v>
      </c>
    </row>
    <row r="1224" spans="1:20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5">
        <v>41820</v>
      </c>
      <c r="O1224" t="str">
        <f>VLOOKUP(L1224,Location!$A$1:$D$157,2,FALSE)</f>
        <v>Oregon</v>
      </c>
      <c r="P1224" t="str">
        <f>VLOOKUP($L1224,Location!$A$1:$D$157,3,FALSE)</f>
        <v>West</v>
      </c>
      <c r="Q1224" t="str">
        <f>VLOOKUP($L1224,Location!$A$1:$D$157,4,FALSE)</f>
        <v>Small Market</v>
      </c>
      <c r="R1224" t="s">
        <v>70</v>
      </c>
      <c r="S1224" t="s">
        <v>71</v>
      </c>
      <c r="T1224" t="s">
        <v>57</v>
      </c>
    </row>
    <row r="1225" spans="1:20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5">
        <v>41820</v>
      </c>
      <c r="O1225" t="str">
        <f>VLOOKUP(L1225,Location!$A$1:$D$157,2,FALSE)</f>
        <v>Oregon</v>
      </c>
      <c r="P1225" t="str">
        <f>VLOOKUP($L1225,Location!$A$1:$D$157,3,FALSE)</f>
        <v>West</v>
      </c>
      <c r="Q1225" t="str">
        <f>VLOOKUP($L1225,Location!$A$1:$D$157,4,FALSE)</f>
        <v>Small Market</v>
      </c>
      <c r="R1225" t="s">
        <v>70</v>
      </c>
      <c r="S1225" t="s">
        <v>72</v>
      </c>
      <c r="T1225" t="s">
        <v>57</v>
      </c>
    </row>
    <row r="1226" spans="1:20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5">
        <v>41820</v>
      </c>
      <c r="O1226" t="str">
        <f>VLOOKUP(L1226,Location!$A$1:$D$157,2,FALSE)</f>
        <v>Oregon</v>
      </c>
      <c r="P1226" t="str">
        <f>VLOOKUP($L1226,Location!$A$1:$D$157,3,FALSE)</f>
        <v>West</v>
      </c>
      <c r="Q1226" t="str">
        <f>VLOOKUP($L1226,Location!$A$1:$D$157,4,FALSE)</f>
        <v>Small Market</v>
      </c>
      <c r="R1226" t="s">
        <v>70</v>
      </c>
      <c r="S1226" t="s">
        <v>73</v>
      </c>
      <c r="T1226" t="s">
        <v>57</v>
      </c>
    </row>
    <row r="1227" spans="1:20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5">
        <v>41820</v>
      </c>
      <c r="O1227" t="str">
        <f>VLOOKUP(L1227,Location!$A$1:$D$157,2,FALSE)</f>
        <v>Oregon</v>
      </c>
      <c r="P1227" t="str">
        <f>VLOOKUP($L1227,Location!$A$1:$D$157,3,FALSE)</f>
        <v>West</v>
      </c>
      <c r="Q1227" t="str">
        <f>VLOOKUP($L1227,Location!$A$1:$D$157,4,FALSE)</f>
        <v>Small Market</v>
      </c>
      <c r="R1227" t="s">
        <v>55</v>
      </c>
      <c r="S1227" t="s">
        <v>59</v>
      </c>
      <c r="T1227" t="s">
        <v>60</v>
      </c>
    </row>
    <row r="1228" spans="1:20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5">
        <v>41820</v>
      </c>
      <c r="O1228" t="str">
        <f>VLOOKUP(L1228,Location!$A$1:$D$157,2,FALSE)</f>
        <v>Oregon</v>
      </c>
      <c r="P1228" t="str">
        <f>VLOOKUP($L1228,Location!$A$1:$D$157,3,FALSE)</f>
        <v>West</v>
      </c>
      <c r="Q1228" t="str">
        <f>VLOOKUP($L1228,Location!$A$1:$D$157,4,FALSE)</f>
        <v>Small Market</v>
      </c>
      <c r="R1228" t="s">
        <v>61</v>
      </c>
      <c r="S1228" t="s">
        <v>62</v>
      </c>
      <c r="T1228" t="s">
        <v>57</v>
      </c>
    </row>
    <row r="1229" spans="1:20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5">
        <v>41820</v>
      </c>
      <c r="O1229" t="str">
        <f>VLOOKUP(L1229,Location!$A$1:$D$157,2,FALSE)</f>
        <v>Oregon</v>
      </c>
      <c r="P1229" t="str">
        <f>VLOOKUP($L1229,Location!$A$1:$D$157,3,FALSE)</f>
        <v>West</v>
      </c>
      <c r="Q1229" t="str">
        <f>VLOOKUP($L1229,Location!$A$1:$D$157,4,FALSE)</f>
        <v>Small Market</v>
      </c>
      <c r="R1229" t="s">
        <v>61</v>
      </c>
      <c r="S1229" t="s">
        <v>63</v>
      </c>
      <c r="T1229" t="s">
        <v>57</v>
      </c>
    </row>
    <row r="1230" spans="1:20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5">
        <v>41820</v>
      </c>
      <c r="O1230" t="str">
        <f>VLOOKUP(L1230,Location!$A$1:$D$157,2,FALSE)</f>
        <v>Oregon</v>
      </c>
      <c r="P1230" t="str">
        <f>VLOOKUP($L1230,Location!$A$1:$D$157,3,FALSE)</f>
        <v>West</v>
      </c>
      <c r="Q1230" t="str">
        <f>VLOOKUP($L1230,Location!$A$1:$D$157,4,FALSE)</f>
        <v>Small Market</v>
      </c>
      <c r="R1230" t="s">
        <v>61</v>
      </c>
      <c r="S1230" t="s">
        <v>64</v>
      </c>
      <c r="T1230" t="s">
        <v>60</v>
      </c>
    </row>
    <row r="1231" spans="1:20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5">
        <v>41820</v>
      </c>
      <c r="O1231" t="str">
        <f>VLOOKUP(L1231,Location!$A$1:$D$157,2,FALSE)</f>
        <v>Washington</v>
      </c>
      <c r="P1231" t="str">
        <f>VLOOKUP($L1231,Location!$A$1:$D$157,3,FALSE)</f>
        <v>West</v>
      </c>
      <c r="Q1231" t="str">
        <f>VLOOKUP($L1231,Location!$A$1:$D$157,4,FALSE)</f>
        <v>Small Market</v>
      </c>
      <c r="R1231" t="s">
        <v>66</v>
      </c>
      <c r="S1231" t="s">
        <v>67</v>
      </c>
      <c r="T1231" t="s">
        <v>60</v>
      </c>
    </row>
    <row r="1232" spans="1:20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5">
        <v>41820</v>
      </c>
      <c r="O1232" t="str">
        <f>VLOOKUP(L1232,Location!$A$1:$D$157,2,FALSE)</f>
        <v>Washington</v>
      </c>
      <c r="P1232" t="str">
        <f>VLOOKUP($L1232,Location!$A$1:$D$157,3,FALSE)</f>
        <v>West</v>
      </c>
      <c r="Q1232" t="str">
        <f>VLOOKUP($L1232,Location!$A$1:$D$157,4,FALSE)</f>
        <v>Small Market</v>
      </c>
      <c r="R1232" t="s">
        <v>66</v>
      </c>
      <c r="S1232" t="s">
        <v>68</v>
      </c>
      <c r="T1232" t="s">
        <v>60</v>
      </c>
    </row>
    <row r="1233" spans="1:20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5">
        <v>41820</v>
      </c>
      <c r="O1233" t="str">
        <f>VLOOKUP(L1233,Location!$A$1:$D$157,2,FALSE)</f>
        <v>Washington</v>
      </c>
      <c r="P1233" t="str">
        <f>VLOOKUP($L1233,Location!$A$1:$D$157,3,FALSE)</f>
        <v>West</v>
      </c>
      <c r="Q1233" t="str">
        <f>VLOOKUP($L1233,Location!$A$1:$D$157,4,FALSE)</f>
        <v>Small Market</v>
      </c>
      <c r="R1233" t="s">
        <v>70</v>
      </c>
      <c r="S1233" t="s">
        <v>71</v>
      </c>
      <c r="T1233" t="s">
        <v>57</v>
      </c>
    </row>
    <row r="1234" spans="1:20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5">
        <v>41820</v>
      </c>
      <c r="O1234" t="str">
        <f>VLOOKUP(L1234,Location!$A$1:$D$157,2,FALSE)</f>
        <v>Washington</v>
      </c>
      <c r="P1234" t="str">
        <f>VLOOKUP($L1234,Location!$A$1:$D$157,3,FALSE)</f>
        <v>West</v>
      </c>
      <c r="Q1234" t="str">
        <f>VLOOKUP($L1234,Location!$A$1:$D$157,4,FALSE)</f>
        <v>Small Market</v>
      </c>
      <c r="R1234" t="s">
        <v>70</v>
      </c>
      <c r="S1234" t="s">
        <v>72</v>
      </c>
      <c r="T1234" t="s">
        <v>57</v>
      </c>
    </row>
    <row r="1235" spans="1:20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5">
        <v>41820</v>
      </c>
      <c r="O1235" t="str">
        <f>VLOOKUP(L1235,Location!$A$1:$D$157,2,FALSE)</f>
        <v>Washington</v>
      </c>
      <c r="P1235" t="str">
        <f>VLOOKUP($L1235,Location!$A$1:$D$157,3,FALSE)</f>
        <v>West</v>
      </c>
      <c r="Q1235" t="str">
        <f>VLOOKUP($L1235,Location!$A$1:$D$157,4,FALSE)</f>
        <v>Small Market</v>
      </c>
      <c r="R1235" t="s">
        <v>70</v>
      </c>
      <c r="S1235" t="s">
        <v>73</v>
      </c>
      <c r="T1235" t="s">
        <v>57</v>
      </c>
    </row>
    <row r="1236" spans="1:20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5">
        <v>41820</v>
      </c>
      <c r="O1236" t="str">
        <f>VLOOKUP(L1236,Location!$A$1:$D$157,2,FALSE)</f>
        <v>Washington</v>
      </c>
      <c r="P1236" t="str">
        <f>VLOOKUP($L1236,Location!$A$1:$D$157,3,FALSE)</f>
        <v>West</v>
      </c>
      <c r="Q1236" t="str">
        <f>VLOOKUP($L1236,Location!$A$1:$D$157,4,FALSE)</f>
        <v>Small Market</v>
      </c>
      <c r="R1236" t="s">
        <v>55</v>
      </c>
      <c r="S1236" t="s">
        <v>58</v>
      </c>
      <c r="T1236" t="s">
        <v>57</v>
      </c>
    </row>
    <row r="1237" spans="1:20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5">
        <v>41820</v>
      </c>
      <c r="O1237" t="str">
        <f>VLOOKUP(L1237,Location!$A$1:$D$157,2,FALSE)</f>
        <v>Washington</v>
      </c>
      <c r="P1237" t="str">
        <f>VLOOKUP($L1237,Location!$A$1:$D$157,3,FALSE)</f>
        <v>West</v>
      </c>
      <c r="Q1237" t="str">
        <f>VLOOKUP($L1237,Location!$A$1:$D$157,4,FALSE)</f>
        <v>Small Market</v>
      </c>
      <c r="R1237" t="s">
        <v>55</v>
      </c>
      <c r="S1237" t="s">
        <v>59</v>
      </c>
      <c r="T1237" t="s">
        <v>60</v>
      </c>
    </row>
    <row r="1238" spans="1:20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5">
        <v>41820</v>
      </c>
      <c r="O1238" t="str">
        <f>VLOOKUP(L1238,Location!$A$1:$D$157,2,FALSE)</f>
        <v>Washington</v>
      </c>
      <c r="P1238" t="str">
        <f>VLOOKUP($L1238,Location!$A$1:$D$157,3,FALSE)</f>
        <v>West</v>
      </c>
      <c r="Q1238" t="str">
        <f>VLOOKUP($L1238,Location!$A$1:$D$157,4,FALSE)</f>
        <v>Small Market</v>
      </c>
      <c r="R1238" t="s">
        <v>61</v>
      </c>
      <c r="S1238" t="s">
        <v>62</v>
      </c>
      <c r="T1238" t="s">
        <v>57</v>
      </c>
    </row>
    <row r="1239" spans="1:20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5">
        <v>41820</v>
      </c>
      <c r="O1239" t="str">
        <f>VLOOKUP(L1239,Location!$A$1:$D$157,2,FALSE)</f>
        <v>Washington</v>
      </c>
      <c r="P1239" t="str">
        <f>VLOOKUP($L1239,Location!$A$1:$D$157,3,FALSE)</f>
        <v>West</v>
      </c>
      <c r="Q1239" t="str">
        <f>VLOOKUP($L1239,Location!$A$1:$D$157,4,FALSE)</f>
        <v>Small Market</v>
      </c>
      <c r="R1239" t="s">
        <v>61</v>
      </c>
      <c r="S1239" t="s">
        <v>63</v>
      </c>
      <c r="T1239" t="s">
        <v>57</v>
      </c>
    </row>
    <row r="1240" spans="1:20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5">
        <v>41820</v>
      </c>
      <c r="O1240" t="str">
        <f>VLOOKUP(L1240,Location!$A$1:$D$157,2,FALSE)</f>
        <v>Washington</v>
      </c>
      <c r="P1240" t="str">
        <f>VLOOKUP($L1240,Location!$A$1:$D$157,3,FALSE)</f>
        <v>West</v>
      </c>
      <c r="Q1240" t="str">
        <f>VLOOKUP($L1240,Location!$A$1:$D$157,4,FALSE)</f>
        <v>Small Market</v>
      </c>
      <c r="R1240" t="s">
        <v>61</v>
      </c>
      <c r="S1240" t="s">
        <v>64</v>
      </c>
      <c r="T1240" t="s">
        <v>60</v>
      </c>
    </row>
    <row r="1241" spans="1:20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5">
        <v>41851</v>
      </c>
      <c r="O1241" t="str">
        <f>VLOOKUP(L1241,Location!$A$1:$D$157,2,FALSE)</f>
        <v>Colorado</v>
      </c>
      <c r="P1241" t="str">
        <f>VLOOKUP($L1241,Location!$A$1:$D$157,3,FALSE)</f>
        <v>Central</v>
      </c>
      <c r="Q1241" t="str">
        <f>VLOOKUP($L1241,Location!$A$1:$D$157,4,FALSE)</f>
        <v>Major Market</v>
      </c>
      <c r="R1241" t="s">
        <v>66</v>
      </c>
      <c r="S1241" t="s">
        <v>67</v>
      </c>
      <c r="T1241" t="s">
        <v>60</v>
      </c>
    </row>
    <row r="1242" spans="1:20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5">
        <v>41851</v>
      </c>
      <c r="O1242" t="str">
        <f>VLOOKUP(L1242,Location!$A$1:$D$157,2,FALSE)</f>
        <v>Colorado</v>
      </c>
      <c r="P1242" t="str">
        <f>VLOOKUP($L1242,Location!$A$1:$D$157,3,FALSE)</f>
        <v>Central</v>
      </c>
      <c r="Q1242" t="str">
        <f>VLOOKUP($L1242,Location!$A$1:$D$157,4,FALSE)</f>
        <v>Major Market</v>
      </c>
      <c r="R1242" t="s">
        <v>66</v>
      </c>
      <c r="S1242" t="s">
        <v>68</v>
      </c>
      <c r="T1242" t="s">
        <v>60</v>
      </c>
    </row>
    <row r="1243" spans="1:20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5">
        <v>41851</v>
      </c>
      <c r="O1243" t="str">
        <f>VLOOKUP(L1243,Location!$A$1:$D$157,2,FALSE)</f>
        <v>Colorado</v>
      </c>
      <c r="P1243" t="str">
        <f>VLOOKUP($L1243,Location!$A$1:$D$157,3,FALSE)</f>
        <v>Central</v>
      </c>
      <c r="Q1243" t="str">
        <f>VLOOKUP($L1243,Location!$A$1:$D$157,4,FALSE)</f>
        <v>Major Market</v>
      </c>
      <c r="R1243" t="s">
        <v>66</v>
      </c>
      <c r="S1243" t="s">
        <v>69</v>
      </c>
      <c r="T1243" t="s">
        <v>60</v>
      </c>
    </row>
    <row r="1244" spans="1:20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5">
        <v>41851</v>
      </c>
      <c r="O1244" t="str">
        <f>VLOOKUP(L1244,Location!$A$1:$D$157,2,FALSE)</f>
        <v>Colorado</v>
      </c>
      <c r="P1244" t="str">
        <f>VLOOKUP($L1244,Location!$A$1:$D$157,3,FALSE)</f>
        <v>Central</v>
      </c>
      <c r="Q1244" t="str">
        <f>VLOOKUP($L1244,Location!$A$1:$D$157,4,FALSE)</f>
        <v>Major Market</v>
      </c>
      <c r="R1244" t="s">
        <v>70</v>
      </c>
      <c r="S1244" t="s">
        <v>71</v>
      </c>
      <c r="T1244" t="s">
        <v>57</v>
      </c>
    </row>
    <row r="1245" spans="1:20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5">
        <v>41851</v>
      </c>
      <c r="O1245" t="str">
        <f>VLOOKUP(L1245,Location!$A$1:$D$157,2,FALSE)</f>
        <v>Colorado</v>
      </c>
      <c r="P1245" t="str">
        <f>VLOOKUP($L1245,Location!$A$1:$D$157,3,FALSE)</f>
        <v>Central</v>
      </c>
      <c r="Q1245" t="str">
        <f>VLOOKUP($L1245,Location!$A$1:$D$157,4,FALSE)</f>
        <v>Major Market</v>
      </c>
      <c r="R1245" t="s">
        <v>70</v>
      </c>
      <c r="S1245" t="s">
        <v>72</v>
      </c>
      <c r="T1245" t="s">
        <v>57</v>
      </c>
    </row>
    <row r="1246" spans="1:20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5">
        <v>41851</v>
      </c>
      <c r="O1246" t="str">
        <f>VLOOKUP(L1246,Location!$A$1:$D$157,2,FALSE)</f>
        <v>Colorado</v>
      </c>
      <c r="P1246" t="str">
        <f>VLOOKUP($L1246,Location!$A$1:$D$157,3,FALSE)</f>
        <v>Central</v>
      </c>
      <c r="Q1246" t="str">
        <f>VLOOKUP($L1246,Location!$A$1:$D$157,4,FALSE)</f>
        <v>Major Market</v>
      </c>
      <c r="R1246" t="s">
        <v>70</v>
      </c>
      <c r="S1246" t="s">
        <v>73</v>
      </c>
      <c r="T1246" t="s">
        <v>57</v>
      </c>
    </row>
    <row r="1247" spans="1:20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5">
        <v>41851</v>
      </c>
      <c r="O1247" t="str">
        <f>VLOOKUP(L1247,Location!$A$1:$D$157,2,FALSE)</f>
        <v>Colorado</v>
      </c>
      <c r="P1247" t="str">
        <f>VLOOKUP($L1247,Location!$A$1:$D$157,3,FALSE)</f>
        <v>Central</v>
      </c>
      <c r="Q1247" t="str">
        <f>VLOOKUP($L1247,Location!$A$1:$D$157,4,FALSE)</f>
        <v>Major Market</v>
      </c>
      <c r="R1247" t="s">
        <v>61</v>
      </c>
      <c r="S1247" t="s">
        <v>63</v>
      </c>
      <c r="T1247" t="s">
        <v>57</v>
      </c>
    </row>
    <row r="1248" spans="1:20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5">
        <v>41851</v>
      </c>
      <c r="O1248" t="str">
        <f>VLOOKUP(L1248,Location!$A$1:$D$157,2,FALSE)</f>
        <v>Colorado</v>
      </c>
      <c r="P1248" t="str">
        <f>VLOOKUP($L1248,Location!$A$1:$D$157,3,FALSE)</f>
        <v>Central</v>
      </c>
      <c r="Q1248" t="str">
        <f>VLOOKUP($L1248,Location!$A$1:$D$157,4,FALSE)</f>
        <v>Major Market</v>
      </c>
      <c r="R1248" t="s">
        <v>61</v>
      </c>
      <c r="S1248" t="s">
        <v>64</v>
      </c>
      <c r="T1248" t="s">
        <v>60</v>
      </c>
    </row>
    <row r="1249" spans="1:20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5">
        <v>41851</v>
      </c>
      <c r="O1249" t="str">
        <f>VLOOKUP(L1249,Location!$A$1:$D$157,2,FALSE)</f>
        <v>Colorado</v>
      </c>
      <c r="P1249" t="str">
        <f>VLOOKUP($L1249,Location!$A$1:$D$157,3,FALSE)</f>
        <v>Central</v>
      </c>
      <c r="Q1249" t="str">
        <f>VLOOKUP($L1249,Location!$A$1:$D$157,4,FALSE)</f>
        <v>Major Market</v>
      </c>
      <c r="R1249" t="s">
        <v>55</v>
      </c>
      <c r="S1249" t="s">
        <v>59</v>
      </c>
      <c r="T1249" t="s">
        <v>60</v>
      </c>
    </row>
    <row r="1250" spans="1:20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5">
        <v>41851</v>
      </c>
      <c r="O1250" t="str">
        <f>VLOOKUP(L1250,Location!$A$1:$D$157,2,FALSE)</f>
        <v>Colorado</v>
      </c>
      <c r="P1250" t="str">
        <f>VLOOKUP($L1250,Location!$A$1:$D$157,3,FALSE)</f>
        <v>Central</v>
      </c>
      <c r="Q1250" t="str">
        <f>VLOOKUP($L1250,Location!$A$1:$D$157,4,FALSE)</f>
        <v>Major Market</v>
      </c>
      <c r="R1250" t="s">
        <v>55</v>
      </c>
      <c r="S1250" t="s">
        <v>56</v>
      </c>
      <c r="T1250" t="s">
        <v>57</v>
      </c>
    </row>
    <row r="1251" spans="1:20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5">
        <v>41851</v>
      </c>
      <c r="O1251" t="str">
        <f>VLOOKUP(L1251,Location!$A$1:$D$157,2,FALSE)</f>
        <v>Colorado</v>
      </c>
      <c r="P1251" t="str">
        <f>VLOOKUP($L1251,Location!$A$1:$D$157,3,FALSE)</f>
        <v>Central</v>
      </c>
      <c r="Q1251" t="str">
        <f>VLOOKUP($L1251,Location!$A$1:$D$157,4,FALSE)</f>
        <v>Major Market</v>
      </c>
      <c r="R1251" t="s">
        <v>55</v>
      </c>
      <c r="S1251" t="s">
        <v>58</v>
      </c>
      <c r="T1251" t="s">
        <v>57</v>
      </c>
    </row>
    <row r="1252" spans="1:20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5">
        <v>41851</v>
      </c>
      <c r="O1252" t="str">
        <f>VLOOKUP(L1252,Location!$A$1:$D$157,2,FALSE)</f>
        <v>Illinois</v>
      </c>
      <c r="P1252" t="str">
        <f>VLOOKUP($L1252,Location!$A$1:$D$157,3,FALSE)</f>
        <v>Central</v>
      </c>
      <c r="Q1252" t="str">
        <f>VLOOKUP($L1252,Location!$A$1:$D$157,4,FALSE)</f>
        <v>Major Market</v>
      </c>
      <c r="R1252" t="s">
        <v>66</v>
      </c>
      <c r="S1252" t="s">
        <v>67</v>
      </c>
      <c r="T1252" t="s">
        <v>60</v>
      </c>
    </row>
    <row r="1253" spans="1:20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5">
        <v>41851</v>
      </c>
      <c r="O1253" t="str">
        <f>VLOOKUP(L1253,Location!$A$1:$D$157,2,FALSE)</f>
        <v>Illinois</v>
      </c>
      <c r="P1253" t="str">
        <f>VLOOKUP($L1253,Location!$A$1:$D$157,3,FALSE)</f>
        <v>Central</v>
      </c>
      <c r="Q1253" t="str">
        <f>VLOOKUP($L1253,Location!$A$1:$D$157,4,FALSE)</f>
        <v>Major Market</v>
      </c>
      <c r="R1253" t="s">
        <v>66</v>
      </c>
      <c r="S1253" t="s">
        <v>68</v>
      </c>
      <c r="T1253" t="s">
        <v>60</v>
      </c>
    </row>
    <row r="1254" spans="1:20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5">
        <v>41851</v>
      </c>
      <c r="O1254" t="str">
        <f>VLOOKUP(L1254,Location!$A$1:$D$157,2,FALSE)</f>
        <v>Illinois</v>
      </c>
      <c r="P1254" t="str">
        <f>VLOOKUP($L1254,Location!$A$1:$D$157,3,FALSE)</f>
        <v>Central</v>
      </c>
      <c r="Q1254" t="str">
        <f>VLOOKUP($L1254,Location!$A$1:$D$157,4,FALSE)</f>
        <v>Major Market</v>
      </c>
      <c r="R1254" t="s">
        <v>66</v>
      </c>
      <c r="S1254" t="s">
        <v>69</v>
      </c>
      <c r="T1254" t="s">
        <v>60</v>
      </c>
    </row>
    <row r="1255" spans="1:20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5">
        <v>41851</v>
      </c>
      <c r="O1255" t="str">
        <f>VLOOKUP(L1255,Location!$A$1:$D$157,2,FALSE)</f>
        <v>Illinois</v>
      </c>
      <c r="P1255" t="str">
        <f>VLOOKUP($L1255,Location!$A$1:$D$157,3,FALSE)</f>
        <v>Central</v>
      </c>
      <c r="Q1255" t="str">
        <f>VLOOKUP($L1255,Location!$A$1:$D$157,4,FALSE)</f>
        <v>Major Market</v>
      </c>
      <c r="R1255" t="s">
        <v>70</v>
      </c>
      <c r="S1255" t="s">
        <v>71</v>
      </c>
      <c r="T1255" t="s">
        <v>57</v>
      </c>
    </row>
    <row r="1256" spans="1:20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5">
        <v>41851</v>
      </c>
      <c r="O1256" t="str">
        <f>VLOOKUP(L1256,Location!$A$1:$D$157,2,FALSE)</f>
        <v>Illinois</v>
      </c>
      <c r="P1256" t="str">
        <f>VLOOKUP($L1256,Location!$A$1:$D$157,3,FALSE)</f>
        <v>Central</v>
      </c>
      <c r="Q1256" t="str">
        <f>VLOOKUP($L1256,Location!$A$1:$D$157,4,FALSE)</f>
        <v>Major Market</v>
      </c>
      <c r="R1256" t="s">
        <v>70</v>
      </c>
      <c r="S1256" t="s">
        <v>72</v>
      </c>
      <c r="T1256" t="s">
        <v>57</v>
      </c>
    </row>
    <row r="1257" spans="1:20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5">
        <v>41851</v>
      </c>
      <c r="O1257" t="str">
        <f>VLOOKUP(L1257,Location!$A$1:$D$157,2,FALSE)</f>
        <v>Illinois</v>
      </c>
      <c r="P1257" t="str">
        <f>VLOOKUP($L1257,Location!$A$1:$D$157,3,FALSE)</f>
        <v>Central</v>
      </c>
      <c r="Q1257" t="str">
        <f>VLOOKUP($L1257,Location!$A$1:$D$157,4,FALSE)</f>
        <v>Major Market</v>
      </c>
      <c r="R1257" t="s">
        <v>61</v>
      </c>
      <c r="S1257" t="s">
        <v>63</v>
      </c>
      <c r="T1257" t="s">
        <v>57</v>
      </c>
    </row>
    <row r="1258" spans="1:20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5">
        <v>41851</v>
      </c>
      <c r="O1258" t="str">
        <f>VLOOKUP(L1258,Location!$A$1:$D$157,2,FALSE)</f>
        <v>Illinois</v>
      </c>
      <c r="P1258" t="str">
        <f>VLOOKUP($L1258,Location!$A$1:$D$157,3,FALSE)</f>
        <v>Central</v>
      </c>
      <c r="Q1258" t="str">
        <f>VLOOKUP($L1258,Location!$A$1:$D$157,4,FALSE)</f>
        <v>Major Market</v>
      </c>
      <c r="R1258" t="s">
        <v>61</v>
      </c>
      <c r="S1258" t="s">
        <v>64</v>
      </c>
      <c r="T1258" t="s">
        <v>60</v>
      </c>
    </row>
    <row r="1259" spans="1:20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5">
        <v>41851</v>
      </c>
      <c r="O1259" t="str">
        <f>VLOOKUP(L1259,Location!$A$1:$D$157,2,FALSE)</f>
        <v>Illinois</v>
      </c>
      <c r="P1259" t="str">
        <f>VLOOKUP($L1259,Location!$A$1:$D$157,3,FALSE)</f>
        <v>Central</v>
      </c>
      <c r="Q1259" t="str">
        <f>VLOOKUP($L1259,Location!$A$1:$D$157,4,FALSE)</f>
        <v>Major Market</v>
      </c>
      <c r="R1259" t="s">
        <v>55</v>
      </c>
      <c r="S1259" t="s">
        <v>59</v>
      </c>
      <c r="T1259" t="s">
        <v>60</v>
      </c>
    </row>
    <row r="1260" spans="1:20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5">
        <v>41851</v>
      </c>
      <c r="O1260" t="str">
        <f>VLOOKUP(L1260,Location!$A$1:$D$157,2,FALSE)</f>
        <v>Illinois</v>
      </c>
      <c r="P1260" t="str">
        <f>VLOOKUP($L1260,Location!$A$1:$D$157,3,FALSE)</f>
        <v>Central</v>
      </c>
      <c r="Q1260" t="str">
        <f>VLOOKUP($L1260,Location!$A$1:$D$157,4,FALSE)</f>
        <v>Major Market</v>
      </c>
      <c r="R1260" t="s">
        <v>55</v>
      </c>
      <c r="S1260" t="s">
        <v>58</v>
      </c>
      <c r="T1260" t="s">
        <v>57</v>
      </c>
    </row>
    <row r="1261" spans="1:20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5">
        <v>41851</v>
      </c>
      <c r="O1261" t="str">
        <f>VLOOKUP(L1261,Location!$A$1:$D$157,2,FALSE)</f>
        <v>Iowa</v>
      </c>
      <c r="P1261" t="str">
        <f>VLOOKUP($L1261,Location!$A$1:$D$157,3,FALSE)</f>
        <v>Central</v>
      </c>
      <c r="Q1261" t="str">
        <f>VLOOKUP($L1261,Location!$A$1:$D$157,4,FALSE)</f>
        <v>Small Market</v>
      </c>
      <c r="R1261" t="s">
        <v>66</v>
      </c>
      <c r="S1261" t="s">
        <v>67</v>
      </c>
      <c r="T1261" t="s">
        <v>60</v>
      </c>
    </row>
    <row r="1262" spans="1:20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5">
        <v>41851</v>
      </c>
      <c r="O1262" t="str">
        <f>VLOOKUP(L1262,Location!$A$1:$D$157,2,FALSE)</f>
        <v>Iowa</v>
      </c>
      <c r="P1262" t="str">
        <f>VLOOKUP($L1262,Location!$A$1:$D$157,3,FALSE)</f>
        <v>Central</v>
      </c>
      <c r="Q1262" t="str">
        <f>VLOOKUP($L1262,Location!$A$1:$D$157,4,FALSE)</f>
        <v>Small Market</v>
      </c>
      <c r="R1262" t="s">
        <v>66</v>
      </c>
      <c r="S1262" t="s">
        <v>68</v>
      </c>
      <c r="T1262" t="s">
        <v>60</v>
      </c>
    </row>
    <row r="1263" spans="1:20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5">
        <v>41851</v>
      </c>
      <c r="O1263" t="str">
        <f>VLOOKUP(L1263,Location!$A$1:$D$157,2,FALSE)</f>
        <v>Iowa</v>
      </c>
      <c r="P1263" t="str">
        <f>VLOOKUP($L1263,Location!$A$1:$D$157,3,FALSE)</f>
        <v>Central</v>
      </c>
      <c r="Q1263" t="str">
        <f>VLOOKUP($L1263,Location!$A$1:$D$157,4,FALSE)</f>
        <v>Small Market</v>
      </c>
      <c r="R1263" t="s">
        <v>70</v>
      </c>
      <c r="S1263" t="s">
        <v>71</v>
      </c>
      <c r="T1263" t="s">
        <v>57</v>
      </c>
    </row>
    <row r="1264" spans="1:20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5">
        <v>41851</v>
      </c>
      <c r="O1264" t="str">
        <f>VLOOKUP(L1264,Location!$A$1:$D$157,2,FALSE)</f>
        <v>Iowa</v>
      </c>
      <c r="P1264" t="str">
        <f>VLOOKUP($L1264,Location!$A$1:$D$157,3,FALSE)</f>
        <v>Central</v>
      </c>
      <c r="Q1264" t="str">
        <f>VLOOKUP($L1264,Location!$A$1:$D$157,4,FALSE)</f>
        <v>Small Market</v>
      </c>
      <c r="R1264" t="s">
        <v>70</v>
      </c>
      <c r="S1264" t="s">
        <v>72</v>
      </c>
      <c r="T1264" t="s">
        <v>57</v>
      </c>
    </row>
    <row r="1265" spans="1:20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5">
        <v>41851</v>
      </c>
      <c r="O1265" t="str">
        <f>VLOOKUP(L1265,Location!$A$1:$D$157,2,FALSE)</f>
        <v>Iowa</v>
      </c>
      <c r="P1265" t="str">
        <f>VLOOKUP($L1265,Location!$A$1:$D$157,3,FALSE)</f>
        <v>Central</v>
      </c>
      <c r="Q1265" t="str">
        <f>VLOOKUP($L1265,Location!$A$1:$D$157,4,FALSE)</f>
        <v>Small Market</v>
      </c>
      <c r="R1265" t="s">
        <v>61</v>
      </c>
      <c r="S1265" t="s">
        <v>63</v>
      </c>
      <c r="T1265" t="s">
        <v>57</v>
      </c>
    </row>
    <row r="1266" spans="1:20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5">
        <v>41851</v>
      </c>
      <c r="O1266" t="str">
        <f>VLOOKUP(L1266,Location!$A$1:$D$157,2,FALSE)</f>
        <v>Iowa</v>
      </c>
      <c r="P1266" t="str">
        <f>VLOOKUP($L1266,Location!$A$1:$D$157,3,FALSE)</f>
        <v>Central</v>
      </c>
      <c r="Q1266" t="str">
        <f>VLOOKUP($L1266,Location!$A$1:$D$157,4,FALSE)</f>
        <v>Small Market</v>
      </c>
      <c r="R1266" t="s">
        <v>61</v>
      </c>
      <c r="S1266" t="s">
        <v>64</v>
      </c>
      <c r="T1266" t="s">
        <v>60</v>
      </c>
    </row>
    <row r="1267" spans="1:20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5">
        <v>41851</v>
      </c>
      <c r="O1267" t="str">
        <f>VLOOKUP(L1267,Location!$A$1:$D$157,2,FALSE)</f>
        <v>Iowa</v>
      </c>
      <c r="P1267" t="str">
        <f>VLOOKUP($L1267,Location!$A$1:$D$157,3,FALSE)</f>
        <v>Central</v>
      </c>
      <c r="Q1267" t="str">
        <f>VLOOKUP($L1267,Location!$A$1:$D$157,4,FALSE)</f>
        <v>Small Market</v>
      </c>
      <c r="R1267" t="s">
        <v>55</v>
      </c>
      <c r="S1267" t="s">
        <v>58</v>
      </c>
      <c r="T1267" t="s">
        <v>57</v>
      </c>
    </row>
    <row r="1268" spans="1:20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5">
        <v>41851</v>
      </c>
      <c r="O1268" t="str">
        <f>VLOOKUP(L1268,Location!$A$1:$D$157,2,FALSE)</f>
        <v>Iowa</v>
      </c>
      <c r="P1268" t="str">
        <f>VLOOKUP($L1268,Location!$A$1:$D$157,3,FALSE)</f>
        <v>Central</v>
      </c>
      <c r="Q1268" t="str">
        <f>VLOOKUP($L1268,Location!$A$1:$D$157,4,FALSE)</f>
        <v>Small Market</v>
      </c>
      <c r="R1268" t="s">
        <v>55</v>
      </c>
      <c r="S1268" t="s">
        <v>59</v>
      </c>
      <c r="T1268" t="s">
        <v>60</v>
      </c>
    </row>
    <row r="1269" spans="1:20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5">
        <v>41851</v>
      </c>
      <c r="O1269" t="str">
        <f>VLOOKUP(L1269,Location!$A$1:$D$157,2,FALSE)</f>
        <v>Iowa</v>
      </c>
      <c r="P1269" t="str">
        <f>VLOOKUP($L1269,Location!$A$1:$D$157,3,FALSE)</f>
        <v>Central</v>
      </c>
      <c r="Q1269" t="str">
        <f>VLOOKUP($L1269,Location!$A$1:$D$157,4,FALSE)</f>
        <v>Small Market</v>
      </c>
      <c r="R1269" t="s">
        <v>55</v>
      </c>
      <c r="S1269" t="s">
        <v>56</v>
      </c>
      <c r="T1269" t="s">
        <v>57</v>
      </c>
    </row>
    <row r="1270" spans="1:20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5">
        <v>41851</v>
      </c>
      <c r="O1270" t="str">
        <f>VLOOKUP(L1270,Location!$A$1:$D$157,2,FALSE)</f>
        <v>Missouri</v>
      </c>
      <c r="P1270" t="str">
        <f>VLOOKUP($L1270,Location!$A$1:$D$157,3,FALSE)</f>
        <v>Central</v>
      </c>
      <c r="Q1270" t="str">
        <f>VLOOKUP($L1270,Location!$A$1:$D$157,4,FALSE)</f>
        <v>Small Market</v>
      </c>
      <c r="R1270" t="s">
        <v>66</v>
      </c>
      <c r="S1270" t="s">
        <v>67</v>
      </c>
      <c r="T1270" t="s">
        <v>60</v>
      </c>
    </row>
    <row r="1271" spans="1:20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5">
        <v>41851</v>
      </c>
      <c r="O1271" t="str">
        <f>VLOOKUP(L1271,Location!$A$1:$D$157,2,FALSE)</f>
        <v>Missouri</v>
      </c>
      <c r="P1271" t="str">
        <f>VLOOKUP($L1271,Location!$A$1:$D$157,3,FALSE)</f>
        <v>Central</v>
      </c>
      <c r="Q1271" t="str">
        <f>VLOOKUP($L1271,Location!$A$1:$D$157,4,FALSE)</f>
        <v>Small Market</v>
      </c>
      <c r="R1271" t="s">
        <v>66</v>
      </c>
      <c r="S1271" t="s">
        <v>68</v>
      </c>
      <c r="T1271" t="s">
        <v>60</v>
      </c>
    </row>
    <row r="1272" spans="1:20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5">
        <v>41851</v>
      </c>
      <c r="O1272" t="str">
        <f>VLOOKUP(L1272,Location!$A$1:$D$157,2,FALSE)</f>
        <v>Missouri</v>
      </c>
      <c r="P1272" t="str">
        <f>VLOOKUP($L1272,Location!$A$1:$D$157,3,FALSE)</f>
        <v>Central</v>
      </c>
      <c r="Q1272" t="str">
        <f>VLOOKUP($L1272,Location!$A$1:$D$157,4,FALSE)</f>
        <v>Small Market</v>
      </c>
      <c r="R1272" t="s">
        <v>70</v>
      </c>
      <c r="S1272" t="s">
        <v>71</v>
      </c>
      <c r="T1272" t="s">
        <v>57</v>
      </c>
    </row>
    <row r="1273" spans="1:20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5">
        <v>41851</v>
      </c>
      <c r="O1273" t="str">
        <f>VLOOKUP(L1273,Location!$A$1:$D$157,2,FALSE)</f>
        <v>Missouri</v>
      </c>
      <c r="P1273" t="str">
        <f>VLOOKUP($L1273,Location!$A$1:$D$157,3,FALSE)</f>
        <v>Central</v>
      </c>
      <c r="Q1273" t="str">
        <f>VLOOKUP($L1273,Location!$A$1:$D$157,4,FALSE)</f>
        <v>Small Market</v>
      </c>
      <c r="R1273" t="s">
        <v>70</v>
      </c>
      <c r="S1273" t="s">
        <v>72</v>
      </c>
      <c r="T1273" t="s">
        <v>57</v>
      </c>
    </row>
    <row r="1274" spans="1:20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5">
        <v>41851</v>
      </c>
      <c r="O1274" t="str">
        <f>VLOOKUP(L1274,Location!$A$1:$D$157,2,FALSE)</f>
        <v>Missouri</v>
      </c>
      <c r="P1274" t="str">
        <f>VLOOKUP($L1274,Location!$A$1:$D$157,3,FALSE)</f>
        <v>Central</v>
      </c>
      <c r="Q1274" t="str">
        <f>VLOOKUP($L1274,Location!$A$1:$D$157,4,FALSE)</f>
        <v>Small Market</v>
      </c>
      <c r="R1274" t="s">
        <v>70</v>
      </c>
      <c r="S1274" t="s">
        <v>73</v>
      </c>
      <c r="T1274" t="s">
        <v>57</v>
      </c>
    </row>
    <row r="1275" spans="1:20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5">
        <v>41851</v>
      </c>
      <c r="O1275" t="str">
        <f>VLOOKUP(L1275,Location!$A$1:$D$157,2,FALSE)</f>
        <v>Missouri</v>
      </c>
      <c r="P1275" t="str">
        <f>VLOOKUP($L1275,Location!$A$1:$D$157,3,FALSE)</f>
        <v>Central</v>
      </c>
      <c r="Q1275" t="str">
        <f>VLOOKUP($L1275,Location!$A$1:$D$157,4,FALSE)</f>
        <v>Small Market</v>
      </c>
      <c r="R1275" t="s">
        <v>61</v>
      </c>
      <c r="S1275" t="s">
        <v>63</v>
      </c>
      <c r="T1275" t="s">
        <v>57</v>
      </c>
    </row>
    <row r="1276" spans="1:20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5">
        <v>41851</v>
      </c>
      <c r="O1276" t="str">
        <f>VLOOKUP(L1276,Location!$A$1:$D$157,2,FALSE)</f>
        <v>Missouri</v>
      </c>
      <c r="P1276" t="str">
        <f>VLOOKUP($L1276,Location!$A$1:$D$157,3,FALSE)</f>
        <v>Central</v>
      </c>
      <c r="Q1276" t="str">
        <f>VLOOKUP($L1276,Location!$A$1:$D$157,4,FALSE)</f>
        <v>Small Market</v>
      </c>
      <c r="R1276" t="s">
        <v>61</v>
      </c>
      <c r="S1276" t="s">
        <v>64</v>
      </c>
      <c r="T1276" t="s">
        <v>60</v>
      </c>
    </row>
    <row r="1277" spans="1:20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5">
        <v>41851</v>
      </c>
      <c r="O1277" t="str">
        <f>VLOOKUP(L1277,Location!$A$1:$D$157,2,FALSE)</f>
        <v>Missouri</v>
      </c>
      <c r="P1277" t="str">
        <f>VLOOKUP($L1277,Location!$A$1:$D$157,3,FALSE)</f>
        <v>Central</v>
      </c>
      <c r="Q1277" t="str">
        <f>VLOOKUP($L1277,Location!$A$1:$D$157,4,FALSE)</f>
        <v>Small Market</v>
      </c>
      <c r="R1277" t="s">
        <v>55</v>
      </c>
      <c r="S1277" t="s">
        <v>58</v>
      </c>
      <c r="T1277" t="s">
        <v>57</v>
      </c>
    </row>
    <row r="1278" spans="1:20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5">
        <v>41851</v>
      </c>
      <c r="O1278" t="str">
        <f>VLOOKUP(L1278,Location!$A$1:$D$157,2,FALSE)</f>
        <v>Missouri</v>
      </c>
      <c r="P1278" t="str">
        <f>VLOOKUP($L1278,Location!$A$1:$D$157,3,FALSE)</f>
        <v>Central</v>
      </c>
      <c r="Q1278" t="str">
        <f>VLOOKUP($L1278,Location!$A$1:$D$157,4,FALSE)</f>
        <v>Small Market</v>
      </c>
      <c r="R1278" t="s">
        <v>55</v>
      </c>
      <c r="S1278" t="s">
        <v>59</v>
      </c>
      <c r="T1278" t="s">
        <v>60</v>
      </c>
    </row>
    <row r="1279" spans="1:20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5">
        <v>41851</v>
      </c>
      <c r="O1279" t="str">
        <f>VLOOKUP(L1279,Location!$A$1:$D$157,2,FALSE)</f>
        <v>Ohio</v>
      </c>
      <c r="P1279" t="str">
        <f>VLOOKUP($L1279,Location!$A$1:$D$157,3,FALSE)</f>
        <v>Central</v>
      </c>
      <c r="Q1279" t="str">
        <f>VLOOKUP($L1279,Location!$A$1:$D$157,4,FALSE)</f>
        <v>Major Market</v>
      </c>
      <c r="R1279" t="s">
        <v>66</v>
      </c>
      <c r="S1279" t="s">
        <v>67</v>
      </c>
      <c r="T1279" t="s">
        <v>60</v>
      </c>
    </row>
    <row r="1280" spans="1:20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5">
        <v>41851</v>
      </c>
      <c r="O1280" t="str">
        <f>VLOOKUP(L1280,Location!$A$1:$D$157,2,FALSE)</f>
        <v>Ohio</v>
      </c>
      <c r="P1280" t="str">
        <f>VLOOKUP($L1280,Location!$A$1:$D$157,3,FALSE)</f>
        <v>Central</v>
      </c>
      <c r="Q1280" t="str">
        <f>VLOOKUP($L1280,Location!$A$1:$D$157,4,FALSE)</f>
        <v>Major Market</v>
      </c>
      <c r="R1280" t="s">
        <v>66</v>
      </c>
      <c r="S1280" t="s">
        <v>68</v>
      </c>
      <c r="T1280" t="s">
        <v>60</v>
      </c>
    </row>
    <row r="1281" spans="1:20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5">
        <v>41851</v>
      </c>
      <c r="O1281" t="str">
        <f>VLOOKUP(L1281,Location!$A$1:$D$157,2,FALSE)</f>
        <v>Ohio</v>
      </c>
      <c r="P1281" t="str">
        <f>VLOOKUP($L1281,Location!$A$1:$D$157,3,FALSE)</f>
        <v>Central</v>
      </c>
      <c r="Q1281" t="str">
        <f>VLOOKUP($L1281,Location!$A$1:$D$157,4,FALSE)</f>
        <v>Major Market</v>
      </c>
      <c r="R1281" t="s">
        <v>70</v>
      </c>
      <c r="S1281" t="s">
        <v>71</v>
      </c>
      <c r="T1281" t="s">
        <v>57</v>
      </c>
    </row>
    <row r="1282" spans="1:20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5">
        <v>41851</v>
      </c>
      <c r="O1282" t="str">
        <f>VLOOKUP(L1282,Location!$A$1:$D$157,2,FALSE)</f>
        <v>Ohio</v>
      </c>
      <c r="P1282" t="str">
        <f>VLOOKUP($L1282,Location!$A$1:$D$157,3,FALSE)</f>
        <v>Central</v>
      </c>
      <c r="Q1282" t="str">
        <f>VLOOKUP($L1282,Location!$A$1:$D$157,4,FALSE)</f>
        <v>Major Market</v>
      </c>
      <c r="R1282" t="s">
        <v>70</v>
      </c>
      <c r="S1282" t="s">
        <v>72</v>
      </c>
      <c r="T1282" t="s">
        <v>57</v>
      </c>
    </row>
    <row r="1283" spans="1:20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5">
        <v>41851</v>
      </c>
      <c r="O1283" t="str">
        <f>VLOOKUP(L1283,Location!$A$1:$D$157,2,FALSE)</f>
        <v>Ohio</v>
      </c>
      <c r="P1283" t="str">
        <f>VLOOKUP($L1283,Location!$A$1:$D$157,3,FALSE)</f>
        <v>Central</v>
      </c>
      <c r="Q1283" t="str">
        <f>VLOOKUP($L1283,Location!$A$1:$D$157,4,FALSE)</f>
        <v>Major Market</v>
      </c>
      <c r="R1283" t="s">
        <v>61</v>
      </c>
      <c r="S1283" t="s">
        <v>63</v>
      </c>
      <c r="T1283" t="s">
        <v>57</v>
      </c>
    </row>
    <row r="1284" spans="1:20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5">
        <v>41851</v>
      </c>
      <c r="O1284" t="str">
        <f>VLOOKUP(L1284,Location!$A$1:$D$157,2,FALSE)</f>
        <v>Ohio</v>
      </c>
      <c r="P1284" t="str">
        <f>VLOOKUP($L1284,Location!$A$1:$D$157,3,FALSE)</f>
        <v>Central</v>
      </c>
      <c r="Q1284" t="str">
        <f>VLOOKUP($L1284,Location!$A$1:$D$157,4,FALSE)</f>
        <v>Major Market</v>
      </c>
      <c r="R1284" t="s">
        <v>61</v>
      </c>
      <c r="S1284" t="s">
        <v>64</v>
      </c>
      <c r="T1284" t="s">
        <v>60</v>
      </c>
    </row>
    <row r="1285" spans="1:20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5">
        <v>41851</v>
      </c>
      <c r="O1285" t="str">
        <f>VLOOKUP(L1285,Location!$A$1:$D$157,2,FALSE)</f>
        <v>Ohio</v>
      </c>
      <c r="P1285" t="str">
        <f>VLOOKUP($L1285,Location!$A$1:$D$157,3,FALSE)</f>
        <v>Central</v>
      </c>
      <c r="Q1285" t="str">
        <f>VLOOKUP($L1285,Location!$A$1:$D$157,4,FALSE)</f>
        <v>Major Market</v>
      </c>
      <c r="R1285" t="s">
        <v>55</v>
      </c>
      <c r="S1285" t="s">
        <v>56</v>
      </c>
      <c r="T1285" t="s">
        <v>57</v>
      </c>
    </row>
    <row r="1286" spans="1:20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5">
        <v>41851</v>
      </c>
      <c r="O1286" t="str">
        <f>VLOOKUP(L1286,Location!$A$1:$D$157,2,FALSE)</f>
        <v>Ohio</v>
      </c>
      <c r="P1286" t="str">
        <f>VLOOKUP($L1286,Location!$A$1:$D$157,3,FALSE)</f>
        <v>Central</v>
      </c>
      <c r="Q1286" t="str">
        <f>VLOOKUP($L1286,Location!$A$1:$D$157,4,FALSE)</f>
        <v>Major Market</v>
      </c>
      <c r="R1286" t="s">
        <v>55</v>
      </c>
      <c r="S1286" t="s">
        <v>58</v>
      </c>
      <c r="T1286" t="s">
        <v>57</v>
      </c>
    </row>
    <row r="1287" spans="1:20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5">
        <v>41851</v>
      </c>
      <c r="O1287" t="str">
        <f>VLOOKUP(L1287,Location!$A$1:$D$157,2,FALSE)</f>
        <v>Ohio</v>
      </c>
      <c r="P1287" t="str">
        <f>VLOOKUP($L1287,Location!$A$1:$D$157,3,FALSE)</f>
        <v>Central</v>
      </c>
      <c r="Q1287" t="str">
        <f>VLOOKUP($L1287,Location!$A$1:$D$157,4,FALSE)</f>
        <v>Major Market</v>
      </c>
      <c r="R1287" t="s">
        <v>55</v>
      </c>
      <c r="S1287" t="s">
        <v>59</v>
      </c>
      <c r="T1287" t="s">
        <v>60</v>
      </c>
    </row>
    <row r="1288" spans="1:20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5">
        <v>41851</v>
      </c>
      <c r="O1288" t="str">
        <f>VLOOKUP(L1288,Location!$A$1:$D$157,2,FALSE)</f>
        <v>Wisconsin</v>
      </c>
      <c r="P1288" t="str">
        <f>VLOOKUP($L1288,Location!$A$1:$D$157,3,FALSE)</f>
        <v>Central</v>
      </c>
      <c r="Q1288" t="str">
        <f>VLOOKUP($L1288,Location!$A$1:$D$157,4,FALSE)</f>
        <v>Small Market</v>
      </c>
      <c r="R1288" t="s">
        <v>66</v>
      </c>
      <c r="S1288" t="s">
        <v>67</v>
      </c>
      <c r="T1288" t="s">
        <v>60</v>
      </c>
    </row>
    <row r="1289" spans="1:20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5">
        <v>41851</v>
      </c>
      <c r="O1289" t="str">
        <f>VLOOKUP(L1289,Location!$A$1:$D$157,2,FALSE)</f>
        <v>Wisconsin</v>
      </c>
      <c r="P1289" t="str">
        <f>VLOOKUP($L1289,Location!$A$1:$D$157,3,FALSE)</f>
        <v>Central</v>
      </c>
      <c r="Q1289" t="str">
        <f>VLOOKUP($L1289,Location!$A$1:$D$157,4,FALSE)</f>
        <v>Small Market</v>
      </c>
      <c r="R1289" t="s">
        <v>66</v>
      </c>
      <c r="S1289" t="s">
        <v>68</v>
      </c>
      <c r="T1289" t="s">
        <v>60</v>
      </c>
    </row>
    <row r="1290" spans="1:20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5">
        <v>41851</v>
      </c>
      <c r="O1290" t="str">
        <f>VLOOKUP(L1290,Location!$A$1:$D$157,2,FALSE)</f>
        <v>Wisconsin</v>
      </c>
      <c r="P1290" t="str">
        <f>VLOOKUP($L1290,Location!$A$1:$D$157,3,FALSE)</f>
        <v>Central</v>
      </c>
      <c r="Q1290" t="str">
        <f>VLOOKUP($L1290,Location!$A$1:$D$157,4,FALSE)</f>
        <v>Small Market</v>
      </c>
      <c r="R1290" t="s">
        <v>70</v>
      </c>
      <c r="S1290" t="s">
        <v>71</v>
      </c>
      <c r="T1290" t="s">
        <v>57</v>
      </c>
    </row>
    <row r="1291" spans="1:20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5">
        <v>41851</v>
      </c>
      <c r="O1291" t="str">
        <f>VLOOKUP(L1291,Location!$A$1:$D$157,2,FALSE)</f>
        <v>Wisconsin</v>
      </c>
      <c r="P1291" t="str">
        <f>VLOOKUP($L1291,Location!$A$1:$D$157,3,FALSE)</f>
        <v>Central</v>
      </c>
      <c r="Q1291" t="str">
        <f>VLOOKUP($L1291,Location!$A$1:$D$157,4,FALSE)</f>
        <v>Small Market</v>
      </c>
      <c r="R1291" t="s">
        <v>70</v>
      </c>
      <c r="S1291" t="s">
        <v>72</v>
      </c>
      <c r="T1291" t="s">
        <v>57</v>
      </c>
    </row>
    <row r="1292" spans="1:20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5">
        <v>41851</v>
      </c>
      <c r="O1292" t="str">
        <f>VLOOKUP(L1292,Location!$A$1:$D$157,2,FALSE)</f>
        <v>Wisconsin</v>
      </c>
      <c r="P1292" t="str">
        <f>VLOOKUP($L1292,Location!$A$1:$D$157,3,FALSE)</f>
        <v>Central</v>
      </c>
      <c r="Q1292" t="str">
        <f>VLOOKUP($L1292,Location!$A$1:$D$157,4,FALSE)</f>
        <v>Small Market</v>
      </c>
      <c r="R1292" t="s">
        <v>61</v>
      </c>
      <c r="S1292" t="s">
        <v>63</v>
      </c>
      <c r="T1292" t="s">
        <v>57</v>
      </c>
    </row>
    <row r="1293" spans="1:20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5">
        <v>41851</v>
      </c>
      <c r="O1293" t="str">
        <f>VLOOKUP(L1293,Location!$A$1:$D$157,2,FALSE)</f>
        <v>Wisconsin</v>
      </c>
      <c r="P1293" t="str">
        <f>VLOOKUP($L1293,Location!$A$1:$D$157,3,FALSE)</f>
        <v>Central</v>
      </c>
      <c r="Q1293" t="str">
        <f>VLOOKUP($L1293,Location!$A$1:$D$157,4,FALSE)</f>
        <v>Small Market</v>
      </c>
      <c r="R1293" t="s">
        <v>61</v>
      </c>
      <c r="S1293" t="s">
        <v>64</v>
      </c>
      <c r="T1293" t="s">
        <v>60</v>
      </c>
    </row>
    <row r="1294" spans="1:20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5">
        <v>41851</v>
      </c>
      <c r="O1294" t="str">
        <f>VLOOKUP(L1294,Location!$A$1:$D$157,2,FALSE)</f>
        <v>Wisconsin</v>
      </c>
      <c r="P1294" t="str">
        <f>VLOOKUP($L1294,Location!$A$1:$D$157,3,FALSE)</f>
        <v>Central</v>
      </c>
      <c r="Q1294" t="str">
        <f>VLOOKUP($L1294,Location!$A$1:$D$157,4,FALSE)</f>
        <v>Small Market</v>
      </c>
      <c r="R1294" t="s">
        <v>55</v>
      </c>
      <c r="S1294" t="s">
        <v>56</v>
      </c>
      <c r="T1294" t="s">
        <v>57</v>
      </c>
    </row>
    <row r="1295" spans="1:20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5">
        <v>41851</v>
      </c>
      <c r="O1295" t="str">
        <f>VLOOKUP(L1295,Location!$A$1:$D$157,2,FALSE)</f>
        <v>Wisconsin</v>
      </c>
      <c r="P1295" t="str">
        <f>VLOOKUP($L1295,Location!$A$1:$D$157,3,FALSE)</f>
        <v>Central</v>
      </c>
      <c r="Q1295" t="str">
        <f>VLOOKUP($L1295,Location!$A$1:$D$157,4,FALSE)</f>
        <v>Small Market</v>
      </c>
      <c r="R1295" t="s">
        <v>55</v>
      </c>
      <c r="S1295" t="s">
        <v>58</v>
      </c>
      <c r="T1295" t="s">
        <v>57</v>
      </c>
    </row>
    <row r="1296" spans="1:20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5">
        <v>41851</v>
      </c>
      <c r="O1296" t="str">
        <f>VLOOKUP(L1296,Location!$A$1:$D$157,2,FALSE)</f>
        <v>Wisconsin</v>
      </c>
      <c r="P1296" t="str">
        <f>VLOOKUP($L1296,Location!$A$1:$D$157,3,FALSE)</f>
        <v>Central</v>
      </c>
      <c r="Q1296" t="str">
        <f>VLOOKUP($L1296,Location!$A$1:$D$157,4,FALSE)</f>
        <v>Small Market</v>
      </c>
      <c r="R1296" t="s">
        <v>55</v>
      </c>
      <c r="S1296" t="s">
        <v>59</v>
      </c>
      <c r="T1296" t="s">
        <v>60</v>
      </c>
    </row>
    <row r="1297" spans="1:20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5">
        <v>41851</v>
      </c>
      <c r="O1297" t="str">
        <f>VLOOKUP(L1297,Location!$A$1:$D$157,2,FALSE)</f>
        <v>Connecticut</v>
      </c>
      <c r="P1297" t="str">
        <f>VLOOKUP($L1297,Location!$A$1:$D$157,3,FALSE)</f>
        <v>East</v>
      </c>
      <c r="Q1297" t="str">
        <f>VLOOKUP($L1297,Location!$A$1:$D$157,4,FALSE)</f>
        <v>Small Market</v>
      </c>
      <c r="R1297" t="s">
        <v>70</v>
      </c>
      <c r="S1297" t="s">
        <v>71</v>
      </c>
      <c r="T1297" t="s">
        <v>57</v>
      </c>
    </row>
    <row r="1298" spans="1:20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5">
        <v>41851</v>
      </c>
      <c r="O1298" t="str">
        <f>VLOOKUP(L1298,Location!$A$1:$D$157,2,FALSE)</f>
        <v>Connecticut</v>
      </c>
      <c r="P1298" t="str">
        <f>VLOOKUP($L1298,Location!$A$1:$D$157,3,FALSE)</f>
        <v>East</v>
      </c>
      <c r="Q1298" t="str">
        <f>VLOOKUP($L1298,Location!$A$1:$D$157,4,FALSE)</f>
        <v>Small Market</v>
      </c>
      <c r="R1298" t="s">
        <v>70</v>
      </c>
      <c r="S1298" t="s">
        <v>73</v>
      </c>
      <c r="T1298" t="s">
        <v>57</v>
      </c>
    </row>
    <row r="1299" spans="1:20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5">
        <v>41851</v>
      </c>
      <c r="O1299" t="str">
        <f>VLOOKUP(L1299,Location!$A$1:$D$157,2,FALSE)</f>
        <v>Connecticut</v>
      </c>
      <c r="P1299" t="str">
        <f>VLOOKUP($L1299,Location!$A$1:$D$157,3,FALSE)</f>
        <v>East</v>
      </c>
      <c r="Q1299" t="str">
        <f>VLOOKUP($L1299,Location!$A$1:$D$157,4,FALSE)</f>
        <v>Small Market</v>
      </c>
      <c r="R1299" t="s">
        <v>66</v>
      </c>
      <c r="S1299" t="s">
        <v>68</v>
      </c>
      <c r="T1299" t="s">
        <v>60</v>
      </c>
    </row>
    <row r="1300" spans="1:20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5">
        <v>41851</v>
      </c>
      <c r="O1300" t="str">
        <f>VLOOKUP(L1300,Location!$A$1:$D$157,2,FALSE)</f>
        <v>Connecticut</v>
      </c>
      <c r="P1300" t="str">
        <f>VLOOKUP($L1300,Location!$A$1:$D$157,3,FALSE)</f>
        <v>East</v>
      </c>
      <c r="Q1300" t="str">
        <f>VLOOKUP($L1300,Location!$A$1:$D$157,4,FALSE)</f>
        <v>Small Market</v>
      </c>
      <c r="R1300" t="s">
        <v>66</v>
      </c>
      <c r="S1300" t="s">
        <v>69</v>
      </c>
      <c r="T1300" t="s">
        <v>60</v>
      </c>
    </row>
    <row r="1301" spans="1:20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5">
        <v>41851</v>
      </c>
      <c r="O1301" t="str">
        <f>VLOOKUP(L1301,Location!$A$1:$D$157,2,FALSE)</f>
        <v>Connecticut</v>
      </c>
      <c r="P1301" t="str">
        <f>VLOOKUP($L1301,Location!$A$1:$D$157,3,FALSE)</f>
        <v>East</v>
      </c>
      <c r="Q1301" t="str">
        <f>VLOOKUP($L1301,Location!$A$1:$D$157,4,FALSE)</f>
        <v>Small Market</v>
      </c>
      <c r="R1301" t="s">
        <v>61</v>
      </c>
      <c r="S1301" t="s">
        <v>63</v>
      </c>
      <c r="T1301" t="s">
        <v>57</v>
      </c>
    </row>
    <row r="1302" spans="1:20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5">
        <v>41851</v>
      </c>
      <c r="O1302" t="str">
        <f>VLOOKUP(L1302,Location!$A$1:$D$157,2,FALSE)</f>
        <v>Connecticut</v>
      </c>
      <c r="P1302" t="str">
        <f>VLOOKUP($L1302,Location!$A$1:$D$157,3,FALSE)</f>
        <v>East</v>
      </c>
      <c r="Q1302" t="str">
        <f>VLOOKUP($L1302,Location!$A$1:$D$157,4,FALSE)</f>
        <v>Small Market</v>
      </c>
      <c r="R1302" t="s">
        <v>61</v>
      </c>
      <c r="S1302" t="s">
        <v>64</v>
      </c>
      <c r="T1302" t="s">
        <v>60</v>
      </c>
    </row>
    <row r="1303" spans="1:20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5">
        <v>41851</v>
      </c>
      <c r="O1303" t="str">
        <f>VLOOKUP(L1303,Location!$A$1:$D$157,2,FALSE)</f>
        <v>Connecticut</v>
      </c>
      <c r="P1303" t="str">
        <f>VLOOKUP($L1303,Location!$A$1:$D$157,3,FALSE)</f>
        <v>East</v>
      </c>
      <c r="Q1303" t="str">
        <f>VLOOKUP($L1303,Location!$A$1:$D$157,4,FALSE)</f>
        <v>Small Market</v>
      </c>
      <c r="R1303" t="s">
        <v>55</v>
      </c>
      <c r="S1303" t="s">
        <v>58</v>
      </c>
      <c r="T1303" t="s">
        <v>57</v>
      </c>
    </row>
    <row r="1304" spans="1:20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5">
        <v>41851</v>
      </c>
      <c r="O1304" t="str">
        <f>VLOOKUP(L1304,Location!$A$1:$D$157,2,FALSE)</f>
        <v>Florida</v>
      </c>
      <c r="P1304" t="str">
        <f>VLOOKUP($L1304,Location!$A$1:$D$157,3,FALSE)</f>
        <v>East</v>
      </c>
      <c r="Q1304" t="str">
        <f>VLOOKUP($L1304,Location!$A$1:$D$157,4,FALSE)</f>
        <v>Major Market</v>
      </c>
      <c r="R1304" t="s">
        <v>70</v>
      </c>
      <c r="S1304" t="s">
        <v>71</v>
      </c>
      <c r="T1304" t="s">
        <v>57</v>
      </c>
    </row>
    <row r="1305" spans="1:20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5">
        <v>41851</v>
      </c>
      <c r="O1305" t="str">
        <f>VLOOKUP(L1305,Location!$A$1:$D$157,2,FALSE)</f>
        <v>Florida</v>
      </c>
      <c r="P1305" t="str">
        <f>VLOOKUP($L1305,Location!$A$1:$D$157,3,FALSE)</f>
        <v>East</v>
      </c>
      <c r="Q1305" t="str">
        <f>VLOOKUP($L1305,Location!$A$1:$D$157,4,FALSE)</f>
        <v>Major Market</v>
      </c>
      <c r="R1305" t="s">
        <v>70</v>
      </c>
      <c r="S1305" t="s">
        <v>73</v>
      </c>
      <c r="T1305" t="s">
        <v>57</v>
      </c>
    </row>
    <row r="1306" spans="1:20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5">
        <v>41851</v>
      </c>
      <c r="O1306" t="str">
        <f>VLOOKUP(L1306,Location!$A$1:$D$157,2,FALSE)</f>
        <v>Florida</v>
      </c>
      <c r="P1306" t="str">
        <f>VLOOKUP($L1306,Location!$A$1:$D$157,3,FALSE)</f>
        <v>East</v>
      </c>
      <c r="Q1306" t="str">
        <f>VLOOKUP($L1306,Location!$A$1:$D$157,4,FALSE)</f>
        <v>Major Market</v>
      </c>
      <c r="R1306" t="s">
        <v>66</v>
      </c>
      <c r="S1306" t="s">
        <v>67</v>
      </c>
      <c r="T1306" t="s">
        <v>60</v>
      </c>
    </row>
    <row r="1307" spans="1:20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5">
        <v>41851</v>
      </c>
      <c r="O1307" t="str">
        <f>VLOOKUP(L1307,Location!$A$1:$D$157,2,FALSE)</f>
        <v>Florida</v>
      </c>
      <c r="P1307" t="str">
        <f>VLOOKUP($L1307,Location!$A$1:$D$157,3,FALSE)</f>
        <v>East</v>
      </c>
      <c r="Q1307" t="str">
        <f>VLOOKUP($L1307,Location!$A$1:$D$157,4,FALSE)</f>
        <v>Major Market</v>
      </c>
      <c r="R1307" t="s">
        <v>66</v>
      </c>
      <c r="S1307" t="s">
        <v>68</v>
      </c>
      <c r="T1307" t="s">
        <v>60</v>
      </c>
    </row>
    <row r="1308" spans="1:20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5">
        <v>41851</v>
      </c>
      <c r="O1308" t="str">
        <f>VLOOKUP(L1308,Location!$A$1:$D$157,2,FALSE)</f>
        <v>Florida</v>
      </c>
      <c r="P1308" t="str">
        <f>VLOOKUP($L1308,Location!$A$1:$D$157,3,FALSE)</f>
        <v>East</v>
      </c>
      <c r="Q1308" t="str">
        <f>VLOOKUP($L1308,Location!$A$1:$D$157,4,FALSE)</f>
        <v>Major Market</v>
      </c>
      <c r="R1308" t="s">
        <v>66</v>
      </c>
      <c r="S1308" t="s">
        <v>69</v>
      </c>
      <c r="T1308" t="s">
        <v>60</v>
      </c>
    </row>
    <row r="1309" spans="1:20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5">
        <v>41851</v>
      </c>
      <c r="O1309" t="str">
        <f>VLOOKUP(L1309,Location!$A$1:$D$157,2,FALSE)</f>
        <v>Florida</v>
      </c>
      <c r="P1309" t="str">
        <f>VLOOKUP($L1309,Location!$A$1:$D$157,3,FALSE)</f>
        <v>East</v>
      </c>
      <c r="Q1309" t="str">
        <f>VLOOKUP($L1309,Location!$A$1:$D$157,4,FALSE)</f>
        <v>Major Market</v>
      </c>
      <c r="R1309" t="s">
        <v>61</v>
      </c>
      <c r="S1309" t="s">
        <v>63</v>
      </c>
      <c r="T1309" t="s">
        <v>57</v>
      </c>
    </row>
    <row r="1310" spans="1:20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5">
        <v>41851</v>
      </c>
      <c r="O1310" t="str">
        <f>VLOOKUP(L1310,Location!$A$1:$D$157,2,FALSE)</f>
        <v>Florida</v>
      </c>
      <c r="P1310" t="str">
        <f>VLOOKUP($L1310,Location!$A$1:$D$157,3,FALSE)</f>
        <v>East</v>
      </c>
      <c r="Q1310" t="str">
        <f>VLOOKUP($L1310,Location!$A$1:$D$157,4,FALSE)</f>
        <v>Major Market</v>
      </c>
      <c r="R1310" t="s">
        <v>61</v>
      </c>
      <c r="S1310" t="s">
        <v>64</v>
      </c>
      <c r="T1310" t="s">
        <v>60</v>
      </c>
    </row>
    <row r="1311" spans="1:20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5">
        <v>41851</v>
      </c>
      <c r="O1311" t="str">
        <f>VLOOKUP(L1311,Location!$A$1:$D$157,2,FALSE)</f>
        <v>Florida</v>
      </c>
      <c r="P1311" t="str">
        <f>VLOOKUP($L1311,Location!$A$1:$D$157,3,FALSE)</f>
        <v>East</v>
      </c>
      <c r="Q1311" t="str">
        <f>VLOOKUP($L1311,Location!$A$1:$D$157,4,FALSE)</f>
        <v>Major Market</v>
      </c>
      <c r="R1311" t="s">
        <v>55</v>
      </c>
      <c r="S1311" t="s">
        <v>58</v>
      </c>
      <c r="T1311" t="s">
        <v>57</v>
      </c>
    </row>
    <row r="1312" spans="1:20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5">
        <v>41851</v>
      </c>
      <c r="O1312" t="str">
        <f>VLOOKUP(L1312,Location!$A$1:$D$157,2,FALSE)</f>
        <v>Florida</v>
      </c>
      <c r="P1312" t="str">
        <f>VLOOKUP($L1312,Location!$A$1:$D$157,3,FALSE)</f>
        <v>East</v>
      </c>
      <c r="Q1312" t="str">
        <f>VLOOKUP($L1312,Location!$A$1:$D$157,4,FALSE)</f>
        <v>Major Market</v>
      </c>
      <c r="R1312" t="s">
        <v>55</v>
      </c>
      <c r="S1312" t="s">
        <v>59</v>
      </c>
      <c r="T1312" t="s">
        <v>60</v>
      </c>
    </row>
    <row r="1313" spans="1:20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5">
        <v>41851</v>
      </c>
      <c r="O1313" t="str">
        <f>VLOOKUP(L1313,Location!$A$1:$D$157,2,FALSE)</f>
        <v>Massachusetts</v>
      </c>
      <c r="P1313" t="str">
        <f>VLOOKUP($L1313,Location!$A$1:$D$157,3,FALSE)</f>
        <v>East</v>
      </c>
      <c r="Q1313" t="str">
        <f>VLOOKUP($L1313,Location!$A$1:$D$157,4,FALSE)</f>
        <v>Major Market</v>
      </c>
      <c r="R1313" t="s">
        <v>70</v>
      </c>
      <c r="S1313" t="s">
        <v>71</v>
      </c>
      <c r="T1313" t="s">
        <v>57</v>
      </c>
    </row>
    <row r="1314" spans="1:20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5">
        <v>41851</v>
      </c>
      <c r="O1314" t="str">
        <f>VLOOKUP(L1314,Location!$A$1:$D$157,2,FALSE)</f>
        <v>Massachusetts</v>
      </c>
      <c r="P1314" t="str">
        <f>VLOOKUP($L1314,Location!$A$1:$D$157,3,FALSE)</f>
        <v>East</v>
      </c>
      <c r="Q1314" t="str">
        <f>VLOOKUP($L1314,Location!$A$1:$D$157,4,FALSE)</f>
        <v>Major Market</v>
      </c>
      <c r="R1314" t="s">
        <v>70</v>
      </c>
      <c r="S1314" t="s">
        <v>73</v>
      </c>
      <c r="T1314" t="s">
        <v>57</v>
      </c>
    </row>
    <row r="1315" spans="1:20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5">
        <v>41851</v>
      </c>
      <c r="O1315" t="str">
        <f>VLOOKUP(L1315,Location!$A$1:$D$157,2,FALSE)</f>
        <v>Massachusetts</v>
      </c>
      <c r="P1315" t="str">
        <f>VLOOKUP($L1315,Location!$A$1:$D$157,3,FALSE)</f>
        <v>East</v>
      </c>
      <c r="Q1315" t="str">
        <f>VLOOKUP($L1315,Location!$A$1:$D$157,4,FALSE)</f>
        <v>Major Market</v>
      </c>
      <c r="R1315" t="s">
        <v>66</v>
      </c>
      <c r="S1315" t="s">
        <v>68</v>
      </c>
      <c r="T1315" t="s">
        <v>60</v>
      </c>
    </row>
    <row r="1316" spans="1:20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5">
        <v>41851</v>
      </c>
      <c r="O1316" t="str">
        <f>VLOOKUP(L1316,Location!$A$1:$D$157,2,FALSE)</f>
        <v>Massachusetts</v>
      </c>
      <c r="P1316" t="str">
        <f>VLOOKUP($L1316,Location!$A$1:$D$157,3,FALSE)</f>
        <v>East</v>
      </c>
      <c r="Q1316" t="str">
        <f>VLOOKUP($L1316,Location!$A$1:$D$157,4,FALSE)</f>
        <v>Major Market</v>
      </c>
      <c r="R1316" t="s">
        <v>61</v>
      </c>
      <c r="S1316" t="s">
        <v>63</v>
      </c>
      <c r="T1316" t="s">
        <v>57</v>
      </c>
    </row>
    <row r="1317" spans="1:20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5">
        <v>41851</v>
      </c>
      <c r="O1317" t="str">
        <f>VLOOKUP(L1317,Location!$A$1:$D$157,2,FALSE)</f>
        <v>Massachusetts</v>
      </c>
      <c r="P1317" t="str">
        <f>VLOOKUP($L1317,Location!$A$1:$D$157,3,FALSE)</f>
        <v>East</v>
      </c>
      <c r="Q1317" t="str">
        <f>VLOOKUP($L1317,Location!$A$1:$D$157,4,FALSE)</f>
        <v>Major Market</v>
      </c>
      <c r="R1317" t="s">
        <v>61</v>
      </c>
      <c r="S1317" t="s">
        <v>65</v>
      </c>
      <c r="T1317" t="s">
        <v>57</v>
      </c>
    </row>
    <row r="1318" spans="1:20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5">
        <v>41851</v>
      </c>
      <c r="O1318" t="str">
        <f>VLOOKUP(L1318,Location!$A$1:$D$157,2,FALSE)</f>
        <v>Massachusetts</v>
      </c>
      <c r="P1318" t="str">
        <f>VLOOKUP($L1318,Location!$A$1:$D$157,3,FALSE)</f>
        <v>East</v>
      </c>
      <c r="Q1318" t="str">
        <f>VLOOKUP($L1318,Location!$A$1:$D$157,4,FALSE)</f>
        <v>Major Market</v>
      </c>
      <c r="R1318" t="s">
        <v>55</v>
      </c>
      <c r="S1318" t="s">
        <v>58</v>
      </c>
      <c r="T1318" t="s">
        <v>57</v>
      </c>
    </row>
    <row r="1319" spans="1:20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5">
        <v>41851</v>
      </c>
      <c r="O1319" t="str">
        <f>VLOOKUP(L1319,Location!$A$1:$D$157,2,FALSE)</f>
        <v>New Hampshire</v>
      </c>
      <c r="P1319" t="str">
        <f>VLOOKUP($L1319,Location!$A$1:$D$157,3,FALSE)</f>
        <v>East</v>
      </c>
      <c r="Q1319" t="str">
        <f>VLOOKUP($L1319,Location!$A$1:$D$157,4,FALSE)</f>
        <v>Small Market</v>
      </c>
      <c r="R1319" t="s">
        <v>70</v>
      </c>
      <c r="S1319" t="s">
        <v>71</v>
      </c>
      <c r="T1319" t="s">
        <v>57</v>
      </c>
    </row>
    <row r="1320" spans="1:20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5">
        <v>41851</v>
      </c>
      <c r="O1320" t="str">
        <f>VLOOKUP(L1320,Location!$A$1:$D$157,2,FALSE)</f>
        <v>New Hampshire</v>
      </c>
      <c r="P1320" t="str">
        <f>VLOOKUP($L1320,Location!$A$1:$D$157,3,FALSE)</f>
        <v>East</v>
      </c>
      <c r="Q1320" t="str">
        <f>VLOOKUP($L1320,Location!$A$1:$D$157,4,FALSE)</f>
        <v>Small Market</v>
      </c>
      <c r="R1320" t="s">
        <v>70</v>
      </c>
      <c r="S1320" t="s">
        <v>73</v>
      </c>
      <c r="T1320" t="s">
        <v>57</v>
      </c>
    </row>
    <row r="1321" spans="1:20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5">
        <v>41851</v>
      </c>
      <c r="O1321" t="str">
        <f>VLOOKUP(L1321,Location!$A$1:$D$157,2,FALSE)</f>
        <v>New Hampshire</v>
      </c>
      <c r="P1321" t="str">
        <f>VLOOKUP($L1321,Location!$A$1:$D$157,3,FALSE)</f>
        <v>East</v>
      </c>
      <c r="Q1321" t="str">
        <f>VLOOKUP($L1321,Location!$A$1:$D$157,4,FALSE)</f>
        <v>Small Market</v>
      </c>
      <c r="R1321" t="s">
        <v>66</v>
      </c>
      <c r="S1321" t="s">
        <v>68</v>
      </c>
      <c r="T1321" t="s">
        <v>60</v>
      </c>
    </row>
    <row r="1322" spans="1:20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5">
        <v>41851</v>
      </c>
      <c r="O1322" t="str">
        <f>VLOOKUP(L1322,Location!$A$1:$D$157,2,FALSE)</f>
        <v>New Hampshire</v>
      </c>
      <c r="P1322" t="str">
        <f>VLOOKUP($L1322,Location!$A$1:$D$157,3,FALSE)</f>
        <v>East</v>
      </c>
      <c r="Q1322" t="str">
        <f>VLOOKUP($L1322,Location!$A$1:$D$157,4,FALSE)</f>
        <v>Small Market</v>
      </c>
      <c r="R1322" t="s">
        <v>61</v>
      </c>
      <c r="S1322" t="s">
        <v>63</v>
      </c>
      <c r="T1322" t="s">
        <v>57</v>
      </c>
    </row>
    <row r="1323" spans="1:20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5">
        <v>41851</v>
      </c>
      <c r="O1323" t="str">
        <f>VLOOKUP(L1323,Location!$A$1:$D$157,2,FALSE)</f>
        <v>New Hampshire</v>
      </c>
      <c r="P1323" t="str">
        <f>VLOOKUP($L1323,Location!$A$1:$D$157,3,FALSE)</f>
        <v>East</v>
      </c>
      <c r="Q1323" t="str">
        <f>VLOOKUP($L1323,Location!$A$1:$D$157,4,FALSE)</f>
        <v>Small Market</v>
      </c>
      <c r="R1323" t="s">
        <v>61</v>
      </c>
      <c r="S1323" t="s">
        <v>65</v>
      </c>
      <c r="T1323" t="s">
        <v>57</v>
      </c>
    </row>
    <row r="1324" spans="1:20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5">
        <v>41851</v>
      </c>
      <c r="O1324" t="str">
        <f>VLOOKUP(L1324,Location!$A$1:$D$157,2,FALSE)</f>
        <v>New Hampshire</v>
      </c>
      <c r="P1324" t="str">
        <f>VLOOKUP($L1324,Location!$A$1:$D$157,3,FALSE)</f>
        <v>East</v>
      </c>
      <c r="Q1324" t="str">
        <f>VLOOKUP($L1324,Location!$A$1:$D$157,4,FALSE)</f>
        <v>Small Market</v>
      </c>
      <c r="R1324" t="s">
        <v>55</v>
      </c>
      <c r="S1324" t="s">
        <v>56</v>
      </c>
      <c r="T1324" t="s">
        <v>57</v>
      </c>
    </row>
    <row r="1325" spans="1:20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5">
        <v>41851</v>
      </c>
      <c r="O1325" t="str">
        <f>VLOOKUP(L1325,Location!$A$1:$D$157,2,FALSE)</f>
        <v>New Hampshire</v>
      </c>
      <c r="P1325" t="str">
        <f>VLOOKUP($L1325,Location!$A$1:$D$157,3,FALSE)</f>
        <v>East</v>
      </c>
      <c r="Q1325" t="str">
        <f>VLOOKUP($L1325,Location!$A$1:$D$157,4,FALSE)</f>
        <v>Small Market</v>
      </c>
      <c r="R1325" t="s">
        <v>55</v>
      </c>
      <c r="S1325" t="s">
        <v>58</v>
      </c>
      <c r="T1325" t="s">
        <v>57</v>
      </c>
    </row>
    <row r="1326" spans="1:20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5">
        <v>41851</v>
      </c>
      <c r="O1326" t="str">
        <f>VLOOKUP(L1326,Location!$A$1:$D$157,2,FALSE)</f>
        <v>New York</v>
      </c>
      <c r="P1326" t="str">
        <f>VLOOKUP($L1326,Location!$A$1:$D$157,3,FALSE)</f>
        <v>East</v>
      </c>
      <c r="Q1326" t="str">
        <f>VLOOKUP($L1326,Location!$A$1:$D$157,4,FALSE)</f>
        <v>Major Market</v>
      </c>
      <c r="R1326" t="s">
        <v>70</v>
      </c>
      <c r="S1326" t="s">
        <v>71</v>
      </c>
      <c r="T1326" t="s">
        <v>57</v>
      </c>
    </row>
    <row r="1327" spans="1:20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5">
        <v>41851</v>
      </c>
      <c r="O1327" t="str">
        <f>VLOOKUP(L1327,Location!$A$1:$D$157,2,FALSE)</f>
        <v>New York</v>
      </c>
      <c r="P1327" t="str">
        <f>VLOOKUP($L1327,Location!$A$1:$D$157,3,FALSE)</f>
        <v>East</v>
      </c>
      <c r="Q1327" t="str">
        <f>VLOOKUP($L1327,Location!$A$1:$D$157,4,FALSE)</f>
        <v>Major Market</v>
      </c>
      <c r="R1327" t="s">
        <v>70</v>
      </c>
      <c r="S1327" t="s">
        <v>72</v>
      </c>
      <c r="T1327" t="s">
        <v>57</v>
      </c>
    </row>
    <row r="1328" spans="1:20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5">
        <v>41851</v>
      </c>
      <c r="O1328" t="str">
        <f>VLOOKUP(L1328,Location!$A$1:$D$157,2,FALSE)</f>
        <v>New York</v>
      </c>
      <c r="P1328" t="str">
        <f>VLOOKUP($L1328,Location!$A$1:$D$157,3,FALSE)</f>
        <v>East</v>
      </c>
      <c r="Q1328" t="str">
        <f>VLOOKUP($L1328,Location!$A$1:$D$157,4,FALSE)</f>
        <v>Major Market</v>
      </c>
      <c r="R1328" t="s">
        <v>70</v>
      </c>
      <c r="S1328" t="s">
        <v>73</v>
      </c>
      <c r="T1328" t="s">
        <v>57</v>
      </c>
    </row>
    <row r="1329" spans="1:20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5">
        <v>41851</v>
      </c>
      <c r="O1329" t="str">
        <f>VLOOKUP(L1329,Location!$A$1:$D$157,2,FALSE)</f>
        <v>New York</v>
      </c>
      <c r="P1329" t="str">
        <f>VLOOKUP($L1329,Location!$A$1:$D$157,3,FALSE)</f>
        <v>East</v>
      </c>
      <c r="Q1329" t="str">
        <f>VLOOKUP($L1329,Location!$A$1:$D$157,4,FALSE)</f>
        <v>Major Market</v>
      </c>
      <c r="R1329" t="s">
        <v>66</v>
      </c>
      <c r="S1329" t="s">
        <v>68</v>
      </c>
      <c r="T1329" t="s">
        <v>60</v>
      </c>
    </row>
    <row r="1330" spans="1:20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5">
        <v>41851</v>
      </c>
      <c r="O1330" t="str">
        <f>VLOOKUP(L1330,Location!$A$1:$D$157,2,FALSE)</f>
        <v>New York</v>
      </c>
      <c r="P1330" t="str">
        <f>VLOOKUP($L1330,Location!$A$1:$D$157,3,FALSE)</f>
        <v>East</v>
      </c>
      <c r="Q1330" t="str">
        <f>VLOOKUP($L1330,Location!$A$1:$D$157,4,FALSE)</f>
        <v>Major Market</v>
      </c>
      <c r="R1330" t="s">
        <v>66</v>
      </c>
      <c r="S1330" t="s">
        <v>69</v>
      </c>
      <c r="T1330" t="s">
        <v>60</v>
      </c>
    </row>
    <row r="1331" spans="1:20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5">
        <v>41851</v>
      </c>
      <c r="O1331" t="str">
        <f>VLOOKUP(L1331,Location!$A$1:$D$157,2,FALSE)</f>
        <v>New York</v>
      </c>
      <c r="P1331" t="str">
        <f>VLOOKUP($L1331,Location!$A$1:$D$157,3,FALSE)</f>
        <v>East</v>
      </c>
      <c r="Q1331" t="str">
        <f>VLOOKUP($L1331,Location!$A$1:$D$157,4,FALSE)</f>
        <v>Major Market</v>
      </c>
      <c r="R1331" t="s">
        <v>61</v>
      </c>
      <c r="S1331" t="s">
        <v>65</v>
      </c>
      <c r="T1331" t="s">
        <v>57</v>
      </c>
    </row>
    <row r="1332" spans="1:20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5">
        <v>41851</v>
      </c>
      <c r="O1332" t="str">
        <f>VLOOKUP(L1332,Location!$A$1:$D$157,2,FALSE)</f>
        <v>New York</v>
      </c>
      <c r="P1332" t="str">
        <f>VLOOKUP($L1332,Location!$A$1:$D$157,3,FALSE)</f>
        <v>East</v>
      </c>
      <c r="Q1332" t="str">
        <f>VLOOKUP($L1332,Location!$A$1:$D$157,4,FALSE)</f>
        <v>Major Market</v>
      </c>
      <c r="R1332" t="s">
        <v>61</v>
      </c>
      <c r="S1332" t="s">
        <v>63</v>
      </c>
      <c r="T1332" t="s">
        <v>57</v>
      </c>
    </row>
    <row r="1333" spans="1:20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5">
        <v>41851</v>
      </c>
      <c r="O1333" t="str">
        <f>VLOOKUP(L1333,Location!$A$1:$D$157,2,FALSE)</f>
        <v>New York</v>
      </c>
      <c r="P1333" t="str">
        <f>VLOOKUP($L1333,Location!$A$1:$D$157,3,FALSE)</f>
        <v>East</v>
      </c>
      <c r="Q1333" t="str">
        <f>VLOOKUP($L1333,Location!$A$1:$D$157,4,FALSE)</f>
        <v>Major Market</v>
      </c>
      <c r="R1333" t="s">
        <v>55</v>
      </c>
      <c r="S1333" t="s">
        <v>58</v>
      </c>
      <c r="T1333" t="s">
        <v>57</v>
      </c>
    </row>
    <row r="1334" spans="1:20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5">
        <v>41851</v>
      </c>
      <c r="O1334" t="str">
        <f>VLOOKUP(L1334,Location!$A$1:$D$157,2,FALSE)</f>
        <v>Louisiana</v>
      </c>
      <c r="P1334" t="str">
        <f>VLOOKUP($L1334,Location!$A$1:$D$157,3,FALSE)</f>
        <v>South</v>
      </c>
      <c r="Q1334" t="str">
        <f>VLOOKUP($L1334,Location!$A$1:$D$157,4,FALSE)</f>
        <v>Small Market</v>
      </c>
      <c r="R1334" t="s">
        <v>55</v>
      </c>
      <c r="S1334" t="s">
        <v>59</v>
      </c>
      <c r="T1334" t="s">
        <v>60</v>
      </c>
    </row>
    <row r="1335" spans="1:20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5">
        <v>41851</v>
      </c>
      <c r="O1335" t="str">
        <f>VLOOKUP(L1335,Location!$A$1:$D$157,2,FALSE)</f>
        <v>Louisiana</v>
      </c>
      <c r="P1335" t="str">
        <f>VLOOKUP($L1335,Location!$A$1:$D$157,3,FALSE)</f>
        <v>South</v>
      </c>
      <c r="Q1335" t="str">
        <f>VLOOKUP($L1335,Location!$A$1:$D$157,4,FALSE)</f>
        <v>Small Market</v>
      </c>
      <c r="R1335" t="s">
        <v>55</v>
      </c>
      <c r="S1335" t="s">
        <v>58</v>
      </c>
      <c r="T1335" t="s">
        <v>57</v>
      </c>
    </row>
    <row r="1336" spans="1:20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5">
        <v>41851</v>
      </c>
      <c r="O1336" t="str">
        <f>VLOOKUP(L1336,Location!$A$1:$D$157,2,FALSE)</f>
        <v>Louisiana</v>
      </c>
      <c r="P1336" t="str">
        <f>VLOOKUP($L1336,Location!$A$1:$D$157,3,FALSE)</f>
        <v>South</v>
      </c>
      <c r="Q1336" t="str">
        <f>VLOOKUP($L1336,Location!$A$1:$D$157,4,FALSE)</f>
        <v>Small Market</v>
      </c>
      <c r="R1336" t="s">
        <v>66</v>
      </c>
      <c r="S1336" t="s">
        <v>67</v>
      </c>
      <c r="T1336" t="s">
        <v>60</v>
      </c>
    </row>
    <row r="1337" spans="1:20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5">
        <v>41851</v>
      </c>
      <c r="O1337" t="str">
        <f>VLOOKUP(L1337,Location!$A$1:$D$157,2,FALSE)</f>
        <v>Louisiana</v>
      </c>
      <c r="P1337" t="str">
        <f>VLOOKUP($L1337,Location!$A$1:$D$157,3,FALSE)</f>
        <v>South</v>
      </c>
      <c r="Q1337" t="str">
        <f>VLOOKUP($L1337,Location!$A$1:$D$157,4,FALSE)</f>
        <v>Small Market</v>
      </c>
      <c r="R1337" t="s">
        <v>66</v>
      </c>
      <c r="S1337" t="s">
        <v>68</v>
      </c>
      <c r="T1337" t="s">
        <v>60</v>
      </c>
    </row>
    <row r="1338" spans="1:20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5">
        <v>41851</v>
      </c>
      <c r="O1338" t="str">
        <f>VLOOKUP(L1338,Location!$A$1:$D$157,2,FALSE)</f>
        <v>Louisiana</v>
      </c>
      <c r="P1338" t="str">
        <f>VLOOKUP($L1338,Location!$A$1:$D$157,3,FALSE)</f>
        <v>South</v>
      </c>
      <c r="Q1338" t="str">
        <f>VLOOKUP($L1338,Location!$A$1:$D$157,4,FALSE)</f>
        <v>Small Market</v>
      </c>
      <c r="R1338" t="s">
        <v>61</v>
      </c>
      <c r="S1338" t="s">
        <v>62</v>
      </c>
      <c r="T1338" t="s">
        <v>57</v>
      </c>
    </row>
    <row r="1339" spans="1:20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5">
        <v>41851</v>
      </c>
      <c r="O1339" t="str">
        <f>VLOOKUP(L1339,Location!$A$1:$D$157,2,FALSE)</f>
        <v>Louisiana</v>
      </c>
      <c r="P1339" t="str">
        <f>VLOOKUP($L1339,Location!$A$1:$D$157,3,FALSE)</f>
        <v>South</v>
      </c>
      <c r="Q1339" t="str">
        <f>VLOOKUP($L1339,Location!$A$1:$D$157,4,FALSE)</f>
        <v>Small Market</v>
      </c>
      <c r="R1339" t="s">
        <v>61</v>
      </c>
      <c r="S1339" t="s">
        <v>63</v>
      </c>
      <c r="T1339" t="s">
        <v>57</v>
      </c>
    </row>
    <row r="1340" spans="1:20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5">
        <v>41851</v>
      </c>
      <c r="O1340" t="str">
        <f>VLOOKUP(L1340,Location!$A$1:$D$157,2,FALSE)</f>
        <v>Louisiana</v>
      </c>
      <c r="P1340" t="str">
        <f>VLOOKUP($L1340,Location!$A$1:$D$157,3,FALSE)</f>
        <v>South</v>
      </c>
      <c r="Q1340" t="str">
        <f>VLOOKUP($L1340,Location!$A$1:$D$157,4,FALSE)</f>
        <v>Small Market</v>
      </c>
      <c r="R1340" t="s">
        <v>61</v>
      </c>
      <c r="S1340" t="s">
        <v>64</v>
      </c>
      <c r="T1340" t="s">
        <v>60</v>
      </c>
    </row>
    <row r="1341" spans="1:20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5">
        <v>41851</v>
      </c>
      <c r="O1341" t="str">
        <f>VLOOKUP(L1341,Location!$A$1:$D$157,2,FALSE)</f>
        <v>New Mexico</v>
      </c>
      <c r="P1341" t="str">
        <f>VLOOKUP($L1341,Location!$A$1:$D$157,3,FALSE)</f>
        <v>South</v>
      </c>
      <c r="Q1341" t="str">
        <f>VLOOKUP($L1341,Location!$A$1:$D$157,4,FALSE)</f>
        <v>Small Market</v>
      </c>
      <c r="R1341" t="s">
        <v>55</v>
      </c>
      <c r="S1341" t="s">
        <v>59</v>
      </c>
      <c r="T1341" t="s">
        <v>60</v>
      </c>
    </row>
    <row r="1342" spans="1:20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5">
        <v>41851</v>
      </c>
      <c r="O1342" t="str">
        <f>VLOOKUP(L1342,Location!$A$1:$D$157,2,FALSE)</f>
        <v>New Mexico</v>
      </c>
      <c r="P1342" t="str">
        <f>VLOOKUP($L1342,Location!$A$1:$D$157,3,FALSE)</f>
        <v>South</v>
      </c>
      <c r="Q1342" t="str">
        <f>VLOOKUP($L1342,Location!$A$1:$D$157,4,FALSE)</f>
        <v>Small Market</v>
      </c>
      <c r="R1342" t="s">
        <v>55</v>
      </c>
      <c r="S1342" t="s">
        <v>58</v>
      </c>
      <c r="T1342" t="s">
        <v>57</v>
      </c>
    </row>
    <row r="1343" spans="1:20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5">
        <v>41851</v>
      </c>
      <c r="O1343" t="str">
        <f>VLOOKUP(L1343,Location!$A$1:$D$157,2,FALSE)</f>
        <v>New Mexico</v>
      </c>
      <c r="P1343" t="str">
        <f>VLOOKUP($L1343,Location!$A$1:$D$157,3,FALSE)</f>
        <v>South</v>
      </c>
      <c r="Q1343" t="str">
        <f>VLOOKUP($L1343,Location!$A$1:$D$157,4,FALSE)</f>
        <v>Small Market</v>
      </c>
      <c r="R1343" t="s">
        <v>66</v>
      </c>
      <c r="S1343" t="s">
        <v>67</v>
      </c>
      <c r="T1343" t="s">
        <v>60</v>
      </c>
    </row>
    <row r="1344" spans="1:20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5">
        <v>41851</v>
      </c>
      <c r="O1344" t="str">
        <f>VLOOKUP(L1344,Location!$A$1:$D$157,2,FALSE)</f>
        <v>New Mexico</v>
      </c>
      <c r="P1344" t="str">
        <f>VLOOKUP($L1344,Location!$A$1:$D$157,3,FALSE)</f>
        <v>South</v>
      </c>
      <c r="Q1344" t="str">
        <f>VLOOKUP($L1344,Location!$A$1:$D$157,4,FALSE)</f>
        <v>Small Market</v>
      </c>
      <c r="R1344" t="s">
        <v>66</v>
      </c>
      <c r="S1344" t="s">
        <v>68</v>
      </c>
      <c r="T1344" t="s">
        <v>60</v>
      </c>
    </row>
    <row r="1345" spans="1:20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5">
        <v>41851</v>
      </c>
      <c r="O1345" t="str">
        <f>VLOOKUP(L1345,Location!$A$1:$D$157,2,FALSE)</f>
        <v>New Mexico</v>
      </c>
      <c r="P1345" t="str">
        <f>VLOOKUP($L1345,Location!$A$1:$D$157,3,FALSE)</f>
        <v>South</v>
      </c>
      <c r="Q1345" t="str">
        <f>VLOOKUP($L1345,Location!$A$1:$D$157,4,FALSE)</f>
        <v>Small Market</v>
      </c>
      <c r="R1345" t="s">
        <v>61</v>
      </c>
      <c r="S1345" t="s">
        <v>62</v>
      </c>
      <c r="T1345" t="s">
        <v>57</v>
      </c>
    </row>
    <row r="1346" spans="1:20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5">
        <v>41851</v>
      </c>
      <c r="O1346" t="str">
        <f>VLOOKUP(L1346,Location!$A$1:$D$157,2,FALSE)</f>
        <v>New Mexico</v>
      </c>
      <c r="P1346" t="str">
        <f>VLOOKUP($L1346,Location!$A$1:$D$157,3,FALSE)</f>
        <v>South</v>
      </c>
      <c r="Q1346" t="str">
        <f>VLOOKUP($L1346,Location!$A$1:$D$157,4,FALSE)</f>
        <v>Small Market</v>
      </c>
      <c r="R1346" t="s">
        <v>61</v>
      </c>
      <c r="S1346" t="s">
        <v>63</v>
      </c>
      <c r="T1346" t="s">
        <v>57</v>
      </c>
    </row>
    <row r="1347" spans="1:20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5">
        <v>41851</v>
      </c>
      <c r="O1347" t="str">
        <f>VLOOKUP(L1347,Location!$A$1:$D$157,2,FALSE)</f>
        <v>New Mexico</v>
      </c>
      <c r="P1347" t="str">
        <f>VLOOKUP($L1347,Location!$A$1:$D$157,3,FALSE)</f>
        <v>South</v>
      </c>
      <c r="Q1347" t="str">
        <f>VLOOKUP($L1347,Location!$A$1:$D$157,4,FALSE)</f>
        <v>Small Market</v>
      </c>
      <c r="R1347" t="s">
        <v>61</v>
      </c>
      <c r="S1347" t="s">
        <v>64</v>
      </c>
      <c r="T1347" t="s">
        <v>60</v>
      </c>
    </row>
    <row r="1348" spans="1:20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5">
        <v>41851</v>
      </c>
      <c r="O1348" t="str">
        <f>VLOOKUP(L1348,Location!$A$1:$D$157,2,FALSE)</f>
        <v>Oklahoma</v>
      </c>
      <c r="P1348" t="str">
        <f>VLOOKUP($L1348,Location!$A$1:$D$157,3,FALSE)</f>
        <v>South</v>
      </c>
      <c r="Q1348" t="str">
        <f>VLOOKUP($L1348,Location!$A$1:$D$157,4,FALSE)</f>
        <v>Small Market</v>
      </c>
      <c r="R1348" t="s">
        <v>55</v>
      </c>
      <c r="S1348" t="s">
        <v>59</v>
      </c>
      <c r="T1348" t="s">
        <v>60</v>
      </c>
    </row>
    <row r="1349" spans="1:20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5">
        <v>41851</v>
      </c>
      <c r="O1349" t="str">
        <f>VLOOKUP(L1349,Location!$A$1:$D$157,2,FALSE)</f>
        <v>Oklahoma</v>
      </c>
      <c r="P1349" t="str">
        <f>VLOOKUP($L1349,Location!$A$1:$D$157,3,FALSE)</f>
        <v>South</v>
      </c>
      <c r="Q1349" t="str">
        <f>VLOOKUP($L1349,Location!$A$1:$D$157,4,FALSE)</f>
        <v>Small Market</v>
      </c>
      <c r="R1349" t="s">
        <v>55</v>
      </c>
      <c r="S1349" t="s">
        <v>58</v>
      </c>
      <c r="T1349" t="s">
        <v>57</v>
      </c>
    </row>
    <row r="1350" spans="1:20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5">
        <v>41851</v>
      </c>
      <c r="O1350" t="str">
        <f>VLOOKUP(L1350,Location!$A$1:$D$157,2,FALSE)</f>
        <v>Oklahoma</v>
      </c>
      <c r="P1350" t="str">
        <f>VLOOKUP($L1350,Location!$A$1:$D$157,3,FALSE)</f>
        <v>South</v>
      </c>
      <c r="Q1350" t="str">
        <f>VLOOKUP($L1350,Location!$A$1:$D$157,4,FALSE)</f>
        <v>Small Market</v>
      </c>
      <c r="R1350" t="s">
        <v>66</v>
      </c>
      <c r="S1350" t="s">
        <v>68</v>
      </c>
      <c r="T1350" t="s">
        <v>60</v>
      </c>
    </row>
    <row r="1351" spans="1:20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5">
        <v>41851</v>
      </c>
      <c r="O1351" t="str">
        <f>VLOOKUP(L1351,Location!$A$1:$D$157,2,FALSE)</f>
        <v>Oklahoma</v>
      </c>
      <c r="P1351" t="str">
        <f>VLOOKUP($L1351,Location!$A$1:$D$157,3,FALSE)</f>
        <v>South</v>
      </c>
      <c r="Q1351" t="str">
        <f>VLOOKUP($L1351,Location!$A$1:$D$157,4,FALSE)</f>
        <v>Small Market</v>
      </c>
      <c r="R1351" t="s">
        <v>66</v>
      </c>
      <c r="S1351" t="s">
        <v>67</v>
      </c>
      <c r="T1351" t="s">
        <v>60</v>
      </c>
    </row>
    <row r="1352" spans="1:20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5">
        <v>41851</v>
      </c>
      <c r="O1352" t="str">
        <f>VLOOKUP(L1352,Location!$A$1:$D$157,2,FALSE)</f>
        <v>Oklahoma</v>
      </c>
      <c r="P1352" t="str">
        <f>VLOOKUP($L1352,Location!$A$1:$D$157,3,FALSE)</f>
        <v>South</v>
      </c>
      <c r="Q1352" t="str">
        <f>VLOOKUP($L1352,Location!$A$1:$D$157,4,FALSE)</f>
        <v>Small Market</v>
      </c>
      <c r="R1352" t="s">
        <v>61</v>
      </c>
      <c r="S1352" t="s">
        <v>62</v>
      </c>
      <c r="T1352" t="s">
        <v>57</v>
      </c>
    </row>
    <row r="1353" spans="1:20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5">
        <v>41851</v>
      </c>
      <c r="O1353" t="str">
        <f>VLOOKUP(L1353,Location!$A$1:$D$157,2,FALSE)</f>
        <v>Oklahoma</v>
      </c>
      <c r="P1353" t="str">
        <f>VLOOKUP($L1353,Location!$A$1:$D$157,3,FALSE)</f>
        <v>South</v>
      </c>
      <c r="Q1353" t="str">
        <f>VLOOKUP($L1353,Location!$A$1:$D$157,4,FALSE)</f>
        <v>Small Market</v>
      </c>
      <c r="R1353" t="s">
        <v>61</v>
      </c>
      <c r="S1353" t="s">
        <v>63</v>
      </c>
      <c r="T1353" t="s">
        <v>57</v>
      </c>
    </row>
    <row r="1354" spans="1:20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5">
        <v>41851</v>
      </c>
      <c r="O1354" t="str">
        <f>VLOOKUP(L1354,Location!$A$1:$D$157,2,FALSE)</f>
        <v>Oklahoma</v>
      </c>
      <c r="P1354" t="str">
        <f>VLOOKUP($L1354,Location!$A$1:$D$157,3,FALSE)</f>
        <v>South</v>
      </c>
      <c r="Q1354" t="str">
        <f>VLOOKUP($L1354,Location!$A$1:$D$157,4,FALSE)</f>
        <v>Small Market</v>
      </c>
      <c r="R1354" t="s">
        <v>61</v>
      </c>
      <c r="S1354" t="s">
        <v>64</v>
      </c>
      <c r="T1354" t="s">
        <v>60</v>
      </c>
    </row>
    <row r="1355" spans="1:20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5">
        <v>41851</v>
      </c>
      <c r="O1355" t="str">
        <f>VLOOKUP(L1355,Location!$A$1:$D$157,2,FALSE)</f>
        <v>Texas</v>
      </c>
      <c r="P1355" t="str">
        <f>VLOOKUP($L1355,Location!$A$1:$D$157,3,FALSE)</f>
        <v>South</v>
      </c>
      <c r="Q1355" t="str">
        <f>VLOOKUP($L1355,Location!$A$1:$D$157,4,FALSE)</f>
        <v>Major Market</v>
      </c>
      <c r="R1355" t="s">
        <v>55</v>
      </c>
      <c r="S1355" t="s">
        <v>59</v>
      </c>
      <c r="T1355" t="s">
        <v>60</v>
      </c>
    </row>
    <row r="1356" spans="1:20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5">
        <v>41851</v>
      </c>
      <c r="O1356" t="str">
        <f>VLOOKUP(L1356,Location!$A$1:$D$157,2,FALSE)</f>
        <v>Texas</v>
      </c>
      <c r="P1356" t="str">
        <f>VLOOKUP($L1356,Location!$A$1:$D$157,3,FALSE)</f>
        <v>South</v>
      </c>
      <c r="Q1356" t="str">
        <f>VLOOKUP($L1356,Location!$A$1:$D$157,4,FALSE)</f>
        <v>Major Market</v>
      </c>
      <c r="R1356" t="s">
        <v>55</v>
      </c>
      <c r="S1356" t="s">
        <v>58</v>
      </c>
      <c r="T1356" t="s">
        <v>57</v>
      </c>
    </row>
    <row r="1357" spans="1:20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5">
        <v>41851</v>
      </c>
      <c r="O1357" t="str">
        <f>VLOOKUP(L1357,Location!$A$1:$D$157,2,FALSE)</f>
        <v>Texas</v>
      </c>
      <c r="P1357" t="str">
        <f>VLOOKUP($L1357,Location!$A$1:$D$157,3,FALSE)</f>
        <v>South</v>
      </c>
      <c r="Q1357" t="str">
        <f>VLOOKUP($L1357,Location!$A$1:$D$157,4,FALSE)</f>
        <v>Major Market</v>
      </c>
      <c r="R1357" t="s">
        <v>66</v>
      </c>
      <c r="S1357" t="s">
        <v>68</v>
      </c>
      <c r="T1357" t="s">
        <v>60</v>
      </c>
    </row>
    <row r="1358" spans="1:20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5">
        <v>41851</v>
      </c>
      <c r="O1358" t="str">
        <f>VLOOKUP(L1358,Location!$A$1:$D$157,2,FALSE)</f>
        <v>Texas</v>
      </c>
      <c r="P1358" t="str">
        <f>VLOOKUP($L1358,Location!$A$1:$D$157,3,FALSE)</f>
        <v>South</v>
      </c>
      <c r="Q1358" t="str">
        <f>VLOOKUP($L1358,Location!$A$1:$D$157,4,FALSE)</f>
        <v>Major Market</v>
      </c>
      <c r="R1358" t="s">
        <v>66</v>
      </c>
      <c r="S1358" t="s">
        <v>67</v>
      </c>
      <c r="T1358" t="s">
        <v>60</v>
      </c>
    </row>
    <row r="1359" spans="1:20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5">
        <v>41851</v>
      </c>
      <c r="O1359" t="str">
        <f>VLOOKUP(L1359,Location!$A$1:$D$157,2,FALSE)</f>
        <v>Texas</v>
      </c>
      <c r="P1359" t="str">
        <f>VLOOKUP($L1359,Location!$A$1:$D$157,3,FALSE)</f>
        <v>South</v>
      </c>
      <c r="Q1359" t="str">
        <f>VLOOKUP($L1359,Location!$A$1:$D$157,4,FALSE)</f>
        <v>Major Market</v>
      </c>
      <c r="R1359" t="s">
        <v>61</v>
      </c>
      <c r="S1359" t="s">
        <v>62</v>
      </c>
      <c r="T1359" t="s">
        <v>57</v>
      </c>
    </row>
    <row r="1360" spans="1:20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5">
        <v>41851</v>
      </c>
      <c r="O1360" t="str">
        <f>VLOOKUP(L1360,Location!$A$1:$D$157,2,FALSE)</f>
        <v>Texas</v>
      </c>
      <c r="P1360" t="str">
        <f>VLOOKUP($L1360,Location!$A$1:$D$157,3,FALSE)</f>
        <v>South</v>
      </c>
      <c r="Q1360" t="str">
        <f>VLOOKUP($L1360,Location!$A$1:$D$157,4,FALSE)</f>
        <v>Major Market</v>
      </c>
      <c r="R1360" t="s">
        <v>61</v>
      </c>
      <c r="S1360" t="s">
        <v>63</v>
      </c>
      <c r="T1360" t="s">
        <v>57</v>
      </c>
    </row>
    <row r="1361" spans="1:20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5">
        <v>41851</v>
      </c>
      <c r="O1361" t="str">
        <f>VLOOKUP(L1361,Location!$A$1:$D$157,2,FALSE)</f>
        <v>Texas</v>
      </c>
      <c r="P1361" t="str">
        <f>VLOOKUP($L1361,Location!$A$1:$D$157,3,FALSE)</f>
        <v>South</v>
      </c>
      <c r="Q1361" t="str">
        <f>VLOOKUP($L1361,Location!$A$1:$D$157,4,FALSE)</f>
        <v>Major Market</v>
      </c>
      <c r="R1361" t="s">
        <v>61</v>
      </c>
      <c r="S1361" t="s">
        <v>64</v>
      </c>
      <c r="T1361" t="s">
        <v>60</v>
      </c>
    </row>
    <row r="1362" spans="1:20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5">
        <v>41851</v>
      </c>
      <c r="O1362" t="str">
        <f>VLOOKUP(L1362,Location!$A$1:$D$157,2,FALSE)</f>
        <v>Utah</v>
      </c>
      <c r="P1362" t="str">
        <f>VLOOKUP($L1362,Location!$A$1:$D$157,3,FALSE)</f>
        <v>West</v>
      </c>
      <c r="Q1362" t="str">
        <f>VLOOKUP($L1362,Location!$A$1:$D$157,4,FALSE)</f>
        <v>Small Market</v>
      </c>
      <c r="R1362" t="s">
        <v>55</v>
      </c>
      <c r="S1362" t="s">
        <v>56</v>
      </c>
      <c r="T1362" t="s">
        <v>57</v>
      </c>
    </row>
    <row r="1363" spans="1:20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5">
        <v>41851</v>
      </c>
      <c r="O1363" t="str">
        <f>VLOOKUP(L1363,Location!$A$1:$D$157,2,FALSE)</f>
        <v>Utah</v>
      </c>
      <c r="P1363" t="str">
        <f>VLOOKUP($L1363,Location!$A$1:$D$157,3,FALSE)</f>
        <v>West</v>
      </c>
      <c r="Q1363" t="str">
        <f>VLOOKUP($L1363,Location!$A$1:$D$157,4,FALSE)</f>
        <v>Small Market</v>
      </c>
      <c r="R1363" t="s">
        <v>55</v>
      </c>
      <c r="S1363" t="s">
        <v>58</v>
      </c>
      <c r="T1363" t="s">
        <v>57</v>
      </c>
    </row>
    <row r="1364" spans="1:20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5">
        <v>41851</v>
      </c>
      <c r="O1364" t="str">
        <f>VLOOKUP(L1364,Location!$A$1:$D$157,2,FALSE)</f>
        <v>Utah</v>
      </c>
      <c r="P1364" t="str">
        <f>VLOOKUP($L1364,Location!$A$1:$D$157,3,FALSE)</f>
        <v>West</v>
      </c>
      <c r="Q1364" t="str">
        <f>VLOOKUP($L1364,Location!$A$1:$D$157,4,FALSE)</f>
        <v>Small Market</v>
      </c>
      <c r="R1364" t="s">
        <v>66</v>
      </c>
      <c r="S1364" t="s">
        <v>67</v>
      </c>
      <c r="T1364" t="s">
        <v>60</v>
      </c>
    </row>
    <row r="1365" spans="1:20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5">
        <v>41851</v>
      </c>
      <c r="O1365" t="str">
        <f>VLOOKUP(L1365,Location!$A$1:$D$157,2,FALSE)</f>
        <v>Utah</v>
      </c>
      <c r="P1365" t="str">
        <f>VLOOKUP($L1365,Location!$A$1:$D$157,3,FALSE)</f>
        <v>West</v>
      </c>
      <c r="Q1365" t="str">
        <f>VLOOKUP($L1365,Location!$A$1:$D$157,4,FALSE)</f>
        <v>Small Market</v>
      </c>
      <c r="R1365" t="s">
        <v>66</v>
      </c>
      <c r="S1365" t="s">
        <v>68</v>
      </c>
      <c r="T1365" t="s">
        <v>60</v>
      </c>
    </row>
    <row r="1366" spans="1:20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5">
        <v>41851</v>
      </c>
      <c r="O1366" t="str">
        <f>VLOOKUP(L1366,Location!$A$1:$D$157,2,FALSE)</f>
        <v>Utah</v>
      </c>
      <c r="P1366" t="str">
        <f>VLOOKUP($L1366,Location!$A$1:$D$157,3,FALSE)</f>
        <v>West</v>
      </c>
      <c r="Q1366" t="str">
        <f>VLOOKUP($L1366,Location!$A$1:$D$157,4,FALSE)</f>
        <v>Small Market</v>
      </c>
      <c r="R1366" t="s">
        <v>66</v>
      </c>
      <c r="S1366" t="s">
        <v>69</v>
      </c>
      <c r="T1366" t="s">
        <v>60</v>
      </c>
    </row>
    <row r="1367" spans="1:20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5">
        <v>41851</v>
      </c>
      <c r="O1367" t="str">
        <f>VLOOKUP(L1367,Location!$A$1:$D$157,2,FALSE)</f>
        <v>Utah</v>
      </c>
      <c r="P1367" t="str">
        <f>VLOOKUP($L1367,Location!$A$1:$D$157,3,FALSE)</f>
        <v>West</v>
      </c>
      <c r="Q1367" t="str">
        <f>VLOOKUP($L1367,Location!$A$1:$D$157,4,FALSE)</f>
        <v>Small Market</v>
      </c>
      <c r="R1367" t="s">
        <v>70</v>
      </c>
      <c r="S1367" t="s">
        <v>71</v>
      </c>
      <c r="T1367" t="s">
        <v>57</v>
      </c>
    </row>
    <row r="1368" spans="1:20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5">
        <v>41851</v>
      </c>
      <c r="O1368" t="str">
        <f>VLOOKUP(L1368,Location!$A$1:$D$157,2,FALSE)</f>
        <v>Utah</v>
      </c>
      <c r="P1368" t="str">
        <f>VLOOKUP($L1368,Location!$A$1:$D$157,3,FALSE)</f>
        <v>West</v>
      </c>
      <c r="Q1368" t="str">
        <f>VLOOKUP($L1368,Location!$A$1:$D$157,4,FALSE)</f>
        <v>Small Market</v>
      </c>
      <c r="R1368" t="s">
        <v>70</v>
      </c>
      <c r="S1368" t="s">
        <v>72</v>
      </c>
      <c r="T1368" t="s">
        <v>57</v>
      </c>
    </row>
    <row r="1369" spans="1:20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5">
        <v>41851</v>
      </c>
      <c r="O1369" t="str">
        <f>VLOOKUP(L1369,Location!$A$1:$D$157,2,FALSE)</f>
        <v>Utah</v>
      </c>
      <c r="P1369" t="str">
        <f>VLOOKUP($L1369,Location!$A$1:$D$157,3,FALSE)</f>
        <v>West</v>
      </c>
      <c r="Q1369" t="str">
        <f>VLOOKUP($L1369,Location!$A$1:$D$157,4,FALSE)</f>
        <v>Small Market</v>
      </c>
      <c r="R1369" t="s">
        <v>70</v>
      </c>
      <c r="S1369" t="s">
        <v>73</v>
      </c>
      <c r="T1369" t="s">
        <v>57</v>
      </c>
    </row>
    <row r="1370" spans="1:20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5">
        <v>41851</v>
      </c>
      <c r="O1370" t="str">
        <f>VLOOKUP(L1370,Location!$A$1:$D$157,2,FALSE)</f>
        <v>Utah</v>
      </c>
      <c r="P1370" t="str">
        <f>VLOOKUP($L1370,Location!$A$1:$D$157,3,FALSE)</f>
        <v>West</v>
      </c>
      <c r="Q1370" t="str">
        <f>VLOOKUP($L1370,Location!$A$1:$D$157,4,FALSE)</f>
        <v>Small Market</v>
      </c>
      <c r="R1370" t="s">
        <v>55</v>
      </c>
      <c r="S1370" t="s">
        <v>59</v>
      </c>
      <c r="T1370" t="s">
        <v>60</v>
      </c>
    </row>
    <row r="1371" spans="1:20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5">
        <v>41851</v>
      </c>
      <c r="O1371" t="str">
        <f>VLOOKUP(L1371,Location!$A$1:$D$157,2,FALSE)</f>
        <v>Utah</v>
      </c>
      <c r="P1371" t="str">
        <f>VLOOKUP($L1371,Location!$A$1:$D$157,3,FALSE)</f>
        <v>West</v>
      </c>
      <c r="Q1371" t="str">
        <f>VLOOKUP($L1371,Location!$A$1:$D$157,4,FALSE)</f>
        <v>Small Market</v>
      </c>
      <c r="R1371" t="s">
        <v>61</v>
      </c>
      <c r="S1371" t="s">
        <v>62</v>
      </c>
      <c r="T1371" t="s">
        <v>57</v>
      </c>
    </row>
    <row r="1372" spans="1:20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5">
        <v>41851</v>
      </c>
      <c r="O1372" t="str">
        <f>VLOOKUP(L1372,Location!$A$1:$D$157,2,FALSE)</f>
        <v>Utah</v>
      </c>
      <c r="P1372" t="str">
        <f>VLOOKUP($L1372,Location!$A$1:$D$157,3,FALSE)</f>
        <v>West</v>
      </c>
      <c r="Q1372" t="str">
        <f>VLOOKUP($L1372,Location!$A$1:$D$157,4,FALSE)</f>
        <v>Small Market</v>
      </c>
      <c r="R1372" t="s">
        <v>61</v>
      </c>
      <c r="S1372" t="s">
        <v>63</v>
      </c>
      <c r="T1372" t="s">
        <v>57</v>
      </c>
    </row>
    <row r="1373" spans="1:20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5">
        <v>41851</v>
      </c>
      <c r="O1373" t="str">
        <f>VLOOKUP(L1373,Location!$A$1:$D$157,2,FALSE)</f>
        <v>Utah</v>
      </c>
      <c r="P1373" t="str">
        <f>VLOOKUP($L1373,Location!$A$1:$D$157,3,FALSE)</f>
        <v>West</v>
      </c>
      <c r="Q1373" t="str">
        <f>VLOOKUP($L1373,Location!$A$1:$D$157,4,FALSE)</f>
        <v>Small Market</v>
      </c>
      <c r="R1373" t="s">
        <v>61</v>
      </c>
      <c r="S1373" t="s">
        <v>64</v>
      </c>
      <c r="T1373" t="s">
        <v>60</v>
      </c>
    </row>
    <row r="1374" spans="1:20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5">
        <v>41851</v>
      </c>
      <c r="O1374" t="str">
        <f>VLOOKUP(L1374,Location!$A$1:$D$157,2,FALSE)</f>
        <v>California</v>
      </c>
      <c r="P1374" t="str">
        <f>VLOOKUP($L1374,Location!$A$1:$D$157,3,FALSE)</f>
        <v>West</v>
      </c>
      <c r="Q1374" t="str">
        <f>VLOOKUP($L1374,Location!$A$1:$D$157,4,FALSE)</f>
        <v>Major Market</v>
      </c>
      <c r="R1374" t="s">
        <v>55</v>
      </c>
      <c r="S1374" t="s">
        <v>56</v>
      </c>
      <c r="T1374" t="s">
        <v>57</v>
      </c>
    </row>
    <row r="1375" spans="1:20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5">
        <v>41851</v>
      </c>
      <c r="O1375" t="str">
        <f>VLOOKUP(L1375,Location!$A$1:$D$157,2,FALSE)</f>
        <v>California</v>
      </c>
      <c r="P1375" t="str">
        <f>VLOOKUP($L1375,Location!$A$1:$D$157,3,FALSE)</f>
        <v>West</v>
      </c>
      <c r="Q1375" t="str">
        <f>VLOOKUP($L1375,Location!$A$1:$D$157,4,FALSE)</f>
        <v>Major Market</v>
      </c>
      <c r="R1375" t="s">
        <v>55</v>
      </c>
      <c r="S1375" t="s">
        <v>58</v>
      </c>
      <c r="T1375" t="s">
        <v>57</v>
      </c>
    </row>
    <row r="1376" spans="1:20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5">
        <v>41851</v>
      </c>
      <c r="O1376" t="str">
        <f>VLOOKUP(L1376,Location!$A$1:$D$157,2,FALSE)</f>
        <v>California</v>
      </c>
      <c r="P1376" t="str">
        <f>VLOOKUP($L1376,Location!$A$1:$D$157,3,FALSE)</f>
        <v>West</v>
      </c>
      <c r="Q1376" t="str">
        <f>VLOOKUP($L1376,Location!$A$1:$D$157,4,FALSE)</f>
        <v>Major Market</v>
      </c>
      <c r="R1376" t="s">
        <v>66</v>
      </c>
      <c r="S1376" t="s">
        <v>67</v>
      </c>
      <c r="T1376" t="s">
        <v>60</v>
      </c>
    </row>
    <row r="1377" spans="1:20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5">
        <v>41851</v>
      </c>
      <c r="O1377" t="str">
        <f>VLOOKUP(L1377,Location!$A$1:$D$157,2,FALSE)</f>
        <v>California</v>
      </c>
      <c r="P1377" t="str">
        <f>VLOOKUP($L1377,Location!$A$1:$D$157,3,FALSE)</f>
        <v>West</v>
      </c>
      <c r="Q1377" t="str">
        <f>VLOOKUP($L1377,Location!$A$1:$D$157,4,FALSE)</f>
        <v>Major Market</v>
      </c>
      <c r="R1377" t="s">
        <v>66</v>
      </c>
      <c r="S1377" t="s">
        <v>68</v>
      </c>
      <c r="T1377" t="s">
        <v>60</v>
      </c>
    </row>
    <row r="1378" spans="1:20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5">
        <v>41851</v>
      </c>
      <c r="O1378" t="str">
        <f>VLOOKUP(L1378,Location!$A$1:$D$157,2,FALSE)</f>
        <v>California</v>
      </c>
      <c r="P1378" t="str">
        <f>VLOOKUP($L1378,Location!$A$1:$D$157,3,FALSE)</f>
        <v>West</v>
      </c>
      <c r="Q1378" t="str">
        <f>VLOOKUP($L1378,Location!$A$1:$D$157,4,FALSE)</f>
        <v>Major Market</v>
      </c>
      <c r="R1378" t="s">
        <v>66</v>
      </c>
      <c r="S1378" t="s">
        <v>69</v>
      </c>
      <c r="T1378" t="s">
        <v>60</v>
      </c>
    </row>
    <row r="1379" spans="1:20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5">
        <v>41851</v>
      </c>
      <c r="O1379" t="str">
        <f>VLOOKUP(L1379,Location!$A$1:$D$157,2,FALSE)</f>
        <v>California</v>
      </c>
      <c r="P1379" t="str">
        <f>VLOOKUP($L1379,Location!$A$1:$D$157,3,FALSE)</f>
        <v>West</v>
      </c>
      <c r="Q1379" t="str">
        <f>VLOOKUP($L1379,Location!$A$1:$D$157,4,FALSE)</f>
        <v>Major Market</v>
      </c>
      <c r="R1379" t="s">
        <v>70</v>
      </c>
      <c r="S1379" t="s">
        <v>71</v>
      </c>
      <c r="T1379" t="s">
        <v>57</v>
      </c>
    </row>
    <row r="1380" spans="1:20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5">
        <v>41851</v>
      </c>
      <c r="O1380" t="str">
        <f>VLOOKUP(L1380,Location!$A$1:$D$157,2,FALSE)</f>
        <v>California</v>
      </c>
      <c r="P1380" t="str">
        <f>VLOOKUP($L1380,Location!$A$1:$D$157,3,FALSE)</f>
        <v>West</v>
      </c>
      <c r="Q1380" t="str">
        <f>VLOOKUP($L1380,Location!$A$1:$D$157,4,FALSE)</f>
        <v>Major Market</v>
      </c>
      <c r="R1380" t="s">
        <v>70</v>
      </c>
      <c r="S1380" t="s">
        <v>72</v>
      </c>
      <c r="T1380" t="s">
        <v>57</v>
      </c>
    </row>
    <row r="1381" spans="1:20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5">
        <v>41851</v>
      </c>
      <c r="O1381" t="str">
        <f>VLOOKUP(L1381,Location!$A$1:$D$157,2,FALSE)</f>
        <v>California</v>
      </c>
      <c r="P1381" t="str">
        <f>VLOOKUP($L1381,Location!$A$1:$D$157,3,FALSE)</f>
        <v>West</v>
      </c>
      <c r="Q1381" t="str">
        <f>VLOOKUP($L1381,Location!$A$1:$D$157,4,FALSE)</f>
        <v>Major Market</v>
      </c>
      <c r="R1381" t="s">
        <v>70</v>
      </c>
      <c r="S1381" t="s">
        <v>73</v>
      </c>
      <c r="T1381" t="s">
        <v>57</v>
      </c>
    </row>
    <row r="1382" spans="1:20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5">
        <v>41851</v>
      </c>
      <c r="O1382" t="str">
        <f>VLOOKUP(L1382,Location!$A$1:$D$157,2,FALSE)</f>
        <v>California</v>
      </c>
      <c r="P1382" t="str">
        <f>VLOOKUP($L1382,Location!$A$1:$D$157,3,FALSE)</f>
        <v>West</v>
      </c>
      <c r="Q1382" t="str">
        <f>VLOOKUP($L1382,Location!$A$1:$D$157,4,FALSE)</f>
        <v>Major Market</v>
      </c>
      <c r="R1382" t="s">
        <v>55</v>
      </c>
      <c r="S1382" t="s">
        <v>59</v>
      </c>
      <c r="T1382" t="s">
        <v>60</v>
      </c>
    </row>
    <row r="1383" spans="1:20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5">
        <v>41851</v>
      </c>
      <c r="O1383" t="str">
        <f>VLOOKUP(L1383,Location!$A$1:$D$157,2,FALSE)</f>
        <v>California</v>
      </c>
      <c r="P1383" t="str">
        <f>VLOOKUP($L1383,Location!$A$1:$D$157,3,FALSE)</f>
        <v>West</v>
      </c>
      <c r="Q1383" t="str">
        <f>VLOOKUP($L1383,Location!$A$1:$D$157,4,FALSE)</f>
        <v>Major Market</v>
      </c>
      <c r="R1383" t="s">
        <v>61</v>
      </c>
      <c r="S1383" t="s">
        <v>62</v>
      </c>
      <c r="T1383" t="s">
        <v>57</v>
      </c>
    </row>
    <row r="1384" spans="1:20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5">
        <v>41851</v>
      </c>
      <c r="O1384" t="str">
        <f>VLOOKUP(L1384,Location!$A$1:$D$157,2,FALSE)</f>
        <v>California</v>
      </c>
      <c r="P1384" t="str">
        <f>VLOOKUP($L1384,Location!$A$1:$D$157,3,FALSE)</f>
        <v>West</v>
      </c>
      <c r="Q1384" t="str">
        <f>VLOOKUP($L1384,Location!$A$1:$D$157,4,FALSE)</f>
        <v>Major Market</v>
      </c>
      <c r="R1384" t="s">
        <v>61</v>
      </c>
      <c r="S1384" t="s">
        <v>63</v>
      </c>
      <c r="T1384" t="s">
        <v>57</v>
      </c>
    </row>
    <row r="1385" spans="1:20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5">
        <v>41851</v>
      </c>
      <c r="O1385" t="str">
        <f>VLOOKUP(L1385,Location!$A$1:$D$157,2,FALSE)</f>
        <v>California</v>
      </c>
      <c r="P1385" t="str">
        <f>VLOOKUP($L1385,Location!$A$1:$D$157,3,FALSE)</f>
        <v>West</v>
      </c>
      <c r="Q1385" t="str">
        <f>VLOOKUP($L1385,Location!$A$1:$D$157,4,FALSE)</f>
        <v>Major Market</v>
      </c>
      <c r="R1385" t="s">
        <v>61</v>
      </c>
      <c r="S1385" t="s">
        <v>64</v>
      </c>
      <c r="T1385" t="s">
        <v>60</v>
      </c>
    </row>
    <row r="1386" spans="1:20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5">
        <v>41851</v>
      </c>
      <c r="O1386" t="str">
        <f>VLOOKUP(L1386,Location!$A$1:$D$157,2,FALSE)</f>
        <v>Nevada</v>
      </c>
      <c r="P1386" t="str">
        <f>VLOOKUP($L1386,Location!$A$1:$D$157,3,FALSE)</f>
        <v>West</v>
      </c>
      <c r="Q1386" t="str">
        <f>VLOOKUP($L1386,Location!$A$1:$D$157,4,FALSE)</f>
        <v>Small Market</v>
      </c>
      <c r="R1386" t="s">
        <v>55</v>
      </c>
      <c r="S1386" t="s">
        <v>58</v>
      </c>
      <c r="T1386" t="s">
        <v>57</v>
      </c>
    </row>
    <row r="1387" spans="1:20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5">
        <v>41851</v>
      </c>
      <c r="O1387" t="str">
        <f>VLOOKUP(L1387,Location!$A$1:$D$157,2,FALSE)</f>
        <v>Nevada</v>
      </c>
      <c r="P1387" t="str">
        <f>VLOOKUP($L1387,Location!$A$1:$D$157,3,FALSE)</f>
        <v>West</v>
      </c>
      <c r="Q1387" t="str">
        <f>VLOOKUP($L1387,Location!$A$1:$D$157,4,FALSE)</f>
        <v>Small Market</v>
      </c>
      <c r="R1387" t="s">
        <v>66</v>
      </c>
      <c r="S1387" t="s">
        <v>67</v>
      </c>
      <c r="T1387" t="s">
        <v>60</v>
      </c>
    </row>
    <row r="1388" spans="1:20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5">
        <v>41851</v>
      </c>
      <c r="O1388" t="str">
        <f>VLOOKUP(L1388,Location!$A$1:$D$157,2,FALSE)</f>
        <v>Nevada</v>
      </c>
      <c r="P1388" t="str">
        <f>VLOOKUP($L1388,Location!$A$1:$D$157,3,FALSE)</f>
        <v>West</v>
      </c>
      <c r="Q1388" t="str">
        <f>VLOOKUP($L1388,Location!$A$1:$D$157,4,FALSE)</f>
        <v>Small Market</v>
      </c>
      <c r="R1388" t="s">
        <v>66</v>
      </c>
      <c r="S1388" t="s">
        <v>68</v>
      </c>
      <c r="T1388" t="s">
        <v>60</v>
      </c>
    </row>
    <row r="1389" spans="1:20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5">
        <v>41851</v>
      </c>
      <c r="O1389" t="str">
        <f>VLOOKUP(L1389,Location!$A$1:$D$157,2,FALSE)</f>
        <v>Nevada</v>
      </c>
      <c r="P1389" t="str">
        <f>VLOOKUP($L1389,Location!$A$1:$D$157,3,FALSE)</f>
        <v>West</v>
      </c>
      <c r="Q1389" t="str">
        <f>VLOOKUP($L1389,Location!$A$1:$D$157,4,FALSE)</f>
        <v>Small Market</v>
      </c>
      <c r="R1389" t="s">
        <v>66</v>
      </c>
      <c r="S1389" t="s">
        <v>69</v>
      </c>
      <c r="T1389" t="s">
        <v>60</v>
      </c>
    </row>
    <row r="1390" spans="1:20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5">
        <v>41851</v>
      </c>
      <c r="O1390" t="str">
        <f>VLOOKUP(L1390,Location!$A$1:$D$157,2,FALSE)</f>
        <v>Nevada</v>
      </c>
      <c r="P1390" t="str">
        <f>VLOOKUP($L1390,Location!$A$1:$D$157,3,FALSE)</f>
        <v>West</v>
      </c>
      <c r="Q1390" t="str">
        <f>VLOOKUP($L1390,Location!$A$1:$D$157,4,FALSE)</f>
        <v>Small Market</v>
      </c>
      <c r="R1390" t="s">
        <v>70</v>
      </c>
      <c r="S1390" t="s">
        <v>71</v>
      </c>
      <c r="T1390" t="s">
        <v>57</v>
      </c>
    </row>
    <row r="1391" spans="1:20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5">
        <v>41851</v>
      </c>
      <c r="O1391" t="str">
        <f>VLOOKUP(L1391,Location!$A$1:$D$157,2,FALSE)</f>
        <v>Nevada</v>
      </c>
      <c r="P1391" t="str">
        <f>VLOOKUP($L1391,Location!$A$1:$D$157,3,FALSE)</f>
        <v>West</v>
      </c>
      <c r="Q1391" t="str">
        <f>VLOOKUP($L1391,Location!$A$1:$D$157,4,FALSE)</f>
        <v>Small Market</v>
      </c>
      <c r="R1391" t="s">
        <v>70</v>
      </c>
      <c r="S1391" t="s">
        <v>72</v>
      </c>
      <c r="T1391" t="s">
        <v>57</v>
      </c>
    </row>
    <row r="1392" spans="1:20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5">
        <v>41851</v>
      </c>
      <c r="O1392" t="str">
        <f>VLOOKUP(L1392,Location!$A$1:$D$157,2,FALSE)</f>
        <v>Nevada</v>
      </c>
      <c r="P1392" t="str">
        <f>VLOOKUP($L1392,Location!$A$1:$D$157,3,FALSE)</f>
        <v>West</v>
      </c>
      <c r="Q1392" t="str">
        <f>VLOOKUP($L1392,Location!$A$1:$D$157,4,FALSE)</f>
        <v>Small Market</v>
      </c>
      <c r="R1392" t="s">
        <v>70</v>
      </c>
      <c r="S1392" t="s">
        <v>73</v>
      </c>
      <c r="T1392" t="s">
        <v>57</v>
      </c>
    </row>
    <row r="1393" spans="1:20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5">
        <v>41851</v>
      </c>
      <c r="O1393" t="str">
        <f>VLOOKUP(L1393,Location!$A$1:$D$157,2,FALSE)</f>
        <v>Nevada</v>
      </c>
      <c r="P1393" t="str">
        <f>VLOOKUP($L1393,Location!$A$1:$D$157,3,FALSE)</f>
        <v>West</v>
      </c>
      <c r="Q1393" t="str">
        <f>VLOOKUP($L1393,Location!$A$1:$D$157,4,FALSE)</f>
        <v>Small Market</v>
      </c>
      <c r="R1393" t="s">
        <v>55</v>
      </c>
      <c r="S1393" t="s">
        <v>59</v>
      </c>
      <c r="T1393" t="s">
        <v>60</v>
      </c>
    </row>
    <row r="1394" spans="1:20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5">
        <v>41851</v>
      </c>
      <c r="O1394" t="str">
        <f>VLOOKUP(L1394,Location!$A$1:$D$157,2,FALSE)</f>
        <v>Nevada</v>
      </c>
      <c r="P1394" t="str">
        <f>VLOOKUP($L1394,Location!$A$1:$D$157,3,FALSE)</f>
        <v>West</v>
      </c>
      <c r="Q1394" t="str">
        <f>VLOOKUP($L1394,Location!$A$1:$D$157,4,FALSE)</f>
        <v>Small Market</v>
      </c>
      <c r="R1394" t="s">
        <v>61</v>
      </c>
      <c r="S1394" t="s">
        <v>62</v>
      </c>
      <c r="T1394" t="s">
        <v>57</v>
      </c>
    </row>
    <row r="1395" spans="1:20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5">
        <v>41851</v>
      </c>
      <c r="O1395" t="str">
        <f>VLOOKUP(L1395,Location!$A$1:$D$157,2,FALSE)</f>
        <v>Nevada</v>
      </c>
      <c r="P1395" t="str">
        <f>VLOOKUP($L1395,Location!$A$1:$D$157,3,FALSE)</f>
        <v>West</v>
      </c>
      <c r="Q1395" t="str">
        <f>VLOOKUP($L1395,Location!$A$1:$D$157,4,FALSE)</f>
        <v>Small Market</v>
      </c>
      <c r="R1395" t="s">
        <v>61</v>
      </c>
      <c r="S1395" t="s">
        <v>63</v>
      </c>
      <c r="T1395" t="s">
        <v>57</v>
      </c>
    </row>
    <row r="1396" spans="1:20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5">
        <v>41851</v>
      </c>
      <c r="O1396" t="str">
        <f>VLOOKUP(L1396,Location!$A$1:$D$157,2,FALSE)</f>
        <v>Nevada</v>
      </c>
      <c r="P1396" t="str">
        <f>VLOOKUP($L1396,Location!$A$1:$D$157,3,FALSE)</f>
        <v>West</v>
      </c>
      <c r="Q1396" t="str">
        <f>VLOOKUP($L1396,Location!$A$1:$D$157,4,FALSE)</f>
        <v>Small Market</v>
      </c>
      <c r="R1396" t="s">
        <v>61</v>
      </c>
      <c r="S1396" t="s">
        <v>64</v>
      </c>
      <c r="T1396" t="s">
        <v>60</v>
      </c>
    </row>
    <row r="1397" spans="1:20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5">
        <v>41851</v>
      </c>
      <c r="O1397" t="str">
        <f>VLOOKUP(L1397,Location!$A$1:$D$157,2,FALSE)</f>
        <v>Oregon</v>
      </c>
      <c r="P1397" t="str">
        <f>VLOOKUP($L1397,Location!$A$1:$D$157,3,FALSE)</f>
        <v>West</v>
      </c>
      <c r="Q1397" t="str">
        <f>VLOOKUP($L1397,Location!$A$1:$D$157,4,FALSE)</f>
        <v>Small Market</v>
      </c>
      <c r="R1397" t="s">
        <v>55</v>
      </c>
      <c r="S1397" t="s">
        <v>56</v>
      </c>
      <c r="T1397" t="s">
        <v>57</v>
      </c>
    </row>
    <row r="1398" spans="1:20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5">
        <v>41851</v>
      </c>
      <c r="O1398" t="str">
        <f>VLOOKUP(L1398,Location!$A$1:$D$157,2,FALSE)</f>
        <v>Oregon</v>
      </c>
      <c r="P1398" t="str">
        <f>VLOOKUP($L1398,Location!$A$1:$D$157,3,FALSE)</f>
        <v>West</v>
      </c>
      <c r="Q1398" t="str">
        <f>VLOOKUP($L1398,Location!$A$1:$D$157,4,FALSE)</f>
        <v>Small Market</v>
      </c>
      <c r="R1398" t="s">
        <v>55</v>
      </c>
      <c r="S1398" t="s">
        <v>58</v>
      </c>
      <c r="T1398" t="s">
        <v>57</v>
      </c>
    </row>
    <row r="1399" spans="1:20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5">
        <v>41851</v>
      </c>
      <c r="O1399" t="str">
        <f>VLOOKUP(L1399,Location!$A$1:$D$157,2,FALSE)</f>
        <v>Oregon</v>
      </c>
      <c r="P1399" t="str">
        <f>VLOOKUP($L1399,Location!$A$1:$D$157,3,FALSE)</f>
        <v>West</v>
      </c>
      <c r="Q1399" t="str">
        <f>VLOOKUP($L1399,Location!$A$1:$D$157,4,FALSE)</f>
        <v>Small Market</v>
      </c>
      <c r="R1399" t="s">
        <v>66</v>
      </c>
      <c r="S1399" t="s">
        <v>67</v>
      </c>
      <c r="T1399" t="s">
        <v>60</v>
      </c>
    </row>
    <row r="1400" spans="1:20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5">
        <v>41851</v>
      </c>
      <c r="O1400" t="str">
        <f>VLOOKUP(L1400,Location!$A$1:$D$157,2,FALSE)</f>
        <v>Oregon</v>
      </c>
      <c r="P1400" t="str">
        <f>VLOOKUP($L1400,Location!$A$1:$D$157,3,FALSE)</f>
        <v>West</v>
      </c>
      <c r="Q1400" t="str">
        <f>VLOOKUP($L1400,Location!$A$1:$D$157,4,FALSE)</f>
        <v>Small Market</v>
      </c>
      <c r="R1400" t="s">
        <v>66</v>
      </c>
      <c r="S1400" t="s">
        <v>68</v>
      </c>
      <c r="T1400" t="s">
        <v>60</v>
      </c>
    </row>
    <row r="1401" spans="1:20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5">
        <v>41851</v>
      </c>
      <c r="O1401" t="str">
        <f>VLOOKUP(L1401,Location!$A$1:$D$157,2,FALSE)</f>
        <v>Oregon</v>
      </c>
      <c r="P1401" t="str">
        <f>VLOOKUP($L1401,Location!$A$1:$D$157,3,FALSE)</f>
        <v>West</v>
      </c>
      <c r="Q1401" t="str">
        <f>VLOOKUP($L1401,Location!$A$1:$D$157,4,FALSE)</f>
        <v>Small Market</v>
      </c>
      <c r="R1401" t="s">
        <v>70</v>
      </c>
      <c r="S1401" t="s">
        <v>71</v>
      </c>
      <c r="T1401" t="s">
        <v>57</v>
      </c>
    </row>
    <row r="1402" spans="1:20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5">
        <v>41851</v>
      </c>
      <c r="O1402" t="str">
        <f>VLOOKUP(L1402,Location!$A$1:$D$157,2,FALSE)</f>
        <v>Oregon</v>
      </c>
      <c r="P1402" t="str">
        <f>VLOOKUP($L1402,Location!$A$1:$D$157,3,FALSE)</f>
        <v>West</v>
      </c>
      <c r="Q1402" t="str">
        <f>VLOOKUP($L1402,Location!$A$1:$D$157,4,FALSE)</f>
        <v>Small Market</v>
      </c>
      <c r="R1402" t="s">
        <v>70</v>
      </c>
      <c r="S1402" t="s">
        <v>72</v>
      </c>
      <c r="T1402" t="s">
        <v>57</v>
      </c>
    </row>
    <row r="1403" spans="1:20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5">
        <v>41851</v>
      </c>
      <c r="O1403" t="str">
        <f>VLOOKUP(L1403,Location!$A$1:$D$157,2,FALSE)</f>
        <v>Oregon</v>
      </c>
      <c r="P1403" t="str">
        <f>VLOOKUP($L1403,Location!$A$1:$D$157,3,FALSE)</f>
        <v>West</v>
      </c>
      <c r="Q1403" t="str">
        <f>VLOOKUP($L1403,Location!$A$1:$D$157,4,FALSE)</f>
        <v>Small Market</v>
      </c>
      <c r="R1403" t="s">
        <v>70</v>
      </c>
      <c r="S1403" t="s">
        <v>73</v>
      </c>
      <c r="T1403" t="s">
        <v>57</v>
      </c>
    </row>
    <row r="1404" spans="1:20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5">
        <v>41851</v>
      </c>
      <c r="O1404" t="str">
        <f>VLOOKUP(L1404,Location!$A$1:$D$157,2,FALSE)</f>
        <v>Oregon</v>
      </c>
      <c r="P1404" t="str">
        <f>VLOOKUP($L1404,Location!$A$1:$D$157,3,FALSE)</f>
        <v>West</v>
      </c>
      <c r="Q1404" t="str">
        <f>VLOOKUP($L1404,Location!$A$1:$D$157,4,FALSE)</f>
        <v>Small Market</v>
      </c>
      <c r="R1404" t="s">
        <v>55</v>
      </c>
      <c r="S1404" t="s">
        <v>59</v>
      </c>
      <c r="T1404" t="s">
        <v>60</v>
      </c>
    </row>
    <row r="1405" spans="1:20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5">
        <v>41851</v>
      </c>
      <c r="O1405" t="str">
        <f>VLOOKUP(L1405,Location!$A$1:$D$157,2,FALSE)</f>
        <v>Oregon</v>
      </c>
      <c r="P1405" t="str">
        <f>VLOOKUP($L1405,Location!$A$1:$D$157,3,FALSE)</f>
        <v>West</v>
      </c>
      <c r="Q1405" t="str">
        <f>VLOOKUP($L1405,Location!$A$1:$D$157,4,FALSE)</f>
        <v>Small Market</v>
      </c>
      <c r="R1405" t="s">
        <v>61</v>
      </c>
      <c r="S1405" t="s">
        <v>62</v>
      </c>
      <c r="T1405" t="s">
        <v>57</v>
      </c>
    </row>
    <row r="1406" spans="1:20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5">
        <v>41851</v>
      </c>
      <c r="O1406" t="str">
        <f>VLOOKUP(L1406,Location!$A$1:$D$157,2,FALSE)</f>
        <v>Oregon</v>
      </c>
      <c r="P1406" t="str">
        <f>VLOOKUP($L1406,Location!$A$1:$D$157,3,FALSE)</f>
        <v>West</v>
      </c>
      <c r="Q1406" t="str">
        <f>VLOOKUP($L1406,Location!$A$1:$D$157,4,FALSE)</f>
        <v>Small Market</v>
      </c>
      <c r="R1406" t="s">
        <v>61</v>
      </c>
      <c r="S1406" t="s">
        <v>63</v>
      </c>
      <c r="T1406" t="s">
        <v>57</v>
      </c>
    </row>
    <row r="1407" spans="1:20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5">
        <v>41851</v>
      </c>
      <c r="O1407" t="str">
        <f>VLOOKUP(L1407,Location!$A$1:$D$157,2,FALSE)</f>
        <v>Oregon</v>
      </c>
      <c r="P1407" t="str">
        <f>VLOOKUP($L1407,Location!$A$1:$D$157,3,FALSE)</f>
        <v>West</v>
      </c>
      <c r="Q1407" t="str">
        <f>VLOOKUP($L1407,Location!$A$1:$D$157,4,FALSE)</f>
        <v>Small Market</v>
      </c>
      <c r="R1407" t="s">
        <v>61</v>
      </c>
      <c r="S1407" t="s">
        <v>64</v>
      </c>
      <c r="T1407" t="s">
        <v>60</v>
      </c>
    </row>
    <row r="1408" spans="1:20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5">
        <v>41851</v>
      </c>
      <c r="O1408" t="str">
        <f>VLOOKUP(L1408,Location!$A$1:$D$157,2,FALSE)</f>
        <v>Washington</v>
      </c>
      <c r="P1408" t="str">
        <f>VLOOKUP($L1408,Location!$A$1:$D$157,3,FALSE)</f>
        <v>West</v>
      </c>
      <c r="Q1408" t="str">
        <f>VLOOKUP($L1408,Location!$A$1:$D$157,4,FALSE)</f>
        <v>Small Market</v>
      </c>
      <c r="R1408" t="s">
        <v>66</v>
      </c>
      <c r="S1408" t="s">
        <v>67</v>
      </c>
      <c r="T1408" t="s">
        <v>60</v>
      </c>
    </row>
    <row r="1409" spans="1:20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5">
        <v>41851</v>
      </c>
      <c r="O1409" t="str">
        <f>VLOOKUP(L1409,Location!$A$1:$D$157,2,FALSE)</f>
        <v>Washington</v>
      </c>
      <c r="P1409" t="str">
        <f>VLOOKUP($L1409,Location!$A$1:$D$157,3,FALSE)</f>
        <v>West</v>
      </c>
      <c r="Q1409" t="str">
        <f>VLOOKUP($L1409,Location!$A$1:$D$157,4,FALSE)</f>
        <v>Small Market</v>
      </c>
      <c r="R1409" t="s">
        <v>66</v>
      </c>
      <c r="S1409" t="s">
        <v>68</v>
      </c>
      <c r="T1409" t="s">
        <v>60</v>
      </c>
    </row>
    <row r="1410" spans="1:20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5">
        <v>41851</v>
      </c>
      <c r="O1410" t="str">
        <f>VLOOKUP(L1410,Location!$A$1:$D$157,2,FALSE)</f>
        <v>Washington</v>
      </c>
      <c r="P1410" t="str">
        <f>VLOOKUP($L1410,Location!$A$1:$D$157,3,FALSE)</f>
        <v>West</v>
      </c>
      <c r="Q1410" t="str">
        <f>VLOOKUP($L1410,Location!$A$1:$D$157,4,FALSE)</f>
        <v>Small Market</v>
      </c>
      <c r="R1410" t="s">
        <v>70</v>
      </c>
      <c r="S1410" t="s">
        <v>71</v>
      </c>
      <c r="T1410" t="s">
        <v>57</v>
      </c>
    </row>
    <row r="1411" spans="1:20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5">
        <v>41851</v>
      </c>
      <c r="O1411" t="str">
        <f>VLOOKUP(L1411,Location!$A$1:$D$157,2,FALSE)</f>
        <v>Washington</v>
      </c>
      <c r="P1411" t="str">
        <f>VLOOKUP($L1411,Location!$A$1:$D$157,3,FALSE)</f>
        <v>West</v>
      </c>
      <c r="Q1411" t="str">
        <f>VLOOKUP($L1411,Location!$A$1:$D$157,4,FALSE)</f>
        <v>Small Market</v>
      </c>
      <c r="R1411" t="s">
        <v>70</v>
      </c>
      <c r="S1411" t="s">
        <v>72</v>
      </c>
      <c r="T1411" t="s">
        <v>57</v>
      </c>
    </row>
    <row r="1412" spans="1:20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5">
        <v>41851</v>
      </c>
      <c r="O1412" t="str">
        <f>VLOOKUP(L1412,Location!$A$1:$D$157,2,FALSE)</f>
        <v>Washington</v>
      </c>
      <c r="P1412" t="str">
        <f>VLOOKUP($L1412,Location!$A$1:$D$157,3,FALSE)</f>
        <v>West</v>
      </c>
      <c r="Q1412" t="str">
        <f>VLOOKUP($L1412,Location!$A$1:$D$157,4,FALSE)</f>
        <v>Small Market</v>
      </c>
      <c r="R1412" t="s">
        <v>70</v>
      </c>
      <c r="S1412" t="s">
        <v>73</v>
      </c>
      <c r="T1412" t="s">
        <v>57</v>
      </c>
    </row>
    <row r="1413" spans="1:20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5">
        <v>41851</v>
      </c>
      <c r="O1413" t="str">
        <f>VLOOKUP(L1413,Location!$A$1:$D$157,2,FALSE)</f>
        <v>Washington</v>
      </c>
      <c r="P1413" t="str">
        <f>VLOOKUP($L1413,Location!$A$1:$D$157,3,FALSE)</f>
        <v>West</v>
      </c>
      <c r="Q1413" t="str">
        <f>VLOOKUP($L1413,Location!$A$1:$D$157,4,FALSE)</f>
        <v>Small Market</v>
      </c>
      <c r="R1413" t="s">
        <v>55</v>
      </c>
      <c r="S1413" t="s">
        <v>58</v>
      </c>
      <c r="T1413" t="s">
        <v>57</v>
      </c>
    </row>
    <row r="1414" spans="1:20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5">
        <v>41851</v>
      </c>
      <c r="O1414" t="str">
        <f>VLOOKUP(L1414,Location!$A$1:$D$157,2,FALSE)</f>
        <v>Washington</v>
      </c>
      <c r="P1414" t="str">
        <f>VLOOKUP($L1414,Location!$A$1:$D$157,3,FALSE)</f>
        <v>West</v>
      </c>
      <c r="Q1414" t="str">
        <f>VLOOKUP($L1414,Location!$A$1:$D$157,4,FALSE)</f>
        <v>Small Market</v>
      </c>
      <c r="R1414" t="s">
        <v>55</v>
      </c>
      <c r="S1414" t="s">
        <v>59</v>
      </c>
      <c r="T1414" t="s">
        <v>60</v>
      </c>
    </row>
    <row r="1415" spans="1:20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5">
        <v>41851</v>
      </c>
      <c r="O1415" t="str">
        <f>VLOOKUP(L1415,Location!$A$1:$D$157,2,FALSE)</f>
        <v>Washington</v>
      </c>
      <c r="P1415" t="str">
        <f>VLOOKUP($L1415,Location!$A$1:$D$157,3,FALSE)</f>
        <v>West</v>
      </c>
      <c r="Q1415" t="str">
        <f>VLOOKUP($L1415,Location!$A$1:$D$157,4,FALSE)</f>
        <v>Small Market</v>
      </c>
      <c r="R1415" t="s">
        <v>61</v>
      </c>
      <c r="S1415" t="s">
        <v>62</v>
      </c>
      <c r="T1415" t="s">
        <v>57</v>
      </c>
    </row>
    <row r="1416" spans="1:20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5">
        <v>41851</v>
      </c>
      <c r="O1416" t="str">
        <f>VLOOKUP(L1416,Location!$A$1:$D$157,2,FALSE)</f>
        <v>Washington</v>
      </c>
      <c r="P1416" t="str">
        <f>VLOOKUP($L1416,Location!$A$1:$D$157,3,FALSE)</f>
        <v>West</v>
      </c>
      <c r="Q1416" t="str">
        <f>VLOOKUP($L1416,Location!$A$1:$D$157,4,FALSE)</f>
        <v>Small Market</v>
      </c>
      <c r="R1416" t="s">
        <v>61</v>
      </c>
      <c r="S1416" t="s">
        <v>63</v>
      </c>
      <c r="T1416" t="s">
        <v>57</v>
      </c>
    </row>
    <row r="1417" spans="1:20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5">
        <v>41851</v>
      </c>
      <c r="O1417" t="str">
        <f>VLOOKUP(L1417,Location!$A$1:$D$157,2,FALSE)</f>
        <v>Washington</v>
      </c>
      <c r="P1417" t="str">
        <f>VLOOKUP($L1417,Location!$A$1:$D$157,3,FALSE)</f>
        <v>West</v>
      </c>
      <c r="Q1417" t="str">
        <f>VLOOKUP($L1417,Location!$A$1:$D$157,4,FALSE)</f>
        <v>Small Market</v>
      </c>
      <c r="R1417" t="s">
        <v>61</v>
      </c>
      <c r="S1417" t="s">
        <v>64</v>
      </c>
      <c r="T1417" t="s">
        <v>60</v>
      </c>
    </row>
    <row r="1418" spans="1:20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5">
        <v>41882</v>
      </c>
      <c r="O1418" t="str">
        <f>VLOOKUP(L1418,Location!$A$1:$D$157,2,FALSE)</f>
        <v>Colorado</v>
      </c>
      <c r="P1418" t="str">
        <f>VLOOKUP($L1418,Location!$A$1:$D$157,3,FALSE)</f>
        <v>Central</v>
      </c>
      <c r="Q1418" t="str">
        <f>VLOOKUP($L1418,Location!$A$1:$D$157,4,FALSE)</f>
        <v>Major Market</v>
      </c>
      <c r="R1418" t="s">
        <v>66</v>
      </c>
      <c r="S1418" t="s">
        <v>67</v>
      </c>
      <c r="T1418" t="s">
        <v>60</v>
      </c>
    </row>
    <row r="1419" spans="1:20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5">
        <v>41882</v>
      </c>
      <c r="O1419" t="str">
        <f>VLOOKUP(L1419,Location!$A$1:$D$157,2,FALSE)</f>
        <v>Colorado</v>
      </c>
      <c r="P1419" t="str">
        <f>VLOOKUP($L1419,Location!$A$1:$D$157,3,FALSE)</f>
        <v>Central</v>
      </c>
      <c r="Q1419" t="str">
        <f>VLOOKUP($L1419,Location!$A$1:$D$157,4,FALSE)</f>
        <v>Major Market</v>
      </c>
      <c r="R1419" t="s">
        <v>66</v>
      </c>
      <c r="S1419" t="s">
        <v>68</v>
      </c>
      <c r="T1419" t="s">
        <v>60</v>
      </c>
    </row>
    <row r="1420" spans="1:20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5">
        <v>41882</v>
      </c>
      <c r="O1420" t="str">
        <f>VLOOKUP(L1420,Location!$A$1:$D$157,2,FALSE)</f>
        <v>Colorado</v>
      </c>
      <c r="P1420" t="str">
        <f>VLOOKUP($L1420,Location!$A$1:$D$157,3,FALSE)</f>
        <v>Central</v>
      </c>
      <c r="Q1420" t="str">
        <f>VLOOKUP($L1420,Location!$A$1:$D$157,4,FALSE)</f>
        <v>Major Market</v>
      </c>
      <c r="R1420" t="s">
        <v>66</v>
      </c>
      <c r="S1420" t="s">
        <v>69</v>
      </c>
      <c r="T1420" t="s">
        <v>60</v>
      </c>
    </row>
    <row r="1421" spans="1:20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5">
        <v>41882</v>
      </c>
      <c r="O1421" t="str">
        <f>VLOOKUP(L1421,Location!$A$1:$D$157,2,FALSE)</f>
        <v>Colorado</v>
      </c>
      <c r="P1421" t="str">
        <f>VLOOKUP($L1421,Location!$A$1:$D$157,3,FALSE)</f>
        <v>Central</v>
      </c>
      <c r="Q1421" t="str">
        <f>VLOOKUP($L1421,Location!$A$1:$D$157,4,FALSE)</f>
        <v>Major Market</v>
      </c>
      <c r="R1421" t="s">
        <v>70</v>
      </c>
      <c r="S1421" t="s">
        <v>71</v>
      </c>
      <c r="T1421" t="s">
        <v>57</v>
      </c>
    </row>
    <row r="1422" spans="1:20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5">
        <v>41882</v>
      </c>
      <c r="O1422" t="str">
        <f>VLOOKUP(L1422,Location!$A$1:$D$157,2,FALSE)</f>
        <v>Colorado</v>
      </c>
      <c r="P1422" t="str">
        <f>VLOOKUP($L1422,Location!$A$1:$D$157,3,FALSE)</f>
        <v>Central</v>
      </c>
      <c r="Q1422" t="str">
        <f>VLOOKUP($L1422,Location!$A$1:$D$157,4,FALSE)</f>
        <v>Major Market</v>
      </c>
      <c r="R1422" t="s">
        <v>70</v>
      </c>
      <c r="S1422" t="s">
        <v>72</v>
      </c>
      <c r="T1422" t="s">
        <v>57</v>
      </c>
    </row>
    <row r="1423" spans="1:20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5">
        <v>41882</v>
      </c>
      <c r="O1423" t="str">
        <f>VLOOKUP(L1423,Location!$A$1:$D$157,2,FALSE)</f>
        <v>Colorado</v>
      </c>
      <c r="P1423" t="str">
        <f>VLOOKUP($L1423,Location!$A$1:$D$157,3,FALSE)</f>
        <v>Central</v>
      </c>
      <c r="Q1423" t="str">
        <f>VLOOKUP($L1423,Location!$A$1:$D$157,4,FALSE)</f>
        <v>Major Market</v>
      </c>
      <c r="R1423" t="s">
        <v>70</v>
      </c>
      <c r="S1423" t="s">
        <v>73</v>
      </c>
      <c r="T1423" t="s">
        <v>57</v>
      </c>
    </row>
    <row r="1424" spans="1:20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5">
        <v>41882</v>
      </c>
      <c r="O1424" t="str">
        <f>VLOOKUP(L1424,Location!$A$1:$D$157,2,FALSE)</f>
        <v>Colorado</v>
      </c>
      <c r="P1424" t="str">
        <f>VLOOKUP($L1424,Location!$A$1:$D$157,3,FALSE)</f>
        <v>Central</v>
      </c>
      <c r="Q1424" t="str">
        <f>VLOOKUP($L1424,Location!$A$1:$D$157,4,FALSE)</f>
        <v>Major Market</v>
      </c>
      <c r="R1424" t="s">
        <v>61</v>
      </c>
      <c r="S1424" t="s">
        <v>63</v>
      </c>
      <c r="T1424" t="s">
        <v>57</v>
      </c>
    </row>
    <row r="1425" spans="1:20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5">
        <v>41882</v>
      </c>
      <c r="O1425" t="str">
        <f>VLOOKUP(L1425,Location!$A$1:$D$157,2,FALSE)</f>
        <v>Colorado</v>
      </c>
      <c r="P1425" t="str">
        <f>VLOOKUP($L1425,Location!$A$1:$D$157,3,FALSE)</f>
        <v>Central</v>
      </c>
      <c r="Q1425" t="str">
        <f>VLOOKUP($L1425,Location!$A$1:$D$157,4,FALSE)</f>
        <v>Major Market</v>
      </c>
      <c r="R1425" t="s">
        <v>61</v>
      </c>
      <c r="S1425" t="s">
        <v>64</v>
      </c>
      <c r="T1425" t="s">
        <v>60</v>
      </c>
    </row>
    <row r="1426" spans="1:20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5">
        <v>41882</v>
      </c>
      <c r="O1426" t="str">
        <f>VLOOKUP(L1426,Location!$A$1:$D$157,2,FALSE)</f>
        <v>Colorado</v>
      </c>
      <c r="P1426" t="str">
        <f>VLOOKUP($L1426,Location!$A$1:$D$157,3,FALSE)</f>
        <v>Central</v>
      </c>
      <c r="Q1426" t="str">
        <f>VLOOKUP($L1426,Location!$A$1:$D$157,4,FALSE)</f>
        <v>Major Market</v>
      </c>
      <c r="R1426" t="s">
        <v>55</v>
      </c>
      <c r="S1426" t="s">
        <v>56</v>
      </c>
      <c r="T1426" t="s">
        <v>57</v>
      </c>
    </row>
    <row r="1427" spans="1:20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5">
        <v>41882</v>
      </c>
      <c r="O1427" t="str">
        <f>VLOOKUP(L1427,Location!$A$1:$D$157,2,FALSE)</f>
        <v>Colorado</v>
      </c>
      <c r="P1427" t="str">
        <f>VLOOKUP($L1427,Location!$A$1:$D$157,3,FALSE)</f>
        <v>Central</v>
      </c>
      <c r="Q1427" t="str">
        <f>VLOOKUP($L1427,Location!$A$1:$D$157,4,FALSE)</f>
        <v>Major Market</v>
      </c>
      <c r="R1427" t="s">
        <v>55</v>
      </c>
      <c r="S1427" t="s">
        <v>58</v>
      </c>
      <c r="T1427" t="s">
        <v>57</v>
      </c>
    </row>
    <row r="1428" spans="1:20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5">
        <v>41882</v>
      </c>
      <c r="O1428" t="str">
        <f>VLOOKUP(L1428,Location!$A$1:$D$157,2,FALSE)</f>
        <v>Colorado</v>
      </c>
      <c r="P1428" t="str">
        <f>VLOOKUP($L1428,Location!$A$1:$D$157,3,FALSE)</f>
        <v>Central</v>
      </c>
      <c r="Q1428" t="str">
        <f>VLOOKUP($L1428,Location!$A$1:$D$157,4,FALSE)</f>
        <v>Major Market</v>
      </c>
      <c r="R1428" t="s">
        <v>55</v>
      </c>
      <c r="S1428" t="s">
        <v>59</v>
      </c>
      <c r="T1428" t="s">
        <v>60</v>
      </c>
    </row>
    <row r="1429" spans="1:20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5">
        <v>41882</v>
      </c>
      <c r="O1429" t="str">
        <f>VLOOKUP(L1429,Location!$A$1:$D$157,2,FALSE)</f>
        <v>Illinois</v>
      </c>
      <c r="P1429" t="str">
        <f>VLOOKUP($L1429,Location!$A$1:$D$157,3,FALSE)</f>
        <v>Central</v>
      </c>
      <c r="Q1429" t="str">
        <f>VLOOKUP($L1429,Location!$A$1:$D$157,4,FALSE)</f>
        <v>Major Market</v>
      </c>
      <c r="R1429" t="s">
        <v>66</v>
      </c>
      <c r="S1429" t="s">
        <v>67</v>
      </c>
      <c r="T1429" t="s">
        <v>60</v>
      </c>
    </row>
    <row r="1430" spans="1:20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5">
        <v>41882</v>
      </c>
      <c r="O1430" t="str">
        <f>VLOOKUP(L1430,Location!$A$1:$D$157,2,FALSE)</f>
        <v>Illinois</v>
      </c>
      <c r="P1430" t="str">
        <f>VLOOKUP($L1430,Location!$A$1:$D$157,3,FALSE)</f>
        <v>Central</v>
      </c>
      <c r="Q1430" t="str">
        <f>VLOOKUP($L1430,Location!$A$1:$D$157,4,FALSE)</f>
        <v>Major Market</v>
      </c>
      <c r="R1430" t="s">
        <v>66</v>
      </c>
      <c r="S1430" t="s">
        <v>68</v>
      </c>
      <c r="T1430" t="s">
        <v>60</v>
      </c>
    </row>
    <row r="1431" spans="1:20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5">
        <v>41882</v>
      </c>
      <c r="O1431" t="str">
        <f>VLOOKUP(L1431,Location!$A$1:$D$157,2,FALSE)</f>
        <v>Illinois</v>
      </c>
      <c r="P1431" t="str">
        <f>VLOOKUP($L1431,Location!$A$1:$D$157,3,FALSE)</f>
        <v>Central</v>
      </c>
      <c r="Q1431" t="str">
        <f>VLOOKUP($L1431,Location!$A$1:$D$157,4,FALSE)</f>
        <v>Major Market</v>
      </c>
      <c r="R1431" t="s">
        <v>66</v>
      </c>
      <c r="S1431" t="s">
        <v>69</v>
      </c>
      <c r="T1431" t="s">
        <v>60</v>
      </c>
    </row>
    <row r="1432" spans="1:20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5">
        <v>41882</v>
      </c>
      <c r="O1432" t="str">
        <f>VLOOKUP(L1432,Location!$A$1:$D$157,2,FALSE)</f>
        <v>Illinois</v>
      </c>
      <c r="P1432" t="str">
        <f>VLOOKUP($L1432,Location!$A$1:$D$157,3,FALSE)</f>
        <v>Central</v>
      </c>
      <c r="Q1432" t="str">
        <f>VLOOKUP($L1432,Location!$A$1:$D$157,4,FALSE)</f>
        <v>Major Market</v>
      </c>
      <c r="R1432" t="s">
        <v>70</v>
      </c>
      <c r="S1432" t="s">
        <v>71</v>
      </c>
      <c r="T1432" t="s">
        <v>57</v>
      </c>
    </row>
    <row r="1433" spans="1:20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5">
        <v>41882</v>
      </c>
      <c r="O1433" t="str">
        <f>VLOOKUP(L1433,Location!$A$1:$D$157,2,FALSE)</f>
        <v>Illinois</v>
      </c>
      <c r="P1433" t="str">
        <f>VLOOKUP($L1433,Location!$A$1:$D$157,3,FALSE)</f>
        <v>Central</v>
      </c>
      <c r="Q1433" t="str">
        <f>VLOOKUP($L1433,Location!$A$1:$D$157,4,FALSE)</f>
        <v>Major Market</v>
      </c>
      <c r="R1433" t="s">
        <v>70</v>
      </c>
      <c r="S1433" t="s">
        <v>72</v>
      </c>
      <c r="T1433" t="s">
        <v>57</v>
      </c>
    </row>
    <row r="1434" spans="1:20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5">
        <v>41882</v>
      </c>
      <c r="O1434" t="str">
        <f>VLOOKUP(L1434,Location!$A$1:$D$157,2,FALSE)</f>
        <v>Illinois</v>
      </c>
      <c r="P1434" t="str">
        <f>VLOOKUP($L1434,Location!$A$1:$D$157,3,FALSE)</f>
        <v>Central</v>
      </c>
      <c r="Q1434" t="str">
        <f>VLOOKUP($L1434,Location!$A$1:$D$157,4,FALSE)</f>
        <v>Major Market</v>
      </c>
      <c r="R1434" t="s">
        <v>61</v>
      </c>
      <c r="S1434" t="s">
        <v>63</v>
      </c>
      <c r="T1434" t="s">
        <v>57</v>
      </c>
    </row>
    <row r="1435" spans="1:20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5">
        <v>41882</v>
      </c>
      <c r="O1435" t="str">
        <f>VLOOKUP(L1435,Location!$A$1:$D$157,2,FALSE)</f>
        <v>Illinois</v>
      </c>
      <c r="P1435" t="str">
        <f>VLOOKUP($L1435,Location!$A$1:$D$157,3,FALSE)</f>
        <v>Central</v>
      </c>
      <c r="Q1435" t="str">
        <f>VLOOKUP($L1435,Location!$A$1:$D$157,4,FALSE)</f>
        <v>Major Market</v>
      </c>
      <c r="R1435" t="s">
        <v>61</v>
      </c>
      <c r="S1435" t="s">
        <v>64</v>
      </c>
      <c r="T1435" t="s">
        <v>60</v>
      </c>
    </row>
    <row r="1436" spans="1:20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5">
        <v>41882</v>
      </c>
      <c r="O1436" t="str">
        <f>VLOOKUP(L1436,Location!$A$1:$D$157,2,FALSE)</f>
        <v>Illinois</v>
      </c>
      <c r="P1436" t="str">
        <f>VLOOKUP($L1436,Location!$A$1:$D$157,3,FALSE)</f>
        <v>Central</v>
      </c>
      <c r="Q1436" t="str">
        <f>VLOOKUP($L1436,Location!$A$1:$D$157,4,FALSE)</f>
        <v>Major Market</v>
      </c>
      <c r="R1436" t="s">
        <v>55</v>
      </c>
      <c r="S1436" t="s">
        <v>58</v>
      </c>
      <c r="T1436" t="s">
        <v>57</v>
      </c>
    </row>
    <row r="1437" spans="1:20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5">
        <v>41882</v>
      </c>
      <c r="O1437" t="str">
        <f>VLOOKUP(L1437,Location!$A$1:$D$157,2,FALSE)</f>
        <v>Illinois</v>
      </c>
      <c r="P1437" t="str">
        <f>VLOOKUP($L1437,Location!$A$1:$D$157,3,FALSE)</f>
        <v>Central</v>
      </c>
      <c r="Q1437" t="str">
        <f>VLOOKUP($L1437,Location!$A$1:$D$157,4,FALSE)</f>
        <v>Major Market</v>
      </c>
      <c r="R1437" t="s">
        <v>55</v>
      </c>
      <c r="S1437" t="s">
        <v>59</v>
      </c>
      <c r="T1437" t="s">
        <v>60</v>
      </c>
    </row>
    <row r="1438" spans="1:20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5">
        <v>41882</v>
      </c>
      <c r="O1438" t="str">
        <f>VLOOKUP(L1438,Location!$A$1:$D$157,2,FALSE)</f>
        <v>Iowa</v>
      </c>
      <c r="P1438" t="str">
        <f>VLOOKUP($L1438,Location!$A$1:$D$157,3,FALSE)</f>
        <v>Central</v>
      </c>
      <c r="Q1438" t="str">
        <f>VLOOKUP($L1438,Location!$A$1:$D$157,4,FALSE)</f>
        <v>Small Market</v>
      </c>
      <c r="R1438" t="s">
        <v>66</v>
      </c>
      <c r="S1438" t="s">
        <v>67</v>
      </c>
      <c r="T1438" t="s">
        <v>60</v>
      </c>
    </row>
    <row r="1439" spans="1:20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5">
        <v>41882</v>
      </c>
      <c r="O1439" t="str">
        <f>VLOOKUP(L1439,Location!$A$1:$D$157,2,FALSE)</f>
        <v>Iowa</v>
      </c>
      <c r="P1439" t="str">
        <f>VLOOKUP($L1439,Location!$A$1:$D$157,3,FALSE)</f>
        <v>Central</v>
      </c>
      <c r="Q1439" t="str">
        <f>VLOOKUP($L1439,Location!$A$1:$D$157,4,FALSE)</f>
        <v>Small Market</v>
      </c>
      <c r="R1439" t="s">
        <v>66</v>
      </c>
      <c r="S1439" t="s">
        <v>68</v>
      </c>
      <c r="T1439" t="s">
        <v>60</v>
      </c>
    </row>
    <row r="1440" spans="1:20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5">
        <v>41882</v>
      </c>
      <c r="O1440" t="str">
        <f>VLOOKUP(L1440,Location!$A$1:$D$157,2,FALSE)</f>
        <v>Iowa</v>
      </c>
      <c r="P1440" t="str">
        <f>VLOOKUP($L1440,Location!$A$1:$D$157,3,FALSE)</f>
        <v>Central</v>
      </c>
      <c r="Q1440" t="str">
        <f>VLOOKUP($L1440,Location!$A$1:$D$157,4,FALSE)</f>
        <v>Small Market</v>
      </c>
      <c r="R1440" t="s">
        <v>70</v>
      </c>
      <c r="S1440" t="s">
        <v>71</v>
      </c>
      <c r="T1440" t="s">
        <v>57</v>
      </c>
    </row>
    <row r="1441" spans="1:20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5">
        <v>41882</v>
      </c>
      <c r="O1441" t="str">
        <f>VLOOKUP(L1441,Location!$A$1:$D$157,2,FALSE)</f>
        <v>Iowa</v>
      </c>
      <c r="P1441" t="str">
        <f>VLOOKUP($L1441,Location!$A$1:$D$157,3,FALSE)</f>
        <v>Central</v>
      </c>
      <c r="Q1441" t="str">
        <f>VLOOKUP($L1441,Location!$A$1:$D$157,4,FALSE)</f>
        <v>Small Market</v>
      </c>
      <c r="R1441" t="s">
        <v>70</v>
      </c>
      <c r="S1441" t="s">
        <v>72</v>
      </c>
      <c r="T1441" t="s">
        <v>57</v>
      </c>
    </row>
    <row r="1442" spans="1:20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5">
        <v>41882</v>
      </c>
      <c r="O1442" t="str">
        <f>VLOOKUP(L1442,Location!$A$1:$D$157,2,FALSE)</f>
        <v>Iowa</v>
      </c>
      <c r="P1442" t="str">
        <f>VLOOKUP($L1442,Location!$A$1:$D$157,3,FALSE)</f>
        <v>Central</v>
      </c>
      <c r="Q1442" t="str">
        <f>VLOOKUP($L1442,Location!$A$1:$D$157,4,FALSE)</f>
        <v>Small Market</v>
      </c>
      <c r="R1442" t="s">
        <v>61</v>
      </c>
      <c r="S1442" t="s">
        <v>63</v>
      </c>
      <c r="T1442" t="s">
        <v>57</v>
      </c>
    </row>
    <row r="1443" spans="1:20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5">
        <v>41882</v>
      </c>
      <c r="O1443" t="str">
        <f>VLOOKUP(L1443,Location!$A$1:$D$157,2,FALSE)</f>
        <v>Iowa</v>
      </c>
      <c r="P1443" t="str">
        <f>VLOOKUP($L1443,Location!$A$1:$D$157,3,FALSE)</f>
        <v>Central</v>
      </c>
      <c r="Q1443" t="str">
        <f>VLOOKUP($L1443,Location!$A$1:$D$157,4,FALSE)</f>
        <v>Small Market</v>
      </c>
      <c r="R1443" t="s">
        <v>61</v>
      </c>
      <c r="S1443" t="s">
        <v>64</v>
      </c>
      <c r="T1443" t="s">
        <v>60</v>
      </c>
    </row>
    <row r="1444" spans="1:20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5">
        <v>41882</v>
      </c>
      <c r="O1444" t="str">
        <f>VLOOKUP(L1444,Location!$A$1:$D$157,2,FALSE)</f>
        <v>Iowa</v>
      </c>
      <c r="P1444" t="str">
        <f>VLOOKUP($L1444,Location!$A$1:$D$157,3,FALSE)</f>
        <v>Central</v>
      </c>
      <c r="Q1444" t="str">
        <f>VLOOKUP($L1444,Location!$A$1:$D$157,4,FALSE)</f>
        <v>Small Market</v>
      </c>
      <c r="R1444" t="s">
        <v>55</v>
      </c>
      <c r="S1444" t="s">
        <v>56</v>
      </c>
      <c r="T1444" t="s">
        <v>57</v>
      </c>
    </row>
    <row r="1445" spans="1:20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5">
        <v>41882</v>
      </c>
      <c r="O1445" t="str">
        <f>VLOOKUP(L1445,Location!$A$1:$D$157,2,FALSE)</f>
        <v>Iowa</v>
      </c>
      <c r="P1445" t="str">
        <f>VLOOKUP($L1445,Location!$A$1:$D$157,3,FALSE)</f>
        <v>Central</v>
      </c>
      <c r="Q1445" t="str">
        <f>VLOOKUP($L1445,Location!$A$1:$D$157,4,FALSE)</f>
        <v>Small Market</v>
      </c>
      <c r="R1445" t="s">
        <v>55</v>
      </c>
      <c r="S1445" t="s">
        <v>58</v>
      </c>
      <c r="T1445" t="s">
        <v>57</v>
      </c>
    </row>
    <row r="1446" spans="1:20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5">
        <v>41882</v>
      </c>
      <c r="O1446" t="str">
        <f>VLOOKUP(L1446,Location!$A$1:$D$157,2,FALSE)</f>
        <v>Iowa</v>
      </c>
      <c r="P1446" t="str">
        <f>VLOOKUP($L1446,Location!$A$1:$D$157,3,FALSE)</f>
        <v>Central</v>
      </c>
      <c r="Q1446" t="str">
        <f>VLOOKUP($L1446,Location!$A$1:$D$157,4,FALSE)</f>
        <v>Small Market</v>
      </c>
      <c r="R1446" t="s">
        <v>55</v>
      </c>
      <c r="S1446" t="s">
        <v>59</v>
      </c>
      <c r="T1446" t="s">
        <v>60</v>
      </c>
    </row>
    <row r="1447" spans="1:20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5">
        <v>41882</v>
      </c>
      <c r="O1447" t="str">
        <f>VLOOKUP(L1447,Location!$A$1:$D$157,2,FALSE)</f>
        <v>Missouri</v>
      </c>
      <c r="P1447" t="str">
        <f>VLOOKUP($L1447,Location!$A$1:$D$157,3,FALSE)</f>
        <v>Central</v>
      </c>
      <c r="Q1447" t="str">
        <f>VLOOKUP($L1447,Location!$A$1:$D$157,4,FALSE)</f>
        <v>Small Market</v>
      </c>
      <c r="R1447" t="s">
        <v>66</v>
      </c>
      <c r="S1447" t="s">
        <v>67</v>
      </c>
      <c r="T1447" t="s">
        <v>60</v>
      </c>
    </row>
    <row r="1448" spans="1:20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5">
        <v>41882</v>
      </c>
      <c r="O1448" t="str">
        <f>VLOOKUP(L1448,Location!$A$1:$D$157,2,FALSE)</f>
        <v>Missouri</v>
      </c>
      <c r="P1448" t="str">
        <f>VLOOKUP($L1448,Location!$A$1:$D$157,3,FALSE)</f>
        <v>Central</v>
      </c>
      <c r="Q1448" t="str">
        <f>VLOOKUP($L1448,Location!$A$1:$D$157,4,FALSE)</f>
        <v>Small Market</v>
      </c>
      <c r="R1448" t="s">
        <v>66</v>
      </c>
      <c r="S1448" t="s">
        <v>68</v>
      </c>
      <c r="T1448" t="s">
        <v>60</v>
      </c>
    </row>
    <row r="1449" spans="1:20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5">
        <v>41882</v>
      </c>
      <c r="O1449" t="str">
        <f>VLOOKUP(L1449,Location!$A$1:$D$157,2,FALSE)</f>
        <v>Missouri</v>
      </c>
      <c r="P1449" t="str">
        <f>VLOOKUP($L1449,Location!$A$1:$D$157,3,FALSE)</f>
        <v>Central</v>
      </c>
      <c r="Q1449" t="str">
        <f>VLOOKUP($L1449,Location!$A$1:$D$157,4,FALSE)</f>
        <v>Small Market</v>
      </c>
      <c r="R1449" t="s">
        <v>70</v>
      </c>
      <c r="S1449" t="s">
        <v>71</v>
      </c>
      <c r="T1449" t="s">
        <v>57</v>
      </c>
    </row>
    <row r="1450" spans="1:20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5">
        <v>41882</v>
      </c>
      <c r="O1450" t="str">
        <f>VLOOKUP(L1450,Location!$A$1:$D$157,2,FALSE)</f>
        <v>Missouri</v>
      </c>
      <c r="P1450" t="str">
        <f>VLOOKUP($L1450,Location!$A$1:$D$157,3,FALSE)</f>
        <v>Central</v>
      </c>
      <c r="Q1450" t="str">
        <f>VLOOKUP($L1450,Location!$A$1:$D$157,4,FALSE)</f>
        <v>Small Market</v>
      </c>
      <c r="R1450" t="s">
        <v>70</v>
      </c>
      <c r="S1450" t="s">
        <v>72</v>
      </c>
      <c r="T1450" t="s">
        <v>57</v>
      </c>
    </row>
    <row r="1451" spans="1:20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5">
        <v>41882</v>
      </c>
      <c r="O1451" t="str">
        <f>VLOOKUP(L1451,Location!$A$1:$D$157,2,FALSE)</f>
        <v>Missouri</v>
      </c>
      <c r="P1451" t="str">
        <f>VLOOKUP($L1451,Location!$A$1:$D$157,3,FALSE)</f>
        <v>Central</v>
      </c>
      <c r="Q1451" t="str">
        <f>VLOOKUP($L1451,Location!$A$1:$D$157,4,FALSE)</f>
        <v>Small Market</v>
      </c>
      <c r="R1451" t="s">
        <v>70</v>
      </c>
      <c r="S1451" t="s">
        <v>73</v>
      </c>
      <c r="T1451" t="s">
        <v>57</v>
      </c>
    </row>
    <row r="1452" spans="1:20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5">
        <v>41882</v>
      </c>
      <c r="O1452" t="str">
        <f>VLOOKUP(L1452,Location!$A$1:$D$157,2,FALSE)</f>
        <v>Missouri</v>
      </c>
      <c r="P1452" t="str">
        <f>VLOOKUP($L1452,Location!$A$1:$D$157,3,FALSE)</f>
        <v>Central</v>
      </c>
      <c r="Q1452" t="str">
        <f>VLOOKUP($L1452,Location!$A$1:$D$157,4,FALSE)</f>
        <v>Small Market</v>
      </c>
      <c r="R1452" t="s">
        <v>61</v>
      </c>
      <c r="S1452" t="s">
        <v>63</v>
      </c>
      <c r="T1452" t="s">
        <v>57</v>
      </c>
    </row>
    <row r="1453" spans="1:20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5">
        <v>41882</v>
      </c>
      <c r="O1453" t="str">
        <f>VLOOKUP(L1453,Location!$A$1:$D$157,2,FALSE)</f>
        <v>Missouri</v>
      </c>
      <c r="P1453" t="str">
        <f>VLOOKUP($L1453,Location!$A$1:$D$157,3,FALSE)</f>
        <v>Central</v>
      </c>
      <c r="Q1453" t="str">
        <f>VLOOKUP($L1453,Location!$A$1:$D$157,4,FALSE)</f>
        <v>Small Market</v>
      </c>
      <c r="R1453" t="s">
        <v>61</v>
      </c>
      <c r="S1453" t="s">
        <v>64</v>
      </c>
      <c r="T1453" t="s">
        <v>60</v>
      </c>
    </row>
    <row r="1454" spans="1:20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5">
        <v>41882</v>
      </c>
      <c r="O1454" t="str">
        <f>VLOOKUP(L1454,Location!$A$1:$D$157,2,FALSE)</f>
        <v>Missouri</v>
      </c>
      <c r="P1454" t="str">
        <f>VLOOKUP($L1454,Location!$A$1:$D$157,3,FALSE)</f>
        <v>Central</v>
      </c>
      <c r="Q1454" t="str">
        <f>VLOOKUP($L1454,Location!$A$1:$D$157,4,FALSE)</f>
        <v>Small Market</v>
      </c>
      <c r="R1454" t="s">
        <v>55</v>
      </c>
      <c r="S1454" t="s">
        <v>58</v>
      </c>
      <c r="T1454" t="s">
        <v>57</v>
      </c>
    </row>
    <row r="1455" spans="1:20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5">
        <v>41882</v>
      </c>
      <c r="O1455" t="str">
        <f>VLOOKUP(L1455,Location!$A$1:$D$157,2,FALSE)</f>
        <v>Missouri</v>
      </c>
      <c r="P1455" t="str">
        <f>VLOOKUP($L1455,Location!$A$1:$D$157,3,FALSE)</f>
        <v>Central</v>
      </c>
      <c r="Q1455" t="str">
        <f>VLOOKUP($L1455,Location!$A$1:$D$157,4,FALSE)</f>
        <v>Small Market</v>
      </c>
      <c r="R1455" t="s">
        <v>55</v>
      </c>
      <c r="S1455" t="s">
        <v>59</v>
      </c>
      <c r="T1455" t="s">
        <v>60</v>
      </c>
    </row>
    <row r="1456" spans="1:20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5">
        <v>41882</v>
      </c>
      <c r="O1456" t="str">
        <f>VLOOKUP(L1456,Location!$A$1:$D$157,2,FALSE)</f>
        <v>Ohio</v>
      </c>
      <c r="P1456" t="str">
        <f>VLOOKUP($L1456,Location!$A$1:$D$157,3,FALSE)</f>
        <v>Central</v>
      </c>
      <c r="Q1456" t="str">
        <f>VLOOKUP($L1456,Location!$A$1:$D$157,4,FALSE)</f>
        <v>Major Market</v>
      </c>
      <c r="R1456" t="s">
        <v>66</v>
      </c>
      <c r="S1456" t="s">
        <v>67</v>
      </c>
      <c r="T1456" t="s">
        <v>60</v>
      </c>
    </row>
    <row r="1457" spans="1:20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5">
        <v>41882</v>
      </c>
      <c r="O1457" t="str">
        <f>VLOOKUP(L1457,Location!$A$1:$D$157,2,FALSE)</f>
        <v>Ohio</v>
      </c>
      <c r="P1457" t="str">
        <f>VLOOKUP($L1457,Location!$A$1:$D$157,3,FALSE)</f>
        <v>Central</v>
      </c>
      <c r="Q1457" t="str">
        <f>VLOOKUP($L1457,Location!$A$1:$D$157,4,FALSE)</f>
        <v>Major Market</v>
      </c>
      <c r="R1457" t="s">
        <v>66</v>
      </c>
      <c r="S1457" t="s">
        <v>68</v>
      </c>
      <c r="T1457" t="s">
        <v>60</v>
      </c>
    </row>
    <row r="1458" spans="1:20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5">
        <v>41882</v>
      </c>
      <c r="O1458" t="str">
        <f>VLOOKUP(L1458,Location!$A$1:$D$157,2,FALSE)</f>
        <v>Ohio</v>
      </c>
      <c r="P1458" t="str">
        <f>VLOOKUP($L1458,Location!$A$1:$D$157,3,FALSE)</f>
        <v>Central</v>
      </c>
      <c r="Q1458" t="str">
        <f>VLOOKUP($L1458,Location!$A$1:$D$157,4,FALSE)</f>
        <v>Major Market</v>
      </c>
      <c r="R1458" t="s">
        <v>70</v>
      </c>
      <c r="S1458" t="s">
        <v>71</v>
      </c>
      <c r="T1458" t="s">
        <v>57</v>
      </c>
    </row>
    <row r="1459" spans="1:20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5">
        <v>41882</v>
      </c>
      <c r="O1459" t="str">
        <f>VLOOKUP(L1459,Location!$A$1:$D$157,2,FALSE)</f>
        <v>Ohio</v>
      </c>
      <c r="P1459" t="str">
        <f>VLOOKUP($L1459,Location!$A$1:$D$157,3,FALSE)</f>
        <v>Central</v>
      </c>
      <c r="Q1459" t="str">
        <f>VLOOKUP($L1459,Location!$A$1:$D$157,4,FALSE)</f>
        <v>Major Market</v>
      </c>
      <c r="R1459" t="s">
        <v>70</v>
      </c>
      <c r="S1459" t="s">
        <v>72</v>
      </c>
      <c r="T1459" t="s">
        <v>57</v>
      </c>
    </row>
    <row r="1460" spans="1:20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5">
        <v>41882</v>
      </c>
      <c r="O1460" t="str">
        <f>VLOOKUP(L1460,Location!$A$1:$D$157,2,FALSE)</f>
        <v>Ohio</v>
      </c>
      <c r="P1460" t="str">
        <f>VLOOKUP($L1460,Location!$A$1:$D$157,3,FALSE)</f>
        <v>Central</v>
      </c>
      <c r="Q1460" t="str">
        <f>VLOOKUP($L1460,Location!$A$1:$D$157,4,FALSE)</f>
        <v>Major Market</v>
      </c>
      <c r="R1460" t="s">
        <v>61</v>
      </c>
      <c r="S1460" t="s">
        <v>63</v>
      </c>
      <c r="T1460" t="s">
        <v>57</v>
      </c>
    </row>
    <row r="1461" spans="1:20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5">
        <v>41882</v>
      </c>
      <c r="O1461" t="str">
        <f>VLOOKUP(L1461,Location!$A$1:$D$157,2,FALSE)</f>
        <v>Ohio</v>
      </c>
      <c r="P1461" t="str">
        <f>VLOOKUP($L1461,Location!$A$1:$D$157,3,FALSE)</f>
        <v>Central</v>
      </c>
      <c r="Q1461" t="str">
        <f>VLOOKUP($L1461,Location!$A$1:$D$157,4,FALSE)</f>
        <v>Major Market</v>
      </c>
      <c r="R1461" t="s">
        <v>61</v>
      </c>
      <c r="S1461" t="s">
        <v>64</v>
      </c>
      <c r="T1461" t="s">
        <v>60</v>
      </c>
    </row>
    <row r="1462" spans="1:20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5">
        <v>41882</v>
      </c>
      <c r="O1462" t="str">
        <f>VLOOKUP(L1462,Location!$A$1:$D$157,2,FALSE)</f>
        <v>Ohio</v>
      </c>
      <c r="P1462" t="str">
        <f>VLOOKUP($L1462,Location!$A$1:$D$157,3,FALSE)</f>
        <v>Central</v>
      </c>
      <c r="Q1462" t="str">
        <f>VLOOKUP($L1462,Location!$A$1:$D$157,4,FALSE)</f>
        <v>Major Market</v>
      </c>
      <c r="R1462" t="s">
        <v>55</v>
      </c>
      <c r="S1462" t="s">
        <v>56</v>
      </c>
      <c r="T1462" t="s">
        <v>57</v>
      </c>
    </row>
    <row r="1463" spans="1:20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5">
        <v>41882</v>
      </c>
      <c r="O1463" t="str">
        <f>VLOOKUP(L1463,Location!$A$1:$D$157,2,FALSE)</f>
        <v>Ohio</v>
      </c>
      <c r="P1463" t="str">
        <f>VLOOKUP($L1463,Location!$A$1:$D$157,3,FALSE)</f>
        <v>Central</v>
      </c>
      <c r="Q1463" t="str">
        <f>VLOOKUP($L1463,Location!$A$1:$D$157,4,FALSE)</f>
        <v>Major Market</v>
      </c>
      <c r="R1463" t="s">
        <v>55</v>
      </c>
      <c r="S1463" t="s">
        <v>58</v>
      </c>
      <c r="T1463" t="s">
        <v>57</v>
      </c>
    </row>
    <row r="1464" spans="1:20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5">
        <v>41882</v>
      </c>
      <c r="O1464" t="str">
        <f>VLOOKUP(L1464,Location!$A$1:$D$157,2,FALSE)</f>
        <v>Ohio</v>
      </c>
      <c r="P1464" t="str">
        <f>VLOOKUP($L1464,Location!$A$1:$D$157,3,FALSE)</f>
        <v>Central</v>
      </c>
      <c r="Q1464" t="str">
        <f>VLOOKUP($L1464,Location!$A$1:$D$157,4,FALSE)</f>
        <v>Major Market</v>
      </c>
      <c r="R1464" t="s">
        <v>55</v>
      </c>
      <c r="S1464" t="s">
        <v>59</v>
      </c>
      <c r="T1464" t="s">
        <v>60</v>
      </c>
    </row>
    <row r="1465" spans="1:20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5">
        <v>41882</v>
      </c>
      <c r="O1465" t="str">
        <f>VLOOKUP(L1465,Location!$A$1:$D$157,2,FALSE)</f>
        <v>Wisconsin</v>
      </c>
      <c r="P1465" t="str">
        <f>VLOOKUP($L1465,Location!$A$1:$D$157,3,FALSE)</f>
        <v>Central</v>
      </c>
      <c r="Q1465" t="str">
        <f>VLOOKUP($L1465,Location!$A$1:$D$157,4,FALSE)</f>
        <v>Small Market</v>
      </c>
      <c r="R1465" t="s">
        <v>66</v>
      </c>
      <c r="S1465" t="s">
        <v>67</v>
      </c>
      <c r="T1465" t="s">
        <v>60</v>
      </c>
    </row>
    <row r="1466" spans="1:20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5">
        <v>41882</v>
      </c>
      <c r="O1466" t="str">
        <f>VLOOKUP(L1466,Location!$A$1:$D$157,2,FALSE)</f>
        <v>Wisconsin</v>
      </c>
      <c r="P1466" t="str">
        <f>VLOOKUP($L1466,Location!$A$1:$D$157,3,FALSE)</f>
        <v>Central</v>
      </c>
      <c r="Q1466" t="str">
        <f>VLOOKUP($L1466,Location!$A$1:$D$157,4,FALSE)</f>
        <v>Small Market</v>
      </c>
      <c r="R1466" t="s">
        <v>66</v>
      </c>
      <c r="S1466" t="s">
        <v>68</v>
      </c>
      <c r="T1466" t="s">
        <v>60</v>
      </c>
    </row>
    <row r="1467" spans="1:20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5">
        <v>41882</v>
      </c>
      <c r="O1467" t="str">
        <f>VLOOKUP(L1467,Location!$A$1:$D$157,2,FALSE)</f>
        <v>Wisconsin</v>
      </c>
      <c r="P1467" t="str">
        <f>VLOOKUP($L1467,Location!$A$1:$D$157,3,FALSE)</f>
        <v>Central</v>
      </c>
      <c r="Q1467" t="str">
        <f>VLOOKUP($L1467,Location!$A$1:$D$157,4,FALSE)</f>
        <v>Small Market</v>
      </c>
      <c r="R1467" t="s">
        <v>70</v>
      </c>
      <c r="S1467" t="s">
        <v>71</v>
      </c>
      <c r="T1467" t="s">
        <v>57</v>
      </c>
    </row>
    <row r="1468" spans="1:20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5">
        <v>41882</v>
      </c>
      <c r="O1468" t="str">
        <f>VLOOKUP(L1468,Location!$A$1:$D$157,2,FALSE)</f>
        <v>Wisconsin</v>
      </c>
      <c r="P1468" t="str">
        <f>VLOOKUP($L1468,Location!$A$1:$D$157,3,FALSE)</f>
        <v>Central</v>
      </c>
      <c r="Q1468" t="str">
        <f>VLOOKUP($L1468,Location!$A$1:$D$157,4,FALSE)</f>
        <v>Small Market</v>
      </c>
      <c r="R1468" t="s">
        <v>70</v>
      </c>
      <c r="S1468" t="s">
        <v>72</v>
      </c>
      <c r="T1468" t="s">
        <v>57</v>
      </c>
    </row>
    <row r="1469" spans="1:20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5">
        <v>41882</v>
      </c>
      <c r="O1469" t="str">
        <f>VLOOKUP(L1469,Location!$A$1:$D$157,2,FALSE)</f>
        <v>Wisconsin</v>
      </c>
      <c r="P1469" t="str">
        <f>VLOOKUP($L1469,Location!$A$1:$D$157,3,FALSE)</f>
        <v>Central</v>
      </c>
      <c r="Q1469" t="str">
        <f>VLOOKUP($L1469,Location!$A$1:$D$157,4,FALSE)</f>
        <v>Small Market</v>
      </c>
      <c r="R1469" t="s">
        <v>61</v>
      </c>
      <c r="S1469" t="s">
        <v>63</v>
      </c>
      <c r="T1469" t="s">
        <v>57</v>
      </c>
    </row>
    <row r="1470" spans="1:20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5">
        <v>41882</v>
      </c>
      <c r="O1470" t="str">
        <f>VLOOKUP(L1470,Location!$A$1:$D$157,2,FALSE)</f>
        <v>Wisconsin</v>
      </c>
      <c r="P1470" t="str">
        <f>VLOOKUP($L1470,Location!$A$1:$D$157,3,FALSE)</f>
        <v>Central</v>
      </c>
      <c r="Q1470" t="str">
        <f>VLOOKUP($L1470,Location!$A$1:$D$157,4,FALSE)</f>
        <v>Small Market</v>
      </c>
      <c r="R1470" t="s">
        <v>61</v>
      </c>
      <c r="S1470" t="s">
        <v>64</v>
      </c>
      <c r="T1470" t="s">
        <v>60</v>
      </c>
    </row>
    <row r="1471" spans="1:20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5">
        <v>41882</v>
      </c>
      <c r="O1471" t="str">
        <f>VLOOKUP(L1471,Location!$A$1:$D$157,2,FALSE)</f>
        <v>Wisconsin</v>
      </c>
      <c r="P1471" t="str">
        <f>VLOOKUP($L1471,Location!$A$1:$D$157,3,FALSE)</f>
        <v>Central</v>
      </c>
      <c r="Q1471" t="str">
        <f>VLOOKUP($L1471,Location!$A$1:$D$157,4,FALSE)</f>
        <v>Small Market</v>
      </c>
      <c r="R1471" t="s">
        <v>55</v>
      </c>
      <c r="S1471" t="s">
        <v>56</v>
      </c>
      <c r="T1471" t="s">
        <v>57</v>
      </c>
    </row>
    <row r="1472" spans="1:20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5">
        <v>41882</v>
      </c>
      <c r="O1472" t="str">
        <f>VLOOKUP(L1472,Location!$A$1:$D$157,2,FALSE)</f>
        <v>Wisconsin</v>
      </c>
      <c r="P1472" t="str">
        <f>VLOOKUP($L1472,Location!$A$1:$D$157,3,FALSE)</f>
        <v>Central</v>
      </c>
      <c r="Q1472" t="str">
        <f>VLOOKUP($L1472,Location!$A$1:$D$157,4,FALSE)</f>
        <v>Small Market</v>
      </c>
      <c r="R1472" t="s">
        <v>55</v>
      </c>
      <c r="S1472" t="s">
        <v>58</v>
      </c>
      <c r="T1472" t="s">
        <v>57</v>
      </c>
    </row>
    <row r="1473" spans="1:20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5">
        <v>41882</v>
      </c>
      <c r="O1473" t="str">
        <f>VLOOKUP(L1473,Location!$A$1:$D$157,2,FALSE)</f>
        <v>Wisconsin</v>
      </c>
      <c r="P1473" t="str">
        <f>VLOOKUP($L1473,Location!$A$1:$D$157,3,FALSE)</f>
        <v>Central</v>
      </c>
      <c r="Q1473" t="str">
        <f>VLOOKUP($L1473,Location!$A$1:$D$157,4,FALSE)</f>
        <v>Small Market</v>
      </c>
      <c r="R1473" t="s">
        <v>55</v>
      </c>
      <c r="S1473" t="s">
        <v>59</v>
      </c>
      <c r="T1473" t="s">
        <v>60</v>
      </c>
    </row>
    <row r="1474" spans="1:20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5">
        <v>41882</v>
      </c>
      <c r="O1474" t="str">
        <f>VLOOKUP(L1474,Location!$A$1:$D$157,2,FALSE)</f>
        <v>Connecticut</v>
      </c>
      <c r="P1474" t="str">
        <f>VLOOKUP($L1474,Location!$A$1:$D$157,3,FALSE)</f>
        <v>East</v>
      </c>
      <c r="Q1474" t="str">
        <f>VLOOKUP($L1474,Location!$A$1:$D$157,4,FALSE)</f>
        <v>Small Market</v>
      </c>
      <c r="R1474" t="s">
        <v>70</v>
      </c>
      <c r="S1474" t="s">
        <v>71</v>
      </c>
      <c r="T1474" t="s">
        <v>57</v>
      </c>
    </row>
    <row r="1475" spans="1:20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5">
        <v>41882</v>
      </c>
      <c r="O1475" t="str">
        <f>VLOOKUP(L1475,Location!$A$1:$D$157,2,FALSE)</f>
        <v>Connecticut</v>
      </c>
      <c r="P1475" t="str">
        <f>VLOOKUP($L1475,Location!$A$1:$D$157,3,FALSE)</f>
        <v>East</v>
      </c>
      <c r="Q1475" t="str">
        <f>VLOOKUP($L1475,Location!$A$1:$D$157,4,FALSE)</f>
        <v>Small Market</v>
      </c>
      <c r="R1475" t="s">
        <v>70</v>
      </c>
      <c r="S1475" t="s">
        <v>73</v>
      </c>
      <c r="T1475" t="s">
        <v>57</v>
      </c>
    </row>
    <row r="1476" spans="1:20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5">
        <v>41882</v>
      </c>
      <c r="O1476" t="str">
        <f>VLOOKUP(L1476,Location!$A$1:$D$157,2,FALSE)</f>
        <v>Connecticut</v>
      </c>
      <c r="P1476" t="str">
        <f>VLOOKUP($L1476,Location!$A$1:$D$157,3,FALSE)</f>
        <v>East</v>
      </c>
      <c r="Q1476" t="str">
        <f>VLOOKUP($L1476,Location!$A$1:$D$157,4,FALSE)</f>
        <v>Small Market</v>
      </c>
      <c r="R1476" t="s">
        <v>66</v>
      </c>
      <c r="S1476" t="s">
        <v>68</v>
      </c>
      <c r="T1476" t="s">
        <v>60</v>
      </c>
    </row>
    <row r="1477" spans="1:20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5">
        <v>41882</v>
      </c>
      <c r="O1477" t="str">
        <f>VLOOKUP(L1477,Location!$A$1:$D$157,2,FALSE)</f>
        <v>Connecticut</v>
      </c>
      <c r="P1477" t="str">
        <f>VLOOKUP($L1477,Location!$A$1:$D$157,3,FALSE)</f>
        <v>East</v>
      </c>
      <c r="Q1477" t="str">
        <f>VLOOKUP($L1477,Location!$A$1:$D$157,4,FALSE)</f>
        <v>Small Market</v>
      </c>
      <c r="R1477" t="s">
        <v>66</v>
      </c>
      <c r="S1477" t="s">
        <v>69</v>
      </c>
      <c r="T1477" t="s">
        <v>60</v>
      </c>
    </row>
    <row r="1478" spans="1:20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5">
        <v>41882</v>
      </c>
      <c r="O1478" t="str">
        <f>VLOOKUP(L1478,Location!$A$1:$D$157,2,FALSE)</f>
        <v>Connecticut</v>
      </c>
      <c r="P1478" t="str">
        <f>VLOOKUP($L1478,Location!$A$1:$D$157,3,FALSE)</f>
        <v>East</v>
      </c>
      <c r="Q1478" t="str">
        <f>VLOOKUP($L1478,Location!$A$1:$D$157,4,FALSE)</f>
        <v>Small Market</v>
      </c>
      <c r="R1478" t="s">
        <v>61</v>
      </c>
      <c r="S1478" t="s">
        <v>63</v>
      </c>
      <c r="T1478" t="s">
        <v>57</v>
      </c>
    </row>
    <row r="1479" spans="1:20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5">
        <v>41882</v>
      </c>
      <c r="O1479" t="str">
        <f>VLOOKUP(L1479,Location!$A$1:$D$157,2,FALSE)</f>
        <v>Connecticut</v>
      </c>
      <c r="P1479" t="str">
        <f>VLOOKUP($L1479,Location!$A$1:$D$157,3,FALSE)</f>
        <v>East</v>
      </c>
      <c r="Q1479" t="str">
        <f>VLOOKUP($L1479,Location!$A$1:$D$157,4,FALSE)</f>
        <v>Small Market</v>
      </c>
      <c r="R1479" t="s">
        <v>61</v>
      </c>
      <c r="S1479" t="s">
        <v>64</v>
      </c>
      <c r="T1479" t="s">
        <v>60</v>
      </c>
    </row>
    <row r="1480" spans="1:20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5">
        <v>41882</v>
      </c>
      <c r="O1480" t="str">
        <f>VLOOKUP(L1480,Location!$A$1:$D$157,2,FALSE)</f>
        <v>Connecticut</v>
      </c>
      <c r="P1480" t="str">
        <f>VLOOKUP($L1480,Location!$A$1:$D$157,3,FALSE)</f>
        <v>East</v>
      </c>
      <c r="Q1480" t="str">
        <f>VLOOKUP($L1480,Location!$A$1:$D$157,4,FALSE)</f>
        <v>Small Market</v>
      </c>
      <c r="R1480" t="s">
        <v>55</v>
      </c>
      <c r="S1480" t="s">
        <v>58</v>
      </c>
      <c r="T1480" t="s">
        <v>57</v>
      </c>
    </row>
    <row r="1481" spans="1:20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5">
        <v>41882</v>
      </c>
      <c r="O1481" t="str">
        <f>VLOOKUP(L1481,Location!$A$1:$D$157,2,FALSE)</f>
        <v>Florida</v>
      </c>
      <c r="P1481" t="str">
        <f>VLOOKUP($L1481,Location!$A$1:$D$157,3,FALSE)</f>
        <v>East</v>
      </c>
      <c r="Q1481" t="str">
        <f>VLOOKUP($L1481,Location!$A$1:$D$157,4,FALSE)</f>
        <v>Major Market</v>
      </c>
      <c r="R1481" t="s">
        <v>70</v>
      </c>
      <c r="S1481" t="s">
        <v>71</v>
      </c>
      <c r="T1481" t="s">
        <v>57</v>
      </c>
    </row>
    <row r="1482" spans="1:20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5">
        <v>41882</v>
      </c>
      <c r="O1482" t="str">
        <f>VLOOKUP(L1482,Location!$A$1:$D$157,2,FALSE)</f>
        <v>Florida</v>
      </c>
      <c r="P1482" t="str">
        <f>VLOOKUP($L1482,Location!$A$1:$D$157,3,FALSE)</f>
        <v>East</v>
      </c>
      <c r="Q1482" t="str">
        <f>VLOOKUP($L1482,Location!$A$1:$D$157,4,FALSE)</f>
        <v>Major Market</v>
      </c>
      <c r="R1482" t="s">
        <v>70</v>
      </c>
      <c r="S1482" t="s">
        <v>73</v>
      </c>
      <c r="T1482" t="s">
        <v>57</v>
      </c>
    </row>
    <row r="1483" spans="1:20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5">
        <v>41882</v>
      </c>
      <c r="O1483" t="str">
        <f>VLOOKUP(L1483,Location!$A$1:$D$157,2,FALSE)</f>
        <v>Florida</v>
      </c>
      <c r="P1483" t="str">
        <f>VLOOKUP($L1483,Location!$A$1:$D$157,3,FALSE)</f>
        <v>East</v>
      </c>
      <c r="Q1483" t="str">
        <f>VLOOKUP($L1483,Location!$A$1:$D$157,4,FALSE)</f>
        <v>Major Market</v>
      </c>
      <c r="R1483" t="s">
        <v>66</v>
      </c>
      <c r="S1483" t="s">
        <v>67</v>
      </c>
      <c r="T1483" t="s">
        <v>60</v>
      </c>
    </row>
    <row r="1484" spans="1:20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5">
        <v>41882</v>
      </c>
      <c r="O1484" t="str">
        <f>VLOOKUP(L1484,Location!$A$1:$D$157,2,FALSE)</f>
        <v>Florida</v>
      </c>
      <c r="P1484" t="str">
        <f>VLOOKUP($L1484,Location!$A$1:$D$157,3,FALSE)</f>
        <v>East</v>
      </c>
      <c r="Q1484" t="str">
        <f>VLOOKUP($L1484,Location!$A$1:$D$157,4,FALSE)</f>
        <v>Major Market</v>
      </c>
      <c r="R1484" t="s">
        <v>66</v>
      </c>
      <c r="S1484" t="s">
        <v>68</v>
      </c>
      <c r="T1484" t="s">
        <v>60</v>
      </c>
    </row>
    <row r="1485" spans="1:20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5">
        <v>41882</v>
      </c>
      <c r="O1485" t="str">
        <f>VLOOKUP(L1485,Location!$A$1:$D$157,2,FALSE)</f>
        <v>Florida</v>
      </c>
      <c r="P1485" t="str">
        <f>VLOOKUP($L1485,Location!$A$1:$D$157,3,FALSE)</f>
        <v>East</v>
      </c>
      <c r="Q1485" t="str">
        <f>VLOOKUP($L1485,Location!$A$1:$D$157,4,FALSE)</f>
        <v>Major Market</v>
      </c>
      <c r="R1485" t="s">
        <v>66</v>
      </c>
      <c r="S1485" t="s">
        <v>69</v>
      </c>
      <c r="T1485" t="s">
        <v>60</v>
      </c>
    </row>
    <row r="1486" spans="1:20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5">
        <v>41882</v>
      </c>
      <c r="O1486" t="str">
        <f>VLOOKUP(L1486,Location!$A$1:$D$157,2,FALSE)</f>
        <v>Florida</v>
      </c>
      <c r="P1486" t="str">
        <f>VLOOKUP($L1486,Location!$A$1:$D$157,3,FALSE)</f>
        <v>East</v>
      </c>
      <c r="Q1486" t="str">
        <f>VLOOKUP($L1486,Location!$A$1:$D$157,4,FALSE)</f>
        <v>Major Market</v>
      </c>
      <c r="R1486" t="s">
        <v>61</v>
      </c>
      <c r="S1486" t="s">
        <v>64</v>
      </c>
      <c r="T1486" t="s">
        <v>60</v>
      </c>
    </row>
    <row r="1487" spans="1:20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5">
        <v>41882</v>
      </c>
      <c r="O1487" t="str">
        <f>VLOOKUP(L1487,Location!$A$1:$D$157,2,FALSE)</f>
        <v>Florida</v>
      </c>
      <c r="P1487" t="str">
        <f>VLOOKUP($L1487,Location!$A$1:$D$157,3,FALSE)</f>
        <v>East</v>
      </c>
      <c r="Q1487" t="str">
        <f>VLOOKUP($L1487,Location!$A$1:$D$157,4,FALSE)</f>
        <v>Major Market</v>
      </c>
      <c r="R1487" t="s">
        <v>61</v>
      </c>
      <c r="S1487" t="s">
        <v>63</v>
      </c>
      <c r="T1487" t="s">
        <v>57</v>
      </c>
    </row>
    <row r="1488" spans="1:20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5">
        <v>41882</v>
      </c>
      <c r="O1488" t="str">
        <f>VLOOKUP(L1488,Location!$A$1:$D$157,2,FALSE)</f>
        <v>Florida</v>
      </c>
      <c r="P1488" t="str">
        <f>VLOOKUP($L1488,Location!$A$1:$D$157,3,FALSE)</f>
        <v>East</v>
      </c>
      <c r="Q1488" t="str">
        <f>VLOOKUP($L1488,Location!$A$1:$D$157,4,FALSE)</f>
        <v>Major Market</v>
      </c>
      <c r="R1488" t="s">
        <v>55</v>
      </c>
      <c r="S1488" t="s">
        <v>58</v>
      </c>
      <c r="T1488" t="s">
        <v>57</v>
      </c>
    </row>
    <row r="1489" spans="1:20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5">
        <v>41882</v>
      </c>
      <c r="O1489" t="str">
        <f>VLOOKUP(L1489,Location!$A$1:$D$157,2,FALSE)</f>
        <v>Florida</v>
      </c>
      <c r="P1489" t="str">
        <f>VLOOKUP($L1489,Location!$A$1:$D$157,3,FALSE)</f>
        <v>East</v>
      </c>
      <c r="Q1489" t="str">
        <f>VLOOKUP($L1489,Location!$A$1:$D$157,4,FALSE)</f>
        <v>Major Market</v>
      </c>
      <c r="R1489" t="s">
        <v>55</v>
      </c>
      <c r="S1489" t="s">
        <v>59</v>
      </c>
      <c r="T1489" t="s">
        <v>60</v>
      </c>
    </row>
    <row r="1490" spans="1:20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5">
        <v>41882</v>
      </c>
      <c r="O1490" t="str">
        <f>VLOOKUP(L1490,Location!$A$1:$D$157,2,FALSE)</f>
        <v>Massachusetts</v>
      </c>
      <c r="P1490" t="str">
        <f>VLOOKUP($L1490,Location!$A$1:$D$157,3,FALSE)</f>
        <v>East</v>
      </c>
      <c r="Q1490" t="str">
        <f>VLOOKUP($L1490,Location!$A$1:$D$157,4,FALSE)</f>
        <v>Major Market</v>
      </c>
      <c r="R1490" t="s">
        <v>70</v>
      </c>
      <c r="S1490" t="s">
        <v>71</v>
      </c>
      <c r="T1490" t="s">
        <v>57</v>
      </c>
    </row>
    <row r="1491" spans="1:20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5">
        <v>41882</v>
      </c>
      <c r="O1491" t="str">
        <f>VLOOKUP(L1491,Location!$A$1:$D$157,2,FALSE)</f>
        <v>Massachusetts</v>
      </c>
      <c r="P1491" t="str">
        <f>VLOOKUP($L1491,Location!$A$1:$D$157,3,FALSE)</f>
        <v>East</v>
      </c>
      <c r="Q1491" t="str">
        <f>VLOOKUP($L1491,Location!$A$1:$D$157,4,FALSE)</f>
        <v>Major Market</v>
      </c>
      <c r="R1491" t="s">
        <v>70</v>
      </c>
      <c r="S1491" t="s">
        <v>73</v>
      </c>
      <c r="T1491" t="s">
        <v>57</v>
      </c>
    </row>
    <row r="1492" spans="1:20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5">
        <v>41882</v>
      </c>
      <c r="O1492" t="str">
        <f>VLOOKUP(L1492,Location!$A$1:$D$157,2,FALSE)</f>
        <v>Massachusetts</v>
      </c>
      <c r="P1492" t="str">
        <f>VLOOKUP($L1492,Location!$A$1:$D$157,3,FALSE)</f>
        <v>East</v>
      </c>
      <c r="Q1492" t="str">
        <f>VLOOKUP($L1492,Location!$A$1:$D$157,4,FALSE)</f>
        <v>Major Market</v>
      </c>
      <c r="R1492" t="s">
        <v>66</v>
      </c>
      <c r="S1492" t="s">
        <v>68</v>
      </c>
      <c r="T1492" t="s">
        <v>60</v>
      </c>
    </row>
    <row r="1493" spans="1:20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5">
        <v>41882</v>
      </c>
      <c r="O1493" t="str">
        <f>VLOOKUP(L1493,Location!$A$1:$D$157,2,FALSE)</f>
        <v>Massachusetts</v>
      </c>
      <c r="P1493" t="str">
        <f>VLOOKUP($L1493,Location!$A$1:$D$157,3,FALSE)</f>
        <v>East</v>
      </c>
      <c r="Q1493" t="str">
        <f>VLOOKUP($L1493,Location!$A$1:$D$157,4,FALSE)</f>
        <v>Major Market</v>
      </c>
      <c r="R1493" t="s">
        <v>61</v>
      </c>
      <c r="S1493" t="s">
        <v>65</v>
      </c>
      <c r="T1493" t="s">
        <v>57</v>
      </c>
    </row>
    <row r="1494" spans="1:20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5">
        <v>41882</v>
      </c>
      <c r="O1494" t="str">
        <f>VLOOKUP(L1494,Location!$A$1:$D$157,2,FALSE)</f>
        <v>Massachusetts</v>
      </c>
      <c r="P1494" t="str">
        <f>VLOOKUP($L1494,Location!$A$1:$D$157,3,FALSE)</f>
        <v>East</v>
      </c>
      <c r="Q1494" t="str">
        <f>VLOOKUP($L1494,Location!$A$1:$D$157,4,FALSE)</f>
        <v>Major Market</v>
      </c>
      <c r="R1494" t="s">
        <v>61</v>
      </c>
      <c r="S1494" t="s">
        <v>63</v>
      </c>
      <c r="T1494" t="s">
        <v>57</v>
      </c>
    </row>
    <row r="1495" spans="1:20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5">
        <v>41882</v>
      </c>
      <c r="O1495" t="str">
        <f>VLOOKUP(L1495,Location!$A$1:$D$157,2,FALSE)</f>
        <v>Massachusetts</v>
      </c>
      <c r="P1495" t="str">
        <f>VLOOKUP($L1495,Location!$A$1:$D$157,3,FALSE)</f>
        <v>East</v>
      </c>
      <c r="Q1495" t="str">
        <f>VLOOKUP($L1495,Location!$A$1:$D$157,4,FALSE)</f>
        <v>Major Market</v>
      </c>
      <c r="R1495" t="s">
        <v>55</v>
      </c>
      <c r="S1495" t="s">
        <v>58</v>
      </c>
      <c r="T1495" t="s">
        <v>57</v>
      </c>
    </row>
    <row r="1496" spans="1:20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5">
        <v>41882</v>
      </c>
      <c r="O1496" t="str">
        <f>VLOOKUP(L1496,Location!$A$1:$D$157,2,FALSE)</f>
        <v>New Hampshire</v>
      </c>
      <c r="P1496" t="str">
        <f>VLOOKUP($L1496,Location!$A$1:$D$157,3,FALSE)</f>
        <v>East</v>
      </c>
      <c r="Q1496" t="str">
        <f>VLOOKUP($L1496,Location!$A$1:$D$157,4,FALSE)</f>
        <v>Small Market</v>
      </c>
      <c r="R1496" t="s">
        <v>70</v>
      </c>
      <c r="S1496" t="s">
        <v>71</v>
      </c>
      <c r="T1496" t="s">
        <v>57</v>
      </c>
    </row>
    <row r="1497" spans="1:20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5">
        <v>41882</v>
      </c>
      <c r="O1497" t="str">
        <f>VLOOKUP(L1497,Location!$A$1:$D$157,2,FALSE)</f>
        <v>New Hampshire</v>
      </c>
      <c r="P1497" t="str">
        <f>VLOOKUP($L1497,Location!$A$1:$D$157,3,FALSE)</f>
        <v>East</v>
      </c>
      <c r="Q1497" t="str">
        <f>VLOOKUP($L1497,Location!$A$1:$D$157,4,FALSE)</f>
        <v>Small Market</v>
      </c>
      <c r="R1497" t="s">
        <v>70</v>
      </c>
      <c r="S1497" t="s">
        <v>73</v>
      </c>
      <c r="T1497" t="s">
        <v>57</v>
      </c>
    </row>
    <row r="1498" spans="1:20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5">
        <v>41882</v>
      </c>
      <c r="O1498" t="str">
        <f>VLOOKUP(L1498,Location!$A$1:$D$157,2,FALSE)</f>
        <v>New Hampshire</v>
      </c>
      <c r="P1498" t="str">
        <f>VLOOKUP($L1498,Location!$A$1:$D$157,3,FALSE)</f>
        <v>East</v>
      </c>
      <c r="Q1498" t="str">
        <f>VLOOKUP($L1498,Location!$A$1:$D$157,4,FALSE)</f>
        <v>Small Market</v>
      </c>
      <c r="R1498" t="s">
        <v>66</v>
      </c>
      <c r="S1498" t="s">
        <v>68</v>
      </c>
      <c r="T1498" t="s">
        <v>60</v>
      </c>
    </row>
    <row r="1499" spans="1:20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5">
        <v>41882</v>
      </c>
      <c r="O1499" t="str">
        <f>VLOOKUP(L1499,Location!$A$1:$D$157,2,FALSE)</f>
        <v>New Hampshire</v>
      </c>
      <c r="P1499" t="str">
        <f>VLOOKUP($L1499,Location!$A$1:$D$157,3,FALSE)</f>
        <v>East</v>
      </c>
      <c r="Q1499" t="str">
        <f>VLOOKUP($L1499,Location!$A$1:$D$157,4,FALSE)</f>
        <v>Small Market</v>
      </c>
      <c r="R1499" t="s">
        <v>61</v>
      </c>
      <c r="S1499" t="s">
        <v>65</v>
      </c>
      <c r="T1499" t="s">
        <v>57</v>
      </c>
    </row>
    <row r="1500" spans="1:20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5">
        <v>41882</v>
      </c>
      <c r="O1500" t="str">
        <f>VLOOKUP(L1500,Location!$A$1:$D$157,2,FALSE)</f>
        <v>New Hampshire</v>
      </c>
      <c r="P1500" t="str">
        <f>VLOOKUP($L1500,Location!$A$1:$D$157,3,FALSE)</f>
        <v>East</v>
      </c>
      <c r="Q1500" t="str">
        <f>VLOOKUP($L1500,Location!$A$1:$D$157,4,FALSE)</f>
        <v>Small Market</v>
      </c>
      <c r="R1500" t="s">
        <v>61</v>
      </c>
      <c r="S1500" t="s">
        <v>63</v>
      </c>
      <c r="T1500" t="s">
        <v>57</v>
      </c>
    </row>
    <row r="1501" spans="1:20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5">
        <v>41882</v>
      </c>
      <c r="O1501" t="str">
        <f>VLOOKUP(L1501,Location!$A$1:$D$157,2,FALSE)</f>
        <v>New Hampshire</v>
      </c>
      <c r="P1501" t="str">
        <f>VLOOKUP($L1501,Location!$A$1:$D$157,3,FALSE)</f>
        <v>East</v>
      </c>
      <c r="Q1501" t="str">
        <f>VLOOKUP($L1501,Location!$A$1:$D$157,4,FALSE)</f>
        <v>Small Market</v>
      </c>
      <c r="R1501" t="s">
        <v>55</v>
      </c>
      <c r="S1501" t="s">
        <v>56</v>
      </c>
      <c r="T1501" t="s">
        <v>57</v>
      </c>
    </row>
    <row r="1502" spans="1:20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5">
        <v>41882</v>
      </c>
      <c r="O1502" t="str">
        <f>VLOOKUP(L1502,Location!$A$1:$D$157,2,FALSE)</f>
        <v>New Hampshire</v>
      </c>
      <c r="P1502" t="str">
        <f>VLOOKUP($L1502,Location!$A$1:$D$157,3,FALSE)</f>
        <v>East</v>
      </c>
      <c r="Q1502" t="str">
        <f>VLOOKUP($L1502,Location!$A$1:$D$157,4,FALSE)</f>
        <v>Small Market</v>
      </c>
      <c r="R1502" t="s">
        <v>55</v>
      </c>
      <c r="S1502" t="s">
        <v>58</v>
      </c>
      <c r="T1502" t="s">
        <v>57</v>
      </c>
    </row>
    <row r="1503" spans="1:20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5">
        <v>41882</v>
      </c>
      <c r="O1503" t="str">
        <f>VLOOKUP(L1503,Location!$A$1:$D$157,2,FALSE)</f>
        <v>New York</v>
      </c>
      <c r="P1503" t="str">
        <f>VLOOKUP($L1503,Location!$A$1:$D$157,3,FALSE)</f>
        <v>East</v>
      </c>
      <c r="Q1503" t="str">
        <f>VLOOKUP($L1503,Location!$A$1:$D$157,4,FALSE)</f>
        <v>Major Market</v>
      </c>
      <c r="R1503" t="s">
        <v>70</v>
      </c>
      <c r="S1503" t="s">
        <v>71</v>
      </c>
      <c r="T1503" t="s">
        <v>57</v>
      </c>
    </row>
    <row r="1504" spans="1:20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5">
        <v>41882</v>
      </c>
      <c r="O1504" t="str">
        <f>VLOOKUP(L1504,Location!$A$1:$D$157,2,FALSE)</f>
        <v>New York</v>
      </c>
      <c r="P1504" t="str">
        <f>VLOOKUP($L1504,Location!$A$1:$D$157,3,FALSE)</f>
        <v>East</v>
      </c>
      <c r="Q1504" t="str">
        <f>VLOOKUP($L1504,Location!$A$1:$D$157,4,FALSE)</f>
        <v>Major Market</v>
      </c>
      <c r="R1504" t="s">
        <v>70</v>
      </c>
      <c r="S1504" t="s">
        <v>72</v>
      </c>
      <c r="T1504" t="s">
        <v>57</v>
      </c>
    </row>
    <row r="1505" spans="1:20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5">
        <v>41882</v>
      </c>
      <c r="O1505" t="str">
        <f>VLOOKUP(L1505,Location!$A$1:$D$157,2,FALSE)</f>
        <v>New York</v>
      </c>
      <c r="P1505" t="str">
        <f>VLOOKUP($L1505,Location!$A$1:$D$157,3,FALSE)</f>
        <v>East</v>
      </c>
      <c r="Q1505" t="str">
        <f>VLOOKUP($L1505,Location!$A$1:$D$157,4,FALSE)</f>
        <v>Major Market</v>
      </c>
      <c r="R1505" t="s">
        <v>70</v>
      </c>
      <c r="S1505" t="s">
        <v>73</v>
      </c>
      <c r="T1505" t="s">
        <v>57</v>
      </c>
    </row>
    <row r="1506" spans="1:20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5">
        <v>41882</v>
      </c>
      <c r="O1506" t="str">
        <f>VLOOKUP(L1506,Location!$A$1:$D$157,2,FALSE)</f>
        <v>New York</v>
      </c>
      <c r="P1506" t="str">
        <f>VLOOKUP($L1506,Location!$A$1:$D$157,3,FALSE)</f>
        <v>East</v>
      </c>
      <c r="Q1506" t="str">
        <f>VLOOKUP($L1506,Location!$A$1:$D$157,4,FALSE)</f>
        <v>Major Market</v>
      </c>
      <c r="R1506" t="s">
        <v>66</v>
      </c>
      <c r="S1506" t="s">
        <v>68</v>
      </c>
      <c r="T1506" t="s">
        <v>60</v>
      </c>
    </row>
    <row r="1507" spans="1:20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5">
        <v>41882</v>
      </c>
      <c r="O1507" t="str">
        <f>VLOOKUP(L1507,Location!$A$1:$D$157,2,FALSE)</f>
        <v>New York</v>
      </c>
      <c r="P1507" t="str">
        <f>VLOOKUP($L1507,Location!$A$1:$D$157,3,FALSE)</f>
        <v>East</v>
      </c>
      <c r="Q1507" t="str">
        <f>VLOOKUP($L1507,Location!$A$1:$D$157,4,FALSE)</f>
        <v>Major Market</v>
      </c>
      <c r="R1507" t="s">
        <v>66</v>
      </c>
      <c r="S1507" t="s">
        <v>69</v>
      </c>
      <c r="T1507" t="s">
        <v>60</v>
      </c>
    </row>
    <row r="1508" spans="1:20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5">
        <v>41882</v>
      </c>
      <c r="O1508" t="str">
        <f>VLOOKUP(L1508,Location!$A$1:$D$157,2,FALSE)</f>
        <v>New York</v>
      </c>
      <c r="P1508" t="str">
        <f>VLOOKUP($L1508,Location!$A$1:$D$157,3,FALSE)</f>
        <v>East</v>
      </c>
      <c r="Q1508" t="str">
        <f>VLOOKUP($L1508,Location!$A$1:$D$157,4,FALSE)</f>
        <v>Major Market</v>
      </c>
      <c r="R1508" t="s">
        <v>61</v>
      </c>
      <c r="S1508" t="s">
        <v>65</v>
      </c>
      <c r="T1508" t="s">
        <v>57</v>
      </c>
    </row>
    <row r="1509" spans="1:20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5">
        <v>41882</v>
      </c>
      <c r="O1509" t="str">
        <f>VLOOKUP(L1509,Location!$A$1:$D$157,2,FALSE)</f>
        <v>New York</v>
      </c>
      <c r="P1509" t="str">
        <f>VLOOKUP($L1509,Location!$A$1:$D$157,3,FALSE)</f>
        <v>East</v>
      </c>
      <c r="Q1509" t="str">
        <f>VLOOKUP($L1509,Location!$A$1:$D$157,4,FALSE)</f>
        <v>Major Market</v>
      </c>
      <c r="R1509" t="s">
        <v>61</v>
      </c>
      <c r="S1509" t="s">
        <v>63</v>
      </c>
      <c r="T1509" t="s">
        <v>57</v>
      </c>
    </row>
    <row r="1510" spans="1:20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5">
        <v>41882</v>
      </c>
      <c r="O1510" t="str">
        <f>VLOOKUP(L1510,Location!$A$1:$D$157,2,FALSE)</f>
        <v>New York</v>
      </c>
      <c r="P1510" t="str">
        <f>VLOOKUP($L1510,Location!$A$1:$D$157,3,FALSE)</f>
        <v>East</v>
      </c>
      <c r="Q1510" t="str">
        <f>VLOOKUP($L1510,Location!$A$1:$D$157,4,FALSE)</f>
        <v>Major Market</v>
      </c>
      <c r="R1510" t="s">
        <v>55</v>
      </c>
      <c r="S1510" t="s">
        <v>58</v>
      </c>
      <c r="T1510" t="s">
        <v>57</v>
      </c>
    </row>
    <row r="1511" spans="1:20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5">
        <v>41882</v>
      </c>
      <c r="O1511" t="str">
        <f>VLOOKUP(L1511,Location!$A$1:$D$157,2,FALSE)</f>
        <v>Louisiana</v>
      </c>
      <c r="P1511" t="str">
        <f>VLOOKUP($L1511,Location!$A$1:$D$157,3,FALSE)</f>
        <v>South</v>
      </c>
      <c r="Q1511" t="str">
        <f>VLOOKUP($L1511,Location!$A$1:$D$157,4,FALSE)</f>
        <v>Small Market</v>
      </c>
      <c r="R1511" t="s">
        <v>55</v>
      </c>
      <c r="S1511" t="s">
        <v>59</v>
      </c>
      <c r="T1511" t="s">
        <v>60</v>
      </c>
    </row>
    <row r="1512" spans="1:20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5">
        <v>41882</v>
      </c>
      <c r="O1512" t="str">
        <f>VLOOKUP(L1512,Location!$A$1:$D$157,2,FALSE)</f>
        <v>Louisiana</v>
      </c>
      <c r="P1512" t="str">
        <f>VLOOKUP($L1512,Location!$A$1:$D$157,3,FALSE)</f>
        <v>South</v>
      </c>
      <c r="Q1512" t="str">
        <f>VLOOKUP($L1512,Location!$A$1:$D$157,4,FALSE)</f>
        <v>Small Market</v>
      </c>
      <c r="R1512" t="s">
        <v>55</v>
      </c>
      <c r="S1512" t="s">
        <v>58</v>
      </c>
      <c r="T1512" t="s">
        <v>57</v>
      </c>
    </row>
    <row r="1513" spans="1:20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5">
        <v>41882</v>
      </c>
      <c r="O1513" t="str">
        <f>VLOOKUP(L1513,Location!$A$1:$D$157,2,FALSE)</f>
        <v>Louisiana</v>
      </c>
      <c r="P1513" t="str">
        <f>VLOOKUP($L1513,Location!$A$1:$D$157,3,FALSE)</f>
        <v>South</v>
      </c>
      <c r="Q1513" t="str">
        <f>VLOOKUP($L1513,Location!$A$1:$D$157,4,FALSE)</f>
        <v>Small Market</v>
      </c>
      <c r="R1513" t="s">
        <v>66</v>
      </c>
      <c r="S1513" t="s">
        <v>67</v>
      </c>
      <c r="T1513" t="s">
        <v>60</v>
      </c>
    </row>
    <row r="1514" spans="1:20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5">
        <v>41882</v>
      </c>
      <c r="O1514" t="str">
        <f>VLOOKUP(L1514,Location!$A$1:$D$157,2,FALSE)</f>
        <v>Louisiana</v>
      </c>
      <c r="P1514" t="str">
        <f>VLOOKUP($L1514,Location!$A$1:$D$157,3,FALSE)</f>
        <v>South</v>
      </c>
      <c r="Q1514" t="str">
        <f>VLOOKUP($L1514,Location!$A$1:$D$157,4,FALSE)</f>
        <v>Small Market</v>
      </c>
      <c r="R1514" t="s">
        <v>66</v>
      </c>
      <c r="S1514" t="s">
        <v>68</v>
      </c>
      <c r="T1514" t="s">
        <v>60</v>
      </c>
    </row>
    <row r="1515" spans="1:20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5">
        <v>41882</v>
      </c>
      <c r="O1515" t="str">
        <f>VLOOKUP(L1515,Location!$A$1:$D$157,2,FALSE)</f>
        <v>Louisiana</v>
      </c>
      <c r="P1515" t="str">
        <f>VLOOKUP($L1515,Location!$A$1:$D$157,3,FALSE)</f>
        <v>South</v>
      </c>
      <c r="Q1515" t="str">
        <f>VLOOKUP($L1515,Location!$A$1:$D$157,4,FALSE)</f>
        <v>Small Market</v>
      </c>
      <c r="R1515" t="s">
        <v>61</v>
      </c>
      <c r="S1515" t="s">
        <v>62</v>
      </c>
      <c r="T1515" t="s">
        <v>57</v>
      </c>
    </row>
    <row r="1516" spans="1:20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5">
        <v>41882</v>
      </c>
      <c r="O1516" t="str">
        <f>VLOOKUP(L1516,Location!$A$1:$D$157,2,FALSE)</f>
        <v>Louisiana</v>
      </c>
      <c r="P1516" t="str">
        <f>VLOOKUP($L1516,Location!$A$1:$D$157,3,FALSE)</f>
        <v>South</v>
      </c>
      <c r="Q1516" t="str">
        <f>VLOOKUP($L1516,Location!$A$1:$D$157,4,FALSE)</f>
        <v>Small Market</v>
      </c>
      <c r="R1516" t="s">
        <v>61</v>
      </c>
      <c r="S1516" t="s">
        <v>63</v>
      </c>
      <c r="T1516" t="s">
        <v>57</v>
      </c>
    </row>
    <row r="1517" spans="1:20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5">
        <v>41882</v>
      </c>
      <c r="O1517" t="str">
        <f>VLOOKUP(L1517,Location!$A$1:$D$157,2,FALSE)</f>
        <v>Louisiana</v>
      </c>
      <c r="P1517" t="str">
        <f>VLOOKUP($L1517,Location!$A$1:$D$157,3,FALSE)</f>
        <v>South</v>
      </c>
      <c r="Q1517" t="str">
        <f>VLOOKUP($L1517,Location!$A$1:$D$157,4,FALSE)</f>
        <v>Small Market</v>
      </c>
      <c r="R1517" t="s">
        <v>61</v>
      </c>
      <c r="S1517" t="s">
        <v>64</v>
      </c>
      <c r="T1517" t="s">
        <v>60</v>
      </c>
    </row>
    <row r="1518" spans="1:20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5">
        <v>41882</v>
      </c>
      <c r="O1518" t="str">
        <f>VLOOKUP(L1518,Location!$A$1:$D$157,2,FALSE)</f>
        <v>New Mexico</v>
      </c>
      <c r="P1518" t="str">
        <f>VLOOKUP($L1518,Location!$A$1:$D$157,3,FALSE)</f>
        <v>South</v>
      </c>
      <c r="Q1518" t="str">
        <f>VLOOKUP($L1518,Location!$A$1:$D$157,4,FALSE)</f>
        <v>Small Market</v>
      </c>
      <c r="R1518" t="s">
        <v>55</v>
      </c>
      <c r="S1518" t="s">
        <v>59</v>
      </c>
      <c r="T1518" t="s">
        <v>60</v>
      </c>
    </row>
    <row r="1519" spans="1:20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5">
        <v>41882</v>
      </c>
      <c r="O1519" t="str">
        <f>VLOOKUP(L1519,Location!$A$1:$D$157,2,FALSE)</f>
        <v>New Mexico</v>
      </c>
      <c r="P1519" t="str">
        <f>VLOOKUP($L1519,Location!$A$1:$D$157,3,FALSE)</f>
        <v>South</v>
      </c>
      <c r="Q1519" t="str">
        <f>VLOOKUP($L1519,Location!$A$1:$D$157,4,FALSE)</f>
        <v>Small Market</v>
      </c>
      <c r="R1519" t="s">
        <v>55</v>
      </c>
      <c r="S1519" t="s">
        <v>58</v>
      </c>
      <c r="T1519" t="s">
        <v>57</v>
      </c>
    </row>
    <row r="1520" spans="1:20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5">
        <v>41882</v>
      </c>
      <c r="O1520" t="str">
        <f>VLOOKUP(L1520,Location!$A$1:$D$157,2,FALSE)</f>
        <v>New Mexico</v>
      </c>
      <c r="P1520" t="str">
        <f>VLOOKUP($L1520,Location!$A$1:$D$157,3,FALSE)</f>
        <v>South</v>
      </c>
      <c r="Q1520" t="str">
        <f>VLOOKUP($L1520,Location!$A$1:$D$157,4,FALSE)</f>
        <v>Small Market</v>
      </c>
      <c r="R1520" t="s">
        <v>66</v>
      </c>
      <c r="S1520" t="s">
        <v>67</v>
      </c>
      <c r="T1520" t="s">
        <v>60</v>
      </c>
    </row>
    <row r="1521" spans="1:20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5">
        <v>41882</v>
      </c>
      <c r="O1521" t="str">
        <f>VLOOKUP(L1521,Location!$A$1:$D$157,2,FALSE)</f>
        <v>New Mexico</v>
      </c>
      <c r="P1521" t="str">
        <f>VLOOKUP($L1521,Location!$A$1:$D$157,3,FALSE)</f>
        <v>South</v>
      </c>
      <c r="Q1521" t="str">
        <f>VLOOKUP($L1521,Location!$A$1:$D$157,4,FALSE)</f>
        <v>Small Market</v>
      </c>
      <c r="R1521" t="s">
        <v>66</v>
      </c>
      <c r="S1521" t="s">
        <v>68</v>
      </c>
      <c r="T1521" t="s">
        <v>60</v>
      </c>
    </row>
    <row r="1522" spans="1:20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5">
        <v>41882</v>
      </c>
      <c r="O1522" t="str">
        <f>VLOOKUP(L1522,Location!$A$1:$D$157,2,FALSE)</f>
        <v>New Mexico</v>
      </c>
      <c r="P1522" t="str">
        <f>VLOOKUP($L1522,Location!$A$1:$D$157,3,FALSE)</f>
        <v>South</v>
      </c>
      <c r="Q1522" t="str">
        <f>VLOOKUP($L1522,Location!$A$1:$D$157,4,FALSE)</f>
        <v>Small Market</v>
      </c>
      <c r="R1522" t="s">
        <v>61</v>
      </c>
      <c r="S1522" t="s">
        <v>62</v>
      </c>
      <c r="T1522" t="s">
        <v>57</v>
      </c>
    </row>
    <row r="1523" spans="1:20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5">
        <v>41882</v>
      </c>
      <c r="O1523" t="str">
        <f>VLOOKUP(L1523,Location!$A$1:$D$157,2,FALSE)</f>
        <v>New Mexico</v>
      </c>
      <c r="P1523" t="str">
        <f>VLOOKUP($L1523,Location!$A$1:$D$157,3,FALSE)</f>
        <v>South</v>
      </c>
      <c r="Q1523" t="str">
        <f>VLOOKUP($L1523,Location!$A$1:$D$157,4,FALSE)</f>
        <v>Small Market</v>
      </c>
      <c r="R1523" t="s">
        <v>61</v>
      </c>
      <c r="S1523" t="s">
        <v>63</v>
      </c>
      <c r="T1523" t="s">
        <v>57</v>
      </c>
    </row>
    <row r="1524" spans="1:20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5">
        <v>41882</v>
      </c>
      <c r="O1524" t="str">
        <f>VLOOKUP(L1524,Location!$A$1:$D$157,2,FALSE)</f>
        <v>New Mexico</v>
      </c>
      <c r="P1524" t="str">
        <f>VLOOKUP($L1524,Location!$A$1:$D$157,3,FALSE)</f>
        <v>South</v>
      </c>
      <c r="Q1524" t="str">
        <f>VLOOKUP($L1524,Location!$A$1:$D$157,4,FALSE)</f>
        <v>Small Market</v>
      </c>
      <c r="R1524" t="s">
        <v>61</v>
      </c>
      <c r="S1524" t="s">
        <v>64</v>
      </c>
      <c r="T1524" t="s">
        <v>60</v>
      </c>
    </row>
    <row r="1525" spans="1:20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5">
        <v>41882</v>
      </c>
      <c r="O1525" t="str">
        <f>VLOOKUP(L1525,Location!$A$1:$D$157,2,FALSE)</f>
        <v>Oklahoma</v>
      </c>
      <c r="P1525" t="str">
        <f>VLOOKUP($L1525,Location!$A$1:$D$157,3,FALSE)</f>
        <v>South</v>
      </c>
      <c r="Q1525" t="str">
        <f>VLOOKUP($L1525,Location!$A$1:$D$157,4,FALSE)</f>
        <v>Small Market</v>
      </c>
      <c r="R1525" t="s">
        <v>55</v>
      </c>
      <c r="S1525" t="s">
        <v>59</v>
      </c>
      <c r="T1525" t="s">
        <v>60</v>
      </c>
    </row>
    <row r="1526" spans="1:20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5">
        <v>41882</v>
      </c>
      <c r="O1526" t="str">
        <f>VLOOKUP(L1526,Location!$A$1:$D$157,2,FALSE)</f>
        <v>Oklahoma</v>
      </c>
      <c r="P1526" t="str">
        <f>VLOOKUP($L1526,Location!$A$1:$D$157,3,FALSE)</f>
        <v>South</v>
      </c>
      <c r="Q1526" t="str">
        <f>VLOOKUP($L1526,Location!$A$1:$D$157,4,FALSE)</f>
        <v>Small Market</v>
      </c>
      <c r="R1526" t="s">
        <v>55</v>
      </c>
      <c r="S1526" t="s">
        <v>58</v>
      </c>
      <c r="T1526" t="s">
        <v>57</v>
      </c>
    </row>
    <row r="1527" spans="1:20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5">
        <v>41882</v>
      </c>
      <c r="O1527" t="str">
        <f>VLOOKUP(L1527,Location!$A$1:$D$157,2,FALSE)</f>
        <v>Oklahoma</v>
      </c>
      <c r="P1527" t="str">
        <f>VLOOKUP($L1527,Location!$A$1:$D$157,3,FALSE)</f>
        <v>South</v>
      </c>
      <c r="Q1527" t="str">
        <f>VLOOKUP($L1527,Location!$A$1:$D$157,4,FALSE)</f>
        <v>Small Market</v>
      </c>
      <c r="R1527" t="s">
        <v>66</v>
      </c>
      <c r="S1527" t="s">
        <v>67</v>
      </c>
      <c r="T1527" t="s">
        <v>60</v>
      </c>
    </row>
    <row r="1528" spans="1:20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5">
        <v>41882</v>
      </c>
      <c r="O1528" t="str">
        <f>VLOOKUP(L1528,Location!$A$1:$D$157,2,FALSE)</f>
        <v>Oklahoma</v>
      </c>
      <c r="P1528" t="str">
        <f>VLOOKUP($L1528,Location!$A$1:$D$157,3,FALSE)</f>
        <v>South</v>
      </c>
      <c r="Q1528" t="str">
        <f>VLOOKUP($L1528,Location!$A$1:$D$157,4,FALSE)</f>
        <v>Small Market</v>
      </c>
      <c r="R1528" t="s">
        <v>66</v>
      </c>
      <c r="S1528" t="s">
        <v>68</v>
      </c>
      <c r="T1528" t="s">
        <v>60</v>
      </c>
    </row>
    <row r="1529" spans="1:20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5">
        <v>41882</v>
      </c>
      <c r="O1529" t="str">
        <f>VLOOKUP(L1529,Location!$A$1:$D$157,2,FALSE)</f>
        <v>Oklahoma</v>
      </c>
      <c r="P1529" t="str">
        <f>VLOOKUP($L1529,Location!$A$1:$D$157,3,FALSE)</f>
        <v>South</v>
      </c>
      <c r="Q1529" t="str">
        <f>VLOOKUP($L1529,Location!$A$1:$D$157,4,FALSE)</f>
        <v>Small Market</v>
      </c>
      <c r="R1529" t="s">
        <v>61</v>
      </c>
      <c r="S1529" t="s">
        <v>62</v>
      </c>
      <c r="T1529" t="s">
        <v>57</v>
      </c>
    </row>
    <row r="1530" spans="1:20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5">
        <v>41882</v>
      </c>
      <c r="O1530" t="str">
        <f>VLOOKUP(L1530,Location!$A$1:$D$157,2,FALSE)</f>
        <v>Oklahoma</v>
      </c>
      <c r="P1530" t="str">
        <f>VLOOKUP($L1530,Location!$A$1:$D$157,3,FALSE)</f>
        <v>South</v>
      </c>
      <c r="Q1530" t="str">
        <f>VLOOKUP($L1530,Location!$A$1:$D$157,4,FALSE)</f>
        <v>Small Market</v>
      </c>
      <c r="R1530" t="s">
        <v>61</v>
      </c>
      <c r="S1530" t="s">
        <v>63</v>
      </c>
      <c r="T1530" t="s">
        <v>57</v>
      </c>
    </row>
    <row r="1531" spans="1:20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5">
        <v>41882</v>
      </c>
      <c r="O1531" t="str">
        <f>VLOOKUP(L1531,Location!$A$1:$D$157,2,FALSE)</f>
        <v>Oklahoma</v>
      </c>
      <c r="P1531" t="str">
        <f>VLOOKUP($L1531,Location!$A$1:$D$157,3,FALSE)</f>
        <v>South</v>
      </c>
      <c r="Q1531" t="str">
        <f>VLOOKUP($L1531,Location!$A$1:$D$157,4,FALSE)</f>
        <v>Small Market</v>
      </c>
      <c r="R1531" t="s">
        <v>61</v>
      </c>
      <c r="S1531" t="s">
        <v>64</v>
      </c>
      <c r="T1531" t="s">
        <v>60</v>
      </c>
    </row>
    <row r="1532" spans="1:20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5">
        <v>41882</v>
      </c>
      <c r="O1532" t="str">
        <f>VLOOKUP(L1532,Location!$A$1:$D$157,2,FALSE)</f>
        <v>Texas</v>
      </c>
      <c r="P1532" t="str">
        <f>VLOOKUP($L1532,Location!$A$1:$D$157,3,FALSE)</f>
        <v>South</v>
      </c>
      <c r="Q1532" t="str">
        <f>VLOOKUP($L1532,Location!$A$1:$D$157,4,FALSE)</f>
        <v>Major Market</v>
      </c>
      <c r="R1532" t="s">
        <v>55</v>
      </c>
      <c r="S1532" t="s">
        <v>59</v>
      </c>
      <c r="T1532" t="s">
        <v>60</v>
      </c>
    </row>
    <row r="1533" spans="1:20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5">
        <v>41882</v>
      </c>
      <c r="O1533" t="str">
        <f>VLOOKUP(L1533,Location!$A$1:$D$157,2,FALSE)</f>
        <v>Texas</v>
      </c>
      <c r="P1533" t="str">
        <f>VLOOKUP($L1533,Location!$A$1:$D$157,3,FALSE)</f>
        <v>South</v>
      </c>
      <c r="Q1533" t="str">
        <f>VLOOKUP($L1533,Location!$A$1:$D$157,4,FALSE)</f>
        <v>Major Market</v>
      </c>
      <c r="R1533" t="s">
        <v>55</v>
      </c>
      <c r="S1533" t="s">
        <v>58</v>
      </c>
      <c r="T1533" t="s">
        <v>57</v>
      </c>
    </row>
    <row r="1534" spans="1:20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5">
        <v>41882</v>
      </c>
      <c r="O1534" t="str">
        <f>VLOOKUP(L1534,Location!$A$1:$D$157,2,FALSE)</f>
        <v>Texas</v>
      </c>
      <c r="P1534" t="str">
        <f>VLOOKUP($L1534,Location!$A$1:$D$157,3,FALSE)</f>
        <v>South</v>
      </c>
      <c r="Q1534" t="str">
        <f>VLOOKUP($L1534,Location!$A$1:$D$157,4,FALSE)</f>
        <v>Major Market</v>
      </c>
      <c r="R1534" t="s">
        <v>66</v>
      </c>
      <c r="S1534" t="s">
        <v>67</v>
      </c>
      <c r="T1534" t="s">
        <v>60</v>
      </c>
    </row>
    <row r="1535" spans="1:20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5">
        <v>41882</v>
      </c>
      <c r="O1535" t="str">
        <f>VLOOKUP(L1535,Location!$A$1:$D$157,2,FALSE)</f>
        <v>Texas</v>
      </c>
      <c r="P1535" t="str">
        <f>VLOOKUP($L1535,Location!$A$1:$D$157,3,FALSE)</f>
        <v>South</v>
      </c>
      <c r="Q1535" t="str">
        <f>VLOOKUP($L1535,Location!$A$1:$D$157,4,FALSE)</f>
        <v>Major Market</v>
      </c>
      <c r="R1535" t="s">
        <v>66</v>
      </c>
      <c r="S1535" t="s">
        <v>68</v>
      </c>
      <c r="T1535" t="s">
        <v>60</v>
      </c>
    </row>
    <row r="1536" spans="1:20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5">
        <v>41882</v>
      </c>
      <c r="O1536" t="str">
        <f>VLOOKUP(L1536,Location!$A$1:$D$157,2,FALSE)</f>
        <v>Texas</v>
      </c>
      <c r="P1536" t="str">
        <f>VLOOKUP($L1536,Location!$A$1:$D$157,3,FALSE)</f>
        <v>South</v>
      </c>
      <c r="Q1536" t="str">
        <f>VLOOKUP($L1536,Location!$A$1:$D$157,4,FALSE)</f>
        <v>Major Market</v>
      </c>
      <c r="R1536" t="s">
        <v>61</v>
      </c>
      <c r="S1536" t="s">
        <v>62</v>
      </c>
      <c r="T1536" t="s">
        <v>57</v>
      </c>
    </row>
    <row r="1537" spans="1:20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5">
        <v>41882</v>
      </c>
      <c r="O1537" t="str">
        <f>VLOOKUP(L1537,Location!$A$1:$D$157,2,FALSE)</f>
        <v>Texas</v>
      </c>
      <c r="P1537" t="str">
        <f>VLOOKUP($L1537,Location!$A$1:$D$157,3,FALSE)</f>
        <v>South</v>
      </c>
      <c r="Q1537" t="str">
        <f>VLOOKUP($L1537,Location!$A$1:$D$157,4,FALSE)</f>
        <v>Major Market</v>
      </c>
      <c r="R1537" t="s">
        <v>61</v>
      </c>
      <c r="S1537" t="s">
        <v>63</v>
      </c>
      <c r="T1537" t="s">
        <v>57</v>
      </c>
    </row>
    <row r="1538" spans="1:20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5">
        <v>41882</v>
      </c>
      <c r="O1538" t="str">
        <f>VLOOKUP(L1538,Location!$A$1:$D$157,2,FALSE)</f>
        <v>Texas</v>
      </c>
      <c r="P1538" t="str">
        <f>VLOOKUP($L1538,Location!$A$1:$D$157,3,FALSE)</f>
        <v>South</v>
      </c>
      <c r="Q1538" t="str">
        <f>VLOOKUP($L1538,Location!$A$1:$D$157,4,FALSE)</f>
        <v>Major Market</v>
      </c>
      <c r="R1538" t="s">
        <v>61</v>
      </c>
      <c r="S1538" t="s">
        <v>64</v>
      </c>
      <c r="T1538" t="s">
        <v>60</v>
      </c>
    </row>
    <row r="1539" spans="1:20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5">
        <v>41882</v>
      </c>
      <c r="O1539" t="str">
        <f>VLOOKUP(L1539,Location!$A$1:$D$157,2,FALSE)</f>
        <v>Utah</v>
      </c>
      <c r="P1539" t="str">
        <f>VLOOKUP($L1539,Location!$A$1:$D$157,3,FALSE)</f>
        <v>West</v>
      </c>
      <c r="Q1539" t="str">
        <f>VLOOKUP($L1539,Location!$A$1:$D$157,4,FALSE)</f>
        <v>Small Market</v>
      </c>
      <c r="R1539" t="s">
        <v>55</v>
      </c>
      <c r="S1539" t="s">
        <v>56</v>
      </c>
      <c r="T1539" t="s">
        <v>57</v>
      </c>
    </row>
    <row r="1540" spans="1:20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5">
        <v>41882</v>
      </c>
      <c r="O1540" t="str">
        <f>VLOOKUP(L1540,Location!$A$1:$D$157,2,FALSE)</f>
        <v>Utah</v>
      </c>
      <c r="P1540" t="str">
        <f>VLOOKUP($L1540,Location!$A$1:$D$157,3,FALSE)</f>
        <v>West</v>
      </c>
      <c r="Q1540" t="str">
        <f>VLOOKUP($L1540,Location!$A$1:$D$157,4,FALSE)</f>
        <v>Small Market</v>
      </c>
      <c r="R1540" t="s">
        <v>55</v>
      </c>
      <c r="S1540" t="s">
        <v>58</v>
      </c>
      <c r="T1540" t="s">
        <v>57</v>
      </c>
    </row>
    <row r="1541" spans="1:20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5">
        <v>41882</v>
      </c>
      <c r="O1541" t="str">
        <f>VLOOKUP(L1541,Location!$A$1:$D$157,2,FALSE)</f>
        <v>Utah</v>
      </c>
      <c r="P1541" t="str">
        <f>VLOOKUP($L1541,Location!$A$1:$D$157,3,FALSE)</f>
        <v>West</v>
      </c>
      <c r="Q1541" t="str">
        <f>VLOOKUP($L1541,Location!$A$1:$D$157,4,FALSE)</f>
        <v>Small Market</v>
      </c>
      <c r="R1541" t="s">
        <v>66</v>
      </c>
      <c r="S1541" t="s">
        <v>67</v>
      </c>
      <c r="T1541" t="s">
        <v>60</v>
      </c>
    </row>
    <row r="1542" spans="1:20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5">
        <v>41882</v>
      </c>
      <c r="O1542" t="str">
        <f>VLOOKUP(L1542,Location!$A$1:$D$157,2,FALSE)</f>
        <v>Utah</v>
      </c>
      <c r="P1542" t="str">
        <f>VLOOKUP($L1542,Location!$A$1:$D$157,3,FALSE)</f>
        <v>West</v>
      </c>
      <c r="Q1542" t="str">
        <f>VLOOKUP($L1542,Location!$A$1:$D$157,4,FALSE)</f>
        <v>Small Market</v>
      </c>
      <c r="R1542" t="s">
        <v>66</v>
      </c>
      <c r="S1542" t="s">
        <v>68</v>
      </c>
      <c r="T1542" t="s">
        <v>60</v>
      </c>
    </row>
    <row r="1543" spans="1:20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5">
        <v>41882</v>
      </c>
      <c r="O1543" t="str">
        <f>VLOOKUP(L1543,Location!$A$1:$D$157,2,FALSE)</f>
        <v>Utah</v>
      </c>
      <c r="P1543" t="str">
        <f>VLOOKUP($L1543,Location!$A$1:$D$157,3,FALSE)</f>
        <v>West</v>
      </c>
      <c r="Q1543" t="str">
        <f>VLOOKUP($L1543,Location!$A$1:$D$157,4,FALSE)</f>
        <v>Small Market</v>
      </c>
      <c r="R1543" t="s">
        <v>66</v>
      </c>
      <c r="S1543" t="s">
        <v>69</v>
      </c>
      <c r="T1543" t="s">
        <v>60</v>
      </c>
    </row>
    <row r="1544" spans="1:20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5">
        <v>41882</v>
      </c>
      <c r="O1544" t="str">
        <f>VLOOKUP(L1544,Location!$A$1:$D$157,2,FALSE)</f>
        <v>Utah</v>
      </c>
      <c r="P1544" t="str">
        <f>VLOOKUP($L1544,Location!$A$1:$D$157,3,FALSE)</f>
        <v>West</v>
      </c>
      <c r="Q1544" t="str">
        <f>VLOOKUP($L1544,Location!$A$1:$D$157,4,FALSE)</f>
        <v>Small Market</v>
      </c>
      <c r="R1544" t="s">
        <v>70</v>
      </c>
      <c r="S1544" t="s">
        <v>71</v>
      </c>
      <c r="T1544" t="s">
        <v>57</v>
      </c>
    </row>
    <row r="1545" spans="1:20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5">
        <v>41882</v>
      </c>
      <c r="O1545" t="str">
        <f>VLOOKUP(L1545,Location!$A$1:$D$157,2,FALSE)</f>
        <v>Utah</v>
      </c>
      <c r="P1545" t="str">
        <f>VLOOKUP($L1545,Location!$A$1:$D$157,3,FALSE)</f>
        <v>West</v>
      </c>
      <c r="Q1545" t="str">
        <f>VLOOKUP($L1545,Location!$A$1:$D$157,4,FALSE)</f>
        <v>Small Market</v>
      </c>
      <c r="R1545" t="s">
        <v>70</v>
      </c>
      <c r="S1545" t="s">
        <v>72</v>
      </c>
      <c r="T1545" t="s">
        <v>57</v>
      </c>
    </row>
    <row r="1546" spans="1:20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5">
        <v>41882</v>
      </c>
      <c r="O1546" t="str">
        <f>VLOOKUP(L1546,Location!$A$1:$D$157,2,FALSE)</f>
        <v>Utah</v>
      </c>
      <c r="P1546" t="str">
        <f>VLOOKUP($L1546,Location!$A$1:$D$157,3,FALSE)</f>
        <v>West</v>
      </c>
      <c r="Q1546" t="str">
        <f>VLOOKUP($L1546,Location!$A$1:$D$157,4,FALSE)</f>
        <v>Small Market</v>
      </c>
      <c r="R1546" t="s">
        <v>70</v>
      </c>
      <c r="S1546" t="s">
        <v>73</v>
      </c>
      <c r="T1546" t="s">
        <v>57</v>
      </c>
    </row>
    <row r="1547" spans="1:20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5">
        <v>41882</v>
      </c>
      <c r="O1547" t="str">
        <f>VLOOKUP(L1547,Location!$A$1:$D$157,2,FALSE)</f>
        <v>Utah</v>
      </c>
      <c r="P1547" t="str">
        <f>VLOOKUP($L1547,Location!$A$1:$D$157,3,FALSE)</f>
        <v>West</v>
      </c>
      <c r="Q1547" t="str">
        <f>VLOOKUP($L1547,Location!$A$1:$D$157,4,FALSE)</f>
        <v>Small Market</v>
      </c>
      <c r="R1547" t="s">
        <v>55</v>
      </c>
      <c r="S1547" t="s">
        <v>59</v>
      </c>
      <c r="T1547" t="s">
        <v>60</v>
      </c>
    </row>
    <row r="1548" spans="1:20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5">
        <v>41882</v>
      </c>
      <c r="O1548" t="str">
        <f>VLOOKUP(L1548,Location!$A$1:$D$157,2,FALSE)</f>
        <v>Utah</v>
      </c>
      <c r="P1548" t="str">
        <f>VLOOKUP($L1548,Location!$A$1:$D$157,3,FALSE)</f>
        <v>West</v>
      </c>
      <c r="Q1548" t="str">
        <f>VLOOKUP($L1548,Location!$A$1:$D$157,4,FALSE)</f>
        <v>Small Market</v>
      </c>
      <c r="R1548" t="s">
        <v>61</v>
      </c>
      <c r="S1548" t="s">
        <v>62</v>
      </c>
      <c r="T1548" t="s">
        <v>57</v>
      </c>
    </row>
    <row r="1549" spans="1:20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5">
        <v>41882</v>
      </c>
      <c r="O1549" t="str">
        <f>VLOOKUP(L1549,Location!$A$1:$D$157,2,FALSE)</f>
        <v>Utah</v>
      </c>
      <c r="P1549" t="str">
        <f>VLOOKUP($L1549,Location!$A$1:$D$157,3,FALSE)</f>
        <v>West</v>
      </c>
      <c r="Q1549" t="str">
        <f>VLOOKUP($L1549,Location!$A$1:$D$157,4,FALSE)</f>
        <v>Small Market</v>
      </c>
      <c r="R1549" t="s">
        <v>61</v>
      </c>
      <c r="S1549" t="s">
        <v>63</v>
      </c>
      <c r="T1549" t="s">
        <v>57</v>
      </c>
    </row>
    <row r="1550" spans="1:20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5">
        <v>41882</v>
      </c>
      <c r="O1550" t="str">
        <f>VLOOKUP(L1550,Location!$A$1:$D$157,2,FALSE)</f>
        <v>Utah</v>
      </c>
      <c r="P1550" t="str">
        <f>VLOOKUP($L1550,Location!$A$1:$D$157,3,FALSE)</f>
        <v>West</v>
      </c>
      <c r="Q1550" t="str">
        <f>VLOOKUP($L1550,Location!$A$1:$D$157,4,FALSE)</f>
        <v>Small Market</v>
      </c>
      <c r="R1550" t="s">
        <v>61</v>
      </c>
      <c r="S1550" t="s">
        <v>64</v>
      </c>
      <c r="T1550" t="s">
        <v>60</v>
      </c>
    </row>
    <row r="1551" spans="1:20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5">
        <v>41882</v>
      </c>
      <c r="O1551" t="str">
        <f>VLOOKUP(L1551,Location!$A$1:$D$157,2,FALSE)</f>
        <v>California</v>
      </c>
      <c r="P1551" t="str">
        <f>VLOOKUP($L1551,Location!$A$1:$D$157,3,FALSE)</f>
        <v>West</v>
      </c>
      <c r="Q1551" t="str">
        <f>VLOOKUP($L1551,Location!$A$1:$D$157,4,FALSE)</f>
        <v>Major Market</v>
      </c>
      <c r="R1551" t="s">
        <v>55</v>
      </c>
      <c r="S1551" t="s">
        <v>56</v>
      </c>
      <c r="T1551" t="s">
        <v>57</v>
      </c>
    </row>
    <row r="1552" spans="1:20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5">
        <v>41882</v>
      </c>
      <c r="O1552" t="str">
        <f>VLOOKUP(L1552,Location!$A$1:$D$157,2,FALSE)</f>
        <v>California</v>
      </c>
      <c r="P1552" t="str">
        <f>VLOOKUP($L1552,Location!$A$1:$D$157,3,FALSE)</f>
        <v>West</v>
      </c>
      <c r="Q1552" t="str">
        <f>VLOOKUP($L1552,Location!$A$1:$D$157,4,FALSE)</f>
        <v>Major Market</v>
      </c>
      <c r="R1552" t="s">
        <v>55</v>
      </c>
      <c r="S1552" t="s">
        <v>58</v>
      </c>
      <c r="T1552" t="s">
        <v>57</v>
      </c>
    </row>
    <row r="1553" spans="1:20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5">
        <v>41882</v>
      </c>
      <c r="O1553" t="str">
        <f>VLOOKUP(L1553,Location!$A$1:$D$157,2,FALSE)</f>
        <v>California</v>
      </c>
      <c r="P1553" t="str">
        <f>VLOOKUP($L1553,Location!$A$1:$D$157,3,FALSE)</f>
        <v>West</v>
      </c>
      <c r="Q1553" t="str">
        <f>VLOOKUP($L1553,Location!$A$1:$D$157,4,FALSE)</f>
        <v>Major Market</v>
      </c>
      <c r="R1553" t="s">
        <v>66</v>
      </c>
      <c r="S1553" t="s">
        <v>67</v>
      </c>
      <c r="T1553" t="s">
        <v>60</v>
      </c>
    </row>
    <row r="1554" spans="1:20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5">
        <v>41882</v>
      </c>
      <c r="O1554" t="str">
        <f>VLOOKUP(L1554,Location!$A$1:$D$157,2,FALSE)</f>
        <v>California</v>
      </c>
      <c r="P1554" t="str">
        <f>VLOOKUP($L1554,Location!$A$1:$D$157,3,FALSE)</f>
        <v>West</v>
      </c>
      <c r="Q1554" t="str">
        <f>VLOOKUP($L1554,Location!$A$1:$D$157,4,FALSE)</f>
        <v>Major Market</v>
      </c>
      <c r="R1554" t="s">
        <v>66</v>
      </c>
      <c r="S1554" t="s">
        <v>68</v>
      </c>
      <c r="T1554" t="s">
        <v>60</v>
      </c>
    </row>
    <row r="1555" spans="1:20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5">
        <v>41882</v>
      </c>
      <c r="O1555" t="str">
        <f>VLOOKUP(L1555,Location!$A$1:$D$157,2,FALSE)</f>
        <v>California</v>
      </c>
      <c r="P1555" t="str">
        <f>VLOOKUP($L1555,Location!$A$1:$D$157,3,FALSE)</f>
        <v>West</v>
      </c>
      <c r="Q1555" t="str">
        <f>VLOOKUP($L1555,Location!$A$1:$D$157,4,FALSE)</f>
        <v>Major Market</v>
      </c>
      <c r="R1555" t="s">
        <v>66</v>
      </c>
      <c r="S1555" t="s">
        <v>69</v>
      </c>
      <c r="T1555" t="s">
        <v>60</v>
      </c>
    </row>
    <row r="1556" spans="1:20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5">
        <v>41882</v>
      </c>
      <c r="O1556" t="str">
        <f>VLOOKUP(L1556,Location!$A$1:$D$157,2,FALSE)</f>
        <v>California</v>
      </c>
      <c r="P1556" t="str">
        <f>VLOOKUP($L1556,Location!$A$1:$D$157,3,FALSE)</f>
        <v>West</v>
      </c>
      <c r="Q1556" t="str">
        <f>VLOOKUP($L1556,Location!$A$1:$D$157,4,FALSE)</f>
        <v>Major Market</v>
      </c>
      <c r="R1556" t="s">
        <v>70</v>
      </c>
      <c r="S1556" t="s">
        <v>71</v>
      </c>
      <c r="T1556" t="s">
        <v>57</v>
      </c>
    </row>
    <row r="1557" spans="1:20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5">
        <v>41882</v>
      </c>
      <c r="O1557" t="str">
        <f>VLOOKUP(L1557,Location!$A$1:$D$157,2,FALSE)</f>
        <v>California</v>
      </c>
      <c r="P1557" t="str">
        <f>VLOOKUP($L1557,Location!$A$1:$D$157,3,FALSE)</f>
        <v>West</v>
      </c>
      <c r="Q1557" t="str">
        <f>VLOOKUP($L1557,Location!$A$1:$D$157,4,FALSE)</f>
        <v>Major Market</v>
      </c>
      <c r="R1557" t="s">
        <v>70</v>
      </c>
      <c r="S1557" t="s">
        <v>72</v>
      </c>
      <c r="T1557" t="s">
        <v>57</v>
      </c>
    </row>
    <row r="1558" spans="1:20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5">
        <v>41882</v>
      </c>
      <c r="O1558" t="str">
        <f>VLOOKUP(L1558,Location!$A$1:$D$157,2,FALSE)</f>
        <v>California</v>
      </c>
      <c r="P1558" t="str">
        <f>VLOOKUP($L1558,Location!$A$1:$D$157,3,FALSE)</f>
        <v>West</v>
      </c>
      <c r="Q1558" t="str">
        <f>VLOOKUP($L1558,Location!$A$1:$D$157,4,FALSE)</f>
        <v>Major Market</v>
      </c>
      <c r="R1558" t="s">
        <v>70</v>
      </c>
      <c r="S1558" t="s">
        <v>73</v>
      </c>
      <c r="T1558" t="s">
        <v>57</v>
      </c>
    </row>
    <row r="1559" spans="1:20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5">
        <v>41882</v>
      </c>
      <c r="O1559" t="str">
        <f>VLOOKUP(L1559,Location!$A$1:$D$157,2,FALSE)</f>
        <v>California</v>
      </c>
      <c r="P1559" t="str">
        <f>VLOOKUP($L1559,Location!$A$1:$D$157,3,FALSE)</f>
        <v>West</v>
      </c>
      <c r="Q1559" t="str">
        <f>VLOOKUP($L1559,Location!$A$1:$D$157,4,FALSE)</f>
        <v>Major Market</v>
      </c>
      <c r="R1559" t="s">
        <v>55</v>
      </c>
      <c r="S1559" t="s">
        <v>59</v>
      </c>
      <c r="T1559" t="s">
        <v>60</v>
      </c>
    </row>
    <row r="1560" spans="1:20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5">
        <v>41882</v>
      </c>
      <c r="O1560" t="str">
        <f>VLOOKUP(L1560,Location!$A$1:$D$157,2,FALSE)</f>
        <v>California</v>
      </c>
      <c r="P1560" t="str">
        <f>VLOOKUP($L1560,Location!$A$1:$D$157,3,FALSE)</f>
        <v>West</v>
      </c>
      <c r="Q1560" t="str">
        <f>VLOOKUP($L1560,Location!$A$1:$D$157,4,FALSE)</f>
        <v>Major Market</v>
      </c>
      <c r="R1560" t="s">
        <v>61</v>
      </c>
      <c r="S1560" t="s">
        <v>62</v>
      </c>
      <c r="T1560" t="s">
        <v>57</v>
      </c>
    </row>
    <row r="1561" spans="1:20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5">
        <v>41882</v>
      </c>
      <c r="O1561" t="str">
        <f>VLOOKUP(L1561,Location!$A$1:$D$157,2,FALSE)</f>
        <v>California</v>
      </c>
      <c r="P1561" t="str">
        <f>VLOOKUP($L1561,Location!$A$1:$D$157,3,FALSE)</f>
        <v>West</v>
      </c>
      <c r="Q1561" t="str">
        <f>VLOOKUP($L1561,Location!$A$1:$D$157,4,FALSE)</f>
        <v>Major Market</v>
      </c>
      <c r="R1561" t="s">
        <v>61</v>
      </c>
      <c r="S1561" t="s">
        <v>63</v>
      </c>
      <c r="T1561" t="s">
        <v>57</v>
      </c>
    </row>
    <row r="1562" spans="1:20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5">
        <v>41882</v>
      </c>
      <c r="O1562" t="str">
        <f>VLOOKUP(L1562,Location!$A$1:$D$157,2,FALSE)</f>
        <v>California</v>
      </c>
      <c r="P1562" t="str">
        <f>VLOOKUP($L1562,Location!$A$1:$D$157,3,FALSE)</f>
        <v>West</v>
      </c>
      <c r="Q1562" t="str">
        <f>VLOOKUP($L1562,Location!$A$1:$D$157,4,FALSE)</f>
        <v>Major Market</v>
      </c>
      <c r="R1562" t="s">
        <v>61</v>
      </c>
      <c r="S1562" t="s">
        <v>64</v>
      </c>
      <c r="T1562" t="s">
        <v>60</v>
      </c>
    </row>
    <row r="1563" spans="1:20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5">
        <v>41882</v>
      </c>
      <c r="O1563" t="str">
        <f>VLOOKUP(L1563,Location!$A$1:$D$157,2,FALSE)</f>
        <v>Nevada</v>
      </c>
      <c r="P1563" t="str">
        <f>VLOOKUP($L1563,Location!$A$1:$D$157,3,FALSE)</f>
        <v>West</v>
      </c>
      <c r="Q1563" t="str">
        <f>VLOOKUP($L1563,Location!$A$1:$D$157,4,FALSE)</f>
        <v>Small Market</v>
      </c>
      <c r="R1563" t="s">
        <v>55</v>
      </c>
      <c r="S1563" t="s">
        <v>58</v>
      </c>
      <c r="T1563" t="s">
        <v>57</v>
      </c>
    </row>
    <row r="1564" spans="1:20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5">
        <v>41882</v>
      </c>
      <c r="O1564" t="str">
        <f>VLOOKUP(L1564,Location!$A$1:$D$157,2,FALSE)</f>
        <v>Nevada</v>
      </c>
      <c r="P1564" t="str">
        <f>VLOOKUP($L1564,Location!$A$1:$D$157,3,FALSE)</f>
        <v>West</v>
      </c>
      <c r="Q1564" t="str">
        <f>VLOOKUP($L1564,Location!$A$1:$D$157,4,FALSE)</f>
        <v>Small Market</v>
      </c>
      <c r="R1564" t="s">
        <v>66</v>
      </c>
      <c r="S1564" t="s">
        <v>67</v>
      </c>
      <c r="T1564" t="s">
        <v>60</v>
      </c>
    </row>
    <row r="1565" spans="1:20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5">
        <v>41882</v>
      </c>
      <c r="O1565" t="str">
        <f>VLOOKUP(L1565,Location!$A$1:$D$157,2,FALSE)</f>
        <v>Nevada</v>
      </c>
      <c r="P1565" t="str">
        <f>VLOOKUP($L1565,Location!$A$1:$D$157,3,FALSE)</f>
        <v>West</v>
      </c>
      <c r="Q1565" t="str">
        <f>VLOOKUP($L1565,Location!$A$1:$D$157,4,FALSE)</f>
        <v>Small Market</v>
      </c>
      <c r="R1565" t="s">
        <v>66</v>
      </c>
      <c r="S1565" t="s">
        <v>68</v>
      </c>
      <c r="T1565" t="s">
        <v>60</v>
      </c>
    </row>
    <row r="1566" spans="1:20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5">
        <v>41882</v>
      </c>
      <c r="O1566" t="str">
        <f>VLOOKUP(L1566,Location!$A$1:$D$157,2,FALSE)</f>
        <v>Nevada</v>
      </c>
      <c r="P1566" t="str">
        <f>VLOOKUP($L1566,Location!$A$1:$D$157,3,FALSE)</f>
        <v>West</v>
      </c>
      <c r="Q1566" t="str">
        <f>VLOOKUP($L1566,Location!$A$1:$D$157,4,FALSE)</f>
        <v>Small Market</v>
      </c>
      <c r="R1566" t="s">
        <v>66</v>
      </c>
      <c r="S1566" t="s">
        <v>69</v>
      </c>
      <c r="T1566" t="s">
        <v>60</v>
      </c>
    </row>
    <row r="1567" spans="1:20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5">
        <v>41882</v>
      </c>
      <c r="O1567" t="str">
        <f>VLOOKUP(L1567,Location!$A$1:$D$157,2,FALSE)</f>
        <v>Nevada</v>
      </c>
      <c r="P1567" t="str">
        <f>VLOOKUP($L1567,Location!$A$1:$D$157,3,FALSE)</f>
        <v>West</v>
      </c>
      <c r="Q1567" t="str">
        <f>VLOOKUP($L1567,Location!$A$1:$D$157,4,FALSE)</f>
        <v>Small Market</v>
      </c>
      <c r="R1567" t="s">
        <v>70</v>
      </c>
      <c r="S1567" t="s">
        <v>71</v>
      </c>
      <c r="T1567" t="s">
        <v>57</v>
      </c>
    </row>
    <row r="1568" spans="1:20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5">
        <v>41882</v>
      </c>
      <c r="O1568" t="str">
        <f>VLOOKUP(L1568,Location!$A$1:$D$157,2,FALSE)</f>
        <v>Nevada</v>
      </c>
      <c r="P1568" t="str">
        <f>VLOOKUP($L1568,Location!$A$1:$D$157,3,FALSE)</f>
        <v>West</v>
      </c>
      <c r="Q1568" t="str">
        <f>VLOOKUP($L1568,Location!$A$1:$D$157,4,FALSE)</f>
        <v>Small Market</v>
      </c>
      <c r="R1568" t="s">
        <v>70</v>
      </c>
      <c r="S1568" t="s">
        <v>72</v>
      </c>
      <c r="T1568" t="s">
        <v>57</v>
      </c>
    </row>
    <row r="1569" spans="1:20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5">
        <v>41882</v>
      </c>
      <c r="O1569" t="str">
        <f>VLOOKUP(L1569,Location!$A$1:$D$157,2,FALSE)</f>
        <v>Nevada</v>
      </c>
      <c r="P1569" t="str">
        <f>VLOOKUP($L1569,Location!$A$1:$D$157,3,FALSE)</f>
        <v>West</v>
      </c>
      <c r="Q1569" t="str">
        <f>VLOOKUP($L1569,Location!$A$1:$D$157,4,FALSE)</f>
        <v>Small Market</v>
      </c>
      <c r="R1569" t="s">
        <v>70</v>
      </c>
      <c r="S1569" t="s">
        <v>73</v>
      </c>
      <c r="T1569" t="s">
        <v>57</v>
      </c>
    </row>
    <row r="1570" spans="1:20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5">
        <v>41882</v>
      </c>
      <c r="O1570" t="str">
        <f>VLOOKUP(L1570,Location!$A$1:$D$157,2,FALSE)</f>
        <v>Nevada</v>
      </c>
      <c r="P1570" t="str">
        <f>VLOOKUP($L1570,Location!$A$1:$D$157,3,FALSE)</f>
        <v>West</v>
      </c>
      <c r="Q1570" t="str">
        <f>VLOOKUP($L1570,Location!$A$1:$D$157,4,FALSE)</f>
        <v>Small Market</v>
      </c>
      <c r="R1570" t="s">
        <v>55</v>
      </c>
      <c r="S1570" t="s">
        <v>59</v>
      </c>
      <c r="T1570" t="s">
        <v>60</v>
      </c>
    </row>
    <row r="1571" spans="1:20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5">
        <v>41882</v>
      </c>
      <c r="O1571" t="str">
        <f>VLOOKUP(L1571,Location!$A$1:$D$157,2,FALSE)</f>
        <v>Nevada</v>
      </c>
      <c r="P1571" t="str">
        <f>VLOOKUP($L1571,Location!$A$1:$D$157,3,FALSE)</f>
        <v>West</v>
      </c>
      <c r="Q1571" t="str">
        <f>VLOOKUP($L1571,Location!$A$1:$D$157,4,FALSE)</f>
        <v>Small Market</v>
      </c>
      <c r="R1571" t="s">
        <v>61</v>
      </c>
      <c r="S1571" t="s">
        <v>62</v>
      </c>
      <c r="T1571" t="s">
        <v>57</v>
      </c>
    </row>
    <row r="1572" spans="1:20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5">
        <v>41882</v>
      </c>
      <c r="O1572" t="str">
        <f>VLOOKUP(L1572,Location!$A$1:$D$157,2,FALSE)</f>
        <v>Nevada</v>
      </c>
      <c r="P1572" t="str">
        <f>VLOOKUP($L1572,Location!$A$1:$D$157,3,FALSE)</f>
        <v>West</v>
      </c>
      <c r="Q1572" t="str">
        <f>VLOOKUP($L1572,Location!$A$1:$D$157,4,FALSE)</f>
        <v>Small Market</v>
      </c>
      <c r="R1572" t="s">
        <v>61</v>
      </c>
      <c r="S1572" t="s">
        <v>63</v>
      </c>
      <c r="T1572" t="s">
        <v>57</v>
      </c>
    </row>
    <row r="1573" spans="1:20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5">
        <v>41882</v>
      </c>
      <c r="O1573" t="str">
        <f>VLOOKUP(L1573,Location!$A$1:$D$157,2,FALSE)</f>
        <v>Nevada</v>
      </c>
      <c r="P1573" t="str">
        <f>VLOOKUP($L1573,Location!$A$1:$D$157,3,FALSE)</f>
        <v>West</v>
      </c>
      <c r="Q1573" t="str">
        <f>VLOOKUP($L1573,Location!$A$1:$D$157,4,FALSE)</f>
        <v>Small Market</v>
      </c>
      <c r="R1573" t="s">
        <v>61</v>
      </c>
      <c r="S1573" t="s">
        <v>64</v>
      </c>
      <c r="T1573" t="s">
        <v>60</v>
      </c>
    </row>
    <row r="1574" spans="1:20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5">
        <v>41882</v>
      </c>
      <c r="O1574" t="str">
        <f>VLOOKUP(L1574,Location!$A$1:$D$157,2,FALSE)</f>
        <v>Oregon</v>
      </c>
      <c r="P1574" t="str">
        <f>VLOOKUP($L1574,Location!$A$1:$D$157,3,FALSE)</f>
        <v>West</v>
      </c>
      <c r="Q1574" t="str">
        <f>VLOOKUP($L1574,Location!$A$1:$D$157,4,FALSE)</f>
        <v>Small Market</v>
      </c>
      <c r="R1574" t="s">
        <v>55</v>
      </c>
      <c r="S1574" t="s">
        <v>56</v>
      </c>
      <c r="T1574" t="s">
        <v>57</v>
      </c>
    </row>
    <row r="1575" spans="1:20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5">
        <v>41882</v>
      </c>
      <c r="O1575" t="str">
        <f>VLOOKUP(L1575,Location!$A$1:$D$157,2,FALSE)</f>
        <v>Oregon</v>
      </c>
      <c r="P1575" t="str">
        <f>VLOOKUP($L1575,Location!$A$1:$D$157,3,FALSE)</f>
        <v>West</v>
      </c>
      <c r="Q1575" t="str">
        <f>VLOOKUP($L1575,Location!$A$1:$D$157,4,FALSE)</f>
        <v>Small Market</v>
      </c>
      <c r="R1575" t="s">
        <v>66</v>
      </c>
      <c r="S1575" t="s">
        <v>67</v>
      </c>
      <c r="T1575" t="s">
        <v>60</v>
      </c>
    </row>
    <row r="1576" spans="1:20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5">
        <v>41882</v>
      </c>
      <c r="O1576" t="str">
        <f>VLOOKUP(L1576,Location!$A$1:$D$157,2,FALSE)</f>
        <v>Oregon</v>
      </c>
      <c r="P1576" t="str">
        <f>VLOOKUP($L1576,Location!$A$1:$D$157,3,FALSE)</f>
        <v>West</v>
      </c>
      <c r="Q1576" t="str">
        <f>VLOOKUP($L1576,Location!$A$1:$D$157,4,FALSE)</f>
        <v>Small Market</v>
      </c>
      <c r="R1576" t="s">
        <v>66</v>
      </c>
      <c r="S1576" t="s">
        <v>68</v>
      </c>
      <c r="T1576" t="s">
        <v>60</v>
      </c>
    </row>
    <row r="1577" spans="1:20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5">
        <v>41882</v>
      </c>
      <c r="O1577" t="str">
        <f>VLOOKUP(L1577,Location!$A$1:$D$157,2,FALSE)</f>
        <v>Oregon</v>
      </c>
      <c r="P1577" t="str">
        <f>VLOOKUP($L1577,Location!$A$1:$D$157,3,FALSE)</f>
        <v>West</v>
      </c>
      <c r="Q1577" t="str">
        <f>VLOOKUP($L1577,Location!$A$1:$D$157,4,FALSE)</f>
        <v>Small Market</v>
      </c>
      <c r="R1577" t="s">
        <v>70</v>
      </c>
      <c r="S1577" t="s">
        <v>71</v>
      </c>
      <c r="T1577" t="s">
        <v>57</v>
      </c>
    </row>
    <row r="1578" spans="1:20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5">
        <v>41882</v>
      </c>
      <c r="O1578" t="str">
        <f>VLOOKUP(L1578,Location!$A$1:$D$157,2,FALSE)</f>
        <v>Oregon</v>
      </c>
      <c r="P1578" t="str">
        <f>VLOOKUP($L1578,Location!$A$1:$D$157,3,FALSE)</f>
        <v>West</v>
      </c>
      <c r="Q1578" t="str">
        <f>VLOOKUP($L1578,Location!$A$1:$D$157,4,FALSE)</f>
        <v>Small Market</v>
      </c>
      <c r="R1578" t="s">
        <v>70</v>
      </c>
      <c r="S1578" t="s">
        <v>72</v>
      </c>
      <c r="T1578" t="s">
        <v>57</v>
      </c>
    </row>
    <row r="1579" spans="1:20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5">
        <v>41882</v>
      </c>
      <c r="O1579" t="str">
        <f>VLOOKUP(L1579,Location!$A$1:$D$157,2,FALSE)</f>
        <v>Oregon</v>
      </c>
      <c r="P1579" t="str">
        <f>VLOOKUP($L1579,Location!$A$1:$D$157,3,FALSE)</f>
        <v>West</v>
      </c>
      <c r="Q1579" t="str">
        <f>VLOOKUP($L1579,Location!$A$1:$D$157,4,FALSE)</f>
        <v>Small Market</v>
      </c>
      <c r="R1579" t="s">
        <v>70</v>
      </c>
      <c r="S1579" t="s">
        <v>73</v>
      </c>
      <c r="T1579" t="s">
        <v>57</v>
      </c>
    </row>
    <row r="1580" spans="1:20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5">
        <v>41882</v>
      </c>
      <c r="O1580" t="str">
        <f>VLOOKUP(L1580,Location!$A$1:$D$157,2,FALSE)</f>
        <v>Oregon</v>
      </c>
      <c r="P1580" t="str">
        <f>VLOOKUP($L1580,Location!$A$1:$D$157,3,FALSE)</f>
        <v>West</v>
      </c>
      <c r="Q1580" t="str">
        <f>VLOOKUP($L1580,Location!$A$1:$D$157,4,FALSE)</f>
        <v>Small Market</v>
      </c>
      <c r="R1580" t="s">
        <v>55</v>
      </c>
      <c r="S1580" t="s">
        <v>58</v>
      </c>
      <c r="T1580" t="s">
        <v>57</v>
      </c>
    </row>
    <row r="1581" spans="1:20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5">
        <v>41882</v>
      </c>
      <c r="O1581" t="str">
        <f>VLOOKUP(L1581,Location!$A$1:$D$157,2,FALSE)</f>
        <v>Oregon</v>
      </c>
      <c r="P1581" t="str">
        <f>VLOOKUP($L1581,Location!$A$1:$D$157,3,FALSE)</f>
        <v>West</v>
      </c>
      <c r="Q1581" t="str">
        <f>VLOOKUP($L1581,Location!$A$1:$D$157,4,FALSE)</f>
        <v>Small Market</v>
      </c>
      <c r="R1581" t="s">
        <v>55</v>
      </c>
      <c r="S1581" t="s">
        <v>59</v>
      </c>
      <c r="T1581" t="s">
        <v>60</v>
      </c>
    </row>
    <row r="1582" spans="1:20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5">
        <v>41882</v>
      </c>
      <c r="O1582" t="str">
        <f>VLOOKUP(L1582,Location!$A$1:$D$157,2,FALSE)</f>
        <v>Oregon</v>
      </c>
      <c r="P1582" t="str">
        <f>VLOOKUP($L1582,Location!$A$1:$D$157,3,FALSE)</f>
        <v>West</v>
      </c>
      <c r="Q1582" t="str">
        <f>VLOOKUP($L1582,Location!$A$1:$D$157,4,FALSE)</f>
        <v>Small Market</v>
      </c>
      <c r="R1582" t="s">
        <v>61</v>
      </c>
      <c r="S1582" t="s">
        <v>62</v>
      </c>
      <c r="T1582" t="s">
        <v>57</v>
      </c>
    </row>
    <row r="1583" spans="1:20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5">
        <v>41882</v>
      </c>
      <c r="O1583" t="str">
        <f>VLOOKUP(L1583,Location!$A$1:$D$157,2,FALSE)</f>
        <v>Oregon</v>
      </c>
      <c r="P1583" t="str">
        <f>VLOOKUP($L1583,Location!$A$1:$D$157,3,FALSE)</f>
        <v>West</v>
      </c>
      <c r="Q1583" t="str">
        <f>VLOOKUP($L1583,Location!$A$1:$D$157,4,FALSE)</f>
        <v>Small Market</v>
      </c>
      <c r="R1583" t="s">
        <v>61</v>
      </c>
      <c r="S1583" t="s">
        <v>63</v>
      </c>
      <c r="T1583" t="s">
        <v>57</v>
      </c>
    </row>
    <row r="1584" spans="1:20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5">
        <v>41882</v>
      </c>
      <c r="O1584" t="str">
        <f>VLOOKUP(L1584,Location!$A$1:$D$157,2,FALSE)</f>
        <v>Oregon</v>
      </c>
      <c r="P1584" t="str">
        <f>VLOOKUP($L1584,Location!$A$1:$D$157,3,FALSE)</f>
        <v>West</v>
      </c>
      <c r="Q1584" t="str">
        <f>VLOOKUP($L1584,Location!$A$1:$D$157,4,FALSE)</f>
        <v>Small Market</v>
      </c>
      <c r="R1584" t="s">
        <v>61</v>
      </c>
      <c r="S1584" t="s">
        <v>64</v>
      </c>
      <c r="T1584" t="s">
        <v>60</v>
      </c>
    </row>
    <row r="1585" spans="1:20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5">
        <v>41882</v>
      </c>
      <c r="O1585" t="str">
        <f>VLOOKUP(L1585,Location!$A$1:$D$157,2,FALSE)</f>
        <v>Washington</v>
      </c>
      <c r="P1585" t="str">
        <f>VLOOKUP($L1585,Location!$A$1:$D$157,3,FALSE)</f>
        <v>West</v>
      </c>
      <c r="Q1585" t="str">
        <f>VLOOKUP($L1585,Location!$A$1:$D$157,4,FALSE)</f>
        <v>Small Market</v>
      </c>
      <c r="R1585" t="s">
        <v>66</v>
      </c>
      <c r="S1585" t="s">
        <v>67</v>
      </c>
      <c r="T1585" t="s">
        <v>60</v>
      </c>
    </row>
    <row r="1586" spans="1:20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5">
        <v>41882</v>
      </c>
      <c r="O1586" t="str">
        <f>VLOOKUP(L1586,Location!$A$1:$D$157,2,FALSE)</f>
        <v>Washington</v>
      </c>
      <c r="P1586" t="str">
        <f>VLOOKUP($L1586,Location!$A$1:$D$157,3,FALSE)</f>
        <v>West</v>
      </c>
      <c r="Q1586" t="str">
        <f>VLOOKUP($L1586,Location!$A$1:$D$157,4,FALSE)</f>
        <v>Small Market</v>
      </c>
      <c r="R1586" t="s">
        <v>66</v>
      </c>
      <c r="S1586" t="s">
        <v>68</v>
      </c>
      <c r="T1586" t="s">
        <v>60</v>
      </c>
    </row>
    <row r="1587" spans="1:20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5">
        <v>41882</v>
      </c>
      <c r="O1587" t="str">
        <f>VLOOKUP(L1587,Location!$A$1:$D$157,2,FALSE)</f>
        <v>Washington</v>
      </c>
      <c r="P1587" t="str">
        <f>VLOOKUP($L1587,Location!$A$1:$D$157,3,FALSE)</f>
        <v>West</v>
      </c>
      <c r="Q1587" t="str">
        <f>VLOOKUP($L1587,Location!$A$1:$D$157,4,FALSE)</f>
        <v>Small Market</v>
      </c>
      <c r="R1587" t="s">
        <v>70</v>
      </c>
      <c r="S1587" t="s">
        <v>71</v>
      </c>
      <c r="T1587" t="s">
        <v>57</v>
      </c>
    </row>
    <row r="1588" spans="1:20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5">
        <v>41882</v>
      </c>
      <c r="O1588" t="str">
        <f>VLOOKUP(L1588,Location!$A$1:$D$157,2,FALSE)</f>
        <v>Washington</v>
      </c>
      <c r="P1588" t="str">
        <f>VLOOKUP($L1588,Location!$A$1:$D$157,3,FALSE)</f>
        <v>West</v>
      </c>
      <c r="Q1588" t="str">
        <f>VLOOKUP($L1588,Location!$A$1:$D$157,4,FALSE)</f>
        <v>Small Market</v>
      </c>
      <c r="R1588" t="s">
        <v>70</v>
      </c>
      <c r="S1588" t="s">
        <v>72</v>
      </c>
      <c r="T1588" t="s">
        <v>57</v>
      </c>
    </row>
    <row r="1589" spans="1:20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5">
        <v>41882</v>
      </c>
      <c r="O1589" t="str">
        <f>VLOOKUP(L1589,Location!$A$1:$D$157,2,FALSE)</f>
        <v>Washington</v>
      </c>
      <c r="P1589" t="str">
        <f>VLOOKUP($L1589,Location!$A$1:$D$157,3,FALSE)</f>
        <v>West</v>
      </c>
      <c r="Q1589" t="str">
        <f>VLOOKUP($L1589,Location!$A$1:$D$157,4,FALSE)</f>
        <v>Small Market</v>
      </c>
      <c r="R1589" t="s">
        <v>70</v>
      </c>
      <c r="S1589" t="s">
        <v>73</v>
      </c>
      <c r="T1589" t="s">
        <v>57</v>
      </c>
    </row>
    <row r="1590" spans="1:20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5">
        <v>41882</v>
      </c>
      <c r="O1590" t="str">
        <f>VLOOKUP(L1590,Location!$A$1:$D$157,2,FALSE)</f>
        <v>Washington</v>
      </c>
      <c r="P1590" t="str">
        <f>VLOOKUP($L1590,Location!$A$1:$D$157,3,FALSE)</f>
        <v>West</v>
      </c>
      <c r="Q1590" t="str">
        <f>VLOOKUP($L1590,Location!$A$1:$D$157,4,FALSE)</f>
        <v>Small Market</v>
      </c>
      <c r="R1590" t="s">
        <v>55</v>
      </c>
      <c r="S1590" t="s">
        <v>58</v>
      </c>
      <c r="T1590" t="s">
        <v>57</v>
      </c>
    </row>
    <row r="1591" spans="1:20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5">
        <v>41882</v>
      </c>
      <c r="O1591" t="str">
        <f>VLOOKUP(L1591,Location!$A$1:$D$157,2,FALSE)</f>
        <v>Washington</v>
      </c>
      <c r="P1591" t="str">
        <f>VLOOKUP($L1591,Location!$A$1:$D$157,3,FALSE)</f>
        <v>West</v>
      </c>
      <c r="Q1591" t="str">
        <f>VLOOKUP($L1591,Location!$A$1:$D$157,4,FALSE)</f>
        <v>Small Market</v>
      </c>
      <c r="R1591" t="s">
        <v>55</v>
      </c>
      <c r="S1591" t="s">
        <v>59</v>
      </c>
      <c r="T1591" t="s">
        <v>60</v>
      </c>
    </row>
    <row r="1592" spans="1:20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5">
        <v>41882</v>
      </c>
      <c r="O1592" t="str">
        <f>VLOOKUP(L1592,Location!$A$1:$D$157,2,FALSE)</f>
        <v>Washington</v>
      </c>
      <c r="P1592" t="str">
        <f>VLOOKUP($L1592,Location!$A$1:$D$157,3,FALSE)</f>
        <v>West</v>
      </c>
      <c r="Q1592" t="str">
        <f>VLOOKUP($L1592,Location!$A$1:$D$157,4,FALSE)</f>
        <v>Small Market</v>
      </c>
      <c r="R1592" t="s">
        <v>61</v>
      </c>
      <c r="S1592" t="s">
        <v>62</v>
      </c>
      <c r="T1592" t="s">
        <v>57</v>
      </c>
    </row>
    <row r="1593" spans="1:20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5">
        <v>41882</v>
      </c>
      <c r="O1593" t="str">
        <f>VLOOKUP(L1593,Location!$A$1:$D$157,2,FALSE)</f>
        <v>Washington</v>
      </c>
      <c r="P1593" t="str">
        <f>VLOOKUP($L1593,Location!$A$1:$D$157,3,FALSE)</f>
        <v>West</v>
      </c>
      <c r="Q1593" t="str">
        <f>VLOOKUP($L1593,Location!$A$1:$D$157,4,FALSE)</f>
        <v>Small Market</v>
      </c>
      <c r="R1593" t="s">
        <v>61</v>
      </c>
      <c r="S1593" t="s">
        <v>63</v>
      </c>
      <c r="T1593" t="s">
        <v>57</v>
      </c>
    </row>
    <row r="1594" spans="1:20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5">
        <v>41882</v>
      </c>
      <c r="O1594" t="str">
        <f>VLOOKUP(L1594,Location!$A$1:$D$157,2,FALSE)</f>
        <v>Washington</v>
      </c>
      <c r="P1594" t="str">
        <f>VLOOKUP($L1594,Location!$A$1:$D$157,3,FALSE)</f>
        <v>West</v>
      </c>
      <c r="Q1594" t="str">
        <f>VLOOKUP($L1594,Location!$A$1:$D$157,4,FALSE)</f>
        <v>Small Market</v>
      </c>
      <c r="R1594" t="s">
        <v>61</v>
      </c>
      <c r="S1594" t="s">
        <v>64</v>
      </c>
      <c r="T1594" t="s">
        <v>60</v>
      </c>
    </row>
    <row r="1595" spans="1:20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5">
        <v>41912</v>
      </c>
      <c r="O1595" t="str">
        <f>VLOOKUP(L1595,Location!$A$1:$D$157,2,FALSE)</f>
        <v>Colorado</v>
      </c>
      <c r="P1595" t="str">
        <f>VLOOKUP($L1595,Location!$A$1:$D$157,3,FALSE)</f>
        <v>Central</v>
      </c>
      <c r="Q1595" t="str">
        <f>VLOOKUP($L1595,Location!$A$1:$D$157,4,FALSE)</f>
        <v>Major Market</v>
      </c>
      <c r="R1595" t="s">
        <v>70</v>
      </c>
      <c r="S1595" t="s">
        <v>73</v>
      </c>
      <c r="T1595" t="s">
        <v>57</v>
      </c>
    </row>
    <row r="1596" spans="1:20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5">
        <v>41912</v>
      </c>
      <c r="O1596" t="str">
        <f>VLOOKUP(L1596,Location!$A$1:$D$157,2,FALSE)</f>
        <v>Colorado</v>
      </c>
      <c r="P1596" t="str">
        <f>VLOOKUP($L1596,Location!$A$1:$D$157,3,FALSE)</f>
        <v>Central</v>
      </c>
      <c r="Q1596" t="str">
        <f>VLOOKUP($L1596,Location!$A$1:$D$157,4,FALSE)</f>
        <v>Major Market</v>
      </c>
      <c r="R1596" t="s">
        <v>66</v>
      </c>
      <c r="S1596" t="s">
        <v>67</v>
      </c>
      <c r="T1596" t="s">
        <v>60</v>
      </c>
    </row>
    <row r="1597" spans="1:20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5">
        <v>41912</v>
      </c>
      <c r="O1597" t="str">
        <f>VLOOKUP(L1597,Location!$A$1:$D$157,2,FALSE)</f>
        <v>Colorado</v>
      </c>
      <c r="P1597" t="str">
        <f>VLOOKUP($L1597,Location!$A$1:$D$157,3,FALSE)</f>
        <v>Central</v>
      </c>
      <c r="Q1597" t="str">
        <f>VLOOKUP($L1597,Location!$A$1:$D$157,4,FALSE)</f>
        <v>Major Market</v>
      </c>
      <c r="R1597" t="s">
        <v>66</v>
      </c>
      <c r="S1597" t="s">
        <v>68</v>
      </c>
      <c r="T1597" t="s">
        <v>60</v>
      </c>
    </row>
    <row r="1598" spans="1:20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5">
        <v>41912</v>
      </c>
      <c r="O1598" t="str">
        <f>VLOOKUP(L1598,Location!$A$1:$D$157,2,FALSE)</f>
        <v>Colorado</v>
      </c>
      <c r="P1598" t="str">
        <f>VLOOKUP($L1598,Location!$A$1:$D$157,3,FALSE)</f>
        <v>Central</v>
      </c>
      <c r="Q1598" t="str">
        <f>VLOOKUP($L1598,Location!$A$1:$D$157,4,FALSE)</f>
        <v>Major Market</v>
      </c>
      <c r="R1598" t="s">
        <v>66</v>
      </c>
      <c r="S1598" t="s">
        <v>69</v>
      </c>
      <c r="T1598" t="s">
        <v>60</v>
      </c>
    </row>
    <row r="1599" spans="1:20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5">
        <v>41912</v>
      </c>
      <c r="O1599" t="str">
        <f>VLOOKUP(L1599,Location!$A$1:$D$157,2,FALSE)</f>
        <v>Colorado</v>
      </c>
      <c r="P1599" t="str">
        <f>VLOOKUP($L1599,Location!$A$1:$D$157,3,FALSE)</f>
        <v>Central</v>
      </c>
      <c r="Q1599" t="str">
        <f>VLOOKUP($L1599,Location!$A$1:$D$157,4,FALSE)</f>
        <v>Major Market</v>
      </c>
      <c r="R1599" t="s">
        <v>70</v>
      </c>
      <c r="S1599" t="s">
        <v>71</v>
      </c>
      <c r="T1599" t="s">
        <v>57</v>
      </c>
    </row>
    <row r="1600" spans="1:20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5">
        <v>41912</v>
      </c>
      <c r="O1600" t="str">
        <f>VLOOKUP(L1600,Location!$A$1:$D$157,2,FALSE)</f>
        <v>Colorado</v>
      </c>
      <c r="P1600" t="str">
        <f>VLOOKUP($L1600,Location!$A$1:$D$157,3,FALSE)</f>
        <v>Central</v>
      </c>
      <c r="Q1600" t="str">
        <f>VLOOKUP($L1600,Location!$A$1:$D$157,4,FALSE)</f>
        <v>Major Market</v>
      </c>
      <c r="R1600" t="s">
        <v>70</v>
      </c>
      <c r="S1600" t="s">
        <v>72</v>
      </c>
      <c r="T1600" t="s">
        <v>57</v>
      </c>
    </row>
    <row r="1601" spans="1:20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5">
        <v>41912</v>
      </c>
      <c r="O1601" t="str">
        <f>VLOOKUP(L1601,Location!$A$1:$D$157,2,FALSE)</f>
        <v>Colorado</v>
      </c>
      <c r="P1601" t="str">
        <f>VLOOKUP($L1601,Location!$A$1:$D$157,3,FALSE)</f>
        <v>Central</v>
      </c>
      <c r="Q1601" t="str">
        <f>VLOOKUP($L1601,Location!$A$1:$D$157,4,FALSE)</f>
        <v>Major Market</v>
      </c>
      <c r="R1601" t="s">
        <v>61</v>
      </c>
      <c r="S1601" t="s">
        <v>64</v>
      </c>
      <c r="T1601" t="s">
        <v>60</v>
      </c>
    </row>
    <row r="1602" spans="1:20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5">
        <v>41912</v>
      </c>
      <c r="O1602" t="str">
        <f>VLOOKUP(L1602,Location!$A$1:$D$157,2,FALSE)</f>
        <v>Colorado</v>
      </c>
      <c r="P1602" t="str">
        <f>VLOOKUP($L1602,Location!$A$1:$D$157,3,FALSE)</f>
        <v>Central</v>
      </c>
      <c r="Q1602" t="str">
        <f>VLOOKUP($L1602,Location!$A$1:$D$157,4,FALSE)</f>
        <v>Major Market</v>
      </c>
      <c r="R1602" t="s">
        <v>61</v>
      </c>
      <c r="S1602" t="s">
        <v>63</v>
      </c>
      <c r="T1602" t="s">
        <v>57</v>
      </c>
    </row>
    <row r="1603" spans="1:20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5">
        <v>41912</v>
      </c>
      <c r="O1603" t="str">
        <f>VLOOKUP(L1603,Location!$A$1:$D$157,2,FALSE)</f>
        <v>Colorado</v>
      </c>
      <c r="P1603" t="str">
        <f>VLOOKUP($L1603,Location!$A$1:$D$157,3,FALSE)</f>
        <v>Central</v>
      </c>
      <c r="Q1603" t="str">
        <f>VLOOKUP($L1603,Location!$A$1:$D$157,4,FALSE)</f>
        <v>Major Market</v>
      </c>
      <c r="R1603" t="s">
        <v>55</v>
      </c>
      <c r="S1603" t="s">
        <v>59</v>
      </c>
      <c r="T1603" t="s">
        <v>60</v>
      </c>
    </row>
    <row r="1604" spans="1:20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5">
        <v>41912</v>
      </c>
      <c r="O1604" t="str">
        <f>VLOOKUP(L1604,Location!$A$1:$D$157,2,FALSE)</f>
        <v>Colorado</v>
      </c>
      <c r="P1604" t="str">
        <f>VLOOKUP($L1604,Location!$A$1:$D$157,3,FALSE)</f>
        <v>Central</v>
      </c>
      <c r="Q1604" t="str">
        <f>VLOOKUP($L1604,Location!$A$1:$D$157,4,FALSE)</f>
        <v>Major Market</v>
      </c>
      <c r="R1604" t="s">
        <v>55</v>
      </c>
      <c r="S1604" t="s">
        <v>56</v>
      </c>
      <c r="T1604" t="s">
        <v>57</v>
      </c>
    </row>
    <row r="1605" spans="1:20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5">
        <v>41912</v>
      </c>
      <c r="O1605" t="str">
        <f>VLOOKUP(L1605,Location!$A$1:$D$157,2,FALSE)</f>
        <v>Colorado</v>
      </c>
      <c r="P1605" t="str">
        <f>VLOOKUP($L1605,Location!$A$1:$D$157,3,FALSE)</f>
        <v>Central</v>
      </c>
      <c r="Q1605" t="str">
        <f>VLOOKUP($L1605,Location!$A$1:$D$157,4,FALSE)</f>
        <v>Major Market</v>
      </c>
      <c r="R1605" t="s">
        <v>55</v>
      </c>
      <c r="S1605" t="s">
        <v>58</v>
      </c>
      <c r="T1605" t="s">
        <v>57</v>
      </c>
    </row>
    <row r="1606" spans="1:20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5">
        <v>41912</v>
      </c>
      <c r="O1606" t="str">
        <f>VLOOKUP(L1606,Location!$A$1:$D$157,2,FALSE)</f>
        <v>Illinois</v>
      </c>
      <c r="P1606" t="str">
        <f>VLOOKUP($L1606,Location!$A$1:$D$157,3,FALSE)</f>
        <v>Central</v>
      </c>
      <c r="Q1606" t="str">
        <f>VLOOKUP($L1606,Location!$A$1:$D$157,4,FALSE)</f>
        <v>Major Market</v>
      </c>
      <c r="R1606" t="s">
        <v>66</v>
      </c>
      <c r="S1606" t="s">
        <v>67</v>
      </c>
      <c r="T1606" t="s">
        <v>60</v>
      </c>
    </row>
    <row r="1607" spans="1:20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5">
        <v>41912</v>
      </c>
      <c r="O1607" t="str">
        <f>VLOOKUP(L1607,Location!$A$1:$D$157,2,FALSE)</f>
        <v>Illinois</v>
      </c>
      <c r="P1607" t="str">
        <f>VLOOKUP($L1607,Location!$A$1:$D$157,3,FALSE)</f>
        <v>Central</v>
      </c>
      <c r="Q1607" t="str">
        <f>VLOOKUP($L1607,Location!$A$1:$D$157,4,FALSE)</f>
        <v>Major Market</v>
      </c>
      <c r="R1607" t="s">
        <v>66</v>
      </c>
      <c r="S1607" t="s">
        <v>68</v>
      </c>
      <c r="T1607" t="s">
        <v>60</v>
      </c>
    </row>
    <row r="1608" spans="1:20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5">
        <v>41912</v>
      </c>
      <c r="O1608" t="str">
        <f>VLOOKUP(L1608,Location!$A$1:$D$157,2,FALSE)</f>
        <v>Illinois</v>
      </c>
      <c r="P1608" t="str">
        <f>VLOOKUP($L1608,Location!$A$1:$D$157,3,FALSE)</f>
        <v>Central</v>
      </c>
      <c r="Q1608" t="str">
        <f>VLOOKUP($L1608,Location!$A$1:$D$157,4,FALSE)</f>
        <v>Major Market</v>
      </c>
      <c r="R1608" t="s">
        <v>66</v>
      </c>
      <c r="S1608" t="s">
        <v>69</v>
      </c>
      <c r="T1608" t="s">
        <v>60</v>
      </c>
    </row>
    <row r="1609" spans="1:20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5">
        <v>41912</v>
      </c>
      <c r="O1609" t="str">
        <f>VLOOKUP(L1609,Location!$A$1:$D$157,2,FALSE)</f>
        <v>Illinois</v>
      </c>
      <c r="P1609" t="str">
        <f>VLOOKUP($L1609,Location!$A$1:$D$157,3,FALSE)</f>
        <v>Central</v>
      </c>
      <c r="Q1609" t="str">
        <f>VLOOKUP($L1609,Location!$A$1:$D$157,4,FALSE)</f>
        <v>Major Market</v>
      </c>
      <c r="R1609" t="s">
        <v>70</v>
      </c>
      <c r="S1609" t="s">
        <v>71</v>
      </c>
      <c r="T1609" t="s">
        <v>57</v>
      </c>
    </row>
    <row r="1610" spans="1:20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5">
        <v>41912</v>
      </c>
      <c r="O1610" t="str">
        <f>VLOOKUP(L1610,Location!$A$1:$D$157,2,FALSE)</f>
        <v>Illinois</v>
      </c>
      <c r="P1610" t="str">
        <f>VLOOKUP($L1610,Location!$A$1:$D$157,3,FALSE)</f>
        <v>Central</v>
      </c>
      <c r="Q1610" t="str">
        <f>VLOOKUP($L1610,Location!$A$1:$D$157,4,FALSE)</f>
        <v>Major Market</v>
      </c>
      <c r="R1610" t="s">
        <v>70</v>
      </c>
      <c r="S1610" t="s">
        <v>72</v>
      </c>
      <c r="T1610" t="s">
        <v>57</v>
      </c>
    </row>
    <row r="1611" spans="1:20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5">
        <v>41912</v>
      </c>
      <c r="O1611" t="str">
        <f>VLOOKUP(L1611,Location!$A$1:$D$157,2,FALSE)</f>
        <v>Illinois</v>
      </c>
      <c r="P1611" t="str">
        <f>VLOOKUP($L1611,Location!$A$1:$D$157,3,FALSE)</f>
        <v>Central</v>
      </c>
      <c r="Q1611" t="str">
        <f>VLOOKUP($L1611,Location!$A$1:$D$157,4,FALSE)</f>
        <v>Major Market</v>
      </c>
      <c r="R1611" t="s">
        <v>61</v>
      </c>
      <c r="S1611" t="s">
        <v>64</v>
      </c>
      <c r="T1611" t="s">
        <v>60</v>
      </c>
    </row>
    <row r="1612" spans="1:20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5">
        <v>41912</v>
      </c>
      <c r="O1612" t="str">
        <f>VLOOKUP(L1612,Location!$A$1:$D$157,2,FALSE)</f>
        <v>Illinois</v>
      </c>
      <c r="P1612" t="str">
        <f>VLOOKUP($L1612,Location!$A$1:$D$157,3,FALSE)</f>
        <v>Central</v>
      </c>
      <c r="Q1612" t="str">
        <f>VLOOKUP($L1612,Location!$A$1:$D$157,4,FALSE)</f>
        <v>Major Market</v>
      </c>
      <c r="R1612" t="s">
        <v>61</v>
      </c>
      <c r="S1612" t="s">
        <v>63</v>
      </c>
      <c r="T1612" t="s">
        <v>57</v>
      </c>
    </row>
    <row r="1613" spans="1:20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5">
        <v>41912</v>
      </c>
      <c r="O1613" t="str">
        <f>VLOOKUP(L1613,Location!$A$1:$D$157,2,FALSE)</f>
        <v>Illinois</v>
      </c>
      <c r="P1613" t="str">
        <f>VLOOKUP($L1613,Location!$A$1:$D$157,3,FALSE)</f>
        <v>Central</v>
      </c>
      <c r="Q1613" t="str">
        <f>VLOOKUP($L1613,Location!$A$1:$D$157,4,FALSE)</f>
        <v>Major Market</v>
      </c>
      <c r="R1613" t="s">
        <v>55</v>
      </c>
      <c r="S1613" t="s">
        <v>59</v>
      </c>
      <c r="T1613" t="s">
        <v>60</v>
      </c>
    </row>
    <row r="1614" spans="1:20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5">
        <v>41912</v>
      </c>
      <c r="O1614" t="str">
        <f>VLOOKUP(L1614,Location!$A$1:$D$157,2,FALSE)</f>
        <v>Illinois</v>
      </c>
      <c r="P1614" t="str">
        <f>VLOOKUP($L1614,Location!$A$1:$D$157,3,FALSE)</f>
        <v>Central</v>
      </c>
      <c r="Q1614" t="str">
        <f>VLOOKUP($L1614,Location!$A$1:$D$157,4,FALSE)</f>
        <v>Major Market</v>
      </c>
      <c r="R1614" t="s">
        <v>55</v>
      </c>
      <c r="S1614" t="s">
        <v>58</v>
      </c>
      <c r="T1614" t="s">
        <v>57</v>
      </c>
    </row>
    <row r="1615" spans="1:20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5">
        <v>41912</v>
      </c>
      <c r="O1615" t="str">
        <f>VLOOKUP(L1615,Location!$A$1:$D$157,2,FALSE)</f>
        <v>Iowa</v>
      </c>
      <c r="P1615" t="str">
        <f>VLOOKUP($L1615,Location!$A$1:$D$157,3,FALSE)</f>
        <v>Central</v>
      </c>
      <c r="Q1615" t="str">
        <f>VLOOKUP($L1615,Location!$A$1:$D$157,4,FALSE)</f>
        <v>Small Market</v>
      </c>
      <c r="R1615" t="s">
        <v>66</v>
      </c>
      <c r="S1615" t="s">
        <v>67</v>
      </c>
      <c r="T1615" t="s">
        <v>60</v>
      </c>
    </row>
    <row r="1616" spans="1:20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5">
        <v>41912</v>
      </c>
      <c r="O1616" t="str">
        <f>VLOOKUP(L1616,Location!$A$1:$D$157,2,FALSE)</f>
        <v>Iowa</v>
      </c>
      <c r="P1616" t="str">
        <f>VLOOKUP($L1616,Location!$A$1:$D$157,3,FALSE)</f>
        <v>Central</v>
      </c>
      <c r="Q1616" t="str">
        <f>VLOOKUP($L1616,Location!$A$1:$D$157,4,FALSE)</f>
        <v>Small Market</v>
      </c>
      <c r="R1616" t="s">
        <v>66</v>
      </c>
      <c r="S1616" t="s">
        <v>68</v>
      </c>
      <c r="T1616" t="s">
        <v>60</v>
      </c>
    </row>
    <row r="1617" spans="1:20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5">
        <v>41912</v>
      </c>
      <c r="O1617" t="str">
        <f>VLOOKUP(L1617,Location!$A$1:$D$157,2,FALSE)</f>
        <v>Iowa</v>
      </c>
      <c r="P1617" t="str">
        <f>VLOOKUP($L1617,Location!$A$1:$D$157,3,FALSE)</f>
        <v>Central</v>
      </c>
      <c r="Q1617" t="str">
        <f>VLOOKUP($L1617,Location!$A$1:$D$157,4,FALSE)</f>
        <v>Small Market</v>
      </c>
      <c r="R1617" t="s">
        <v>70</v>
      </c>
      <c r="S1617" t="s">
        <v>71</v>
      </c>
      <c r="T1617" t="s">
        <v>57</v>
      </c>
    </row>
    <row r="1618" spans="1:20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5">
        <v>41912</v>
      </c>
      <c r="O1618" t="str">
        <f>VLOOKUP(L1618,Location!$A$1:$D$157,2,FALSE)</f>
        <v>Iowa</v>
      </c>
      <c r="P1618" t="str">
        <f>VLOOKUP($L1618,Location!$A$1:$D$157,3,FALSE)</f>
        <v>Central</v>
      </c>
      <c r="Q1618" t="str">
        <f>VLOOKUP($L1618,Location!$A$1:$D$157,4,FALSE)</f>
        <v>Small Market</v>
      </c>
      <c r="R1618" t="s">
        <v>70</v>
      </c>
      <c r="S1618" t="s">
        <v>72</v>
      </c>
      <c r="T1618" t="s">
        <v>57</v>
      </c>
    </row>
    <row r="1619" spans="1:20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5">
        <v>41912</v>
      </c>
      <c r="O1619" t="str">
        <f>VLOOKUP(L1619,Location!$A$1:$D$157,2,FALSE)</f>
        <v>Iowa</v>
      </c>
      <c r="P1619" t="str">
        <f>VLOOKUP($L1619,Location!$A$1:$D$157,3,FALSE)</f>
        <v>Central</v>
      </c>
      <c r="Q1619" t="str">
        <f>VLOOKUP($L1619,Location!$A$1:$D$157,4,FALSE)</f>
        <v>Small Market</v>
      </c>
      <c r="R1619" t="s">
        <v>61</v>
      </c>
      <c r="S1619" t="s">
        <v>63</v>
      </c>
      <c r="T1619" t="s">
        <v>57</v>
      </c>
    </row>
    <row r="1620" spans="1:20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5">
        <v>41912</v>
      </c>
      <c r="O1620" t="str">
        <f>VLOOKUP(L1620,Location!$A$1:$D$157,2,FALSE)</f>
        <v>Iowa</v>
      </c>
      <c r="P1620" t="str">
        <f>VLOOKUP($L1620,Location!$A$1:$D$157,3,FALSE)</f>
        <v>Central</v>
      </c>
      <c r="Q1620" t="str">
        <f>VLOOKUP($L1620,Location!$A$1:$D$157,4,FALSE)</f>
        <v>Small Market</v>
      </c>
      <c r="R1620" t="s">
        <v>61</v>
      </c>
      <c r="S1620" t="s">
        <v>64</v>
      </c>
      <c r="T1620" t="s">
        <v>60</v>
      </c>
    </row>
    <row r="1621" spans="1:20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5">
        <v>41912</v>
      </c>
      <c r="O1621" t="str">
        <f>VLOOKUP(L1621,Location!$A$1:$D$157,2,FALSE)</f>
        <v>Iowa</v>
      </c>
      <c r="P1621" t="str">
        <f>VLOOKUP($L1621,Location!$A$1:$D$157,3,FALSE)</f>
        <v>Central</v>
      </c>
      <c r="Q1621" t="str">
        <f>VLOOKUP($L1621,Location!$A$1:$D$157,4,FALSE)</f>
        <v>Small Market</v>
      </c>
      <c r="R1621" t="s">
        <v>55</v>
      </c>
      <c r="S1621" t="s">
        <v>59</v>
      </c>
      <c r="T1621" t="s">
        <v>60</v>
      </c>
    </row>
    <row r="1622" spans="1:20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5">
        <v>41912</v>
      </c>
      <c r="O1622" t="str">
        <f>VLOOKUP(L1622,Location!$A$1:$D$157,2,FALSE)</f>
        <v>Iowa</v>
      </c>
      <c r="P1622" t="str">
        <f>VLOOKUP($L1622,Location!$A$1:$D$157,3,FALSE)</f>
        <v>Central</v>
      </c>
      <c r="Q1622" t="str">
        <f>VLOOKUP($L1622,Location!$A$1:$D$157,4,FALSE)</f>
        <v>Small Market</v>
      </c>
      <c r="R1622" t="s">
        <v>55</v>
      </c>
      <c r="S1622" t="s">
        <v>56</v>
      </c>
      <c r="T1622" t="s">
        <v>57</v>
      </c>
    </row>
    <row r="1623" spans="1:20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5">
        <v>41912</v>
      </c>
      <c r="O1623" t="str">
        <f>VLOOKUP(L1623,Location!$A$1:$D$157,2,FALSE)</f>
        <v>Iowa</v>
      </c>
      <c r="P1623" t="str">
        <f>VLOOKUP($L1623,Location!$A$1:$D$157,3,FALSE)</f>
        <v>Central</v>
      </c>
      <c r="Q1623" t="str">
        <f>VLOOKUP($L1623,Location!$A$1:$D$157,4,FALSE)</f>
        <v>Small Market</v>
      </c>
      <c r="R1623" t="s">
        <v>55</v>
      </c>
      <c r="S1623" t="s">
        <v>58</v>
      </c>
      <c r="T1623" t="s">
        <v>57</v>
      </c>
    </row>
    <row r="1624" spans="1:20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5">
        <v>41912</v>
      </c>
      <c r="O1624" t="str">
        <f>VLOOKUP(L1624,Location!$A$1:$D$157,2,FALSE)</f>
        <v>Missouri</v>
      </c>
      <c r="P1624" t="str">
        <f>VLOOKUP($L1624,Location!$A$1:$D$157,3,FALSE)</f>
        <v>Central</v>
      </c>
      <c r="Q1624" t="str">
        <f>VLOOKUP($L1624,Location!$A$1:$D$157,4,FALSE)</f>
        <v>Small Market</v>
      </c>
      <c r="R1624" t="s">
        <v>70</v>
      </c>
      <c r="S1624" t="s">
        <v>73</v>
      </c>
      <c r="T1624" t="s">
        <v>57</v>
      </c>
    </row>
    <row r="1625" spans="1:20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5">
        <v>41912</v>
      </c>
      <c r="O1625" t="str">
        <f>VLOOKUP(L1625,Location!$A$1:$D$157,2,FALSE)</f>
        <v>Missouri</v>
      </c>
      <c r="P1625" t="str">
        <f>VLOOKUP($L1625,Location!$A$1:$D$157,3,FALSE)</f>
        <v>Central</v>
      </c>
      <c r="Q1625" t="str">
        <f>VLOOKUP($L1625,Location!$A$1:$D$157,4,FALSE)</f>
        <v>Small Market</v>
      </c>
      <c r="R1625" t="s">
        <v>66</v>
      </c>
      <c r="S1625" t="s">
        <v>67</v>
      </c>
      <c r="T1625" t="s">
        <v>60</v>
      </c>
    </row>
    <row r="1626" spans="1:20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5">
        <v>41912</v>
      </c>
      <c r="O1626" t="str">
        <f>VLOOKUP(L1626,Location!$A$1:$D$157,2,FALSE)</f>
        <v>Missouri</v>
      </c>
      <c r="P1626" t="str">
        <f>VLOOKUP($L1626,Location!$A$1:$D$157,3,FALSE)</f>
        <v>Central</v>
      </c>
      <c r="Q1626" t="str">
        <f>VLOOKUP($L1626,Location!$A$1:$D$157,4,FALSE)</f>
        <v>Small Market</v>
      </c>
      <c r="R1626" t="s">
        <v>66</v>
      </c>
      <c r="S1626" t="s">
        <v>68</v>
      </c>
      <c r="T1626" t="s">
        <v>60</v>
      </c>
    </row>
    <row r="1627" spans="1:20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5">
        <v>41912</v>
      </c>
      <c r="O1627" t="str">
        <f>VLOOKUP(L1627,Location!$A$1:$D$157,2,FALSE)</f>
        <v>Missouri</v>
      </c>
      <c r="P1627" t="str">
        <f>VLOOKUP($L1627,Location!$A$1:$D$157,3,FALSE)</f>
        <v>Central</v>
      </c>
      <c r="Q1627" t="str">
        <f>VLOOKUP($L1627,Location!$A$1:$D$157,4,FALSE)</f>
        <v>Small Market</v>
      </c>
      <c r="R1627" t="s">
        <v>70</v>
      </c>
      <c r="S1627" t="s">
        <v>71</v>
      </c>
      <c r="T1627" t="s">
        <v>57</v>
      </c>
    </row>
    <row r="1628" spans="1:20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5">
        <v>41912</v>
      </c>
      <c r="O1628" t="str">
        <f>VLOOKUP(L1628,Location!$A$1:$D$157,2,FALSE)</f>
        <v>Missouri</v>
      </c>
      <c r="P1628" t="str">
        <f>VLOOKUP($L1628,Location!$A$1:$D$157,3,FALSE)</f>
        <v>Central</v>
      </c>
      <c r="Q1628" t="str">
        <f>VLOOKUP($L1628,Location!$A$1:$D$157,4,FALSE)</f>
        <v>Small Market</v>
      </c>
      <c r="R1628" t="s">
        <v>70</v>
      </c>
      <c r="S1628" t="s">
        <v>72</v>
      </c>
      <c r="T1628" t="s">
        <v>57</v>
      </c>
    </row>
    <row r="1629" spans="1:20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5">
        <v>41912</v>
      </c>
      <c r="O1629" t="str">
        <f>VLOOKUP(L1629,Location!$A$1:$D$157,2,FALSE)</f>
        <v>Missouri</v>
      </c>
      <c r="P1629" t="str">
        <f>VLOOKUP($L1629,Location!$A$1:$D$157,3,FALSE)</f>
        <v>Central</v>
      </c>
      <c r="Q1629" t="str">
        <f>VLOOKUP($L1629,Location!$A$1:$D$157,4,FALSE)</f>
        <v>Small Market</v>
      </c>
      <c r="R1629" t="s">
        <v>61</v>
      </c>
      <c r="S1629" t="s">
        <v>63</v>
      </c>
      <c r="T1629" t="s">
        <v>57</v>
      </c>
    </row>
    <row r="1630" spans="1:20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5">
        <v>41912</v>
      </c>
      <c r="O1630" t="str">
        <f>VLOOKUP(L1630,Location!$A$1:$D$157,2,FALSE)</f>
        <v>Missouri</v>
      </c>
      <c r="P1630" t="str">
        <f>VLOOKUP($L1630,Location!$A$1:$D$157,3,FALSE)</f>
        <v>Central</v>
      </c>
      <c r="Q1630" t="str">
        <f>VLOOKUP($L1630,Location!$A$1:$D$157,4,FALSE)</f>
        <v>Small Market</v>
      </c>
      <c r="R1630" t="s">
        <v>61</v>
      </c>
      <c r="S1630" t="s">
        <v>64</v>
      </c>
      <c r="T1630" t="s">
        <v>60</v>
      </c>
    </row>
    <row r="1631" spans="1:20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5">
        <v>41912</v>
      </c>
      <c r="O1631" t="str">
        <f>VLOOKUP(L1631,Location!$A$1:$D$157,2,FALSE)</f>
        <v>Missouri</v>
      </c>
      <c r="P1631" t="str">
        <f>VLOOKUP($L1631,Location!$A$1:$D$157,3,FALSE)</f>
        <v>Central</v>
      </c>
      <c r="Q1631" t="str">
        <f>VLOOKUP($L1631,Location!$A$1:$D$157,4,FALSE)</f>
        <v>Small Market</v>
      </c>
      <c r="R1631" t="s">
        <v>55</v>
      </c>
      <c r="S1631" t="s">
        <v>59</v>
      </c>
      <c r="T1631" t="s">
        <v>60</v>
      </c>
    </row>
    <row r="1632" spans="1:20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5">
        <v>41912</v>
      </c>
      <c r="O1632" t="str">
        <f>VLOOKUP(L1632,Location!$A$1:$D$157,2,FALSE)</f>
        <v>Missouri</v>
      </c>
      <c r="P1632" t="str">
        <f>VLOOKUP($L1632,Location!$A$1:$D$157,3,FALSE)</f>
        <v>Central</v>
      </c>
      <c r="Q1632" t="str">
        <f>VLOOKUP($L1632,Location!$A$1:$D$157,4,FALSE)</f>
        <v>Small Market</v>
      </c>
      <c r="R1632" t="s">
        <v>55</v>
      </c>
      <c r="S1632" t="s">
        <v>58</v>
      </c>
      <c r="T1632" t="s">
        <v>57</v>
      </c>
    </row>
    <row r="1633" spans="1:20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5">
        <v>41912</v>
      </c>
      <c r="O1633" t="str">
        <f>VLOOKUP(L1633,Location!$A$1:$D$157,2,FALSE)</f>
        <v>Ohio</v>
      </c>
      <c r="P1633" t="str">
        <f>VLOOKUP($L1633,Location!$A$1:$D$157,3,FALSE)</f>
        <v>Central</v>
      </c>
      <c r="Q1633" t="str">
        <f>VLOOKUP($L1633,Location!$A$1:$D$157,4,FALSE)</f>
        <v>Major Market</v>
      </c>
      <c r="R1633" t="s">
        <v>70</v>
      </c>
      <c r="S1633" t="s">
        <v>71</v>
      </c>
      <c r="T1633" t="s">
        <v>57</v>
      </c>
    </row>
    <row r="1634" spans="1:20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5">
        <v>41912</v>
      </c>
      <c r="O1634" t="str">
        <f>VLOOKUP(L1634,Location!$A$1:$D$157,2,FALSE)</f>
        <v>Ohio</v>
      </c>
      <c r="P1634" t="str">
        <f>VLOOKUP($L1634,Location!$A$1:$D$157,3,FALSE)</f>
        <v>Central</v>
      </c>
      <c r="Q1634" t="str">
        <f>VLOOKUP($L1634,Location!$A$1:$D$157,4,FALSE)</f>
        <v>Major Market</v>
      </c>
      <c r="R1634" t="s">
        <v>70</v>
      </c>
      <c r="S1634" t="s">
        <v>72</v>
      </c>
      <c r="T1634" t="s">
        <v>57</v>
      </c>
    </row>
    <row r="1635" spans="1:20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5">
        <v>41912</v>
      </c>
      <c r="O1635" t="str">
        <f>VLOOKUP(L1635,Location!$A$1:$D$157,2,FALSE)</f>
        <v>Ohio</v>
      </c>
      <c r="P1635" t="str">
        <f>VLOOKUP($L1635,Location!$A$1:$D$157,3,FALSE)</f>
        <v>Central</v>
      </c>
      <c r="Q1635" t="str">
        <f>VLOOKUP($L1635,Location!$A$1:$D$157,4,FALSE)</f>
        <v>Major Market</v>
      </c>
      <c r="R1635" t="s">
        <v>66</v>
      </c>
      <c r="S1635" t="s">
        <v>67</v>
      </c>
      <c r="T1635" t="s">
        <v>60</v>
      </c>
    </row>
    <row r="1636" spans="1:20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5">
        <v>41912</v>
      </c>
      <c r="O1636" t="str">
        <f>VLOOKUP(L1636,Location!$A$1:$D$157,2,FALSE)</f>
        <v>Ohio</v>
      </c>
      <c r="P1636" t="str">
        <f>VLOOKUP($L1636,Location!$A$1:$D$157,3,FALSE)</f>
        <v>Central</v>
      </c>
      <c r="Q1636" t="str">
        <f>VLOOKUP($L1636,Location!$A$1:$D$157,4,FALSE)</f>
        <v>Major Market</v>
      </c>
      <c r="R1636" t="s">
        <v>66</v>
      </c>
      <c r="S1636" t="s">
        <v>68</v>
      </c>
      <c r="T1636" t="s">
        <v>60</v>
      </c>
    </row>
    <row r="1637" spans="1:20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5">
        <v>41912</v>
      </c>
      <c r="O1637" t="str">
        <f>VLOOKUP(L1637,Location!$A$1:$D$157,2,FALSE)</f>
        <v>Ohio</v>
      </c>
      <c r="P1637" t="str">
        <f>VLOOKUP($L1637,Location!$A$1:$D$157,3,FALSE)</f>
        <v>Central</v>
      </c>
      <c r="Q1637" t="str">
        <f>VLOOKUP($L1637,Location!$A$1:$D$157,4,FALSE)</f>
        <v>Major Market</v>
      </c>
      <c r="R1637" t="s">
        <v>61</v>
      </c>
      <c r="S1637" t="s">
        <v>63</v>
      </c>
      <c r="T1637" t="s">
        <v>57</v>
      </c>
    </row>
    <row r="1638" spans="1:20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5">
        <v>41912</v>
      </c>
      <c r="O1638" t="str">
        <f>VLOOKUP(L1638,Location!$A$1:$D$157,2,FALSE)</f>
        <v>Ohio</v>
      </c>
      <c r="P1638" t="str">
        <f>VLOOKUP($L1638,Location!$A$1:$D$157,3,FALSE)</f>
        <v>Central</v>
      </c>
      <c r="Q1638" t="str">
        <f>VLOOKUP($L1638,Location!$A$1:$D$157,4,FALSE)</f>
        <v>Major Market</v>
      </c>
      <c r="R1638" t="s">
        <v>61</v>
      </c>
      <c r="S1638" t="s">
        <v>64</v>
      </c>
      <c r="T1638" t="s">
        <v>60</v>
      </c>
    </row>
    <row r="1639" spans="1:20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5">
        <v>41912</v>
      </c>
      <c r="O1639" t="str">
        <f>VLOOKUP(L1639,Location!$A$1:$D$157,2,FALSE)</f>
        <v>Ohio</v>
      </c>
      <c r="P1639" t="str">
        <f>VLOOKUP($L1639,Location!$A$1:$D$157,3,FALSE)</f>
        <v>Central</v>
      </c>
      <c r="Q1639" t="str">
        <f>VLOOKUP($L1639,Location!$A$1:$D$157,4,FALSE)</f>
        <v>Major Market</v>
      </c>
      <c r="R1639" t="s">
        <v>55</v>
      </c>
      <c r="S1639" t="s">
        <v>56</v>
      </c>
      <c r="T1639" t="s">
        <v>57</v>
      </c>
    </row>
    <row r="1640" spans="1:20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5">
        <v>41912</v>
      </c>
      <c r="O1640" t="str">
        <f>VLOOKUP(L1640,Location!$A$1:$D$157,2,FALSE)</f>
        <v>Ohio</v>
      </c>
      <c r="P1640" t="str">
        <f>VLOOKUP($L1640,Location!$A$1:$D$157,3,FALSE)</f>
        <v>Central</v>
      </c>
      <c r="Q1640" t="str">
        <f>VLOOKUP($L1640,Location!$A$1:$D$157,4,FALSE)</f>
        <v>Major Market</v>
      </c>
      <c r="R1640" t="s">
        <v>55</v>
      </c>
      <c r="S1640" t="s">
        <v>58</v>
      </c>
      <c r="T1640" t="s">
        <v>57</v>
      </c>
    </row>
    <row r="1641" spans="1:20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5">
        <v>41912</v>
      </c>
      <c r="O1641" t="str">
        <f>VLOOKUP(L1641,Location!$A$1:$D$157,2,FALSE)</f>
        <v>Ohio</v>
      </c>
      <c r="P1641" t="str">
        <f>VLOOKUP($L1641,Location!$A$1:$D$157,3,FALSE)</f>
        <v>Central</v>
      </c>
      <c r="Q1641" t="str">
        <f>VLOOKUP($L1641,Location!$A$1:$D$157,4,FALSE)</f>
        <v>Major Market</v>
      </c>
      <c r="R1641" t="s">
        <v>55</v>
      </c>
      <c r="S1641" t="s">
        <v>59</v>
      </c>
      <c r="T1641" t="s">
        <v>60</v>
      </c>
    </row>
    <row r="1642" spans="1:20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5">
        <v>41912</v>
      </c>
      <c r="O1642" t="str">
        <f>VLOOKUP(L1642,Location!$A$1:$D$157,2,FALSE)</f>
        <v>Wisconsin</v>
      </c>
      <c r="P1642" t="str">
        <f>VLOOKUP($L1642,Location!$A$1:$D$157,3,FALSE)</f>
        <v>Central</v>
      </c>
      <c r="Q1642" t="str">
        <f>VLOOKUP($L1642,Location!$A$1:$D$157,4,FALSE)</f>
        <v>Small Market</v>
      </c>
      <c r="R1642" t="s">
        <v>70</v>
      </c>
      <c r="S1642" t="s">
        <v>71</v>
      </c>
      <c r="T1642" t="s">
        <v>57</v>
      </c>
    </row>
    <row r="1643" spans="1:20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5">
        <v>41912</v>
      </c>
      <c r="O1643" t="str">
        <f>VLOOKUP(L1643,Location!$A$1:$D$157,2,FALSE)</f>
        <v>Wisconsin</v>
      </c>
      <c r="P1643" t="str">
        <f>VLOOKUP($L1643,Location!$A$1:$D$157,3,FALSE)</f>
        <v>Central</v>
      </c>
      <c r="Q1643" t="str">
        <f>VLOOKUP($L1643,Location!$A$1:$D$157,4,FALSE)</f>
        <v>Small Market</v>
      </c>
      <c r="R1643" t="s">
        <v>70</v>
      </c>
      <c r="S1643" t="s">
        <v>72</v>
      </c>
      <c r="T1643" t="s">
        <v>57</v>
      </c>
    </row>
    <row r="1644" spans="1:20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5">
        <v>41912</v>
      </c>
      <c r="O1644" t="str">
        <f>VLOOKUP(L1644,Location!$A$1:$D$157,2,FALSE)</f>
        <v>Wisconsin</v>
      </c>
      <c r="P1644" t="str">
        <f>VLOOKUP($L1644,Location!$A$1:$D$157,3,FALSE)</f>
        <v>Central</v>
      </c>
      <c r="Q1644" t="str">
        <f>VLOOKUP($L1644,Location!$A$1:$D$157,4,FALSE)</f>
        <v>Small Market</v>
      </c>
      <c r="R1644" t="s">
        <v>66</v>
      </c>
      <c r="S1644" t="s">
        <v>67</v>
      </c>
      <c r="T1644" t="s">
        <v>60</v>
      </c>
    </row>
    <row r="1645" spans="1:20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5">
        <v>41912</v>
      </c>
      <c r="O1645" t="str">
        <f>VLOOKUP(L1645,Location!$A$1:$D$157,2,FALSE)</f>
        <v>Wisconsin</v>
      </c>
      <c r="P1645" t="str">
        <f>VLOOKUP($L1645,Location!$A$1:$D$157,3,FALSE)</f>
        <v>Central</v>
      </c>
      <c r="Q1645" t="str">
        <f>VLOOKUP($L1645,Location!$A$1:$D$157,4,FALSE)</f>
        <v>Small Market</v>
      </c>
      <c r="R1645" t="s">
        <v>66</v>
      </c>
      <c r="S1645" t="s">
        <v>68</v>
      </c>
      <c r="T1645" t="s">
        <v>60</v>
      </c>
    </row>
    <row r="1646" spans="1:20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5">
        <v>41912</v>
      </c>
      <c r="O1646" t="str">
        <f>VLOOKUP(L1646,Location!$A$1:$D$157,2,FALSE)</f>
        <v>Wisconsin</v>
      </c>
      <c r="P1646" t="str">
        <f>VLOOKUP($L1646,Location!$A$1:$D$157,3,FALSE)</f>
        <v>Central</v>
      </c>
      <c r="Q1646" t="str">
        <f>VLOOKUP($L1646,Location!$A$1:$D$157,4,FALSE)</f>
        <v>Small Market</v>
      </c>
      <c r="R1646" t="s">
        <v>61</v>
      </c>
      <c r="S1646" t="s">
        <v>63</v>
      </c>
      <c r="T1646" t="s">
        <v>57</v>
      </c>
    </row>
    <row r="1647" spans="1:20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5">
        <v>41912</v>
      </c>
      <c r="O1647" t="str">
        <f>VLOOKUP(L1647,Location!$A$1:$D$157,2,FALSE)</f>
        <v>Wisconsin</v>
      </c>
      <c r="P1647" t="str">
        <f>VLOOKUP($L1647,Location!$A$1:$D$157,3,FALSE)</f>
        <v>Central</v>
      </c>
      <c r="Q1647" t="str">
        <f>VLOOKUP($L1647,Location!$A$1:$D$157,4,FALSE)</f>
        <v>Small Market</v>
      </c>
      <c r="R1647" t="s">
        <v>61</v>
      </c>
      <c r="S1647" t="s">
        <v>64</v>
      </c>
      <c r="T1647" t="s">
        <v>60</v>
      </c>
    </row>
    <row r="1648" spans="1:20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5">
        <v>41912</v>
      </c>
      <c r="O1648" t="str">
        <f>VLOOKUP(L1648,Location!$A$1:$D$157,2,FALSE)</f>
        <v>Wisconsin</v>
      </c>
      <c r="P1648" t="str">
        <f>VLOOKUP($L1648,Location!$A$1:$D$157,3,FALSE)</f>
        <v>Central</v>
      </c>
      <c r="Q1648" t="str">
        <f>VLOOKUP($L1648,Location!$A$1:$D$157,4,FALSE)</f>
        <v>Small Market</v>
      </c>
      <c r="R1648" t="s">
        <v>55</v>
      </c>
      <c r="S1648" t="s">
        <v>56</v>
      </c>
      <c r="T1648" t="s">
        <v>57</v>
      </c>
    </row>
    <row r="1649" spans="1:20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5">
        <v>41912</v>
      </c>
      <c r="O1649" t="str">
        <f>VLOOKUP(L1649,Location!$A$1:$D$157,2,FALSE)</f>
        <v>Wisconsin</v>
      </c>
      <c r="P1649" t="str">
        <f>VLOOKUP($L1649,Location!$A$1:$D$157,3,FALSE)</f>
        <v>Central</v>
      </c>
      <c r="Q1649" t="str">
        <f>VLOOKUP($L1649,Location!$A$1:$D$157,4,FALSE)</f>
        <v>Small Market</v>
      </c>
      <c r="R1649" t="s">
        <v>55</v>
      </c>
      <c r="S1649" t="s">
        <v>58</v>
      </c>
      <c r="T1649" t="s">
        <v>57</v>
      </c>
    </row>
    <row r="1650" spans="1:20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5">
        <v>41912</v>
      </c>
      <c r="O1650" t="str">
        <f>VLOOKUP(L1650,Location!$A$1:$D$157,2,FALSE)</f>
        <v>Wisconsin</v>
      </c>
      <c r="P1650" t="str">
        <f>VLOOKUP($L1650,Location!$A$1:$D$157,3,FALSE)</f>
        <v>Central</v>
      </c>
      <c r="Q1650" t="str">
        <f>VLOOKUP($L1650,Location!$A$1:$D$157,4,FALSE)</f>
        <v>Small Market</v>
      </c>
      <c r="R1650" t="s">
        <v>55</v>
      </c>
      <c r="S1650" t="s">
        <v>59</v>
      </c>
      <c r="T1650" t="s">
        <v>60</v>
      </c>
    </row>
    <row r="1651" spans="1:20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5">
        <v>41912</v>
      </c>
      <c r="O1651" t="str">
        <f>VLOOKUP(L1651,Location!$A$1:$D$157,2,FALSE)</f>
        <v>Connecticut</v>
      </c>
      <c r="P1651" t="str">
        <f>VLOOKUP($L1651,Location!$A$1:$D$157,3,FALSE)</f>
        <v>East</v>
      </c>
      <c r="Q1651" t="str">
        <f>VLOOKUP($L1651,Location!$A$1:$D$157,4,FALSE)</f>
        <v>Small Market</v>
      </c>
      <c r="R1651" t="s">
        <v>70</v>
      </c>
      <c r="S1651" t="s">
        <v>71</v>
      </c>
      <c r="T1651" t="s">
        <v>57</v>
      </c>
    </row>
    <row r="1652" spans="1:20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5">
        <v>41912</v>
      </c>
      <c r="O1652" t="str">
        <f>VLOOKUP(L1652,Location!$A$1:$D$157,2,FALSE)</f>
        <v>Connecticut</v>
      </c>
      <c r="P1652" t="str">
        <f>VLOOKUP($L1652,Location!$A$1:$D$157,3,FALSE)</f>
        <v>East</v>
      </c>
      <c r="Q1652" t="str">
        <f>VLOOKUP($L1652,Location!$A$1:$D$157,4,FALSE)</f>
        <v>Small Market</v>
      </c>
      <c r="R1652" t="s">
        <v>70</v>
      </c>
      <c r="S1652" t="s">
        <v>73</v>
      </c>
      <c r="T1652" t="s">
        <v>57</v>
      </c>
    </row>
    <row r="1653" spans="1:20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5">
        <v>41912</v>
      </c>
      <c r="O1653" t="str">
        <f>VLOOKUP(L1653,Location!$A$1:$D$157,2,FALSE)</f>
        <v>Connecticut</v>
      </c>
      <c r="P1653" t="str">
        <f>VLOOKUP($L1653,Location!$A$1:$D$157,3,FALSE)</f>
        <v>East</v>
      </c>
      <c r="Q1653" t="str">
        <f>VLOOKUP($L1653,Location!$A$1:$D$157,4,FALSE)</f>
        <v>Small Market</v>
      </c>
      <c r="R1653" t="s">
        <v>66</v>
      </c>
      <c r="S1653" t="s">
        <v>68</v>
      </c>
      <c r="T1653" t="s">
        <v>60</v>
      </c>
    </row>
    <row r="1654" spans="1:20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5">
        <v>41912</v>
      </c>
      <c r="O1654" t="str">
        <f>VLOOKUP(L1654,Location!$A$1:$D$157,2,FALSE)</f>
        <v>Connecticut</v>
      </c>
      <c r="P1654" t="str">
        <f>VLOOKUP($L1654,Location!$A$1:$D$157,3,FALSE)</f>
        <v>East</v>
      </c>
      <c r="Q1654" t="str">
        <f>VLOOKUP($L1654,Location!$A$1:$D$157,4,FALSE)</f>
        <v>Small Market</v>
      </c>
      <c r="R1654" t="s">
        <v>66</v>
      </c>
      <c r="S1654" t="s">
        <v>69</v>
      </c>
      <c r="T1654" t="s">
        <v>60</v>
      </c>
    </row>
    <row r="1655" spans="1:20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5">
        <v>41912</v>
      </c>
      <c r="O1655" t="str">
        <f>VLOOKUP(L1655,Location!$A$1:$D$157,2,FALSE)</f>
        <v>Connecticut</v>
      </c>
      <c r="P1655" t="str">
        <f>VLOOKUP($L1655,Location!$A$1:$D$157,3,FALSE)</f>
        <v>East</v>
      </c>
      <c r="Q1655" t="str">
        <f>VLOOKUP($L1655,Location!$A$1:$D$157,4,FALSE)</f>
        <v>Small Market</v>
      </c>
      <c r="R1655" t="s">
        <v>61</v>
      </c>
      <c r="S1655" t="s">
        <v>63</v>
      </c>
      <c r="T1655" t="s">
        <v>57</v>
      </c>
    </row>
    <row r="1656" spans="1:20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5">
        <v>41912</v>
      </c>
      <c r="O1656" t="str">
        <f>VLOOKUP(L1656,Location!$A$1:$D$157,2,FALSE)</f>
        <v>Connecticut</v>
      </c>
      <c r="P1656" t="str">
        <f>VLOOKUP($L1656,Location!$A$1:$D$157,3,FALSE)</f>
        <v>East</v>
      </c>
      <c r="Q1656" t="str">
        <f>VLOOKUP($L1656,Location!$A$1:$D$157,4,FALSE)</f>
        <v>Small Market</v>
      </c>
      <c r="R1656" t="s">
        <v>61</v>
      </c>
      <c r="S1656" t="s">
        <v>64</v>
      </c>
      <c r="T1656" t="s">
        <v>60</v>
      </c>
    </row>
    <row r="1657" spans="1:20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5">
        <v>41912</v>
      </c>
      <c r="O1657" t="str">
        <f>VLOOKUP(L1657,Location!$A$1:$D$157,2,FALSE)</f>
        <v>Connecticut</v>
      </c>
      <c r="P1657" t="str">
        <f>VLOOKUP($L1657,Location!$A$1:$D$157,3,FALSE)</f>
        <v>East</v>
      </c>
      <c r="Q1657" t="str">
        <f>VLOOKUP($L1657,Location!$A$1:$D$157,4,FALSE)</f>
        <v>Small Market</v>
      </c>
      <c r="R1657" t="s">
        <v>55</v>
      </c>
      <c r="S1657" t="s">
        <v>58</v>
      </c>
      <c r="T1657" t="s">
        <v>57</v>
      </c>
    </row>
    <row r="1658" spans="1:20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5">
        <v>41912</v>
      </c>
      <c r="O1658" t="str">
        <f>VLOOKUP(L1658,Location!$A$1:$D$157,2,FALSE)</f>
        <v>Florida</v>
      </c>
      <c r="P1658" t="str">
        <f>VLOOKUP($L1658,Location!$A$1:$D$157,3,FALSE)</f>
        <v>East</v>
      </c>
      <c r="Q1658" t="str">
        <f>VLOOKUP($L1658,Location!$A$1:$D$157,4,FALSE)</f>
        <v>Major Market</v>
      </c>
      <c r="R1658" t="s">
        <v>70</v>
      </c>
      <c r="S1658" t="s">
        <v>71</v>
      </c>
      <c r="T1658" t="s">
        <v>57</v>
      </c>
    </row>
    <row r="1659" spans="1:20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5">
        <v>41912</v>
      </c>
      <c r="O1659" t="str">
        <f>VLOOKUP(L1659,Location!$A$1:$D$157,2,FALSE)</f>
        <v>Florida</v>
      </c>
      <c r="P1659" t="str">
        <f>VLOOKUP($L1659,Location!$A$1:$D$157,3,FALSE)</f>
        <v>East</v>
      </c>
      <c r="Q1659" t="str">
        <f>VLOOKUP($L1659,Location!$A$1:$D$157,4,FALSE)</f>
        <v>Major Market</v>
      </c>
      <c r="R1659" t="s">
        <v>70</v>
      </c>
      <c r="S1659" t="s">
        <v>73</v>
      </c>
      <c r="T1659" t="s">
        <v>57</v>
      </c>
    </row>
    <row r="1660" spans="1:20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5">
        <v>41912</v>
      </c>
      <c r="O1660" t="str">
        <f>VLOOKUP(L1660,Location!$A$1:$D$157,2,FALSE)</f>
        <v>Florida</v>
      </c>
      <c r="P1660" t="str">
        <f>VLOOKUP($L1660,Location!$A$1:$D$157,3,FALSE)</f>
        <v>East</v>
      </c>
      <c r="Q1660" t="str">
        <f>VLOOKUP($L1660,Location!$A$1:$D$157,4,FALSE)</f>
        <v>Major Market</v>
      </c>
      <c r="R1660" t="s">
        <v>66</v>
      </c>
      <c r="S1660" t="s">
        <v>67</v>
      </c>
      <c r="T1660" t="s">
        <v>60</v>
      </c>
    </row>
    <row r="1661" spans="1:20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5">
        <v>41912</v>
      </c>
      <c r="O1661" t="str">
        <f>VLOOKUP(L1661,Location!$A$1:$D$157,2,FALSE)</f>
        <v>Florida</v>
      </c>
      <c r="P1661" t="str">
        <f>VLOOKUP($L1661,Location!$A$1:$D$157,3,FALSE)</f>
        <v>East</v>
      </c>
      <c r="Q1661" t="str">
        <f>VLOOKUP($L1661,Location!$A$1:$D$157,4,FALSE)</f>
        <v>Major Market</v>
      </c>
      <c r="R1661" t="s">
        <v>66</v>
      </c>
      <c r="S1661" t="s">
        <v>68</v>
      </c>
      <c r="T1661" t="s">
        <v>60</v>
      </c>
    </row>
    <row r="1662" spans="1:20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5">
        <v>41912</v>
      </c>
      <c r="O1662" t="str">
        <f>VLOOKUP(L1662,Location!$A$1:$D$157,2,FALSE)</f>
        <v>Florida</v>
      </c>
      <c r="P1662" t="str">
        <f>VLOOKUP($L1662,Location!$A$1:$D$157,3,FALSE)</f>
        <v>East</v>
      </c>
      <c r="Q1662" t="str">
        <f>VLOOKUP($L1662,Location!$A$1:$D$157,4,FALSE)</f>
        <v>Major Market</v>
      </c>
      <c r="R1662" t="s">
        <v>66</v>
      </c>
      <c r="S1662" t="s">
        <v>69</v>
      </c>
      <c r="T1662" t="s">
        <v>60</v>
      </c>
    </row>
    <row r="1663" spans="1:20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5">
        <v>41912</v>
      </c>
      <c r="O1663" t="str">
        <f>VLOOKUP(L1663,Location!$A$1:$D$157,2,FALSE)</f>
        <v>Florida</v>
      </c>
      <c r="P1663" t="str">
        <f>VLOOKUP($L1663,Location!$A$1:$D$157,3,FALSE)</f>
        <v>East</v>
      </c>
      <c r="Q1663" t="str">
        <f>VLOOKUP($L1663,Location!$A$1:$D$157,4,FALSE)</f>
        <v>Major Market</v>
      </c>
      <c r="R1663" t="s">
        <v>61</v>
      </c>
      <c r="S1663" t="s">
        <v>63</v>
      </c>
      <c r="T1663" t="s">
        <v>57</v>
      </c>
    </row>
    <row r="1664" spans="1:20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5">
        <v>41912</v>
      </c>
      <c r="O1664" t="str">
        <f>VLOOKUP(L1664,Location!$A$1:$D$157,2,FALSE)</f>
        <v>Florida</v>
      </c>
      <c r="P1664" t="str">
        <f>VLOOKUP($L1664,Location!$A$1:$D$157,3,FALSE)</f>
        <v>East</v>
      </c>
      <c r="Q1664" t="str">
        <f>VLOOKUP($L1664,Location!$A$1:$D$157,4,FALSE)</f>
        <v>Major Market</v>
      </c>
      <c r="R1664" t="s">
        <v>61</v>
      </c>
      <c r="S1664" t="s">
        <v>64</v>
      </c>
      <c r="T1664" t="s">
        <v>60</v>
      </c>
    </row>
    <row r="1665" spans="1:20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5">
        <v>41912</v>
      </c>
      <c r="O1665" t="str">
        <f>VLOOKUP(L1665,Location!$A$1:$D$157,2,FALSE)</f>
        <v>Florida</v>
      </c>
      <c r="P1665" t="str">
        <f>VLOOKUP($L1665,Location!$A$1:$D$157,3,FALSE)</f>
        <v>East</v>
      </c>
      <c r="Q1665" t="str">
        <f>VLOOKUP($L1665,Location!$A$1:$D$157,4,FALSE)</f>
        <v>Major Market</v>
      </c>
      <c r="R1665" t="s">
        <v>55</v>
      </c>
      <c r="S1665" t="s">
        <v>59</v>
      </c>
      <c r="T1665" t="s">
        <v>60</v>
      </c>
    </row>
    <row r="1666" spans="1:20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5">
        <v>41912</v>
      </c>
      <c r="O1666" t="str">
        <f>VLOOKUP(L1666,Location!$A$1:$D$157,2,FALSE)</f>
        <v>Florida</v>
      </c>
      <c r="P1666" t="str">
        <f>VLOOKUP($L1666,Location!$A$1:$D$157,3,FALSE)</f>
        <v>East</v>
      </c>
      <c r="Q1666" t="str">
        <f>VLOOKUP($L1666,Location!$A$1:$D$157,4,FALSE)</f>
        <v>Major Market</v>
      </c>
      <c r="R1666" t="s">
        <v>55</v>
      </c>
      <c r="S1666" t="s">
        <v>58</v>
      </c>
      <c r="T1666" t="s">
        <v>57</v>
      </c>
    </row>
    <row r="1667" spans="1:20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5">
        <v>41912</v>
      </c>
      <c r="O1667" t="str">
        <f>VLOOKUP(L1667,Location!$A$1:$D$157,2,FALSE)</f>
        <v>Massachusetts</v>
      </c>
      <c r="P1667" t="str">
        <f>VLOOKUP($L1667,Location!$A$1:$D$157,3,FALSE)</f>
        <v>East</v>
      </c>
      <c r="Q1667" t="str">
        <f>VLOOKUP($L1667,Location!$A$1:$D$157,4,FALSE)</f>
        <v>Major Market</v>
      </c>
      <c r="R1667" t="s">
        <v>70</v>
      </c>
      <c r="S1667" t="s">
        <v>71</v>
      </c>
      <c r="T1667" t="s">
        <v>57</v>
      </c>
    </row>
    <row r="1668" spans="1:20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5">
        <v>41912</v>
      </c>
      <c r="O1668" t="str">
        <f>VLOOKUP(L1668,Location!$A$1:$D$157,2,FALSE)</f>
        <v>Massachusetts</v>
      </c>
      <c r="P1668" t="str">
        <f>VLOOKUP($L1668,Location!$A$1:$D$157,3,FALSE)</f>
        <v>East</v>
      </c>
      <c r="Q1668" t="str">
        <f>VLOOKUP($L1668,Location!$A$1:$D$157,4,FALSE)</f>
        <v>Major Market</v>
      </c>
      <c r="R1668" t="s">
        <v>70</v>
      </c>
      <c r="S1668" t="s">
        <v>73</v>
      </c>
      <c r="T1668" t="s">
        <v>57</v>
      </c>
    </row>
    <row r="1669" spans="1:20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5">
        <v>41912</v>
      </c>
      <c r="O1669" t="str">
        <f>VLOOKUP(L1669,Location!$A$1:$D$157,2,FALSE)</f>
        <v>Massachusetts</v>
      </c>
      <c r="P1669" t="str">
        <f>VLOOKUP($L1669,Location!$A$1:$D$157,3,FALSE)</f>
        <v>East</v>
      </c>
      <c r="Q1669" t="str">
        <f>VLOOKUP($L1669,Location!$A$1:$D$157,4,FALSE)</f>
        <v>Major Market</v>
      </c>
      <c r="R1669" t="s">
        <v>66</v>
      </c>
      <c r="S1669" t="s">
        <v>68</v>
      </c>
      <c r="T1669" t="s">
        <v>60</v>
      </c>
    </row>
    <row r="1670" spans="1:20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5">
        <v>41912</v>
      </c>
      <c r="O1670" t="str">
        <f>VLOOKUP(L1670,Location!$A$1:$D$157,2,FALSE)</f>
        <v>Massachusetts</v>
      </c>
      <c r="P1670" t="str">
        <f>VLOOKUP($L1670,Location!$A$1:$D$157,3,FALSE)</f>
        <v>East</v>
      </c>
      <c r="Q1670" t="str">
        <f>VLOOKUP($L1670,Location!$A$1:$D$157,4,FALSE)</f>
        <v>Major Market</v>
      </c>
      <c r="R1670" t="s">
        <v>61</v>
      </c>
      <c r="S1670" t="s">
        <v>63</v>
      </c>
      <c r="T1670" t="s">
        <v>57</v>
      </c>
    </row>
    <row r="1671" spans="1:20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5">
        <v>41912</v>
      </c>
      <c r="O1671" t="str">
        <f>VLOOKUP(L1671,Location!$A$1:$D$157,2,FALSE)</f>
        <v>Massachusetts</v>
      </c>
      <c r="P1671" t="str">
        <f>VLOOKUP($L1671,Location!$A$1:$D$157,3,FALSE)</f>
        <v>East</v>
      </c>
      <c r="Q1671" t="str">
        <f>VLOOKUP($L1671,Location!$A$1:$D$157,4,FALSE)</f>
        <v>Major Market</v>
      </c>
      <c r="R1671" t="s">
        <v>61</v>
      </c>
      <c r="S1671" t="s">
        <v>65</v>
      </c>
      <c r="T1671" t="s">
        <v>57</v>
      </c>
    </row>
    <row r="1672" spans="1:20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5">
        <v>41912</v>
      </c>
      <c r="O1672" t="str">
        <f>VLOOKUP(L1672,Location!$A$1:$D$157,2,FALSE)</f>
        <v>Massachusetts</v>
      </c>
      <c r="P1672" t="str">
        <f>VLOOKUP($L1672,Location!$A$1:$D$157,3,FALSE)</f>
        <v>East</v>
      </c>
      <c r="Q1672" t="str">
        <f>VLOOKUP($L1672,Location!$A$1:$D$157,4,FALSE)</f>
        <v>Major Market</v>
      </c>
      <c r="R1672" t="s">
        <v>55</v>
      </c>
      <c r="S1672" t="s">
        <v>58</v>
      </c>
      <c r="T1672" t="s">
        <v>57</v>
      </c>
    </row>
    <row r="1673" spans="1:20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5">
        <v>41912</v>
      </c>
      <c r="O1673" t="str">
        <f>VLOOKUP(L1673,Location!$A$1:$D$157,2,FALSE)</f>
        <v>New Hampshire</v>
      </c>
      <c r="P1673" t="str">
        <f>VLOOKUP($L1673,Location!$A$1:$D$157,3,FALSE)</f>
        <v>East</v>
      </c>
      <c r="Q1673" t="str">
        <f>VLOOKUP($L1673,Location!$A$1:$D$157,4,FALSE)</f>
        <v>Small Market</v>
      </c>
      <c r="R1673" t="s">
        <v>70</v>
      </c>
      <c r="S1673" t="s">
        <v>71</v>
      </c>
      <c r="T1673" t="s">
        <v>57</v>
      </c>
    </row>
    <row r="1674" spans="1:20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5">
        <v>41912</v>
      </c>
      <c r="O1674" t="str">
        <f>VLOOKUP(L1674,Location!$A$1:$D$157,2,FALSE)</f>
        <v>New Hampshire</v>
      </c>
      <c r="P1674" t="str">
        <f>VLOOKUP($L1674,Location!$A$1:$D$157,3,FALSE)</f>
        <v>East</v>
      </c>
      <c r="Q1674" t="str">
        <f>VLOOKUP($L1674,Location!$A$1:$D$157,4,FALSE)</f>
        <v>Small Market</v>
      </c>
      <c r="R1674" t="s">
        <v>70</v>
      </c>
      <c r="S1674" t="s">
        <v>73</v>
      </c>
      <c r="T1674" t="s">
        <v>57</v>
      </c>
    </row>
    <row r="1675" spans="1:20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5">
        <v>41912</v>
      </c>
      <c r="O1675" t="str">
        <f>VLOOKUP(L1675,Location!$A$1:$D$157,2,FALSE)</f>
        <v>New Hampshire</v>
      </c>
      <c r="P1675" t="str">
        <f>VLOOKUP($L1675,Location!$A$1:$D$157,3,FALSE)</f>
        <v>East</v>
      </c>
      <c r="Q1675" t="str">
        <f>VLOOKUP($L1675,Location!$A$1:$D$157,4,FALSE)</f>
        <v>Small Market</v>
      </c>
      <c r="R1675" t="s">
        <v>66</v>
      </c>
      <c r="S1675" t="s">
        <v>68</v>
      </c>
      <c r="T1675" t="s">
        <v>60</v>
      </c>
    </row>
    <row r="1676" spans="1:20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5">
        <v>41912</v>
      </c>
      <c r="O1676" t="str">
        <f>VLOOKUP(L1676,Location!$A$1:$D$157,2,FALSE)</f>
        <v>New Hampshire</v>
      </c>
      <c r="P1676" t="str">
        <f>VLOOKUP($L1676,Location!$A$1:$D$157,3,FALSE)</f>
        <v>East</v>
      </c>
      <c r="Q1676" t="str">
        <f>VLOOKUP($L1676,Location!$A$1:$D$157,4,FALSE)</f>
        <v>Small Market</v>
      </c>
      <c r="R1676" t="s">
        <v>61</v>
      </c>
      <c r="S1676" t="s">
        <v>63</v>
      </c>
      <c r="T1676" t="s">
        <v>57</v>
      </c>
    </row>
    <row r="1677" spans="1:20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5">
        <v>41912</v>
      </c>
      <c r="O1677" t="str">
        <f>VLOOKUP(L1677,Location!$A$1:$D$157,2,FALSE)</f>
        <v>New Hampshire</v>
      </c>
      <c r="P1677" t="str">
        <f>VLOOKUP($L1677,Location!$A$1:$D$157,3,FALSE)</f>
        <v>East</v>
      </c>
      <c r="Q1677" t="str">
        <f>VLOOKUP($L1677,Location!$A$1:$D$157,4,FALSE)</f>
        <v>Small Market</v>
      </c>
      <c r="R1677" t="s">
        <v>61</v>
      </c>
      <c r="S1677" t="s">
        <v>65</v>
      </c>
      <c r="T1677" t="s">
        <v>57</v>
      </c>
    </row>
    <row r="1678" spans="1:20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5">
        <v>41912</v>
      </c>
      <c r="O1678" t="str">
        <f>VLOOKUP(L1678,Location!$A$1:$D$157,2,FALSE)</f>
        <v>New Hampshire</v>
      </c>
      <c r="P1678" t="str">
        <f>VLOOKUP($L1678,Location!$A$1:$D$157,3,FALSE)</f>
        <v>East</v>
      </c>
      <c r="Q1678" t="str">
        <f>VLOOKUP($L1678,Location!$A$1:$D$157,4,FALSE)</f>
        <v>Small Market</v>
      </c>
      <c r="R1678" t="s">
        <v>55</v>
      </c>
      <c r="S1678" t="s">
        <v>58</v>
      </c>
      <c r="T1678" t="s">
        <v>57</v>
      </c>
    </row>
    <row r="1679" spans="1:20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5">
        <v>41912</v>
      </c>
      <c r="O1679" t="str">
        <f>VLOOKUP(L1679,Location!$A$1:$D$157,2,FALSE)</f>
        <v>New Hampshire</v>
      </c>
      <c r="P1679" t="str">
        <f>VLOOKUP($L1679,Location!$A$1:$D$157,3,FALSE)</f>
        <v>East</v>
      </c>
      <c r="Q1679" t="str">
        <f>VLOOKUP($L1679,Location!$A$1:$D$157,4,FALSE)</f>
        <v>Small Market</v>
      </c>
      <c r="R1679" t="s">
        <v>55</v>
      </c>
      <c r="S1679" t="s">
        <v>56</v>
      </c>
      <c r="T1679" t="s">
        <v>57</v>
      </c>
    </row>
    <row r="1680" spans="1:20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5">
        <v>41912</v>
      </c>
      <c r="O1680" t="str">
        <f>VLOOKUP(L1680,Location!$A$1:$D$157,2,FALSE)</f>
        <v>New York</v>
      </c>
      <c r="P1680" t="str">
        <f>VLOOKUP($L1680,Location!$A$1:$D$157,3,FALSE)</f>
        <v>East</v>
      </c>
      <c r="Q1680" t="str">
        <f>VLOOKUP($L1680,Location!$A$1:$D$157,4,FALSE)</f>
        <v>Major Market</v>
      </c>
      <c r="R1680" t="s">
        <v>70</v>
      </c>
      <c r="S1680" t="s">
        <v>71</v>
      </c>
      <c r="T1680" t="s">
        <v>57</v>
      </c>
    </row>
    <row r="1681" spans="1:20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5">
        <v>41912</v>
      </c>
      <c r="O1681" t="str">
        <f>VLOOKUP(L1681,Location!$A$1:$D$157,2,FALSE)</f>
        <v>New York</v>
      </c>
      <c r="P1681" t="str">
        <f>VLOOKUP($L1681,Location!$A$1:$D$157,3,FALSE)</f>
        <v>East</v>
      </c>
      <c r="Q1681" t="str">
        <f>VLOOKUP($L1681,Location!$A$1:$D$157,4,FALSE)</f>
        <v>Major Market</v>
      </c>
      <c r="R1681" t="s">
        <v>70</v>
      </c>
      <c r="S1681" t="s">
        <v>72</v>
      </c>
      <c r="T1681" t="s">
        <v>57</v>
      </c>
    </row>
    <row r="1682" spans="1:20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5">
        <v>41912</v>
      </c>
      <c r="O1682" t="str">
        <f>VLOOKUP(L1682,Location!$A$1:$D$157,2,FALSE)</f>
        <v>New York</v>
      </c>
      <c r="P1682" t="str">
        <f>VLOOKUP($L1682,Location!$A$1:$D$157,3,FALSE)</f>
        <v>East</v>
      </c>
      <c r="Q1682" t="str">
        <f>VLOOKUP($L1682,Location!$A$1:$D$157,4,FALSE)</f>
        <v>Major Market</v>
      </c>
      <c r="R1682" t="s">
        <v>70</v>
      </c>
      <c r="S1682" t="s">
        <v>73</v>
      </c>
      <c r="T1682" t="s">
        <v>57</v>
      </c>
    </row>
    <row r="1683" spans="1:20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5">
        <v>41912</v>
      </c>
      <c r="O1683" t="str">
        <f>VLOOKUP(L1683,Location!$A$1:$D$157,2,FALSE)</f>
        <v>New York</v>
      </c>
      <c r="P1683" t="str">
        <f>VLOOKUP($L1683,Location!$A$1:$D$157,3,FALSE)</f>
        <v>East</v>
      </c>
      <c r="Q1683" t="str">
        <f>VLOOKUP($L1683,Location!$A$1:$D$157,4,FALSE)</f>
        <v>Major Market</v>
      </c>
      <c r="R1683" t="s">
        <v>66</v>
      </c>
      <c r="S1683" t="s">
        <v>68</v>
      </c>
      <c r="T1683" t="s">
        <v>60</v>
      </c>
    </row>
    <row r="1684" spans="1:20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5">
        <v>41912</v>
      </c>
      <c r="O1684" t="str">
        <f>VLOOKUP(L1684,Location!$A$1:$D$157,2,FALSE)</f>
        <v>New York</v>
      </c>
      <c r="P1684" t="str">
        <f>VLOOKUP($L1684,Location!$A$1:$D$157,3,FALSE)</f>
        <v>East</v>
      </c>
      <c r="Q1684" t="str">
        <f>VLOOKUP($L1684,Location!$A$1:$D$157,4,FALSE)</f>
        <v>Major Market</v>
      </c>
      <c r="R1684" t="s">
        <v>66</v>
      </c>
      <c r="S1684" t="s">
        <v>69</v>
      </c>
      <c r="T1684" t="s">
        <v>60</v>
      </c>
    </row>
    <row r="1685" spans="1:20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5">
        <v>41912</v>
      </c>
      <c r="O1685" t="str">
        <f>VLOOKUP(L1685,Location!$A$1:$D$157,2,FALSE)</f>
        <v>New York</v>
      </c>
      <c r="P1685" t="str">
        <f>VLOOKUP($L1685,Location!$A$1:$D$157,3,FALSE)</f>
        <v>East</v>
      </c>
      <c r="Q1685" t="str">
        <f>VLOOKUP($L1685,Location!$A$1:$D$157,4,FALSE)</f>
        <v>Major Market</v>
      </c>
      <c r="R1685" t="s">
        <v>61</v>
      </c>
      <c r="S1685" t="s">
        <v>63</v>
      </c>
      <c r="T1685" t="s">
        <v>57</v>
      </c>
    </row>
    <row r="1686" spans="1:20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5">
        <v>41912</v>
      </c>
      <c r="O1686" t="str">
        <f>VLOOKUP(L1686,Location!$A$1:$D$157,2,FALSE)</f>
        <v>New York</v>
      </c>
      <c r="P1686" t="str">
        <f>VLOOKUP($L1686,Location!$A$1:$D$157,3,FALSE)</f>
        <v>East</v>
      </c>
      <c r="Q1686" t="str">
        <f>VLOOKUP($L1686,Location!$A$1:$D$157,4,FALSE)</f>
        <v>Major Market</v>
      </c>
      <c r="R1686" t="s">
        <v>61</v>
      </c>
      <c r="S1686" t="s">
        <v>65</v>
      </c>
      <c r="T1686" t="s">
        <v>57</v>
      </c>
    </row>
    <row r="1687" spans="1:20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5">
        <v>41912</v>
      </c>
      <c r="O1687" t="str">
        <f>VLOOKUP(L1687,Location!$A$1:$D$157,2,FALSE)</f>
        <v>New York</v>
      </c>
      <c r="P1687" t="str">
        <f>VLOOKUP($L1687,Location!$A$1:$D$157,3,FALSE)</f>
        <v>East</v>
      </c>
      <c r="Q1687" t="str">
        <f>VLOOKUP($L1687,Location!$A$1:$D$157,4,FALSE)</f>
        <v>Major Market</v>
      </c>
      <c r="R1687" t="s">
        <v>55</v>
      </c>
      <c r="S1687" t="s">
        <v>58</v>
      </c>
      <c r="T1687" t="s">
        <v>57</v>
      </c>
    </row>
    <row r="1688" spans="1:20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5">
        <v>41912</v>
      </c>
      <c r="O1688" t="str">
        <f>VLOOKUP(L1688,Location!$A$1:$D$157,2,FALSE)</f>
        <v>Louisiana</v>
      </c>
      <c r="P1688" t="str">
        <f>VLOOKUP($L1688,Location!$A$1:$D$157,3,FALSE)</f>
        <v>South</v>
      </c>
      <c r="Q1688" t="str">
        <f>VLOOKUP($L1688,Location!$A$1:$D$157,4,FALSE)</f>
        <v>Small Market</v>
      </c>
      <c r="R1688" t="s">
        <v>55</v>
      </c>
      <c r="S1688" t="s">
        <v>58</v>
      </c>
      <c r="T1688" t="s">
        <v>57</v>
      </c>
    </row>
    <row r="1689" spans="1:20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5">
        <v>41912</v>
      </c>
      <c r="O1689" t="str">
        <f>VLOOKUP(L1689,Location!$A$1:$D$157,2,FALSE)</f>
        <v>Louisiana</v>
      </c>
      <c r="P1689" t="str">
        <f>VLOOKUP($L1689,Location!$A$1:$D$157,3,FALSE)</f>
        <v>South</v>
      </c>
      <c r="Q1689" t="str">
        <f>VLOOKUP($L1689,Location!$A$1:$D$157,4,FALSE)</f>
        <v>Small Market</v>
      </c>
      <c r="R1689" t="s">
        <v>55</v>
      </c>
      <c r="S1689" t="s">
        <v>59</v>
      </c>
      <c r="T1689" t="s">
        <v>60</v>
      </c>
    </row>
    <row r="1690" spans="1:20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5">
        <v>41912</v>
      </c>
      <c r="O1690" t="str">
        <f>VLOOKUP(L1690,Location!$A$1:$D$157,2,FALSE)</f>
        <v>Louisiana</v>
      </c>
      <c r="P1690" t="str">
        <f>VLOOKUP($L1690,Location!$A$1:$D$157,3,FALSE)</f>
        <v>South</v>
      </c>
      <c r="Q1690" t="str">
        <f>VLOOKUP($L1690,Location!$A$1:$D$157,4,FALSE)</f>
        <v>Small Market</v>
      </c>
      <c r="R1690" t="s">
        <v>66</v>
      </c>
      <c r="S1690" t="s">
        <v>67</v>
      </c>
      <c r="T1690" t="s">
        <v>60</v>
      </c>
    </row>
    <row r="1691" spans="1:20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5">
        <v>41912</v>
      </c>
      <c r="O1691" t="str">
        <f>VLOOKUP(L1691,Location!$A$1:$D$157,2,FALSE)</f>
        <v>Louisiana</v>
      </c>
      <c r="P1691" t="str">
        <f>VLOOKUP($L1691,Location!$A$1:$D$157,3,FALSE)</f>
        <v>South</v>
      </c>
      <c r="Q1691" t="str">
        <f>VLOOKUP($L1691,Location!$A$1:$D$157,4,FALSE)</f>
        <v>Small Market</v>
      </c>
      <c r="R1691" t="s">
        <v>66</v>
      </c>
      <c r="S1691" t="s">
        <v>68</v>
      </c>
      <c r="T1691" t="s">
        <v>60</v>
      </c>
    </row>
    <row r="1692" spans="1:20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5">
        <v>41912</v>
      </c>
      <c r="O1692" t="str">
        <f>VLOOKUP(L1692,Location!$A$1:$D$157,2,FALSE)</f>
        <v>Louisiana</v>
      </c>
      <c r="P1692" t="str">
        <f>VLOOKUP($L1692,Location!$A$1:$D$157,3,FALSE)</f>
        <v>South</v>
      </c>
      <c r="Q1692" t="str">
        <f>VLOOKUP($L1692,Location!$A$1:$D$157,4,FALSE)</f>
        <v>Small Market</v>
      </c>
      <c r="R1692" t="s">
        <v>61</v>
      </c>
      <c r="S1692" t="s">
        <v>62</v>
      </c>
      <c r="T1692" t="s">
        <v>57</v>
      </c>
    </row>
    <row r="1693" spans="1:20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5">
        <v>41912</v>
      </c>
      <c r="O1693" t="str">
        <f>VLOOKUP(L1693,Location!$A$1:$D$157,2,FALSE)</f>
        <v>Louisiana</v>
      </c>
      <c r="P1693" t="str">
        <f>VLOOKUP($L1693,Location!$A$1:$D$157,3,FALSE)</f>
        <v>South</v>
      </c>
      <c r="Q1693" t="str">
        <f>VLOOKUP($L1693,Location!$A$1:$D$157,4,FALSE)</f>
        <v>Small Market</v>
      </c>
      <c r="R1693" t="s">
        <v>61</v>
      </c>
      <c r="S1693" t="s">
        <v>63</v>
      </c>
      <c r="T1693" t="s">
        <v>57</v>
      </c>
    </row>
    <row r="1694" spans="1:20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5">
        <v>41912</v>
      </c>
      <c r="O1694" t="str">
        <f>VLOOKUP(L1694,Location!$A$1:$D$157,2,FALSE)</f>
        <v>Louisiana</v>
      </c>
      <c r="P1694" t="str">
        <f>VLOOKUP($L1694,Location!$A$1:$D$157,3,FALSE)</f>
        <v>South</v>
      </c>
      <c r="Q1694" t="str">
        <f>VLOOKUP($L1694,Location!$A$1:$D$157,4,FALSE)</f>
        <v>Small Market</v>
      </c>
      <c r="R1694" t="s">
        <v>61</v>
      </c>
      <c r="S1694" t="s">
        <v>64</v>
      </c>
      <c r="T1694" t="s">
        <v>60</v>
      </c>
    </row>
    <row r="1695" spans="1:20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5">
        <v>41912</v>
      </c>
      <c r="O1695" t="str">
        <f>VLOOKUP(L1695,Location!$A$1:$D$157,2,FALSE)</f>
        <v>New Mexico</v>
      </c>
      <c r="P1695" t="str">
        <f>VLOOKUP($L1695,Location!$A$1:$D$157,3,FALSE)</f>
        <v>South</v>
      </c>
      <c r="Q1695" t="str">
        <f>VLOOKUP($L1695,Location!$A$1:$D$157,4,FALSE)</f>
        <v>Small Market</v>
      </c>
      <c r="R1695" t="s">
        <v>55</v>
      </c>
      <c r="S1695" t="s">
        <v>58</v>
      </c>
      <c r="T1695" t="s">
        <v>57</v>
      </c>
    </row>
    <row r="1696" spans="1:20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5">
        <v>41912</v>
      </c>
      <c r="O1696" t="str">
        <f>VLOOKUP(L1696,Location!$A$1:$D$157,2,FALSE)</f>
        <v>New Mexico</v>
      </c>
      <c r="P1696" t="str">
        <f>VLOOKUP($L1696,Location!$A$1:$D$157,3,FALSE)</f>
        <v>South</v>
      </c>
      <c r="Q1696" t="str">
        <f>VLOOKUP($L1696,Location!$A$1:$D$157,4,FALSE)</f>
        <v>Small Market</v>
      </c>
      <c r="R1696" t="s">
        <v>55</v>
      </c>
      <c r="S1696" t="s">
        <v>59</v>
      </c>
      <c r="T1696" t="s">
        <v>60</v>
      </c>
    </row>
    <row r="1697" spans="1:20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5">
        <v>41912</v>
      </c>
      <c r="O1697" t="str">
        <f>VLOOKUP(L1697,Location!$A$1:$D$157,2,FALSE)</f>
        <v>New Mexico</v>
      </c>
      <c r="P1697" t="str">
        <f>VLOOKUP($L1697,Location!$A$1:$D$157,3,FALSE)</f>
        <v>South</v>
      </c>
      <c r="Q1697" t="str">
        <f>VLOOKUP($L1697,Location!$A$1:$D$157,4,FALSE)</f>
        <v>Small Market</v>
      </c>
      <c r="R1697" t="s">
        <v>66</v>
      </c>
      <c r="S1697" t="s">
        <v>67</v>
      </c>
      <c r="T1697" t="s">
        <v>60</v>
      </c>
    </row>
    <row r="1698" spans="1:20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5">
        <v>41912</v>
      </c>
      <c r="O1698" t="str">
        <f>VLOOKUP(L1698,Location!$A$1:$D$157,2,FALSE)</f>
        <v>New Mexico</v>
      </c>
      <c r="P1698" t="str">
        <f>VLOOKUP($L1698,Location!$A$1:$D$157,3,FALSE)</f>
        <v>South</v>
      </c>
      <c r="Q1698" t="str">
        <f>VLOOKUP($L1698,Location!$A$1:$D$157,4,FALSE)</f>
        <v>Small Market</v>
      </c>
      <c r="R1698" t="s">
        <v>66</v>
      </c>
      <c r="S1698" t="s">
        <v>68</v>
      </c>
      <c r="T1698" t="s">
        <v>60</v>
      </c>
    </row>
    <row r="1699" spans="1:20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5">
        <v>41912</v>
      </c>
      <c r="O1699" t="str">
        <f>VLOOKUP(L1699,Location!$A$1:$D$157,2,FALSE)</f>
        <v>New Mexico</v>
      </c>
      <c r="P1699" t="str">
        <f>VLOOKUP($L1699,Location!$A$1:$D$157,3,FALSE)</f>
        <v>South</v>
      </c>
      <c r="Q1699" t="str">
        <f>VLOOKUP($L1699,Location!$A$1:$D$157,4,FALSE)</f>
        <v>Small Market</v>
      </c>
      <c r="R1699" t="s">
        <v>61</v>
      </c>
      <c r="S1699" t="s">
        <v>62</v>
      </c>
      <c r="T1699" t="s">
        <v>57</v>
      </c>
    </row>
    <row r="1700" spans="1:20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5">
        <v>41912</v>
      </c>
      <c r="O1700" t="str">
        <f>VLOOKUP(L1700,Location!$A$1:$D$157,2,FALSE)</f>
        <v>New Mexico</v>
      </c>
      <c r="P1700" t="str">
        <f>VLOOKUP($L1700,Location!$A$1:$D$157,3,FALSE)</f>
        <v>South</v>
      </c>
      <c r="Q1700" t="str">
        <f>VLOOKUP($L1700,Location!$A$1:$D$157,4,FALSE)</f>
        <v>Small Market</v>
      </c>
      <c r="R1700" t="s">
        <v>61</v>
      </c>
      <c r="S1700" t="s">
        <v>63</v>
      </c>
      <c r="T1700" t="s">
        <v>57</v>
      </c>
    </row>
    <row r="1701" spans="1:20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5">
        <v>41912</v>
      </c>
      <c r="O1701" t="str">
        <f>VLOOKUP(L1701,Location!$A$1:$D$157,2,FALSE)</f>
        <v>New Mexico</v>
      </c>
      <c r="P1701" t="str">
        <f>VLOOKUP($L1701,Location!$A$1:$D$157,3,FALSE)</f>
        <v>South</v>
      </c>
      <c r="Q1701" t="str">
        <f>VLOOKUP($L1701,Location!$A$1:$D$157,4,FALSE)</f>
        <v>Small Market</v>
      </c>
      <c r="R1701" t="s">
        <v>61</v>
      </c>
      <c r="S1701" t="s">
        <v>64</v>
      </c>
      <c r="T1701" t="s">
        <v>60</v>
      </c>
    </row>
    <row r="1702" spans="1:20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5">
        <v>41912</v>
      </c>
      <c r="O1702" t="str">
        <f>VLOOKUP(L1702,Location!$A$1:$D$157,2,FALSE)</f>
        <v>Oklahoma</v>
      </c>
      <c r="P1702" t="str">
        <f>VLOOKUP($L1702,Location!$A$1:$D$157,3,FALSE)</f>
        <v>South</v>
      </c>
      <c r="Q1702" t="str">
        <f>VLOOKUP($L1702,Location!$A$1:$D$157,4,FALSE)</f>
        <v>Small Market</v>
      </c>
      <c r="R1702" t="s">
        <v>55</v>
      </c>
      <c r="S1702" t="s">
        <v>58</v>
      </c>
      <c r="T1702" t="s">
        <v>57</v>
      </c>
    </row>
    <row r="1703" spans="1:20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5">
        <v>41912</v>
      </c>
      <c r="O1703" t="str">
        <f>VLOOKUP(L1703,Location!$A$1:$D$157,2,FALSE)</f>
        <v>Oklahoma</v>
      </c>
      <c r="P1703" t="str">
        <f>VLOOKUP($L1703,Location!$A$1:$D$157,3,FALSE)</f>
        <v>South</v>
      </c>
      <c r="Q1703" t="str">
        <f>VLOOKUP($L1703,Location!$A$1:$D$157,4,FALSE)</f>
        <v>Small Market</v>
      </c>
      <c r="R1703" t="s">
        <v>55</v>
      </c>
      <c r="S1703" t="s">
        <v>59</v>
      </c>
      <c r="T1703" t="s">
        <v>60</v>
      </c>
    </row>
    <row r="1704" spans="1:20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5">
        <v>41912</v>
      </c>
      <c r="O1704" t="str">
        <f>VLOOKUP(L1704,Location!$A$1:$D$157,2,FALSE)</f>
        <v>Oklahoma</v>
      </c>
      <c r="P1704" t="str">
        <f>VLOOKUP($L1704,Location!$A$1:$D$157,3,FALSE)</f>
        <v>South</v>
      </c>
      <c r="Q1704" t="str">
        <f>VLOOKUP($L1704,Location!$A$1:$D$157,4,FALSE)</f>
        <v>Small Market</v>
      </c>
      <c r="R1704" t="s">
        <v>66</v>
      </c>
      <c r="S1704" t="s">
        <v>67</v>
      </c>
      <c r="T1704" t="s">
        <v>60</v>
      </c>
    </row>
    <row r="1705" spans="1:20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5">
        <v>41912</v>
      </c>
      <c r="O1705" t="str">
        <f>VLOOKUP(L1705,Location!$A$1:$D$157,2,FALSE)</f>
        <v>Oklahoma</v>
      </c>
      <c r="P1705" t="str">
        <f>VLOOKUP($L1705,Location!$A$1:$D$157,3,FALSE)</f>
        <v>South</v>
      </c>
      <c r="Q1705" t="str">
        <f>VLOOKUP($L1705,Location!$A$1:$D$157,4,FALSE)</f>
        <v>Small Market</v>
      </c>
      <c r="R1705" t="s">
        <v>66</v>
      </c>
      <c r="S1705" t="s">
        <v>68</v>
      </c>
      <c r="T1705" t="s">
        <v>60</v>
      </c>
    </row>
    <row r="1706" spans="1:20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5">
        <v>41912</v>
      </c>
      <c r="O1706" t="str">
        <f>VLOOKUP(L1706,Location!$A$1:$D$157,2,FALSE)</f>
        <v>Oklahoma</v>
      </c>
      <c r="P1706" t="str">
        <f>VLOOKUP($L1706,Location!$A$1:$D$157,3,FALSE)</f>
        <v>South</v>
      </c>
      <c r="Q1706" t="str">
        <f>VLOOKUP($L1706,Location!$A$1:$D$157,4,FALSE)</f>
        <v>Small Market</v>
      </c>
      <c r="R1706" t="s">
        <v>61</v>
      </c>
      <c r="S1706" t="s">
        <v>62</v>
      </c>
      <c r="T1706" t="s">
        <v>57</v>
      </c>
    </row>
    <row r="1707" spans="1:20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5">
        <v>41912</v>
      </c>
      <c r="O1707" t="str">
        <f>VLOOKUP(L1707,Location!$A$1:$D$157,2,FALSE)</f>
        <v>Oklahoma</v>
      </c>
      <c r="P1707" t="str">
        <f>VLOOKUP($L1707,Location!$A$1:$D$157,3,FALSE)</f>
        <v>South</v>
      </c>
      <c r="Q1707" t="str">
        <f>VLOOKUP($L1707,Location!$A$1:$D$157,4,FALSE)</f>
        <v>Small Market</v>
      </c>
      <c r="R1707" t="s">
        <v>61</v>
      </c>
      <c r="S1707" t="s">
        <v>63</v>
      </c>
      <c r="T1707" t="s">
        <v>57</v>
      </c>
    </row>
    <row r="1708" spans="1:20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5">
        <v>41912</v>
      </c>
      <c r="O1708" t="str">
        <f>VLOOKUP(L1708,Location!$A$1:$D$157,2,FALSE)</f>
        <v>Oklahoma</v>
      </c>
      <c r="P1708" t="str">
        <f>VLOOKUP($L1708,Location!$A$1:$D$157,3,FALSE)</f>
        <v>South</v>
      </c>
      <c r="Q1708" t="str">
        <f>VLOOKUP($L1708,Location!$A$1:$D$157,4,FALSE)</f>
        <v>Small Market</v>
      </c>
      <c r="R1708" t="s">
        <v>61</v>
      </c>
      <c r="S1708" t="s">
        <v>64</v>
      </c>
      <c r="T1708" t="s">
        <v>60</v>
      </c>
    </row>
    <row r="1709" spans="1:20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5">
        <v>41912</v>
      </c>
      <c r="O1709" t="str">
        <f>VLOOKUP(L1709,Location!$A$1:$D$157,2,FALSE)</f>
        <v>Texas</v>
      </c>
      <c r="P1709" t="str">
        <f>VLOOKUP($L1709,Location!$A$1:$D$157,3,FALSE)</f>
        <v>South</v>
      </c>
      <c r="Q1709" t="str">
        <f>VLOOKUP($L1709,Location!$A$1:$D$157,4,FALSE)</f>
        <v>Major Market</v>
      </c>
      <c r="R1709" t="s">
        <v>55</v>
      </c>
      <c r="S1709" t="s">
        <v>58</v>
      </c>
      <c r="T1709" t="s">
        <v>57</v>
      </c>
    </row>
    <row r="1710" spans="1:20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5">
        <v>41912</v>
      </c>
      <c r="O1710" t="str">
        <f>VLOOKUP(L1710,Location!$A$1:$D$157,2,FALSE)</f>
        <v>Texas</v>
      </c>
      <c r="P1710" t="str">
        <f>VLOOKUP($L1710,Location!$A$1:$D$157,3,FALSE)</f>
        <v>South</v>
      </c>
      <c r="Q1710" t="str">
        <f>VLOOKUP($L1710,Location!$A$1:$D$157,4,FALSE)</f>
        <v>Major Market</v>
      </c>
      <c r="R1710" t="s">
        <v>55</v>
      </c>
      <c r="S1710" t="s">
        <v>59</v>
      </c>
      <c r="T1710" t="s">
        <v>60</v>
      </c>
    </row>
    <row r="1711" spans="1:20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5">
        <v>41912</v>
      </c>
      <c r="O1711" t="str">
        <f>VLOOKUP(L1711,Location!$A$1:$D$157,2,FALSE)</f>
        <v>Texas</v>
      </c>
      <c r="P1711" t="str">
        <f>VLOOKUP($L1711,Location!$A$1:$D$157,3,FALSE)</f>
        <v>South</v>
      </c>
      <c r="Q1711" t="str">
        <f>VLOOKUP($L1711,Location!$A$1:$D$157,4,FALSE)</f>
        <v>Major Market</v>
      </c>
      <c r="R1711" t="s">
        <v>66</v>
      </c>
      <c r="S1711" t="s">
        <v>67</v>
      </c>
      <c r="T1711" t="s">
        <v>60</v>
      </c>
    </row>
    <row r="1712" spans="1:20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5">
        <v>41912</v>
      </c>
      <c r="O1712" t="str">
        <f>VLOOKUP(L1712,Location!$A$1:$D$157,2,FALSE)</f>
        <v>Texas</v>
      </c>
      <c r="P1712" t="str">
        <f>VLOOKUP($L1712,Location!$A$1:$D$157,3,FALSE)</f>
        <v>South</v>
      </c>
      <c r="Q1712" t="str">
        <f>VLOOKUP($L1712,Location!$A$1:$D$157,4,FALSE)</f>
        <v>Major Market</v>
      </c>
      <c r="R1712" t="s">
        <v>66</v>
      </c>
      <c r="S1712" t="s">
        <v>68</v>
      </c>
      <c r="T1712" t="s">
        <v>60</v>
      </c>
    </row>
    <row r="1713" spans="1:20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5">
        <v>41912</v>
      </c>
      <c r="O1713" t="str">
        <f>VLOOKUP(L1713,Location!$A$1:$D$157,2,FALSE)</f>
        <v>Texas</v>
      </c>
      <c r="P1713" t="str">
        <f>VLOOKUP($L1713,Location!$A$1:$D$157,3,FALSE)</f>
        <v>South</v>
      </c>
      <c r="Q1713" t="str">
        <f>VLOOKUP($L1713,Location!$A$1:$D$157,4,FALSE)</f>
        <v>Major Market</v>
      </c>
      <c r="R1713" t="s">
        <v>61</v>
      </c>
      <c r="S1713" t="s">
        <v>62</v>
      </c>
      <c r="T1713" t="s">
        <v>57</v>
      </c>
    </row>
    <row r="1714" spans="1:20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5">
        <v>41912</v>
      </c>
      <c r="O1714" t="str">
        <f>VLOOKUP(L1714,Location!$A$1:$D$157,2,FALSE)</f>
        <v>Texas</v>
      </c>
      <c r="P1714" t="str">
        <f>VLOOKUP($L1714,Location!$A$1:$D$157,3,FALSE)</f>
        <v>South</v>
      </c>
      <c r="Q1714" t="str">
        <f>VLOOKUP($L1714,Location!$A$1:$D$157,4,FALSE)</f>
        <v>Major Market</v>
      </c>
      <c r="R1714" t="s">
        <v>61</v>
      </c>
      <c r="S1714" t="s">
        <v>63</v>
      </c>
      <c r="T1714" t="s">
        <v>57</v>
      </c>
    </row>
    <row r="1715" spans="1:20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5">
        <v>41912</v>
      </c>
      <c r="O1715" t="str">
        <f>VLOOKUP(L1715,Location!$A$1:$D$157,2,FALSE)</f>
        <v>Texas</v>
      </c>
      <c r="P1715" t="str">
        <f>VLOOKUP($L1715,Location!$A$1:$D$157,3,FALSE)</f>
        <v>South</v>
      </c>
      <c r="Q1715" t="str">
        <f>VLOOKUP($L1715,Location!$A$1:$D$157,4,FALSE)</f>
        <v>Major Market</v>
      </c>
      <c r="R1715" t="s">
        <v>61</v>
      </c>
      <c r="S1715" t="s">
        <v>64</v>
      </c>
      <c r="T1715" t="s">
        <v>60</v>
      </c>
    </row>
    <row r="1716" spans="1:20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5">
        <v>41912</v>
      </c>
      <c r="O1716" t="str">
        <f>VLOOKUP(L1716,Location!$A$1:$D$157,2,FALSE)</f>
        <v>Utah</v>
      </c>
      <c r="P1716" t="str">
        <f>VLOOKUP($L1716,Location!$A$1:$D$157,3,FALSE)</f>
        <v>West</v>
      </c>
      <c r="Q1716" t="str">
        <f>VLOOKUP($L1716,Location!$A$1:$D$157,4,FALSE)</f>
        <v>Small Market</v>
      </c>
      <c r="R1716" t="s">
        <v>66</v>
      </c>
      <c r="S1716" t="s">
        <v>67</v>
      </c>
      <c r="T1716" t="s">
        <v>60</v>
      </c>
    </row>
    <row r="1717" spans="1:20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5">
        <v>41912</v>
      </c>
      <c r="O1717" t="str">
        <f>VLOOKUP(L1717,Location!$A$1:$D$157,2,FALSE)</f>
        <v>Utah</v>
      </c>
      <c r="P1717" t="str">
        <f>VLOOKUP($L1717,Location!$A$1:$D$157,3,FALSE)</f>
        <v>West</v>
      </c>
      <c r="Q1717" t="str">
        <f>VLOOKUP($L1717,Location!$A$1:$D$157,4,FALSE)</f>
        <v>Small Market</v>
      </c>
      <c r="R1717" t="s">
        <v>66</v>
      </c>
      <c r="S1717" t="s">
        <v>68</v>
      </c>
      <c r="T1717" t="s">
        <v>60</v>
      </c>
    </row>
    <row r="1718" spans="1:20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5">
        <v>41912</v>
      </c>
      <c r="O1718" t="str">
        <f>VLOOKUP(L1718,Location!$A$1:$D$157,2,FALSE)</f>
        <v>Utah</v>
      </c>
      <c r="P1718" t="str">
        <f>VLOOKUP($L1718,Location!$A$1:$D$157,3,FALSE)</f>
        <v>West</v>
      </c>
      <c r="Q1718" t="str">
        <f>VLOOKUP($L1718,Location!$A$1:$D$157,4,FALSE)</f>
        <v>Small Market</v>
      </c>
      <c r="R1718" t="s">
        <v>66</v>
      </c>
      <c r="S1718" t="s">
        <v>69</v>
      </c>
      <c r="T1718" t="s">
        <v>60</v>
      </c>
    </row>
    <row r="1719" spans="1:20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5">
        <v>41912</v>
      </c>
      <c r="O1719" t="str">
        <f>VLOOKUP(L1719,Location!$A$1:$D$157,2,FALSE)</f>
        <v>Utah</v>
      </c>
      <c r="P1719" t="str">
        <f>VLOOKUP($L1719,Location!$A$1:$D$157,3,FALSE)</f>
        <v>West</v>
      </c>
      <c r="Q1719" t="str">
        <f>VLOOKUP($L1719,Location!$A$1:$D$157,4,FALSE)</f>
        <v>Small Market</v>
      </c>
      <c r="R1719" t="s">
        <v>70</v>
      </c>
      <c r="S1719" t="s">
        <v>71</v>
      </c>
      <c r="T1719" t="s">
        <v>57</v>
      </c>
    </row>
    <row r="1720" spans="1:20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5">
        <v>41912</v>
      </c>
      <c r="O1720" t="str">
        <f>VLOOKUP(L1720,Location!$A$1:$D$157,2,FALSE)</f>
        <v>Utah</v>
      </c>
      <c r="P1720" t="str">
        <f>VLOOKUP($L1720,Location!$A$1:$D$157,3,FALSE)</f>
        <v>West</v>
      </c>
      <c r="Q1720" t="str">
        <f>VLOOKUP($L1720,Location!$A$1:$D$157,4,FALSE)</f>
        <v>Small Market</v>
      </c>
      <c r="R1720" t="s">
        <v>70</v>
      </c>
      <c r="S1720" t="s">
        <v>72</v>
      </c>
      <c r="T1720" t="s">
        <v>57</v>
      </c>
    </row>
    <row r="1721" spans="1:20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5">
        <v>41912</v>
      </c>
      <c r="O1721" t="str">
        <f>VLOOKUP(L1721,Location!$A$1:$D$157,2,FALSE)</f>
        <v>Utah</v>
      </c>
      <c r="P1721" t="str">
        <f>VLOOKUP($L1721,Location!$A$1:$D$157,3,FALSE)</f>
        <v>West</v>
      </c>
      <c r="Q1721" t="str">
        <f>VLOOKUP($L1721,Location!$A$1:$D$157,4,FALSE)</f>
        <v>Small Market</v>
      </c>
      <c r="R1721" t="s">
        <v>70</v>
      </c>
      <c r="S1721" t="s">
        <v>73</v>
      </c>
      <c r="T1721" t="s">
        <v>57</v>
      </c>
    </row>
    <row r="1722" spans="1:20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5">
        <v>41912</v>
      </c>
      <c r="O1722" t="str">
        <f>VLOOKUP(L1722,Location!$A$1:$D$157,2,FALSE)</f>
        <v>Utah</v>
      </c>
      <c r="P1722" t="str">
        <f>VLOOKUP($L1722,Location!$A$1:$D$157,3,FALSE)</f>
        <v>West</v>
      </c>
      <c r="Q1722" t="str">
        <f>VLOOKUP($L1722,Location!$A$1:$D$157,4,FALSE)</f>
        <v>Small Market</v>
      </c>
      <c r="R1722" t="s">
        <v>55</v>
      </c>
      <c r="S1722" t="s">
        <v>56</v>
      </c>
      <c r="T1722" t="s">
        <v>57</v>
      </c>
    </row>
    <row r="1723" spans="1:20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5">
        <v>41912</v>
      </c>
      <c r="O1723" t="str">
        <f>VLOOKUP(L1723,Location!$A$1:$D$157,2,FALSE)</f>
        <v>Utah</v>
      </c>
      <c r="P1723" t="str">
        <f>VLOOKUP($L1723,Location!$A$1:$D$157,3,FALSE)</f>
        <v>West</v>
      </c>
      <c r="Q1723" t="str">
        <f>VLOOKUP($L1723,Location!$A$1:$D$157,4,FALSE)</f>
        <v>Small Market</v>
      </c>
      <c r="R1723" t="s">
        <v>55</v>
      </c>
      <c r="S1723" t="s">
        <v>58</v>
      </c>
      <c r="T1723" t="s">
        <v>57</v>
      </c>
    </row>
    <row r="1724" spans="1:20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5">
        <v>41912</v>
      </c>
      <c r="O1724" t="str">
        <f>VLOOKUP(L1724,Location!$A$1:$D$157,2,FALSE)</f>
        <v>Utah</v>
      </c>
      <c r="P1724" t="str">
        <f>VLOOKUP($L1724,Location!$A$1:$D$157,3,FALSE)</f>
        <v>West</v>
      </c>
      <c r="Q1724" t="str">
        <f>VLOOKUP($L1724,Location!$A$1:$D$157,4,FALSE)</f>
        <v>Small Market</v>
      </c>
      <c r="R1724" t="s">
        <v>55</v>
      </c>
      <c r="S1724" t="s">
        <v>59</v>
      </c>
      <c r="T1724" t="s">
        <v>60</v>
      </c>
    </row>
    <row r="1725" spans="1:20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5">
        <v>41912</v>
      </c>
      <c r="O1725" t="str">
        <f>VLOOKUP(L1725,Location!$A$1:$D$157,2,FALSE)</f>
        <v>Utah</v>
      </c>
      <c r="P1725" t="str">
        <f>VLOOKUP($L1725,Location!$A$1:$D$157,3,FALSE)</f>
        <v>West</v>
      </c>
      <c r="Q1725" t="str">
        <f>VLOOKUP($L1725,Location!$A$1:$D$157,4,FALSE)</f>
        <v>Small Market</v>
      </c>
      <c r="R1725" t="s">
        <v>61</v>
      </c>
      <c r="S1725" t="s">
        <v>62</v>
      </c>
      <c r="T1725" t="s">
        <v>57</v>
      </c>
    </row>
    <row r="1726" spans="1:20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5">
        <v>41912</v>
      </c>
      <c r="O1726" t="str">
        <f>VLOOKUP(L1726,Location!$A$1:$D$157,2,FALSE)</f>
        <v>Utah</v>
      </c>
      <c r="P1726" t="str">
        <f>VLOOKUP($L1726,Location!$A$1:$D$157,3,FALSE)</f>
        <v>West</v>
      </c>
      <c r="Q1726" t="str">
        <f>VLOOKUP($L1726,Location!$A$1:$D$157,4,FALSE)</f>
        <v>Small Market</v>
      </c>
      <c r="R1726" t="s">
        <v>61</v>
      </c>
      <c r="S1726" t="s">
        <v>63</v>
      </c>
      <c r="T1726" t="s">
        <v>57</v>
      </c>
    </row>
    <row r="1727" spans="1:20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5">
        <v>41912</v>
      </c>
      <c r="O1727" t="str">
        <f>VLOOKUP(L1727,Location!$A$1:$D$157,2,FALSE)</f>
        <v>Utah</v>
      </c>
      <c r="P1727" t="str">
        <f>VLOOKUP($L1727,Location!$A$1:$D$157,3,FALSE)</f>
        <v>West</v>
      </c>
      <c r="Q1727" t="str">
        <f>VLOOKUP($L1727,Location!$A$1:$D$157,4,FALSE)</f>
        <v>Small Market</v>
      </c>
      <c r="R1727" t="s">
        <v>61</v>
      </c>
      <c r="S1727" t="s">
        <v>64</v>
      </c>
      <c r="T1727" t="s">
        <v>60</v>
      </c>
    </row>
    <row r="1728" spans="1:20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5">
        <v>41912</v>
      </c>
      <c r="O1728" t="str">
        <f>VLOOKUP(L1728,Location!$A$1:$D$157,2,FALSE)</f>
        <v>California</v>
      </c>
      <c r="P1728" t="str">
        <f>VLOOKUP($L1728,Location!$A$1:$D$157,3,FALSE)</f>
        <v>West</v>
      </c>
      <c r="Q1728" t="str">
        <f>VLOOKUP($L1728,Location!$A$1:$D$157,4,FALSE)</f>
        <v>Major Market</v>
      </c>
      <c r="R1728" t="s">
        <v>66</v>
      </c>
      <c r="S1728" t="s">
        <v>67</v>
      </c>
      <c r="T1728" t="s">
        <v>60</v>
      </c>
    </row>
    <row r="1729" spans="1:20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5">
        <v>41912</v>
      </c>
      <c r="O1729" t="str">
        <f>VLOOKUP(L1729,Location!$A$1:$D$157,2,FALSE)</f>
        <v>California</v>
      </c>
      <c r="P1729" t="str">
        <f>VLOOKUP($L1729,Location!$A$1:$D$157,3,FALSE)</f>
        <v>West</v>
      </c>
      <c r="Q1729" t="str">
        <f>VLOOKUP($L1729,Location!$A$1:$D$157,4,FALSE)</f>
        <v>Major Market</v>
      </c>
      <c r="R1729" t="s">
        <v>66</v>
      </c>
      <c r="S1729" t="s">
        <v>68</v>
      </c>
      <c r="T1729" t="s">
        <v>60</v>
      </c>
    </row>
    <row r="1730" spans="1:20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5">
        <v>41912</v>
      </c>
      <c r="O1730" t="str">
        <f>VLOOKUP(L1730,Location!$A$1:$D$157,2,FALSE)</f>
        <v>California</v>
      </c>
      <c r="P1730" t="str">
        <f>VLOOKUP($L1730,Location!$A$1:$D$157,3,FALSE)</f>
        <v>West</v>
      </c>
      <c r="Q1730" t="str">
        <f>VLOOKUP($L1730,Location!$A$1:$D$157,4,FALSE)</f>
        <v>Major Market</v>
      </c>
      <c r="R1730" t="s">
        <v>66</v>
      </c>
      <c r="S1730" t="s">
        <v>69</v>
      </c>
      <c r="T1730" t="s">
        <v>60</v>
      </c>
    </row>
    <row r="1731" spans="1:20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5">
        <v>41912</v>
      </c>
      <c r="O1731" t="str">
        <f>VLOOKUP(L1731,Location!$A$1:$D$157,2,FALSE)</f>
        <v>California</v>
      </c>
      <c r="P1731" t="str">
        <f>VLOOKUP($L1731,Location!$A$1:$D$157,3,FALSE)</f>
        <v>West</v>
      </c>
      <c r="Q1731" t="str">
        <f>VLOOKUP($L1731,Location!$A$1:$D$157,4,FALSE)</f>
        <v>Major Market</v>
      </c>
      <c r="R1731" t="s">
        <v>70</v>
      </c>
      <c r="S1731" t="s">
        <v>71</v>
      </c>
      <c r="T1731" t="s">
        <v>57</v>
      </c>
    </row>
    <row r="1732" spans="1:20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5">
        <v>41912</v>
      </c>
      <c r="O1732" t="str">
        <f>VLOOKUP(L1732,Location!$A$1:$D$157,2,FALSE)</f>
        <v>California</v>
      </c>
      <c r="P1732" t="str">
        <f>VLOOKUP($L1732,Location!$A$1:$D$157,3,FALSE)</f>
        <v>West</v>
      </c>
      <c r="Q1732" t="str">
        <f>VLOOKUP($L1732,Location!$A$1:$D$157,4,FALSE)</f>
        <v>Major Market</v>
      </c>
      <c r="R1732" t="s">
        <v>70</v>
      </c>
      <c r="S1732" t="s">
        <v>72</v>
      </c>
      <c r="T1732" t="s">
        <v>57</v>
      </c>
    </row>
    <row r="1733" spans="1:20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5">
        <v>41912</v>
      </c>
      <c r="O1733" t="str">
        <f>VLOOKUP(L1733,Location!$A$1:$D$157,2,FALSE)</f>
        <v>California</v>
      </c>
      <c r="P1733" t="str">
        <f>VLOOKUP($L1733,Location!$A$1:$D$157,3,FALSE)</f>
        <v>West</v>
      </c>
      <c r="Q1733" t="str">
        <f>VLOOKUP($L1733,Location!$A$1:$D$157,4,FALSE)</f>
        <v>Major Market</v>
      </c>
      <c r="R1733" t="s">
        <v>70</v>
      </c>
      <c r="S1733" t="s">
        <v>73</v>
      </c>
      <c r="T1733" t="s">
        <v>57</v>
      </c>
    </row>
    <row r="1734" spans="1:20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5">
        <v>41912</v>
      </c>
      <c r="O1734" t="str">
        <f>VLOOKUP(L1734,Location!$A$1:$D$157,2,FALSE)</f>
        <v>California</v>
      </c>
      <c r="P1734" t="str">
        <f>VLOOKUP($L1734,Location!$A$1:$D$157,3,FALSE)</f>
        <v>West</v>
      </c>
      <c r="Q1734" t="str">
        <f>VLOOKUP($L1734,Location!$A$1:$D$157,4,FALSE)</f>
        <v>Major Market</v>
      </c>
      <c r="R1734" t="s">
        <v>55</v>
      </c>
      <c r="S1734" t="s">
        <v>56</v>
      </c>
      <c r="T1734" t="s">
        <v>57</v>
      </c>
    </row>
    <row r="1735" spans="1:20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5">
        <v>41912</v>
      </c>
      <c r="O1735" t="str">
        <f>VLOOKUP(L1735,Location!$A$1:$D$157,2,FALSE)</f>
        <v>California</v>
      </c>
      <c r="P1735" t="str">
        <f>VLOOKUP($L1735,Location!$A$1:$D$157,3,FALSE)</f>
        <v>West</v>
      </c>
      <c r="Q1735" t="str">
        <f>VLOOKUP($L1735,Location!$A$1:$D$157,4,FALSE)</f>
        <v>Major Market</v>
      </c>
      <c r="R1735" t="s">
        <v>55</v>
      </c>
      <c r="S1735" t="s">
        <v>58</v>
      </c>
      <c r="T1735" t="s">
        <v>57</v>
      </c>
    </row>
    <row r="1736" spans="1:20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5">
        <v>41912</v>
      </c>
      <c r="O1736" t="str">
        <f>VLOOKUP(L1736,Location!$A$1:$D$157,2,FALSE)</f>
        <v>California</v>
      </c>
      <c r="P1736" t="str">
        <f>VLOOKUP($L1736,Location!$A$1:$D$157,3,FALSE)</f>
        <v>West</v>
      </c>
      <c r="Q1736" t="str">
        <f>VLOOKUP($L1736,Location!$A$1:$D$157,4,FALSE)</f>
        <v>Major Market</v>
      </c>
      <c r="R1736" t="s">
        <v>55</v>
      </c>
      <c r="S1736" t="s">
        <v>59</v>
      </c>
      <c r="T1736" t="s">
        <v>60</v>
      </c>
    </row>
    <row r="1737" spans="1:20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5">
        <v>41912</v>
      </c>
      <c r="O1737" t="str">
        <f>VLOOKUP(L1737,Location!$A$1:$D$157,2,FALSE)</f>
        <v>California</v>
      </c>
      <c r="P1737" t="str">
        <f>VLOOKUP($L1737,Location!$A$1:$D$157,3,FALSE)</f>
        <v>West</v>
      </c>
      <c r="Q1737" t="str">
        <f>VLOOKUP($L1737,Location!$A$1:$D$157,4,FALSE)</f>
        <v>Major Market</v>
      </c>
      <c r="R1737" t="s">
        <v>61</v>
      </c>
      <c r="S1737" t="s">
        <v>62</v>
      </c>
      <c r="T1737" t="s">
        <v>57</v>
      </c>
    </row>
    <row r="1738" spans="1:20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5">
        <v>41912</v>
      </c>
      <c r="O1738" t="str">
        <f>VLOOKUP(L1738,Location!$A$1:$D$157,2,FALSE)</f>
        <v>California</v>
      </c>
      <c r="P1738" t="str">
        <f>VLOOKUP($L1738,Location!$A$1:$D$157,3,FALSE)</f>
        <v>West</v>
      </c>
      <c r="Q1738" t="str">
        <f>VLOOKUP($L1738,Location!$A$1:$D$157,4,FALSE)</f>
        <v>Major Market</v>
      </c>
      <c r="R1738" t="s">
        <v>61</v>
      </c>
      <c r="S1738" t="s">
        <v>63</v>
      </c>
      <c r="T1738" t="s">
        <v>57</v>
      </c>
    </row>
    <row r="1739" spans="1:20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5">
        <v>41912</v>
      </c>
      <c r="O1739" t="str">
        <f>VLOOKUP(L1739,Location!$A$1:$D$157,2,FALSE)</f>
        <v>California</v>
      </c>
      <c r="P1739" t="str">
        <f>VLOOKUP($L1739,Location!$A$1:$D$157,3,FALSE)</f>
        <v>West</v>
      </c>
      <c r="Q1739" t="str">
        <f>VLOOKUP($L1739,Location!$A$1:$D$157,4,FALSE)</f>
        <v>Major Market</v>
      </c>
      <c r="R1739" t="s">
        <v>61</v>
      </c>
      <c r="S1739" t="s">
        <v>64</v>
      </c>
      <c r="T1739" t="s">
        <v>60</v>
      </c>
    </row>
    <row r="1740" spans="1:20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5">
        <v>41912</v>
      </c>
      <c r="O1740" t="str">
        <f>VLOOKUP(L1740,Location!$A$1:$D$157,2,FALSE)</f>
        <v>Nevada</v>
      </c>
      <c r="P1740" t="str">
        <f>VLOOKUP($L1740,Location!$A$1:$D$157,3,FALSE)</f>
        <v>West</v>
      </c>
      <c r="Q1740" t="str">
        <f>VLOOKUP($L1740,Location!$A$1:$D$157,4,FALSE)</f>
        <v>Small Market</v>
      </c>
      <c r="R1740" t="s">
        <v>66</v>
      </c>
      <c r="S1740" t="s">
        <v>67</v>
      </c>
      <c r="T1740" t="s">
        <v>60</v>
      </c>
    </row>
    <row r="1741" spans="1:20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5">
        <v>41912</v>
      </c>
      <c r="O1741" t="str">
        <f>VLOOKUP(L1741,Location!$A$1:$D$157,2,FALSE)</f>
        <v>Nevada</v>
      </c>
      <c r="P1741" t="str">
        <f>VLOOKUP($L1741,Location!$A$1:$D$157,3,FALSE)</f>
        <v>West</v>
      </c>
      <c r="Q1741" t="str">
        <f>VLOOKUP($L1741,Location!$A$1:$D$157,4,FALSE)</f>
        <v>Small Market</v>
      </c>
      <c r="R1741" t="s">
        <v>66</v>
      </c>
      <c r="S1741" t="s">
        <v>68</v>
      </c>
      <c r="T1741" t="s">
        <v>60</v>
      </c>
    </row>
    <row r="1742" spans="1:20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5">
        <v>41912</v>
      </c>
      <c r="O1742" t="str">
        <f>VLOOKUP(L1742,Location!$A$1:$D$157,2,FALSE)</f>
        <v>Nevada</v>
      </c>
      <c r="P1742" t="str">
        <f>VLOOKUP($L1742,Location!$A$1:$D$157,3,FALSE)</f>
        <v>West</v>
      </c>
      <c r="Q1742" t="str">
        <f>VLOOKUP($L1742,Location!$A$1:$D$157,4,FALSE)</f>
        <v>Small Market</v>
      </c>
      <c r="R1742" t="s">
        <v>66</v>
      </c>
      <c r="S1742" t="s">
        <v>69</v>
      </c>
      <c r="T1742" t="s">
        <v>60</v>
      </c>
    </row>
    <row r="1743" spans="1:20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5">
        <v>41912</v>
      </c>
      <c r="O1743" t="str">
        <f>VLOOKUP(L1743,Location!$A$1:$D$157,2,FALSE)</f>
        <v>Nevada</v>
      </c>
      <c r="P1743" t="str">
        <f>VLOOKUP($L1743,Location!$A$1:$D$157,3,FALSE)</f>
        <v>West</v>
      </c>
      <c r="Q1743" t="str">
        <f>VLOOKUP($L1743,Location!$A$1:$D$157,4,FALSE)</f>
        <v>Small Market</v>
      </c>
      <c r="R1743" t="s">
        <v>70</v>
      </c>
      <c r="S1743" t="s">
        <v>71</v>
      </c>
      <c r="T1743" t="s">
        <v>57</v>
      </c>
    </row>
    <row r="1744" spans="1:20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5">
        <v>41912</v>
      </c>
      <c r="O1744" t="str">
        <f>VLOOKUP(L1744,Location!$A$1:$D$157,2,FALSE)</f>
        <v>Nevada</v>
      </c>
      <c r="P1744" t="str">
        <f>VLOOKUP($L1744,Location!$A$1:$D$157,3,FALSE)</f>
        <v>West</v>
      </c>
      <c r="Q1744" t="str">
        <f>VLOOKUP($L1744,Location!$A$1:$D$157,4,FALSE)</f>
        <v>Small Market</v>
      </c>
      <c r="R1744" t="s">
        <v>70</v>
      </c>
      <c r="S1744" t="s">
        <v>72</v>
      </c>
      <c r="T1744" t="s">
        <v>57</v>
      </c>
    </row>
    <row r="1745" spans="1:20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5">
        <v>41912</v>
      </c>
      <c r="O1745" t="str">
        <f>VLOOKUP(L1745,Location!$A$1:$D$157,2,FALSE)</f>
        <v>Nevada</v>
      </c>
      <c r="P1745" t="str">
        <f>VLOOKUP($L1745,Location!$A$1:$D$157,3,FALSE)</f>
        <v>West</v>
      </c>
      <c r="Q1745" t="str">
        <f>VLOOKUP($L1745,Location!$A$1:$D$157,4,FALSE)</f>
        <v>Small Market</v>
      </c>
      <c r="R1745" t="s">
        <v>70</v>
      </c>
      <c r="S1745" t="s">
        <v>73</v>
      </c>
      <c r="T1745" t="s">
        <v>57</v>
      </c>
    </row>
    <row r="1746" spans="1:20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5">
        <v>41912</v>
      </c>
      <c r="O1746" t="str">
        <f>VLOOKUP(L1746,Location!$A$1:$D$157,2,FALSE)</f>
        <v>Nevada</v>
      </c>
      <c r="P1746" t="str">
        <f>VLOOKUP($L1746,Location!$A$1:$D$157,3,FALSE)</f>
        <v>West</v>
      </c>
      <c r="Q1746" t="str">
        <f>VLOOKUP($L1746,Location!$A$1:$D$157,4,FALSE)</f>
        <v>Small Market</v>
      </c>
      <c r="R1746" t="s">
        <v>55</v>
      </c>
      <c r="S1746" t="s">
        <v>58</v>
      </c>
      <c r="T1746" t="s">
        <v>57</v>
      </c>
    </row>
    <row r="1747" spans="1:20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5">
        <v>41912</v>
      </c>
      <c r="O1747" t="str">
        <f>VLOOKUP(L1747,Location!$A$1:$D$157,2,FALSE)</f>
        <v>Nevada</v>
      </c>
      <c r="P1747" t="str">
        <f>VLOOKUP($L1747,Location!$A$1:$D$157,3,FALSE)</f>
        <v>West</v>
      </c>
      <c r="Q1747" t="str">
        <f>VLOOKUP($L1747,Location!$A$1:$D$157,4,FALSE)</f>
        <v>Small Market</v>
      </c>
      <c r="R1747" t="s">
        <v>55</v>
      </c>
      <c r="S1747" t="s">
        <v>59</v>
      </c>
      <c r="T1747" t="s">
        <v>60</v>
      </c>
    </row>
    <row r="1748" spans="1:20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5">
        <v>41912</v>
      </c>
      <c r="O1748" t="str">
        <f>VLOOKUP(L1748,Location!$A$1:$D$157,2,FALSE)</f>
        <v>Nevada</v>
      </c>
      <c r="P1748" t="str">
        <f>VLOOKUP($L1748,Location!$A$1:$D$157,3,FALSE)</f>
        <v>West</v>
      </c>
      <c r="Q1748" t="str">
        <f>VLOOKUP($L1748,Location!$A$1:$D$157,4,FALSE)</f>
        <v>Small Market</v>
      </c>
      <c r="R1748" t="s">
        <v>61</v>
      </c>
      <c r="S1748" t="s">
        <v>62</v>
      </c>
      <c r="T1748" t="s">
        <v>57</v>
      </c>
    </row>
    <row r="1749" spans="1:20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5">
        <v>41912</v>
      </c>
      <c r="O1749" t="str">
        <f>VLOOKUP(L1749,Location!$A$1:$D$157,2,FALSE)</f>
        <v>Nevada</v>
      </c>
      <c r="P1749" t="str">
        <f>VLOOKUP($L1749,Location!$A$1:$D$157,3,FALSE)</f>
        <v>West</v>
      </c>
      <c r="Q1749" t="str">
        <f>VLOOKUP($L1749,Location!$A$1:$D$157,4,FALSE)</f>
        <v>Small Market</v>
      </c>
      <c r="R1749" t="s">
        <v>61</v>
      </c>
      <c r="S1749" t="s">
        <v>63</v>
      </c>
      <c r="T1749" t="s">
        <v>57</v>
      </c>
    </row>
    <row r="1750" spans="1:20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5">
        <v>41912</v>
      </c>
      <c r="O1750" t="str">
        <f>VLOOKUP(L1750,Location!$A$1:$D$157,2,FALSE)</f>
        <v>Nevada</v>
      </c>
      <c r="P1750" t="str">
        <f>VLOOKUP($L1750,Location!$A$1:$D$157,3,FALSE)</f>
        <v>West</v>
      </c>
      <c r="Q1750" t="str">
        <f>VLOOKUP($L1750,Location!$A$1:$D$157,4,FALSE)</f>
        <v>Small Market</v>
      </c>
      <c r="R1750" t="s">
        <v>61</v>
      </c>
      <c r="S1750" t="s">
        <v>64</v>
      </c>
      <c r="T1750" t="s">
        <v>60</v>
      </c>
    </row>
    <row r="1751" spans="1:20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5">
        <v>41912</v>
      </c>
      <c r="O1751" t="str">
        <f>VLOOKUP(L1751,Location!$A$1:$D$157,2,FALSE)</f>
        <v>Oregon</v>
      </c>
      <c r="P1751" t="str">
        <f>VLOOKUP($L1751,Location!$A$1:$D$157,3,FALSE)</f>
        <v>West</v>
      </c>
      <c r="Q1751" t="str">
        <f>VLOOKUP($L1751,Location!$A$1:$D$157,4,FALSE)</f>
        <v>Small Market</v>
      </c>
      <c r="R1751" t="s">
        <v>66</v>
      </c>
      <c r="S1751" t="s">
        <v>67</v>
      </c>
      <c r="T1751" t="s">
        <v>60</v>
      </c>
    </row>
    <row r="1752" spans="1:20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5">
        <v>41912</v>
      </c>
      <c r="O1752" t="str">
        <f>VLOOKUP(L1752,Location!$A$1:$D$157,2,FALSE)</f>
        <v>Oregon</v>
      </c>
      <c r="P1752" t="str">
        <f>VLOOKUP($L1752,Location!$A$1:$D$157,3,FALSE)</f>
        <v>West</v>
      </c>
      <c r="Q1752" t="str">
        <f>VLOOKUP($L1752,Location!$A$1:$D$157,4,FALSE)</f>
        <v>Small Market</v>
      </c>
      <c r="R1752" t="s">
        <v>66</v>
      </c>
      <c r="S1752" t="s">
        <v>68</v>
      </c>
      <c r="T1752" t="s">
        <v>60</v>
      </c>
    </row>
    <row r="1753" spans="1:20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5">
        <v>41912</v>
      </c>
      <c r="O1753" t="str">
        <f>VLOOKUP(L1753,Location!$A$1:$D$157,2,FALSE)</f>
        <v>Oregon</v>
      </c>
      <c r="P1753" t="str">
        <f>VLOOKUP($L1753,Location!$A$1:$D$157,3,FALSE)</f>
        <v>West</v>
      </c>
      <c r="Q1753" t="str">
        <f>VLOOKUP($L1753,Location!$A$1:$D$157,4,FALSE)</f>
        <v>Small Market</v>
      </c>
      <c r="R1753" t="s">
        <v>70</v>
      </c>
      <c r="S1753" t="s">
        <v>71</v>
      </c>
      <c r="T1753" t="s">
        <v>57</v>
      </c>
    </row>
    <row r="1754" spans="1:20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5">
        <v>41912</v>
      </c>
      <c r="O1754" t="str">
        <f>VLOOKUP(L1754,Location!$A$1:$D$157,2,FALSE)</f>
        <v>Oregon</v>
      </c>
      <c r="P1754" t="str">
        <f>VLOOKUP($L1754,Location!$A$1:$D$157,3,FALSE)</f>
        <v>West</v>
      </c>
      <c r="Q1754" t="str">
        <f>VLOOKUP($L1754,Location!$A$1:$D$157,4,FALSE)</f>
        <v>Small Market</v>
      </c>
      <c r="R1754" t="s">
        <v>70</v>
      </c>
      <c r="S1754" t="s">
        <v>72</v>
      </c>
      <c r="T1754" t="s">
        <v>57</v>
      </c>
    </row>
    <row r="1755" spans="1:20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5">
        <v>41912</v>
      </c>
      <c r="O1755" t="str">
        <f>VLOOKUP(L1755,Location!$A$1:$D$157,2,FALSE)</f>
        <v>Oregon</v>
      </c>
      <c r="P1755" t="str">
        <f>VLOOKUP($L1755,Location!$A$1:$D$157,3,FALSE)</f>
        <v>West</v>
      </c>
      <c r="Q1755" t="str">
        <f>VLOOKUP($L1755,Location!$A$1:$D$157,4,FALSE)</f>
        <v>Small Market</v>
      </c>
      <c r="R1755" t="s">
        <v>70</v>
      </c>
      <c r="S1755" t="s">
        <v>73</v>
      </c>
      <c r="T1755" t="s">
        <v>57</v>
      </c>
    </row>
    <row r="1756" spans="1:20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5">
        <v>41912</v>
      </c>
      <c r="O1756" t="str">
        <f>VLOOKUP(L1756,Location!$A$1:$D$157,2,FALSE)</f>
        <v>Oregon</v>
      </c>
      <c r="P1756" t="str">
        <f>VLOOKUP($L1756,Location!$A$1:$D$157,3,FALSE)</f>
        <v>West</v>
      </c>
      <c r="Q1756" t="str">
        <f>VLOOKUP($L1756,Location!$A$1:$D$157,4,FALSE)</f>
        <v>Small Market</v>
      </c>
      <c r="R1756" t="s">
        <v>55</v>
      </c>
      <c r="S1756" t="s">
        <v>56</v>
      </c>
      <c r="T1756" t="s">
        <v>57</v>
      </c>
    </row>
    <row r="1757" spans="1:20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5">
        <v>41912</v>
      </c>
      <c r="O1757" t="str">
        <f>VLOOKUP(L1757,Location!$A$1:$D$157,2,FALSE)</f>
        <v>Oregon</v>
      </c>
      <c r="P1757" t="str">
        <f>VLOOKUP($L1757,Location!$A$1:$D$157,3,FALSE)</f>
        <v>West</v>
      </c>
      <c r="Q1757" t="str">
        <f>VLOOKUP($L1757,Location!$A$1:$D$157,4,FALSE)</f>
        <v>Small Market</v>
      </c>
      <c r="R1757" t="s">
        <v>55</v>
      </c>
      <c r="S1757" t="s">
        <v>58</v>
      </c>
      <c r="T1757" t="s">
        <v>57</v>
      </c>
    </row>
    <row r="1758" spans="1:20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5">
        <v>41912</v>
      </c>
      <c r="O1758" t="str">
        <f>VLOOKUP(L1758,Location!$A$1:$D$157,2,FALSE)</f>
        <v>Oregon</v>
      </c>
      <c r="P1758" t="str">
        <f>VLOOKUP($L1758,Location!$A$1:$D$157,3,FALSE)</f>
        <v>West</v>
      </c>
      <c r="Q1758" t="str">
        <f>VLOOKUP($L1758,Location!$A$1:$D$157,4,FALSE)</f>
        <v>Small Market</v>
      </c>
      <c r="R1758" t="s">
        <v>55</v>
      </c>
      <c r="S1758" t="s">
        <v>59</v>
      </c>
      <c r="T1758" t="s">
        <v>60</v>
      </c>
    </row>
    <row r="1759" spans="1:20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5">
        <v>41912</v>
      </c>
      <c r="O1759" t="str">
        <f>VLOOKUP(L1759,Location!$A$1:$D$157,2,FALSE)</f>
        <v>Oregon</v>
      </c>
      <c r="P1759" t="str">
        <f>VLOOKUP($L1759,Location!$A$1:$D$157,3,FALSE)</f>
        <v>West</v>
      </c>
      <c r="Q1759" t="str">
        <f>VLOOKUP($L1759,Location!$A$1:$D$157,4,FALSE)</f>
        <v>Small Market</v>
      </c>
      <c r="R1759" t="s">
        <v>61</v>
      </c>
      <c r="S1759" t="s">
        <v>62</v>
      </c>
      <c r="T1759" t="s">
        <v>57</v>
      </c>
    </row>
    <row r="1760" spans="1:20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5">
        <v>41912</v>
      </c>
      <c r="O1760" t="str">
        <f>VLOOKUP(L1760,Location!$A$1:$D$157,2,FALSE)</f>
        <v>Oregon</v>
      </c>
      <c r="P1760" t="str">
        <f>VLOOKUP($L1760,Location!$A$1:$D$157,3,FALSE)</f>
        <v>West</v>
      </c>
      <c r="Q1760" t="str">
        <f>VLOOKUP($L1760,Location!$A$1:$D$157,4,FALSE)</f>
        <v>Small Market</v>
      </c>
      <c r="R1760" t="s">
        <v>61</v>
      </c>
      <c r="S1760" t="s">
        <v>63</v>
      </c>
      <c r="T1760" t="s">
        <v>57</v>
      </c>
    </row>
    <row r="1761" spans="1:20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5">
        <v>41912</v>
      </c>
      <c r="O1761" t="str">
        <f>VLOOKUP(L1761,Location!$A$1:$D$157,2,FALSE)</f>
        <v>Oregon</v>
      </c>
      <c r="P1761" t="str">
        <f>VLOOKUP($L1761,Location!$A$1:$D$157,3,FALSE)</f>
        <v>West</v>
      </c>
      <c r="Q1761" t="str">
        <f>VLOOKUP($L1761,Location!$A$1:$D$157,4,FALSE)</f>
        <v>Small Market</v>
      </c>
      <c r="R1761" t="s">
        <v>61</v>
      </c>
      <c r="S1761" t="s">
        <v>64</v>
      </c>
      <c r="T1761" t="s">
        <v>60</v>
      </c>
    </row>
    <row r="1762" spans="1:20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5">
        <v>41912</v>
      </c>
      <c r="O1762" t="str">
        <f>VLOOKUP(L1762,Location!$A$1:$D$157,2,FALSE)</f>
        <v>Washington</v>
      </c>
      <c r="P1762" t="str">
        <f>VLOOKUP($L1762,Location!$A$1:$D$157,3,FALSE)</f>
        <v>West</v>
      </c>
      <c r="Q1762" t="str">
        <f>VLOOKUP($L1762,Location!$A$1:$D$157,4,FALSE)</f>
        <v>Small Market</v>
      </c>
      <c r="R1762" t="s">
        <v>66</v>
      </c>
      <c r="S1762" t="s">
        <v>67</v>
      </c>
      <c r="T1762" t="s">
        <v>60</v>
      </c>
    </row>
    <row r="1763" spans="1:20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5">
        <v>41912</v>
      </c>
      <c r="O1763" t="str">
        <f>VLOOKUP(L1763,Location!$A$1:$D$157,2,FALSE)</f>
        <v>Washington</v>
      </c>
      <c r="P1763" t="str">
        <f>VLOOKUP($L1763,Location!$A$1:$D$157,3,FALSE)</f>
        <v>West</v>
      </c>
      <c r="Q1763" t="str">
        <f>VLOOKUP($L1763,Location!$A$1:$D$157,4,FALSE)</f>
        <v>Small Market</v>
      </c>
      <c r="R1763" t="s">
        <v>66</v>
      </c>
      <c r="S1763" t="s">
        <v>68</v>
      </c>
      <c r="T1763" t="s">
        <v>60</v>
      </c>
    </row>
    <row r="1764" spans="1:20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5">
        <v>41912</v>
      </c>
      <c r="O1764" t="str">
        <f>VLOOKUP(L1764,Location!$A$1:$D$157,2,FALSE)</f>
        <v>Washington</v>
      </c>
      <c r="P1764" t="str">
        <f>VLOOKUP($L1764,Location!$A$1:$D$157,3,FALSE)</f>
        <v>West</v>
      </c>
      <c r="Q1764" t="str">
        <f>VLOOKUP($L1764,Location!$A$1:$D$157,4,FALSE)</f>
        <v>Small Market</v>
      </c>
      <c r="R1764" t="s">
        <v>70</v>
      </c>
      <c r="S1764" t="s">
        <v>71</v>
      </c>
      <c r="T1764" t="s">
        <v>57</v>
      </c>
    </row>
    <row r="1765" spans="1:20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5">
        <v>41912</v>
      </c>
      <c r="O1765" t="str">
        <f>VLOOKUP(L1765,Location!$A$1:$D$157,2,FALSE)</f>
        <v>Washington</v>
      </c>
      <c r="P1765" t="str">
        <f>VLOOKUP($L1765,Location!$A$1:$D$157,3,FALSE)</f>
        <v>West</v>
      </c>
      <c r="Q1765" t="str">
        <f>VLOOKUP($L1765,Location!$A$1:$D$157,4,FALSE)</f>
        <v>Small Market</v>
      </c>
      <c r="R1765" t="s">
        <v>70</v>
      </c>
      <c r="S1765" t="s">
        <v>72</v>
      </c>
      <c r="T1765" t="s">
        <v>57</v>
      </c>
    </row>
    <row r="1766" spans="1:20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5">
        <v>41912</v>
      </c>
      <c r="O1766" t="str">
        <f>VLOOKUP(L1766,Location!$A$1:$D$157,2,FALSE)</f>
        <v>Washington</v>
      </c>
      <c r="P1766" t="str">
        <f>VLOOKUP($L1766,Location!$A$1:$D$157,3,FALSE)</f>
        <v>West</v>
      </c>
      <c r="Q1766" t="str">
        <f>VLOOKUP($L1766,Location!$A$1:$D$157,4,FALSE)</f>
        <v>Small Market</v>
      </c>
      <c r="R1766" t="s">
        <v>70</v>
      </c>
      <c r="S1766" t="s">
        <v>73</v>
      </c>
      <c r="T1766" t="s">
        <v>57</v>
      </c>
    </row>
    <row r="1767" spans="1:20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5">
        <v>41912</v>
      </c>
      <c r="O1767" t="str">
        <f>VLOOKUP(L1767,Location!$A$1:$D$157,2,FALSE)</f>
        <v>Washington</v>
      </c>
      <c r="P1767" t="str">
        <f>VLOOKUP($L1767,Location!$A$1:$D$157,3,FALSE)</f>
        <v>West</v>
      </c>
      <c r="Q1767" t="str">
        <f>VLOOKUP($L1767,Location!$A$1:$D$157,4,FALSE)</f>
        <v>Small Market</v>
      </c>
      <c r="R1767" t="s">
        <v>55</v>
      </c>
      <c r="S1767" t="s">
        <v>58</v>
      </c>
      <c r="T1767" t="s">
        <v>57</v>
      </c>
    </row>
    <row r="1768" spans="1:20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5">
        <v>41912</v>
      </c>
      <c r="O1768" t="str">
        <f>VLOOKUP(L1768,Location!$A$1:$D$157,2,FALSE)</f>
        <v>Washington</v>
      </c>
      <c r="P1768" t="str">
        <f>VLOOKUP($L1768,Location!$A$1:$D$157,3,FALSE)</f>
        <v>West</v>
      </c>
      <c r="Q1768" t="str">
        <f>VLOOKUP($L1768,Location!$A$1:$D$157,4,FALSE)</f>
        <v>Small Market</v>
      </c>
      <c r="R1768" t="s">
        <v>55</v>
      </c>
      <c r="S1768" t="s">
        <v>59</v>
      </c>
      <c r="T1768" t="s">
        <v>60</v>
      </c>
    </row>
    <row r="1769" spans="1:20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5">
        <v>41912</v>
      </c>
      <c r="O1769" t="str">
        <f>VLOOKUP(L1769,Location!$A$1:$D$157,2,FALSE)</f>
        <v>Washington</v>
      </c>
      <c r="P1769" t="str">
        <f>VLOOKUP($L1769,Location!$A$1:$D$157,3,FALSE)</f>
        <v>West</v>
      </c>
      <c r="Q1769" t="str">
        <f>VLOOKUP($L1769,Location!$A$1:$D$157,4,FALSE)</f>
        <v>Small Market</v>
      </c>
      <c r="R1769" t="s">
        <v>61</v>
      </c>
      <c r="S1769" t="s">
        <v>62</v>
      </c>
      <c r="T1769" t="s">
        <v>57</v>
      </c>
    </row>
    <row r="1770" spans="1:20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5">
        <v>41912</v>
      </c>
      <c r="O1770" t="str">
        <f>VLOOKUP(L1770,Location!$A$1:$D$157,2,FALSE)</f>
        <v>Washington</v>
      </c>
      <c r="P1770" t="str">
        <f>VLOOKUP($L1770,Location!$A$1:$D$157,3,FALSE)</f>
        <v>West</v>
      </c>
      <c r="Q1770" t="str">
        <f>VLOOKUP($L1770,Location!$A$1:$D$157,4,FALSE)</f>
        <v>Small Market</v>
      </c>
      <c r="R1770" t="s">
        <v>61</v>
      </c>
      <c r="S1770" t="s">
        <v>63</v>
      </c>
      <c r="T1770" t="s">
        <v>57</v>
      </c>
    </row>
    <row r="1771" spans="1:20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5">
        <v>41912</v>
      </c>
      <c r="O1771" t="str">
        <f>VLOOKUP(L1771,Location!$A$1:$D$157,2,FALSE)</f>
        <v>Washington</v>
      </c>
      <c r="P1771" t="str">
        <f>VLOOKUP($L1771,Location!$A$1:$D$157,3,FALSE)</f>
        <v>West</v>
      </c>
      <c r="Q1771" t="str">
        <f>VLOOKUP($L1771,Location!$A$1:$D$157,4,FALSE)</f>
        <v>Small Market</v>
      </c>
      <c r="R1771" t="s">
        <v>61</v>
      </c>
      <c r="S1771" t="s">
        <v>64</v>
      </c>
      <c r="T1771" t="s">
        <v>60</v>
      </c>
    </row>
    <row r="1772" spans="1:20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5">
        <v>41943</v>
      </c>
      <c r="O1772" t="str">
        <f>VLOOKUP(L1772,Location!$A$1:$D$157,2,FALSE)</f>
        <v>Colorado</v>
      </c>
      <c r="P1772" t="str">
        <f>VLOOKUP($L1772,Location!$A$1:$D$157,3,FALSE)</f>
        <v>Central</v>
      </c>
      <c r="Q1772" t="str">
        <f>VLOOKUP($L1772,Location!$A$1:$D$157,4,FALSE)</f>
        <v>Major Market</v>
      </c>
      <c r="R1772" t="s">
        <v>70</v>
      </c>
      <c r="S1772" t="s">
        <v>73</v>
      </c>
      <c r="T1772" t="s">
        <v>57</v>
      </c>
    </row>
    <row r="1773" spans="1:20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5">
        <v>41943</v>
      </c>
      <c r="O1773" t="str">
        <f>VLOOKUP(L1773,Location!$A$1:$D$157,2,FALSE)</f>
        <v>Colorado</v>
      </c>
      <c r="P1773" t="str">
        <f>VLOOKUP($L1773,Location!$A$1:$D$157,3,FALSE)</f>
        <v>Central</v>
      </c>
      <c r="Q1773" t="str">
        <f>VLOOKUP($L1773,Location!$A$1:$D$157,4,FALSE)</f>
        <v>Major Market</v>
      </c>
      <c r="R1773" t="s">
        <v>66</v>
      </c>
      <c r="S1773" t="s">
        <v>67</v>
      </c>
      <c r="T1773" t="s">
        <v>60</v>
      </c>
    </row>
    <row r="1774" spans="1:20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5">
        <v>41943</v>
      </c>
      <c r="O1774" t="str">
        <f>VLOOKUP(L1774,Location!$A$1:$D$157,2,FALSE)</f>
        <v>Colorado</v>
      </c>
      <c r="P1774" t="str">
        <f>VLOOKUP($L1774,Location!$A$1:$D$157,3,FALSE)</f>
        <v>Central</v>
      </c>
      <c r="Q1774" t="str">
        <f>VLOOKUP($L1774,Location!$A$1:$D$157,4,FALSE)</f>
        <v>Major Market</v>
      </c>
      <c r="R1774" t="s">
        <v>66</v>
      </c>
      <c r="S1774" t="s">
        <v>68</v>
      </c>
      <c r="T1774" t="s">
        <v>60</v>
      </c>
    </row>
    <row r="1775" spans="1:20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5">
        <v>41943</v>
      </c>
      <c r="O1775" t="str">
        <f>VLOOKUP(L1775,Location!$A$1:$D$157,2,FALSE)</f>
        <v>Colorado</v>
      </c>
      <c r="P1775" t="str">
        <f>VLOOKUP($L1775,Location!$A$1:$D$157,3,FALSE)</f>
        <v>Central</v>
      </c>
      <c r="Q1775" t="str">
        <f>VLOOKUP($L1775,Location!$A$1:$D$157,4,FALSE)</f>
        <v>Major Market</v>
      </c>
      <c r="R1775" t="s">
        <v>66</v>
      </c>
      <c r="S1775" t="s">
        <v>69</v>
      </c>
      <c r="T1775" t="s">
        <v>60</v>
      </c>
    </row>
    <row r="1776" spans="1:20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5">
        <v>41943</v>
      </c>
      <c r="O1776" t="str">
        <f>VLOOKUP(L1776,Location!$A$1:$D$157,2,FALSE)</f>
        <v>Colorado</v>
      </c>
      <c r="P1776" t="str">
        <f>VLOOKUP($L1776,Location!$A$1:$D$157,3,FALSE)</f>
        <v>Central</v>
      </c>
      <c r="Q1776" t="str">
        <f>VLOOKUP($L1776,Location!$A$1:$D$157,4,FALSE)</f>
        <v>Major Market</v>
      </c>
      <c r="R1776" t="s">
        <v>70</v>
      </c>
      <c r="S1776" t="s">
        <v>71</v>
      </c>
      <c r="T1776" t="s">
        <v>57</v>
      </c>
    </row>
    <row r="1777" spans="1:20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5">
        <v>41943</v>
      </c>
      <c r="O1777" t="str">
        <f>VLOOKUP(L1777,Location!$A$1:$D$157,2,FALSE)</f>
        <v>Colorado</v>
      </c>
      <c r="P1777" t="str">
        <f>VLOOKUP($L1777,Location!$A$1:$D$157,3,FALSE)</f>
        <v>Central</v>
      </c>
      <c r="Q1777" t="str">
        <f>VLOOKUP($L1777,Location!$A$1:$D$157,4,FALSE)</f>
        <v>Major Market</v>
      </c>
      <c r="R1777" t="s">
        <v>70</v>
      </c>
      <c r="S1777" t="s">
        <v>72</v>
      </c>
      <c r="T1777" t="s">
        <v>57</v>
      </c>
    </row>
    <row r="1778" spans="1:20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5">
        <v>41943</v>
      </c>
      <c r="O1778" t="str">
        <f>VLOOKUP(L1778,Location!$A$1:$D$157,2,FALSE)</f>
        <v>Colorado</v>
      </c>
      <c r="P1778" t="str">
        <f>VLOOKUP($L1778,Location!$A$1:$D$157,3,FALSE)</f>
        <v>Central</v>
      </c>
      <c r="Q1778" t="str">
        <f>VLOOKUP($L1778,Location!$A$1:$D$157,4,FALSE)</f>
        <v>Major Market</v>
      </c>
      <c r="R1778" t="s">
        <v>61</v>
      </c>
      <c r="S1778" t="s">
        <v>64</v>
      </c>
      <c r="T1778" t="s">
        <v>60</v>
      </c>
    </row>
    <row r="1779" spans="1:20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5">
        <v>41943</v>
      </c>
      <c r="O1779" t="str">
        <f>VLOOKUP(L1779,Location!$A$1:$D$157,2,FALSE)</f>
        <v>Colorado</v>
      </c>
      <c r="P1779" t="str">
        <f>VLOOKUP($L1779,Location!$A$1:$D$157,3,FALSE)</f>
        <v>Central</v>
      </c>
      <c r="Q1779" t="str">
        <f>VLOOKUP($L1779,Location!$A$1:$D$157,4,FALSE)</f>
        <v>Major Market</v>
      </c>
      <c r="R1779" t="s">
        <v>61</v>
      </c>
      <c r="S1779" t="s">
        <v>63</v>
      </c>
      <c r="T1779" t="s">
        <v>57</v>
      </c>
    </row>
    <row r="1780" spans="1:20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5">
        <v>41943</v>
      </c>
      <c r="O1780" t="str">
        <f>VLOOKUP(L1780,Location!$A$1:$D$157,2,FALSE)</f>
        <v>Colorado</v>
      </c>
      <c r="P1780" t="str">
        <f>VLOOKUP($L1780,Location!$A$1:$D$157,3,FALSE)</f>
        <v>Central</v>
      </c>
      <c r="Q1780" t="str">
        <f>VLOOKUP($L1780,Location!$A$1:$D$157,4,FALSE)</f>
        <v>Major Market</v>
      </c>
      <c r="R1780" t="s">
        <v>55</v>
      </c>
      <c r="S1780" t="s">
        <v>59</v>
      </c>
      <c r="T1780" t="s">
        <v>60</v>
      </c>
    </row>
    <row r="1781" spans="1:20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5">
        <v>41943</v>
      </c>
      <c r="O1781" t="str">
        <f>VLOOKUP(L1781,Location!$A$1:$D$157,2,FALSE)</f>
        <v>Colorado</v>
      </c>
      <c r="P1781" t="str">
        <f>VLOOKUP($L1781,Location!$A$1:$D$157,3,FALSE)</f>
        <v>Central</v>
      </c>
      <c r="Q1781" t="str">
        <f>VLOOKUP($L1781,Location!$A$1:$D$157,4,FALSE)</f>
        <v>Major Market</v>
      </c>
      <c r="R1781" t="s">
        <v>55</v>
      </c>
      <c r="S1781" t="s">
        <v>56</v>
      </c>
      <c r="T1781" t="s">
        <v>57</v>
      </c>
    </row>
    <row r="1782" spans="1:20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5">
        <v>41943</v>
      </c>
      <c r="O1782" t="str">
        <f>VLOOKUP(L1782,Location!$A$1:$D$157,2,FALSE)</f>
        <v>Colorado</v>
      </c>
      <c r="P1782" t="str">
        <f>VLOOKUP($L1782,Location!$A$1:$D$157,3,FALSE)</f>
        <v>Central</v>
      </c>
      <c r="Q1782" t="str">
        <f>VLOOKUP($L1782,Location!$A$1:$D$157,4,FALSE)</f>
        <v>Major Market</v>
      </c>
      <c r="R1782" t="s">
        <v>55</v>
      </c>
      <c r="S1782" t="s">
        <v>58</v>
      </c>
      <c r="T1782" t="s">
        <v>57</v>
      </c>
    </row>
    <row r="1783" spans="1:20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5">
        <v>41943</v>
      </c>
      <c r="O1783" t="str">
        <f>VLOOKUP(L1783,Location!$A$1:$D$157,2,FALSE)</f>
        <v>Illinois</v>
      </c>
      <c r="P1783" t="str">
        <f>VLOOKUP($L1783,Location!$A$1:$D$157,3,FALSE)</f>
        <v>Central</v>
      </c>
      <c r="Q1783" t="str">
        <f>VLOOKUP($L1783,Location!$A$1:$D$157,4,FALSE)</f>
        <v>Major Market</v>
      </c>
      <c r="R1783" t="s">
        <v>66</v>
      </c>
      <c r="S1783" t="s">
        <v>67</v>
      </c>
      <c r="T1783" t="s">
        <v>60</v>
      </c>
    </row>
    <row r="1784" spans="1:20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5">
        <v>41943</v>
      </c>
      <c r="O1784" t="str">
        <f>VLOOKUP(L1784,Location!$A$1:$D$157,2,FALSE)</f>
        <v>Illinois</v>
      </c>
      <c r="P1784" t="str">
        <f>VLOOKUP($L1784,Location!$A$1:$D$157,3,FALSE)</f>
        <v>Central</v>
      </c>
      <c r="Q1784" t="str">
        <f>VLOOKUP($L1784,Location!$A$1:$D$157,4,FALSE)</f>
        <v>Major Market</v>
      </c>
      <c r="R1784" t="s">
        <v>66</v>
      </c>
      <c r="S1784" t="s">
        <v>68</v>
      </c>
      <c r="T1784" t="s">
        <v>60</v>
      </c>
    </row>
    <row r="1785" spans="1:20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5">
        <v>41943</v>
      </c>
      <c r="O1785" t="str">
        <f>VLOOKUP(L1785,Location!$A$1:$D$157,2,FALSE)</f>
        <v>Illinois</v>
      </c>
      <c r="P1785" t="str">
        <f>VLOOKUP($L1785,Location!$A$1:$D$157,3,FALSE)</f>
        <v>Central</v>
      </c>
      <c r="Q1785" t="str">
        <f>VLOOKUP($L1785,Location!$A$1:$D$157,4,FALSE)</f>
        <v>Major Market</v>
      </c>
      <c r="R1785" t="s">
        <v>66</v>
      </c>
      <c r="S1785" t="s">
        <v>69</v>
      </c>
      <c r="T1785" t="s">
        <v>60</v>
      </c>
    </row>
    <row r="1786" spans="1:20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5">
        <v>41943</v>
      </c>
      <c r="O1786" t="str">
        <f>VLOOKUP(L1786,Location!$A$1:$D$157,2,FALSE)</f>
        <v>Illinois</v>
      </c>
      <c r="P1786" t="str">
        <f>VLOOKUP($L1786,Location!$A$1:$D$157,3,FALSE)</f>
        <v>Central</v>
      </c>
      <c r="Q1786" t="str">
        <f>VLOOKUP($L1786,Location!$A$1:$D$157,4,FALSE)</f>
        <v>Major Market</v>
      </c>
      <c r="R1786" t="s">
        <v>70</v>
      </c>
      <c r="S1786" t="s">
        <v>71</v>
      </c>
      <c r="T1786" t="s">
        <v>57</v>
      </c>
    </row>
    <row r="1787" spans="1:20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5">
        <v>41943</v>
      </c>
      <c r="O1787" t="str">
        <f>VLOOKUP(L1787,Location!$A$1:$D$157,2,FALSE)</f>
        <v>Illinois</v>
      </c>
      <c r="P1787" t="str">
        <f>VLOOKUP($L1787,Location!$A$1:$D$157,3,FALSE)</f>
        <v>Central</v>
      </c>
      <c r="Q1787" t="str">
        <f>VLOOKUP($L1787,Location!$A$1:$D$157,4,FALSE)</f>
        <v>Major Market</v>
      </c>
      <c r="R1787" t="s">
        <v>70</v>
      </c>
      <c r="S1787" t="s">
        <v>72</v>
      </c>
      <c r="T1787" t="s">
        <v>57</v>
      </c>
    </row>
    <row r="1788" spans="1:20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5">
        <v>41943</v>
      </c>
      <c r="O1788" t="str">
        <f>VLOOKUP(L1788,Location!$A$1:$D$157,2,FALSE)</f>
        <v>Illinois</v>
      </c>
      <c r="P1788" t="str">
        <f>VLOOKUP($L1788,Location!$A$1:$D$157,3,FALSE)</f>
        <v>Central</v>
      </c>
      <c r="Q1788" t="str">
        <f>VLOOKUP($L1788,Location!$A$1:$D$157,4,FALSE)</f>
        <v>Major Market</v>
      </c>
      <c r="R1788" t="s">
        <v>61</v>
      </c>
      <c r="S1788" t="s">
        <v>64</v>
      </c>
      <c r="T1788" t="s">
        <v>60</v>
      </c>
    </row>
    <row r="1789" spans="1:20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5">
        <v>41943</v>
      </c>
      <c r="O1789" t="str">
        <f>VLOOKUP(L1789,Location!$A$1:$D$157,2,FALSE)</f>
        <v>Illinois</v>
      </c>
      <c r="P1789" t="str">
        <f>VLOOKUP($L1789,Location!$A$1:$D$157,3,FALSE)</f>
        <v>Central</v>
      </c>
      <c r="Q1789" t="str">
        <f>VLOOKUP($L1789,Location!$A$1:$D$157,4,FALSE)</f>
        <v>Major Market</v>
      </c>
      <c r="R1789" t="s">
        <v>61</v>
      </c>
      <c r="S1789" t="s">
        <v>63</v>
      </c>
      <c r="T1789" t="s">
        <v>57</v>
      </c>
    </row>
    <row r="1790" spans="1:20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5">
        <v>41943</v>
      </c>
      <c r="O1790" t="str">
        <f>VLOOKUP(L1790,Location!$A$1:$D$157,2,FALSE)</f>
        <v>Illinois</v>
      </c>
      <c r="P1790" t="str">
        <f>VLOOKUP($L1790,Location!$A$1:$D$157,3,FALSE)</f>
        <v>Central</v>
      </c>
      <c r="Q1790" t="str">
        <f>VLOOKUP($L1790,Location!$A$1:$D$157,4,FALSE)</f>
        <v>Major Market</v>
      </c>
      <c r="R1790" t="s">
        <v>55</v>
      </c>
      <c r="S1790" t="s">
        <v>59</v>
      </c>
      <c r="T1790" t="s">
        <v>60</v>
      </c>
    </row>
    <row r="1791" spans="1:20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5">
        <v>41943</v>
      </c>
      <c r="O1791" t="str">
        <f>VLOOKUP(L1791,Location!$A$1:$D$157,2,FALSE)</f>
        <v>Illinois</v>
      </c>
      <c r="P1791" t="str">
        <f>VLOOKUP($L1791,Location!$A$1:$D$157,3,FALSE)</f>
        <v>Central</v>
      </c>
      <c r="Q1791" t="str">
        <f>VLOOKUP($L1791,Location!$A$1:$D$157,4,FALSE)</f>
        <v>Major Market</v>
      </c>
      <c r="R1791" t="s">
        <v>55</v>
      </c>
      <c r="S1791" t="s">
        <v>58</v>
      </c>
      <c r="T1791" t="s">
        <v>57</v>
      </c>
    </row>
    <row r="1792" spans="1:20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5">
        <v>41943</v>
      </c>
      <c r="O1792" t="str">
        <f>VLOOKUP(L1792,Location!$A$1:$D$157,2,FALSE)</f>
        <v>Iowa</v>
      </c>
      <c r="P1792" t="str">
        <f>VLOOKUP($L1792,Location!$A$1:$D$157,3,FALSE)</f>
        <v>Central</v>
      </c>
      <c r="Q1792" t="str">
        <f>VLOOKUP($L1792,Location!$A$1:$D$157,4,FALSE)</f>
        <v>Small Market</v>
      </c>
      <c r="R1792" t="s">
        <v>66</v>
      </c>
      <c r="S1792" t="s">
        <v>67</v>
      </c>
      <c r="T1792" t="s">
        <v>60</v>
      </c>
    </row>
    <row r="1793" spans="1:20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5">
        <v>41943</v>
      </c>
      <c r="O1793" t="str">
        <f>VLOOKUP(L1793,Location!$A$1:$D$157,2,FALSE)</f>
        <v>Iowa</v>
      </c>
      <c r="P1793" t="str">
        <f>VLOOKUP($L1793,Location!$A$1:$D$157,3,FALSE)</f>
        <v>Central</v>
      </c>
      <c r="Q1793" t="str">
        <f>VLOOKUP($L1793,Location!$A$1:$D$157,4,FALSE)</f>
        <v>Small Market</v>
      </c>
      <c r="R1793" t="s">
        <v>66</v>
      </c>
      <c r="S1793" t="s">
        <v>68</v>
      </c>
      <c r="T1793" t="s">
        <v>60</v>
      </c>
    </row>
    <row r="1794" spans="1:20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5">
        <v>41943</v>
      </c>
      <c r="O1794" t="str">
        <f>VLOOKUP(L1794,Location!$A$1:$D$157,2,FALSE)</f>
        <v>Iowa</v>
      </c>
      <c r="P1794" t="str">
        <f>VLOOKUP($L1794,Location!$A$1:$D$157,3,FALSE)</f>
        <v>Central</v>
      </c>
      <c r="Q1794" t="str">
        <f>VLOOKUP($L1794,Location!$A$1:$D$157,4,FALSE)</f>
        <v>Small Market</v>
      </c>
      <c r="R1794" t="s">
        <v>70</v>
      </c>
      <c r="S1794" t="s">
        <v>71</v>
      </c>
      <c r="T1794" t="s">
        <v>57</v>
      </c>
    </row>
    <row r="1795" spans="1:20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5">
        <v>41943</v>
      </c>
      <c r="O1795" t="str">
        <f>VLOOKUP(L1795,Location!$A$1:$D$157,2,FALSE)</f>
        <v>Iowa</v>
      </c>
      <c r="P1795" t="str">
        <f>VLOOKUP($L1795,Location!$A$1:$D$157,3,FALSE)</f>
        <v>Central</v>
      </c>
      <c r="Q1795" t="str">
        <f>VLOOKUP($L1795,Location!$A$1:$D$157,4,FALSE)</f>
        <v>Small Market</v>
      </c>
      <c r="R1795" t="s">
        <v>70</v>
      </c>
      <c r="S1795" t="s">
        <v>72</v>
      </c>
      <c r="T1795" t="s">
        <v>57</v>
      </c>
    </row>
    <row r="1796" spans="1:20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5">
        <v>41943</v>
      </c>
      <c r="O1796" t="str">
        <f>VLOOKUP(L1796,Location!$A$1:$D$157,2,FALSE)</f>
        <v>Iowa</v>
      </c>
      <c r="P1796" t="str">
        <f>VLOOKUP($L1796,Location!$A$1:$D$157,3,FALSE)</f>
        <v>Central</v>
      </c>
      <c r="Q1796" t="str">
        <f>VLOOKUP($L1796,Location!$A$1:$D$157,4,FALSE)</f>
        <v>Small Market</v>
      </c>
      <c r="R1796" t="s">
        <v>61</v>
      </c>
      <c r="S1796" t="s">
        <v>63</v>
      </c>
      <c r="T1796" t="s">
        <v>57</v>
      </c>
    </row>
    <row r="1797" spans="1:20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5">
        <v>41943</v>
      </c>
      <c r="O1797" t="str">
        <f>VLOOKUP(L1797,Location!$A$1:$D$157,2,FALSE)</f>
        <v>Iowa</v>
      </c>
      <c r="P1797" t="str">
        <f>VLOOKUP($L1797,Location!$A$1:$D$157,3,FALSE)</f>
        <v>Central</v>
      </c>
      <c r="Q1797" t="str">
        <f>VLOOKUP($L1797,Location!$A$1:$D$157,4,FALSE)</f>
        <v>Small Market</v>
      </c>
      <c r="R1797" t="s">
        <v>61</v>
      </c>
      <c r="S1797" t="s">
        <v>64</v>
      </c>
      <c r="T1797" t="s">
        <v>60</v>
      </c>
    </row>
    <row r="1798" spans="1:20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5">
        <v>41943</v>
      </c>
      <c r="O1798" t="str">
        <f>VLOOKUP(L1798,Location!$A$1:$D$157,2,FALSE)</f>
        <v>Iowa</v>
      </c>
      <c r="P1798" t="str">
        <f>VLOOKUP($L1798,Location!$A$1:$D$157,3,FALSE)</f>
        <v>Central</v>
      </c>
      <c r="Q1798" t="str">
        <f>VLOOKUP($L1798,Location!$A$1:$D$157,4,FALSE)</f>
        <v>Small Market</v>
      </c>
      <c r="R1798" t="s">
        <v>55</v>
      </c>
      <c r="S1798" t="s">
        <v>59</v>
      </c>
      <c r="T1798" t="s">
        <v>60</v>
      </c>
    </row>
    <row r="1799" spans="1:20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5">
        <v>41943</v>
      </c>
      <c r="O1799" t="str">
        <f>VLOOKUP(L1799,Location!$A$1:$D$157,2,FALSE)</f>
        <v>Iowa</v>
      </c>
      <c r="P1799" t="str">
        <f>VLOOKUP($L1799,Location!$A$1:$D$157,3,FALSE)</f>
        <v>Central</v>
      </c>
      <c r="Q1799" t="str">
        <f>VLOOKUP($L1799,Location!$A$1:$D$157,4,FALSE)</f>
        <v>Small Market</v>
      </c>
      <c r="R1799" t="s">
        <v>55</v>
      </c>
      <c r="S1799" t="s">
        <v>56</v>
      </c>
      <c r="T1799" t="s">
        <v>57</v>
      </c>
    </row>
    <row r="1800" spans="1:20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5">
        <v>41943</v>
      </c>
      <c r="O1800" t="str">
        <f>VLOOKUP(L1800,Location!$A$1:$D$157,2,FALSE)</f>
        <v>Iowa</v>
      </c>
      <c r="P1800" t="str">
        <f>VLOOKUP($L1800,Location!$A$1:$D$157,3,FALSE)</f>
        <v>Central</v>
      </c>
      <c r="Q1800" t="str">
        <f>VLOOKUP($L1800,Location!$A$1:$D$157,4,FALSE)</f>
        <v>Small Market</v>
      </c>
      <c r="R1800" t="s">
        <v>55</v>
      </c>
      <c r="S1800" t="s">
        <v>58</v>
      </c>
      <c r="T1800" t="s">
        <v>57</v>
      </c>
    </row>
    <row r="1801" spans="1:20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5">
        <v>41943</v>
      </c>
      <c r="O1801" t="str">
        <f>VLOOKUP(L1801,Location!$A$1:$D$157,2,FALSE)</f>
        <v>Missouri</v>
      </c>
      <c r="P1801" t="str">
        <f>VLOOKUP($L1801,Location!$A$1:$D$157,3,FALSE)</f>
        <v>Central</v>
      </c>
      <c r="Q1801" t="str">
        <f>VLOOKUP($L1801,Location!$A$1:$D$157,4,FALSE)</f>
        <v>Small Market</v>
      </c>
      <c r="R1801" t="s">
        <v>70</v>
      </c>
      <c r="S1801" t="s">
        <v>73</v>
      </c>
      <c r="T1801" t="s">
        <v>57</v>
      </c>
    </row>
    <row r="1802" spans="1:20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5">
        <v>41943</v>
      </c>
      <c r="O1802" t="str">
        <f>VLOOKUP(L1802,Location!$A$1:$D$157,2,FALSE)</f>
        <v>Missouri</v>
      </c>
      <c r="P1802" t="str">
        <f>VLOOKUP($L1802,Location!$A$1:$D$157,3,FALSE)</f>
        <v>Central</v>
      </c>
      <c r="Q1802" t="str">
        <f>VLOOKUP($L1802,Location!$A$1:$D$157,4,FALSE)</f>
        <v>Small Market</v>
      </c>
      <c r="R1802" t="s">
        <v>66</v>
      </c>
      <c r="S1802" t="s">
        <v>67</v>
      </c>
      <c r="T1802" t="s">
        <v>60</v>
      </c>
    </row>
    <row r="1803" spans="1:20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5">
        <v>41943</v>
      </c>
      <c r="O1803" t="str">
        <f>VLOOKUP(L1803,Location!$A$1:$D$157,2,FALSE)</f>
        <v>Missouri</v>
      </c>
      <c r="P1803" t="str">
        <f>VLOOKUP($L1803,Location!$A$1:$D$157,3,FALSE)</f>
        <v>Central</v>
      </c>
      <c r="Q1803" t="str">
        <f>VLOOKUP($L1803,Location!$A$1:$D$157,4,FALSE)</f>
        <v>Small Market</v>
      </c>
      <c r="R1803" t="s">
        <v>66</v>
      </c>
      <c r="S1803" t="s">
        <v>68</v>
      </c>
      <c r="T1803" t="s">
        <v>60</v>
      </c>
    </row>
    <row r="1804" spans="1:20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5">
        <v>41943</v>
      </c>
      <c r="O1804" t="str">
        <f>VLOOKUP(L1804,Location!$A$1:$D$157,2,FALSE)</f>
        <v>Missouri</v>
      </c>
      <c r="P1804" t="str">
        <f>VLOOKUP($L1804,Location!$A$1:$D$157,3,FALSE)</f>
        <v>Central</v>
      </c>
      <c r="Q1804" t="str">
        <f>VLOOKUP($L1804,Location!$A$1:$D$157,4,FALSE)</f>
        <v>Small Market</v>
      </c>
      <c r="R1804" t="s">
        <v>70</v>
      </c>
      <c r="S1804" t="s">
        <v>71</v>
      </c>
      <c r="T1804" t="s">
        <v>57</v>
      </c>
    </row>
    <row r="1805" spans="1:20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5">
        <v>41943</v>
      </c>
      <c r="O1805" t="str">
        <f>VLOOKUP(L1805,Location!$A$1:$D$157,2,FALSE)</f>
        <v>Missouri</v>
      </c>
      <c r="P1805" t="str">
        <f>VLOOKUP($L1805,Location!$A$1:$D$157,3,FALSE)</f>
        <v>Central</v>
      </c>
      <c r="Q1805" t="str">
        <f>VLOOKUP($L1805,Location!$A$1:$D$157,4,FALSE)</f>
        <v>Small Market</v>
      </c>
      <c r="R1805" t="s">
        <v>70</v>
      </c>
      <c r="S1805" t="s">
        <v>72</v>
      </c>
      <c r="T1805" t="s">
        <v>57</v>
      </c>
    </row>
    <row r="1806" spans="1:20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5">
        <v>41943</v>
      </c>
      <c r="O1806" t="str">
        <f>VLOOKUP(L1806,Location!$A$1:$D$157,2,FALSE)</f>
        <v>Missouri</v>
      </c>
      <c r="P1806" t="str">
        <f>VLOOKUP($L1806,Location!$A$1:$D$157,3,FALSE)</f>
        <v>Central</v>
      </c>
      <c r="Q1806" t="str">
        <f>VLOOKUP($L1806,Location!$A$1:$D$157,4,FALSE)</f>
        <v>Small Market</v>
      </c>
      <c r="R1806" t="s">
        <v>61</v>
      </c>
      <c r="S1806" t="s">
        <v>63</v>
      </c>
      <c r="T1806" t="s">
        <v>57</v>
      </c>
    </row>
    <row r="1807" spans="1:20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5">
        <v>41943</v>
      </c>
      <c r="O1807" t="str">
        <f>VLOOKUP(L1807,Location!$A$1:$D$157,2,FALSE)</f>
        <v>Missouri</v>
      </c>
      <c r="P1807" t="str">
        <f>VLOOKUP($L1807,Location!$A$1:$D$157,3,FALSE)</f>
        <v>Central</v>
      </c>
      <c r="Q1807" t="str">
        <f>VLOOKUP($L1807,Location!$A$1:$D$157,4,FALSE)</f>
        <v>Small Market</v>
      </c>
      <c r="R1807" t="s">
        <v>61</v>
      </c>
      <c r="S1807" t="s">
        <v>64</v>
      </c>
      <c r="T1807" t="s">
        <v>60</v>
      </c>
    </row>
    <row r="1808" spans="1:20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5">
        <v>41943</v>
      </c>
      <c r="O1808" t="str">
        <f>VLOOKUP(L1808,Location!$A$1:$D$157,2,FALSE)</f>
        <v>Missouri</v>
      </c>
      <c r="P1808" t="str">
        <f>VLOOKUP($L1808,Location!$A$1:$D$157,3,FALSE)</f>
        <v>Central</v>
      </c>
      <c r="Q1808" t="str">
        <f>VLOOKUP($L1808,Location!$A$1:$D$157,4,FALSE)</f>
        <v>Small Market</v>
      </c>
      <c r="R1808" t="s">
        <v>55</v>
      </c>
      <c r="S1808" t="s">
        <v>59</v>
      </c>
      <c r="T1808" t="s">
        <v>60</v>
      </c>
    </row>
    <row r="1809" spans="1:20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5">
        <v>41943</v>
      </c>
      <c r="O1809" t="str">
        <f>VLOOKUP(L1809,Location!$A$1:$D$157,2,FALSE)</f>
        <v>Missouri</v>
      </c>
      <c r="P1809" t="str">
        <f>VLOOKUP($L1809,Location!$A$1:$D$157,3,FALSE)</f>
        <v>Central</v>
      </c>
      <c r="Q1809" t="str">
        <f>VLOOKUP($L1809,Location!$A$1:$D$157,4,FALSE)</f>
        <v>Small Market</v>
      </c>
      <c r="R1809" t="s">
        <v>55</v>
      </c>
      <c r="S1809" t="s">
        <v>58</v>
      </c>
      <c r="T1809" t="s">
        <v>57</v>
      </c>
    </row>
    <row r="1810" spans="1:20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5">
        <v>41943</v>
      </c>
      <c r="O1810" t="str">
        <f>VLOOKUP(L1810,Location!$A$1:$D$157,2,FALSE)</f>
        <v>Ohio</v>
      </c>
      <c r="P1810" t="str">
        <f>VLOOKUP($L1810,Location!$A$1:$D$157,3,FALSE)</f>
        <v>Central</v>
      </c>
      <c r="Q1810" t="str">
        <f>VLOOKUP($L1810,Location!$A$1:$D$157,4,FALSE)</f>
        <v>Major Market</v>
      </c>
      <c r="R1810" t="s">
        <v>70</v>
      </c>
      <c r="S1810" t="s">
        <v>71</v>
      </c>
      <c r="T1810" t="s">
        <v>57</v>
      </c>
    </row>
    <row r="1811" spans="1:20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5">
        <v>41943</v>
      </c>
      <c r="O1811" t="str">
        <f>VLOOKUP(L1811,Location!$A$1:$D$157,2,FALSE)</f>
        <v>Ohio</v>
      </c>
      <c r="P1811" t="str">
        <f>VLOOKUP($L1811,Location!$A$1:$D$157,3,FALSE)</f>
        <v>Central</v>
      </c>
      <c r="Q1811" t="str">
        <f>VLOOKUP($L1811,Location!$A$1:$D$157,4,FALSE)</f>
        <v>Major Market</v>
      </c>
      <c r="R1811" t="s">
        <v>70</v>
      </c>
      <c r="S1811" t="s">
        <v>72</v>
      </c>
      <c r="T1811" t="s">
        <v>57</v>
      </c>
    </row>
    <row r="1812" spans="1:20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5">
        <v>41943</v>
      </c>
      <c r="O1812" t="str">
        <f>VLOOKUP(L1812,Location!$A$1:$D$157,2,FALSE)</f>
        <v>Ohio</v>
      </c>
      <c r="P1812" t="str">
        <f>VLOOKUP($L1812,Location!$A$1:$D$157,3,FALSE)</f>
        <v>Central</v>
      </c>
      <c r="Q1812" t="str">
        <f>VLOOKUP($L1812,Location!$A$1:$D$157,4,FALSE)</f>
        <v>Major Market</v>
      </c>
      <c r="R1812" t="s">
        <v>66</v>
      </c>
      <c r="S1812" t="s">
        <v>67</v>
      </c>
      <c r="T1812" t="s">
        <v>60</v>
      </c>
    </row>
    <row r="1813" spans="1:20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5">
        <v>41943</v>
      </c>
      <c r="O1813" t="str">
        <f>VLOOKUP(L1813,Location!$A$1:$D$157,2,FALSE)</f>
        <v>Ohio</v>
      </c>
      <c r="P1813" t="str">
        <f>VLOOKUP($L1813,Location!$A$1:$D$157,3,FALSE)</f>
        <v>Central</v>
      </c>
      <c r="Q1813" t="str">
        <f>VLOOKUP($L1813,Location!$A$1:$D$157,4,FALSE)</f>
        <v>Major Market</v>
      </c>
      <c r="R1813" t="s">
        <v>66</v>
      </c>
      <c r="S1813" t="s">
        <v>68</v>
      </c>
      <c r="T1813" t="s">
        <v>60</v>
      </c>
    </row>
    <row r="1814" spans="1:20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5">
        <v>41943</v>
      </c>
      <c r="O1814" t="str">
        <f>VLOOKUP(L1814,Location!$A$1:$D$157,2,FALSE)</f>
        <v>Ohio</v>
      </c>
      <c r="P1814" t="str">
        <f>VLOOKUP($L1814,Location!$A$1:$D$157,3,FALSE)</f>
        <v>Central</v>
      </c>
      <c r="Q1814" t="str">
        <f>VLOOKUP($L1814,Location!$A$1:$D$157,4,FALSE)</f>
        <v>Major Market</v>
      </c>
      <c r="R1814" t="s">
        <v>61</v>
      </c>
      <c r="S1814" t="s">
        <v>63</v>
      </c>
      <c r="T1814" t="s">
        <v>57</v>
      </c>
    </row>
    <row r="1815" spans="1:20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5">
        <v>41943</v>
      </c>
      <c r="O1815" t="str">
        <f>VLOOKUP(L1815,Location!$A$1:$D$157,2,FALSE)</f>
        <v>Ohio</v>
      </c>
      <c r="P1815" t="str">
        <f>VLOOKUP($L1815,Location!$A$1:$D$157,3,FALSE)</f>
        <v>Central</v>
      </c>
      <c r="Q1815" t="str">
        <f>VLOOKUP($L1815,Location!$A$1:$D$157,4,FALSE)</f>
        <v>Major Market</v>
      </c>
      <c r="R1815" t="s">
        <v>61</v>
      </c>
      <c r="S1815" t="s">
        <v>64</v>
      </c>
      <c r="T1815" t="s">
        <v>60</v>
      </c>
    </row>
    <row r="1816" spans="1:20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5">
        <v>41943</v>
      </c>
      <c r="O1816" t="str">
        <f>VLOOKUP(L1816,Location!$A$1:$D$157,2,FALSE)</f>
        <v>Ohio</v>
      </c>
      <c r="P1816" t="str">
        <f>VLOOKUP($L1816,Location!$A$1:$D$157,3,FALSE)</f>
        <v>Central</v>
      </c>
      <c r="Q1816" t="str">
        <f>VLOOKUP($L1816,Location!$A$1:$D$157,4,FALSE)</f>
        <v>Major Market</v>
      </c>
      <c r="R1816" t="s">
        <v>55</v>
      </c>
      <c r="S1816" t="s">
        <v>56</v>
      </c>
      <c r="T1816" t="s">
        <v>57</v>
      </c>
    </row>
    <row r="1817" spans="1:20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5">
        <v>41943</v>
      </c>
      <c r="O1817" t="str">
        <f>VLOOKUP(L1817,Location!$A$1:$D$157,2,FALSE)</f>
        <v>Ohio</v>
      </c>
      <c r="P1817" t="str">
        <f>VLOOKUP($L1817,Location!$A$1:$D$157,3,FALSE)</f>
        <v>Central</v>
      </c>
      <c r="Q1817" t="str">
        <f>VLOOKUP($L1817,Location!$A$1:$D$157,4,FALSE)</f>
        <v>Major Market</v>
      </c>
      <c r="R1817" t="s">
        <v>55</v>
      </c>
      <c r="S1817" t="s">
        <v>58</v>
      </c>
      <c r="T1817" t="s">
        <v>57</v>
      </c>
    </row>
    <row r="1818" spans="1:20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5">
        <v>41943</v>
      </c>
      <c r="O1818" t="str">
        <f>VLOOKUP(L1818,Location!$A$1:$D$157,2,FALSE)</f>
        <v>Ohio</v>
      </c>
      <c r="P1818" t="str">
        <f>VLOOKUP($L1818,Location!$A$1:$D$157,3,FALSE)</f>
        <v>Central</v>
      </c>
      <c r="Q1818" t="str">
        <f>VLOOKUP($L1818,Location!$A$1:$D$157,4,FALSE)</f>
        <v>Major Market</v>
      </c>
      <c r="R1818" t="s">
        <v>55</v>
      </c>
      <c r="S1818" t="s">
        <v>59</v>
      </c>
      <c r="T1818" t="s">
        <v>60</v>
      </c>
    </row>
    <row r="1819" spans="1:20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5">
        <v>41943</v>
      </c>
      <c r="O1819" t="str">
        <f>VLOOKUP(L1819,Location!$A$1:$D$157,2,FALSE)</f>
        <v>Wisconsin</v>
      </c>
      <c r="P1819" t="str">
        <f>VLOOKUP($L1819,Location!$A$1:$D$157,3,FALSE)</f>
        <v>Central</v>
      </c>
      <c r="Q1819" t="str">
        <f>VLOOKUP($L1819,Location!$A$1:$D$157,4,FALSE)</f>
        <v>Small Market</v>
      </c>
      <c r="R1819" t="s">
        <v>70</v>
      </c>
      <c r="S1819" t="s">
        <v>71</v>
      </c>
      <c r="T1819" t="s">
        <v>57</v>
      </c>
    </row>
    <row r="1820" spans="1:20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5">
        <v>41943</v>
      </c>
      <c r="O1820" t="str">
        <f>VLOOKUP(L1820,Location!$A$1:$D$157,2,FALSE)</f>
        <v>Wisconsin</v>
      </c>
      <c r="P1820" t="str">
        <f>VLOOKUP($L1820,Location!$A$1:$D$157,3,FALSE)</f>
        <v>Central</v>
      </c>
      <c r="Q1820" t="str">
        <f>VLOOKUP($L1820,Location!$A$1:$D$157,4,FALSE)</f>
        <v>Small Market</v>
      </c>
      <c r="R1820" t="s">
        <v>70</v>
      </c>
      <c r="S1820" t="s">
        <v>72</v>
      </c>
      <c r="T1820" t="s">
        <v>57</v>
      </c>
    </row>
    <row r="1821" spans="1:20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5">
        <v>41943</v>
      </c>
      <c r="O1821" t="str">
        <f>VLOOKUP(L1821,Location!$A$1:$D$157,2,FALSE)</f>
        <v>Wisconsin</v>
      </c>
      <c r="P1821" t="str">
        <f>VLOOKUP($L1821,Location!$A$1:$D$157,3,FALSE)</f>
        <v>Central</v>
      </c>
      <c r="Q1821" t="str">
        <f>VLOOKUP($L1821,Location!$A$1:$D$157,4,FALSE)</f>
        <v>Small Market</v>
      </c>
      <c r="R1821" t="s">
        <v>66</v>
      </c>
      <c r="S1821" t="s">
        <v>67</v>
      </c>
      <c r="T1821" t="s">
        <v>60</v>
      </c>
    </row>
    <row r="1822" spans="1:20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5">
        <v>41943</v>
      </c>
      <c r="O1822" t="str">
        <f>VLOOKUP(L1822,Location!$A$1:$D$157,2,FALSE)</f>
        <v>Wisconsin</v>
      </c>
      <c r="P1822" t="str">
        <f>VLOOKUP($L1822,Location!$A$1:$D$157,3,FALSE)</f>
        <v>Central</v>
      </c>
      <c r="Q1822" t="str">
        <f>VLOOKUP($L1822,Location!$A$1:$D$157,4,FALSE)</f>
        <v>Small Market</v>
      </c>
      <c r="R1822" t="s">
        <v>66</v>
      </c>
      <c r="S1822" t="s">
        <v>68</v>
      </c>
      <c r="T1822" t="s">
        <v>60</v>
      </c>
    </row>
    <row r="1823" spans="1:20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5">
        <v>41943</v>
      </c>
      <c r="O1823" t="str">
        <f>VLOOKUP(L1823,Location!$A$1:$D$157,2,FALSE)</f>
        <v>Wisconsin</v>
      </c>
      <c r="P1823" t="str">
        <f>VLOOKUP($L1823,Location!$A$1:$D$157,3,FALSE)</f>
        <v>Central</v>
      </c>
      <c r="Q1823" t="str">
        <f>VLOOKUP($L1823,Location!$A$1:$D$157,4,FALSE)</f>
        <v>Small Market</v>
      </c>
      <c r="R1823" t="s">
        <v>61</v>
      </c>
      <c r="S1823" t="s">
        <v>63</v>
      </c>
      <c r="T1823" t="s">
        <v>57</v>
      </c>
    </row>
    <row r="1824" spans="1:20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5">
        <v>41943</v>
      </c>
      <c r="O1824" t="str">
        <f>VLOOKUP(L1824,Location!$A$1:$D$157,2,FALSE)</f>
        <v>Wisconsin</v>
      </c>
      <c r="P1824" t="str">
        <f>VLOOKUP($L1824,Location!$A$1:$D$157,3,FALSE)</f>
        <v>Central</v>
      </c>
      <c r="Q1824" t="str">
        <f>VLOOKUP($L1824,Location!$A$1:$D$157,4,FALSE)</f>
        <v>Small Market</v>
      </c>
      <c r="R1824" t="s">
        <v>61</v>
      </c>
      <c r="S1824" t="s">
        <v>64</v>
      </c>
      <c r="T1824" t="s">
        <v>60</v>
      </c>
    </row>
    <row r="1825" spans="1:20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5">
        <v>41943</v>
      </c>
      <c r="O1825" t="str">
        <f>VLOOKUP(L1825,Location!$A$1:$D$157,2,FALSE)</f>
        <v>Wisconsin</v>
      </c>
      <c r="P1825" t="str">
        <f>VLOOKUP($L1825,Location!$A$1:$D$157,3,FALSE)</f>
        <v>Central</v>
      </c>
      <c r="Q1825" t="str">
        <f>VLOOKUP($L1825,Location!$A$1:$D$157,4,FALSE)</f>
        <v>Small Market</v>
      </c>
      <c r="R1825" t="s">
        <v>55</v>
      </c>
      <c r="S1825" t="s">
        <v>56</v>
      </c>
      <c r="T1825" t="s">
        <v>57</v>
      </c>
    </row>
    <row r="1826" spans="1:20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5">
        <v>41943</v>
      </c>
      <c r="O1826" t="str">
        <f>VLOOKUP(L1826,Location!$A$1:$D$157,2,FALSE)</f>
        <v>Wisconsin</v>
      </c>
      <c r="P1826" t="str">
        <f>VLOOKUP($L1826,Location!$A$1:$D$157,3,FALSE)</f>
        <v>Central</v>
      </c>
      <c r="Q1826" t="str">
        <f>VLOOKUP($L1826,Location!$A$1:$D$157,4,FALSE)</f>
        <v>Small Market</v>
      </c>
      <c r="R1826" t="s">
        <v>55</v>
      </c>
      <c r="S1826" t="s">
        <v>58</v>
      </c>
      <c r="T1826" t="s">
        <v>57</v>
      </c>
    </row>
    <row r="1827" spans="1:20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5">
        <v>41943</v>
      </c>
      <c r="O1827" t="str">
        <f>VLOOKUP(L1827,Location!$A$1:$D$157,2,FALSE)</f>
        <v>Wisconsin</v>
      </c>
      <c r="P1827" t="str">
        <f>VLOOKUP($L1827,Location!$A$1:$D$157,3,FALSE)</f>
        <v>Central</v>
      </c>
      <c r="Q1827" t="str">
        <f>VLOOKUP($L1827,Location!$A$1:$D$157,4,FALSE)</f>
        <v>Small Market</v>
      </c>
      <c r="R1827" t="s">
        <v>55</v>
      </c>
      <c r="S1827" t="s">
        <v>59</v>
      </c>
      <c r="T1827" t="s">
        <v>60</v>
      </c>
    </row>
    <row r="1828" spans="1:20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5">
        <v>41943</v>
      </c>
      <c r="O1828" t="str">
        <f>VLOOKUP(L1828,Location!$A$1:$D$157,2,FALSE)</f>
        <v>Connecticut</v>
      </c>
      <c r="P1828" t="str">
        <f>VLOOKUP($L1828,Location!$A$1:$D$157,3,FALSE)</f>
        <v>East</v>
      </c>
      <c r="Q1828" t="str">
        <f>VLOOKUP($L1828,Location!$A$1:$D$157,4,FALSE)</f>
        <v>Small Market</v>
      </c>
      <c r="R1828" t="s">
        <v>70</v>
      </c>
      <c r="S1828" t="s">
        <v>71</v>
      </c>
      <c r="T1828" t="s">
        <v>57</v>
      </c>
    </row>
    <row r="1829" spans="1:20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5">
        <v>41943</v>
      </c>
      <c r="O1829" t="str">
        <f>VLOOKUP(L1829,Location!$A$1:$D$157,2,FALSE)</f>
        <v>Connecticut</v>
      </c>
      <c r="P1829" t="str">
        <f>VLOOKUP($L1829,Location!$A$1:$D$157,3,FALSE)</f>
        <v>East</v>
      </c>
      <c r="Q1829" t="str">
        <f>VLOOKUP($L1829,Location!$A$1:$D$157,4,FALSE)</f>
        <v>Small Market</v>
      </c>
      <c r="R1829" t="s">
        <v>70</v>
      </c>
      <c r="S1829" t="s">
        <v>73</v>
      </c>
      <c r="T1829" t="s">
        <v>57</v>
      </c>
    </row>
    <row r="1830" spans="1:20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5">
        <v>41943</v>
      </c>
      <c r="O1830" t="str">
        <f>VLOOKUP(L1830,Location!$A$1:$D$157,2,FALSE)</f>
        <v>Connecticut</v>
      </c>
      <c r="P1830" t="str">
        <f>VLOOKUP($L1830,Location!$A$1:$D$157,3,FALSE)</f>
        <v>East</v>
      </c>
      <c r="Q1830" t="str">
        <f>VLOOKUP($L1830,Location!$A$1:$D$157,4,FALSE)</f>
        <v>Small Market</v>
      </c>
      <c r="R1830" t="s">
        <v>66</v>
      </c>
      <c r="S1830" t="s">
        <v>68</v>
      </c>
      <c r="T1830" t="s">
        <v>60</v>
      </c>
    </row>
    <row r="1831" spans="1:20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5">
        <v>41943</v>
      </c>
      <c r="O1831" t="str">
        <f>VLOOKUP(L1831,Location!$A$1:$D$157,2,FALSE)</f>
        <v>Connecticut</v>
      </c>
      <c r="P1831" t="str">
        <f>VLOOKUP($L1831,Location!$A$1:$D$157,3,FALSE)</f>
        <v>East</v>
      </c>
      <c r="Q1831" t="str">
        <f>VLOOKUP($L1831,Location!$A$1:$D$157,4,FALSE)</f>
        <v>Small Market</v>
      </c>
      <c r="R1831" t="s">
        <v>66</v>
      </c>
      <c r="S1831" t="s">
        <v>69</v>
      </c>
      <c r="T1831" t="s">
        <v>60</v>
      </c>
    </row>
    <row r="1832" spans="1:20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5">
        <v>41943</v>
      </c>
      <c r="O1832" t="str">
        <f>VLOOKUP(L1832,Location!$A$1:$D$157,2,FALSE)</f>
        <v>Connecticut</v>
      </c>
      <c r="P1832" t="str">
        <f>VLOOKUP($L1832,Location!$A$1:$D$157,3,FALSE)</f>
        <v>East</v>
      </c>
      <c r="Q1832" t="str">
        <f>VLOOKUP($L1832,Location!$A$1:$D$157,4,FALSE)</f>
        <v>Small Market</v>
      </c>
      <c r="R1832" t="s">
        <v>61</v>
      </c>
      <c r="S1832" t="s">
        <v>63</v>
      </c>
      <c r="T1832" t="s">
        <v>57</v>
      </c>
    </row>
    <row r="1833" spans="1:20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5">
        <v>41943</v>
      </c>
      <c r="O1833" t="str">
        <f>VLOOKUP(L1833,Location!$A$1:$D$157,2,FALSE)</f>
        <v>Connecticut</v>
      </c>
      <c r="P1833" t="str">
        <f>VLOOKUP($L1833,Location!$A$1:$D$157,3,FALSE)</f>
        <v>East</v>
      </c>
      <c r="Q1833" t="str">
        <f>VLOOKUP($L1833,Location!$A$1:$D$157,4,FALSE)</f>
        <v>Small Market</v>
      </c>
      <c r="R1833" t="s">
        <v>61</v>
      </c>
      <c r="S1833" t="s">
        <v>64</v>
      </c>
      <c r="T1833" t="s">
        <v>60</v>
      </c>
    </row>
    <row r="1834" spans="1:20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5">
        <v>41943</v>
      </c>
      <c r="O1834" t="str">
        <f>VLOOKUP(L1834,Location!$A$1:$D$157,2,FALSE)</f>
        <v>Connecticut</v>
      </c>
      <c r="P1834" t="str">
        <f>VLOOKUP($L1834,Location!$A$1:$D$157,3,FALSE)</f>
        <v>East</v>
      </c>
      <c r="Q1834" t="str">
        <f>VLOOKUP($L1834,Location!$A$1:$D$157,4,FALSE)</f>
        <v>Small Market</v>
      </c>
      <c r="R1834" t="s">
        <v>55</v>
      </c>
      <c r="S1834" t="s">
        <v>58</v>
      </c>
      <c r="T1834" t="s">
        <v>57</v>
      </c>
    </row>
    <row r="1835" spans="1:20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5">
        <v>41943</v>
      </c>
      <c r="O1835" t="str">
        <f>VLOOKUP(L1835,Location!$A$1:$D$157,2,FALSE)</f>
        <v>Florida</v>
      </c>
      <c r="P1835" t="str">
        <f>VLOOKUP($L1835,Location!$A$1:$D$157,3,FALSE)</f>
        <v>East</v>
      </c>
      <c r="Q1835" t="str">
        <f>VLOOKUP($L1835,Location!$A$1:$D$157,4,FALSE)</f>
        <v>Major Market</v>
      </c>
      <c r="R1835" t="s">
        <v>70</v>
      </c>
      <c r="S1835" t="s">
        <v>71</v>
      </c>
      <c r="T1835" t="s">
        <v>57</v>
      </c>
    </row>
    <row r="1836" spans="1:20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5">
        <v>41943</v>
      </c>
      <c r="O1836" t="str">
        <f>VLOOKUP(L1836,Location!$A$1:$D$157,2,FALSE)</f>
        <v>Florida</v>
      </c>
      <c r="P1836" t="str">
        <f>VLOOKUP($L1836,Location!$A$1:$D$157,3,FALSE)</f>
        <v>East</v>
      </c>
      <c r="Q1836" t="str">
        <f>VLOOKUP($L1836,Location!$A$1:$D$157,4,FALSE)</f>
        <v>Major Market</v>
      </c>
      <c r="R1836" t="s">
        <v>70</v>
      </c>
      <c r="S1836" t="s">
        <v>73</v>
      </c>
      <c r="T1836" t="s">
        <v>57</v>
      </c>
    </row>
    <row r="1837" spans="1:20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5">
        <v>41943</v>
      </c>
      <c r="O1837" t="str">
        <f>VLOOKUP(L1837,Location!$A$1:$D$157,2,FALSE)</f>
        <v>Florida</v>
      </c>
      <c r="P1837" t="str">
        <f>VLOOKUP($L1837,Location!$A$1:$D$157,3,FALSE)</f>
        <v>East</v>
      </c>
      <c r="Q1837" t="str">
        <f>VLOOKUP($L1837,Location!$A$1:$D$157,4,FALSE)</f>
        <v>Major Market</v>
      </c>
      <c r="R1837" t="s">
        <v>66</v>
      </c>
      <c r="S1837" t="s">
        <v>67</v>
      </c>
      <c r="T1837" t="s">
        <v>60</v>
      </c>
    </row>
    <row r="1838" spans="1:20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5">
        <v>41943</v>
      </c>
      <c r="O1838" t="str">
        <f>VLOOKUP(L1838,Location!$A$1:$D$157,2,FALSE)</f>
        <v>Florida</v>
      </c>
      <c r="P1838" t="str">
        <f>VLOOKUP($L1838,Location!$A$1:$D$157,3,FALSE)</f>
        <v>East</v>
      </c>
      <c r="Q1838" t="str">
        <f>VLOOKUP($L1838,Location!$A$1:$D$157,4,FALSE)</f>
        <v>Major Market</v>
      </c>
      <c r="R1838" t="s">
        <v>66</v>
      </c>
      <c r="S1838" t="s">
        <v>68</v>
      </c>
      <c r="T1838" t="s">
        <v>60</v>
      </c>
    </row>
    <row r="1839" spans="1:20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5">
        <v>41943</v>
      </c>
      <c r="O1839" t="str">
        <f>VLOOKUP(L1839,Location!$A$1:$D$157,2,FALSE)</f>
        <v>Florida</v>
      </c>
      <c r="P1839" t="str">
        <f>VLOOKUP($L1839,Location!$A$1:$D$157,3,FALSE)</f>
        <v>East</v>
      </c>
      <c r="Q1839" t="str">
        <f>VLOOKUP($L1839,Location!$A$1:$D$157,4,FALSE)</f>
        <v>Major Market</v>
      </c>
      <c r="R1839" t="s">
        <v>66</v>
      </c>
      <c r="S1839" t="s">
        <v>69</v>
      </c>
      <c r="T1839" t="s">
        <v>60</v>
      </c>
    </row>
    <row r="1840" spans="1:20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5">
        <v>41943</v>
      </c>
      <c r="O1840" t="str">
        <f>VLOOKUP(L1840,Location!$A$1:$D$157,2,FALSE)</f>
        <v>Florida</v>
      </c>
      <c r="P1840" t="str">
        <f>VLOOKUP($L1840,Location!$A$1:$D$157,3,FALSE)</f>
        <v>East</v>
      </c>
      <c r="Q1840" t="str">
        <f>VLOOKUP($L1840,Location!$A$1:$D$157,4,FALSE)</f>
        <v>Major Market</v>
      </c>
      <c r="R1840" t="s">
        <v>61</v>
      </c>
      <c r="S1840" t="s">
        <v>63</v>
      </c>
      <c r="T1840" t="s">
        <v>57</v>
      </c>
    </row>
    <row r="1841" spans="1:20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5">
        <v>41943</v>
      </c>
      <c r="O1841" t="str">
        <f>VLOOKUP(L1841,Location!$A$1:$D$157,2,FALSE)</f>
        <v>Florida</v>
      </c>
      <c r="P1841" t="str">
        <f>VLOOKUP($L1841,Location!$A$1:$D$157,3,FALSE)</f>
        <v>East</v>
      </c>
      <c r="Q1841" t="str">
        <f>VLOOKUP($L1841,Location!$A$1:$D$157,4,FALSE)</f>
        <v>Major Market</v>
      </c>
      <c r="R1841" t="s">
        <v>61</v>
      </c>
      <c r="S1841" t="s">
        <v>64</v>
      </c>
      <c r="T1841" t="s">
        <v>60</v>
      </c>
    </row>
    <row r="1842" spans="1:20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5">
        <v>41943</v>
      </c>
      <c r="O1842" t="str">
        <f>VLOOKUP(L1842,Location!$A$1:$D$157,2,FALSE)</f>
        <v>Florida</v>
      </c>
      <c r="P1842" t="str">
        <f>VLOOKUP($L1842,Location!$A$1:$D$157,3,FALSE)</f>
        <v>East</v>
      </c>
      <c r="Q1842" t="str">
        <f>VLOOKUP($L1842,Location!$A$1:$D$157,4,FALSE)</f>
        <v>Major Market</v>
      </c>
      <c r="R1842" t="s">
        <v>55</v>
      </c>
      <c r="S1842" t="s">
        <v>58</v>
      </c>
      <c r="T1842" t="s">
        <v>57</v>
      </c>
    </row>
    <row r="1843" spans="1:20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5">
        <v>41943</v>
      </c>
      <c r="O1843" t="str">
        <f>VLOOKUP(L1843,Location!$A$1:$D$157,2,FALSE)</f>
        <v>Florida</v>
      </c>
      <c r="P1843" t="str">
        <f>VLOOKUP($L1843,Location!$A$1:$D$157,3,FALSE)</f>
        <v>East</v>
      </c>
      <c r="Q1843" t="str">
        <f>VLOOKUP($L1843,Location!$A$1:$D$157,4,FALSE)</f>
        <v>Major Market</v>
      </c>
      <c r="R1843" t="s">
        <v>55</v>
      </c>
      <c r="S1843" t="s">
        <v>59</v>
      </c>
      <c r="T1843" t="s">
        <v>60</v>
      </c>
    </row>
    <row r="1844" spans="1:20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5">
        <v>41943</v>
      </c>
      <c r="O1844" t="str">
        <f>VLOOKUP(L1844,Location!$A$1:$D$157,2,FALSE)</f>
        <v>Massachusetts</v>
      </c>
      <c r="P1844" t="str">
        <f>VLOOKUP($L1844,Location!$A$1:$D$157,3,FALSE)</f>
        <v>East</v>
      </c>
      <c r="Q1844" t="str">
        <f>VLOOKUP($L1844,Location!$A$1:$D$157,4,FALSE)</f>
        <v>Major Market</v>
      </c>
      <c r="R1844" t="s">
        <v>70</v>
      </c>
      <c r="S1844" t="s">
        <v>71</v>
      </c>
      <c r="T1844" t="s">
        <v>57</v>
      </c>
    </row>
    <row r="1845" spans="1:20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5">
        <v>41943</v>
      </c>
      <c r="O1845" t="str">
        <f>VLOOKUP(L1845,Location!$A$1:$D$157,2,FALSE)</f>
        <v>Massachusetts</v>
      </c>
      <c r="P1845" t="str">
        <f>VLOOKUP($L1845,Location!$A$1:$D$157,3,FALSE)</f>
        <v>East</v>
      </c>
      <c r="Q1845" t="str">
        <f>VLOOKUP($L1845,Location!$A$1:$D$157,4,FALSE)</f>
        <v>Major Market</v>
      </c>
      <c r="R1845" t="s">
        <v>70</v>
      </c>
      <c r="S1845" t="s">
        <v>73</v>
      </c>
      <c r="T1845" t="s">
        <v>57</v>
      </c>
    </row>
    <row r="1846" spans="1:20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5">
        <v>41943</v>
      </c>
      <c r="O1846" t="str">
        <f>VLOOKUP(L1846,Location!$A$1:$D$157,2,FALSE)</f>
        <v>Massachusetts</v>
      </c>
      <c r="P1846" t="str">
        <f>VLOOKUP($L1846,Location!$A$1:$D$157,3,FALSE)</f>
        <v>East</v>
      </c>
      <c r="Q1846" t="str">
        <f>VLOOKUP($L1846,Location!$A$1:$D$157,4,FALSE)</f>
        <v>Major Market</v>
      </c>
      <c r="R1846" t="s">
        <v>66</v>
      </c>
      <c r="S1846" t="s">
        <v>68</v>
      </c>
      <c r="T1846" t="s">
        <v>60</v>
      </c>
    </row>
    <row r="1847" spans="1:20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5">
        <v>41943</v>
      </c>
      <c r="O1847" t="str">
        <f>VLOOKUP(L1847,Location!$A$1:$D$157,2,FALSE)</f>
        <v>Massachusetts</v>
      </c>
      <c r="P1847" t="str">
        <f>VLOOKUP($L1847,Location!$A$1:$D$157,3,FALSE)</f>
        <v>East</v>
      </c>
      <c r="Q1847" t="str">
        <f>VLOOKUP($L1847,Location!$A$1:$D$157,4,FALSE)</f>
        <v>Major Market</v>
      </c>
      <c r="R1847" t="s">
        <v>61</v>
      </c>
      <c r="S1847" t="s">
        <v>63</v>
      </c>
      <c r="T1847" t="s">
        <v>57</v>
      </c>
    </row>
    <row r="1848" spans="1:20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5">
        <v>41943</v>
      </c>
      <c r="O1848" t="str">
        <f>VLOOKUP(L1848,Location!$A$1:$D$157,2,FALSE)</f>
        <v>Massachusetts</v>
      </c>
      <c r="P1848" t="str">
        <f>VLOOKUP($L1848,Location!$A$1:$D$157,3,FALSE)</f>
        <v>East</v>
      </c>
      <c r="Q1848" t="str">
        <f>VLOOKUP($L1848,Location!$A$1:$D$157,4,FALSE)</f>
        <v>Major Market</v>
      </c>
      <c r="R1848" t="s">
        <v>61</v>
      </c>
      <c r="S1848" t="s">
        <v>65</v>
      </c>
      <c r="T1848" t="s">
        <v>57</v>
      </c>
    </row>
    <row r="1849" spans="1:20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5">
        <v>41943</v>
      </c>
      <c r="O1849" t="str">
        <f>VLOOKUP(L1849,Location!$A$1:$D$157,2,FALSE)</f>
        <v>Massachusetts</v>
      </c>
      <c r="P1849" t="str">
        <f>VLOOKUP($L1849,Location!$A$1:$D$157,3,FALSE)</f>
        <v>East</v>
      </c>
      <c r="Q1849" t="str">
        <f>VLOOKUP($L1849,Location!$A$1:$D$157,4,FALSE)</f>
        <v>Major Market</v>
      </c>
      <c r="R1849" t="s">
        <v>55</v>
      </c>
      <c r="S1849" t="s">
        <v>58</v>
      </c>
      <c r="T1849" t="s">
        <v>57</v>
      </c>
    </row>
    <row r="1850" spans="1:20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5">
        <v>41943</v>
      </c>
      <c r="O1850" t="str">
        <f>VLOOKUP(L1850,Location!$A$1:$D$157,2,FALSE)</f>
        <v>New Hampshire</v>
      </c>
      <c r="P1850" t="str">
        <f>VLOOKUP($L1850,Location!$A$1:$D$157,3,FALSE)</f>
        <v>East</v>
      </c>
      <c r="Q1850" t="str">
        <f>VLOOKUP($L1850,Location!$A$1:$D$157,4,FALSE)</f>
        <v>Small Market</v>
      </c>
      <c r="R1850" t="s">
        <v>70</v>
      </c>
      <c r="S1850" t="s">
        <v>71</v>
      </c>
      <c r="T1850" t="s">
        <v>57</v>
      </c>
    </row>
    <row r="1851" spans="1:20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5">
        <v>41943</v>
      </c>
      <c r="O1851" t="str">
        <f>VLOOKUP(L1851,Location!$A$1:$D$157,2,FALSE)</f>
        <v>New Hampshire</v>
      </c>
      <c r="P1851" t="str">
        <f>VLOOKUP($L1851,Location!$A$1:$D$157,3,FALSE)</f>
        <v>East</v>
      </c>
      <c r="Q1851" t="str">
        <f>VLOOKUP($L1851,Location!$A$1:$D$157,4,FALSE)</f>
        <v>Small Market</v>
      </c>
      <c r="R1851" t="s">
        <v>70</v>
      </c>
      <c r="S1851" t="s">
        <v>73</v>
      </c>
      <c r="T1851" t="s">
        <v>57</v>
      </c>
    </row>
    <row r="1852" spans="1:20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5">
        <v>41943</v>
      </c>
      <c r="O1852" t="str">
        <f>VLOOKUP(L1852,Location!$A$1:$D$157,2,FALSE)</f>
        <v>New Hampshire</v>
      </c>
      <c r="P1852" t="str">
        <f>VLOOKUP($L1852,Location!$A$1:$D$157,3,FALSE)</f>
        <v>East</v>
      </c>
      <c r="Q1852" t="str">
        <f>VLOOKUP($L1852,Location!$A$1:$D$157,4,FALSE)</f>
        <v>Small Market</v>
      </c>
      <c r="R1852" t="s">
        <v>66</v>
      </c>
      <c r="S1852" t="s">
        <v>68</v>
      </c>
      <c r="T1852" t="s">
        <v>60</v>
      </c>
    </row>
    <row r="1853" spans="1:20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5">
        <v>41943</v>
      </c>
      <c r="O1853" t="str">
        <f>VLOOKUP(L1853,Location!$A$1:$D$157,2,FALSE)</f>
        <v>New Hampshire</v>
      </c>
      <c r="P1853" t="str">
        <f>VLOOKUP($L1853,Location!$A$1:$D$157,3,FALSE)</f>
        <v>East</v>
      </c>
      <c r="Q1853" t="str">
        <f>VLOOKUP($L1853,Location!$A$1:$D$157,4,FALSE)</f>
        <v>Small Market</v>
      </c>
      <c r="R1853" t="s">
        <v>61</v>
      </c>
      <c r="S1853" t="s">
        <v>63</v>
      </c>
      <c r="T1853" t="s">
        <v>57</v>
      </c>
    </row>
    <row r="1854" spans="1:20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5">
        <v>41943</v>
      </c>
      <c r="O1854" t="str">
        <f>VLOOKUP(L1854,Location!$A$1:$D$157,2,FALSE)</f>
        <v>New Hampshire</v>
      </c>
      <c r="P1854" t="str">
        <f>VLOOKUP($L1854,Location!$A$1:$D$157,3,FALSE)</f>
        <v>East</v>
      </c>
      <c r="Q1854" t="str">
        <f>VLOOKUP($L1854,Location!$A$1:$D$157,4,FALSE)</f>
        <v>Small Market</v>
      </c>
      <c r="R1854" t="s">
        <v>61</v>
      </c>
      <c r="S1854" t="s">
        <v>65</v>
      </c>
      <c r="T1854" t="s">
        <v>57</v>
      </c>
    </row>
    <row r="1855" spans="1:20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5">
        <v>41943</v>
      </c>
      <c r="O1855" t="str">
        <f>VLOOKUP(L1855,Location!$A$1:$D$157,2,FALSE)</f>
        <v>New Hampshire</v>
      </c>
      <c r="P1855" t="str">
        <f>VLOOKUP($L1855,Location!$A$1:$D$157,3,FALSE)</f>
        <v>East</v>
      </c>
      <c r="Q1855" t="str">
        <f>VLOOKUP($L1855,Location!$A$1:$D$157,4,FALSE)</f>
        <v>Small Market</v>
      </c>
      <c r="R1855" t="s">
        <v>55</v>
      </c>
      <c r="S1855" t="s">
        <v>58</v>
      </c>
      <c r="T1855" t="s">
        <v>57</v>
      </c>
    </row>
    <row r="1856" spans="1:20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5">
        <v>41943</v>
      </c>
      <c r="O1856" t="str">
        <f>VLOOKUP(L1856,Location!$A$1:$D$157,2,FALSE)</f>
        <v>New Hampshire</v>
      </c>
      <c r="P1856" t="str">
        <f>VLOOKUP($L1856,Location!$A$1:$D$157,3,FALSE)</f>
        <v>East</v>
      </c>
      <c r="Q1856" t="str">
        <f>VLOOKUP($L1856,Location!$A$1:$D$157,4,FALSE)</f>
        <v>Small Market</v>
      </c>
      <c r="R1856" t="s">
        <v>55</v>
      </c>
      <c r="S1856" t="s">
        <v>56</v>
      </c>
      <c r="T1856" t="s">
        <v>57</v>
      </c>
    </row>
    <row r="1857" spans="1:20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5">
        <v>41943</v>
      </c>
      <c r="O1857" t="str">
        <f>VLOOKUP(L1857,Location!$A$1:$D$157,2,FALSE)</f>
        <v>New York</v>
      </c>
      <c r="P1857" t="str">
        <f>VLOOKUP($L1857,Location!$A$1:$D$157,3,FALSE)</f>
        <v>East</v>
      </c>
      <c r="Q1857" t="str">
        <f>VLOOKUP($L1857,Location!$A$1:$D$157,4,FALSE)</f>
        <v>Major Market</v>
      </c>
      <c r="R1857" t="s">
        <v>70</v>
      </c>
      <c r="S1857" t="s">
        <v>71</v>
      </c>
      <c r="T1857" t="s">
        <v>57</v>
      </c>
    </row>
    <row r="1858" spans="1:20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5">
        <v>41943</v>
      </c>
      <c r="O1858" t="str">
        <f>VLOOKUP(L1858,Location!$A$1:$D$157,2,FALSE)</f>
        <v>New York</v>
      </c>
      <c r="P1858" t="str">
        <f>VLOOKUP($L1858,Location!$A$1:$D$157,3,FALSE)</f>
        <v>East</v>
      </c>
      <c r="Q1858" t="str">
        <f>VLOOKUP($L1858,Location!$A$1:$D$157,4,FALSE)</f>
        <v>Major Market</v>
      </c>
      <c r="R1858" t="s">
        <v>70</v>
      </c>
      <c r="S1858" t="s">
        <v>72</v>
      </c>
      <c r="T1858" t="s">
        <v>57</v>
      </c>
    </row>
    <row r="1859" spans="1:20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5">
        <v>41943</v>
      </c>
      <c r="O1859" t="str">
        <f>VLOOKUP(L1859,Location!$A$1:$D$157,2,FALSE)</f>
        <v>New York</v>
      </c>
      <c r="P1859" t="str">
        <f>VLOOKUP($L1859,Location!$A$1:$D$157,3,FALSE)</f>
        <v>East</v>
      </c>
      <c r="Q1859" t="str">
        <f>VLOOKUP($L1859,Location!$A$1:$D$157,4,FALSE)</f>
        <v>Major Market</v>
      </c>
      <c r="R1859" t="s">
        <v>70</v>
      </c>
      <c r="S1859" t="s">
        <v>73</v>
      </c>
      <c r="T1859" t="s">
        <v>57</v>
      </c>
    </row>
    <row r="1860" spans="1:20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5">
        <v>41943</v>
      </c>
      <c r="O1860" t="str">
        <f>VLOOKUP(L1860,Location!$A$1:$D$157,2,FALSE)</f>
        <v>New York</v>
      </c>
      <c r="P1860" t="str">
        <f>VLOOKUP($L1860,Location!$A$1:$D$157,3,FALSE)</f>
        <v>East</v>
      </c>
      <c r="Q1860" t="str">
        <f>VLOOKUP($L1860,Location!$A$1:$D$157,4,FALSE)</f>
        <v>Major Market</v>
      </c>
      <c r="R1860" t="s">
        <v>66</v>
      </c>
      <c r="S1860" t="s">
        <v>68</v>
      </c>
      <c r="T1860" t="s">
        <v>60</v>
      </c>
    </row>
    <row r="1861" spans="1:20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5">
        <v>41943</v>
      </c>
      <c r="O1861" t="str">
        <f>VLOOKUP(L1861,Location!$A$1:$D$157,2,FALSE)</f>
        <v>New York</v>
      </c>
      <c r="P1861" t="str">
        <f>VLOOKUP($L1861,Location!$A$1:$D$157,3,FALSE)</f>
        <v>East</v>
      </c>
      <c r="Q1861" t="str">
        <f>VLOOKUP($L1861,Location!$A$1:$D$157,4,FALSE)</f>
        <v>Major Market</v>
      </c>
      <c r="R1861" t="s">
        <v>66</v>
      </c>
      <c r="S1861" t="s">
        <v>69</v>
      </c>
      <c r="T1861" t="s">
        <v>60</v>
      </c>
    </row>
    <row r="1862" spans="1:20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5">
        <v>41943</v>
      </c>
      <c r="O1862" t="str">
        <f>VLOOKUP(L1862,Location!$A$1:$D$157,2,FALSE)</f>
        <v>New York</v>
      </c>
      <c r="P1862" t="str">
        <f>VLOOKUP($L1862,Location!$A$1:$D$157,3,FALSE)</f>
        <v>East</v>
      </c>
      <c r="Q1862" t="str">
        <f>VLOOKUP($L1862,Location!$A$1:$D$157,4,FALSE)</f>
        <v>Major Market</v>
      </c>
      <c r="R1862" t="s">
        <v>61</v>
      </c>
      <c r="S1862" t="s">
        <v>63</v>
      </c>
      <c r="T1862" t="s">
        <v>57</v>
      </c>
    </row>
    <row r="1863" spans="1:20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5">
        <v>41943</v>
      </c>
      <c r="O1863" t="str">
        <f>VLOOKUP(L1863,Location!$A$1:$D$157,2,FALSE)</f>
        <v>New York</v>
      </c>
      <c r="P1863" t="str">
        <f>VLOOKUP($L1863,Location!$A$1:$D$157,3,FALSE)</f>
        <v>East</v>
      </c>
      <c r="Q1863" t="str">
        <f>VLOOKUP($L1863,Location!$A$1:$D$157,4,FALSE)</f>
        <v>Major Market</v>
      </c>
      <c r="R1863" t="s">
        <v>61</v>
      </c>
      <c r="S1863" t="s">
        <v>65</v>
      </c>
      <c r="T1863" t="s">
        <v>57</v>
      </c>
    </row>
    <row r="1864" spans="1:20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5">
        <v>41943</v>
      </c>
      <c r="O1864" t="str">
        <f>VLOOKUP(L1864,Location!$A$1:$D$157,2,FALSE)</f>
        <v>New York</v>
      </c>
      <c r="P1864" t="str">
        <f>VLOOKUP($L1864,Location!$A$1:$D$157,3,FALSE)</f>
        <v>East</v>
      </c>
      <c r="Q1864" t="str">
        <f>VLOOKUP($L1864,Location!$A$1:$D$157,4,FALSE)</f>
        <v>Major Market</v>
      </c>
      <c r="R1864" t="s">
        <v>55</v>
      </c>
      <c r="S1864" t="s">
        <v>58</v>
      </c>
      <c r="T1864" t="s">
        <v>57</v>
      </c>
    </row>
    <row r="1865" spans="1:20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5">
        <v>41943</v>
      </c>
      <c r="O1865" t="str">
        <f>VLOOKUP(L1865,Location!$A$1:$D$157,2,FALSE)</f>
        <v>Louisiana</v>
      </c>
      <c r="P1865" t="str">
        <f>VLOOKUP($L1865,Location!$A$1:$D$157,3,FALSE)</f>
        <v>South</v>
      </c>
      <c r="Q1865" t="str">
        <f>VLOOKUP($L1865,Location!$A$1:$D$157,4,FALSE)</f>
        <v>Small Market</v>
      </c>
      <c r="R1865" t="s">
        <v>55</v>
      </c>
      <c r="S1865" t="s">
        <v>58</v>
      </c>
      <c r="T1865" t="s">
        <v>57</v>
      </c>
    </row>
    <row r="1866" spans="1:20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5">
        <v>41943</v>
      </c>
      <c r="O1866" t="str">
        <f>VLOOKUP(L1866,Location!$A$1:$D$157,2,FALSE)</f>
        <v>Louisiana</v>
      </c>
      <c r="P1866" t="str">
        <f>VLOOKUP($L1866,Location!$A$1:$D$157,3,FALSE)</f>
        <v>South</v>
      </c>
      <c r="Q1866" t="str">
        <f>VLOOKUP($L1866,Location!$A$1:$D$157,4,FALSE)</f>
        <v>Small Market</v>
      </c>
      <c r="R1866" t="s">
        <v>55</v>
      </c>
      <c r="S1866" t="s">
        <v>59</v>
      </c>
      <c r="T1866" t="s">
        <v>60</v>
      </c>
    </row>
    <row r="1867" spans="1:20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5">
        <v>41943</v>
      </c>
      <c r="O1867" t="str">
        <f>VLOOKUP(L1867,Location!$A$1:$D$157,2,FALSE)</f>
        <v>Louisiana</v>
      </c>
      <c r="P1867" t="str">
        <f>VLOOKUP($L1867,Location!$A$1:$D$157,3,FALSE)</f>
        <v>South</v>
      </c>
      <c r="Q1867" t="str">
        <f>VLOOKUP($L1867,Location!$A$1:$D$157,4,FALSE)</f>
        <v>Small Market</v>
      </c>
      <c r="R1867" t="s">
        <v>66</v>
      </c>
      <c r="S1867" t="s">
        <v>67</v>
      </c>
      <c r="T1867" t="s">
        <v>60</v>
      </c>
    </row>
    <row r="1868" spans="1:20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5">
        <v>41943</v>
      </c>
      <c r="O1868" t="str">
        <f>VLOOKUP(L1868,Location!$A$1:$D$157,2,FALSE)</f>
        <v>Louisiana</v>
      </c>
      <c r="P1868" t="str">
        <f>VLOOKUP($L1868,Location!$A$1:$D$157,3,FALSE)</f>
        <v>South</v>
      </c>
      <c r="Q1868" t="str">
        <f>VLOOKUP($L1868,Location!$A$1:$D$157,4,FALSE)</f>
        <v>Small Market</v>
      </c>
      <c r="R1868" t="s">
        <v>66</v>
      </c>
      <c r="S1868" t="s">
        <v>68</v>
      </c>
      <c r="T1868" t="s">
        <v>60</v>
      </c>
    </row>
    <row r="1869" spans="1:20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5">
        <v>41943</v>
      </c>
      <c r="O1869" t="str">
        <f>VLOOKUP(L1869,Location!$A$1:$D$157,2,FALSE)</f>
        <v>Louisiana</v>
      </c>
      <c r="P1869" t="str">
        <f>VLOOKUP($L1869,Location!$A$1:$D$157,3,FALSE)</f>
        <v>South</v>
      </c>
      <c r="Q1869" t="str">
        <f>VLOOKUP($L1869,Location!$A$1:$D$157,4,FALSE)</f>
        <v>Small Market</v>
      </c>
      <c r="R1869" t="s">
        <v>61</v>
      </c>
      <c r="S1869" t="s">
        <v>62</v>
      </c>
      <c r="T1869" t="s">
        <v>57</v>
      </c>
    </row>
    <row r="1870" spans="1:20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5">
        <v>41943</v>
      </c>
      <c r="O1870" t="str">
        <f>VLOOKUP(L1870,Location!$A$1:$D$157,2,FALSE)</f>
        <v>Louisiana</v>
      </c>
      <c r="P1870" t="str">
        <f>VLOOKUP($L1870,Location!$A$1:$D$157,3,FALSE)</f>
        <v>South</v>
      </c>
      <c r="Q1870" t="str">
        <f>VLOOKUP($L1870,Location!$A$1:$D$157,4,FALSE)</f>
        <v>Small Market</v>
      </c>
      <c r="R1870" t="s">
        <v>61</v>
      </c>
      <c r="S1870" t="s">
        <v>63</v>
      </c>
      <c r="T1870" t="s">
        <v>57</v>
      </c>
    </row>
    <row r="1871" spans="1:20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5">
        <v>41943</v>
      </c>
      <c r="O1871" t="str">
        <f>VLOOKUP(L1871,Location!$A$1:$D$157,2,FALSE)</f>
        <v>Louisiana</v>
      </c>
      <c r="P1871" t="str">
        <f>VLOOKUP($L1871,Location!$A$1:$D$157,3,FALSE)</f>
        <v>South</v>
      </c>
      <c r="Q1871" t="str">
        <f>VLOOKUP($L1871,Location!$A$1:$D$157,4,FALSE)</f>
        <v>Small Market</v>
      </c>
      <c r="R1871" t="s">
        <v>61</v>
      </c>
      <c r="S1871" t="s">
        <v>64</v>
      </c>
      <c r="T1871" t="s">
        <v>60</v>
      </c>
    </row>
    <row r="1872" spans="1:20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5">
        <v>41943</v>
      </c>
      <c r="O1872" t="str">
        <f>VLOOKUP(L1872,Location!$A$1:$D$157,2,FALSE)</f>
        <v>New Mexico</v>
      </c>
      <c r="P1872" t="str">
        <f>VLOOKUP($L1872,Location!$A$1:$D$157,3,FALSE)</f>
        <v>South</v>
      </c>
      <c r="Q1872" t="str">
        <f>VLOOKUP($L1872,Location!$A$1:$D$157,4,FALSE)</f>
        <v>Small Market</v>
      </c>
      <c r="R1872" t="s">
        <v>55</v>
      </c>
      <c r="S1872" t="s">
        <v>58</v>
      </c>
      <c r="T1872" t="s">
        <v>57</v>
      </c>
    </row>
    <row r="1873" spans="1:20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5">
        <v>41943</v>
      </c>
      <c r="O1873" t="str">
        <f>VLOOKUP(L1873,Location!$A$1:$D$157,2,FALSE)</f>
        <v>New Mexico</v>
      </c>
      <c r="P1873" t="str">
        <f>VLOOKUP($L1873,Location!$A$1:$D$157,3,FALSE)</f>
        <v>South</v>
      </c>
      <c r="Q1873" t="str">
        <f>VLOOKUP($L1873,Location!$A$1:$D$157,4,FALSE)</f>
        <v>Small Market</v>
      </c>
      <c r="R1873" t="s">
        <v>55</v>
      </c>
      <c r="S1873" t="s">
        <v>59</v>
      </c>
      <c r="T1873" t="s">
        <v>60</v>
      </c>
    </row>
    <row r="1874" spans="1:20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5">
        <v>41943</v>
      </c>
      <c r="O1874" t="str">
        <f>VLOOKUP(L1874,Location!$A$1:$D$157,2,FALSE)</f>
        <v>New Mexico</v>
      </c>
      <c r="P1874" t="str">
        <f>VLOOKUP($L1874,Location!$A$1:$D$157,3,FALSE)</f>
        <v>South</v>
      </c>
      <c r="Q1874" t="str">
        <f>VLOOKUP($L1874,Location!$A$1:$D$157,4,FALSE)</f>
        <v>Small Market</v>
      </c>
      <c r="R1874" t="s">
        <v>66</v>
      </c>
      <c r="S1874" t="s">
        <v>67</v>
      </c>
      <c r="T1874" t="s">
        <v>60</v>
      </c>
    </row>
    <row r="1875" spans="1:20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5">
        <v>41943</v>
      </c>
      <c r="O1875" t="str">
        <f>VLOOKUP(L1875,Location!$A$1:$D$157,2,FALSE)</f>
        <v>New Mexico</v>
      </c>
      <c r="P1875" t="str">
        <f>VLOOKUP($L1875,Location!$A$1:$D$157,3,FALSE)</f>
        <v>South</v>
      </c>
      <c r="Q1875" t="str">
        <f>VLOOKUP($L1875,Location!$A$1:$D$157,4,FALSE)</f>
        <v>Small Market</v>
      </c>
      <c r="R1875" t="s">
        <v>66</v>
      </c>
      <c r="S1875" t="s">
        <v>68</v>
      </c>
      <c r="T1875" t="s">
        <v>60</v>
      </c>
    </row>
    <row r="1876" spans="1:20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5">
        <v>41943</v>
      </c>
      <c r="O1876" t="str">
        <f>VLOOKUP(L1876,Location!$A$1:$D$157,2,FALSE)</f>
        <v>New Mexico</v>
      </c>
      <c r="P1876" t="str">
        <f>VLOOKUP($L1876,Location!$A$1:$D$157,3,FALSE)</f>
        <v>South</v>
      </c>
      <c r="Q1876" t="str">
        <f>VLOOKUP($L1876,Location!$A$1:$D$157,4,FALSE)</f>
        <v>Small Market</v>
      </c>
      <c r="R1876" t="s">
        <v>61</v>
      </c>
      <c r="S1876" t="s">
        <v>62</v>
      </c>
      <c r="T1876" t="s">
        <v>57</v>
      </c>
    </row>
    <row r="1877" spans="1:20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5">
        <v>41943</v>
      </c>
      <c r="O1877" t="str">
        <f>VLOOKUP(L1877,Location!$A$1:$D$157,2,FALSE)</f>
        <v>New Mexico</v>
      </c>
      <c r="P1877" t="str">
        <f>VLOOKUP($L1877,Location!$A$1:$D$157,3,FALSE)</f>
        <v>South</v>
      </c>
      <c r="Q1877" t="str">
        <f>VLOOKUP($L1877,Location!$A$1:$D$157,4,FALSE)</f>
        <v>Small Market</v>
      </c>
      <c r="R1877" t="s">
        <v>61</v>
      </c>
      <c r="S1877" t="s">
        <v>63</v>
      </c>
      <c r="T1877" t="s">
        <v>57</v>
      </c>
    </row>
    <row r="1878" spans="1:20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5">
        <v>41943</v>
      </c>
      <c r="O1878" t="str">
        <f>VLOOKUP(L1878,Location!$A$1:$D$157,2,FALSE)</f>
        <v>New Mexico</v>
      </c>
      <c r="P1878" t="str">
        <f>VLOOKUP($L1878,Location!$A$1:$D$157,3,FALSE)</f>
        <v>South</v>
      </c>
      <c r="Q1878" t="str">
        <f>VLOOKUP($L1878,Location!$A$1:$D$157,4,FALSE)</f>
        <v>Small Market</v>
      </c>
      <c r="R1878" t="s">
        <v>61</v>
      </c>
      <c r="S1878" t="s">
        <v>64</v>
      </c>
      <c r="T1878" t="s">
        <v>60</v>
      </c>
    </row>
    <row r="1879" spans="1:20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5">
        <v>41943</v>
      </c>
      <c r="O1879" t="str">
        <f>VLOOKUP(L1879,Location!$A$1:$D$157,2,FALSE)</f>
        <v>Oklahoma</v>
      </c>
      <c r="P1879" t="str">
        <f>VLOOKUP($L1879,Location!$A$1:$D$157,3,FALSE)</f>
        <v>South</v>
      </c>
      <c r="Q1879" t="str">
        <f>VLOOKUP($L1879,Location!$A$1:$D$157,4,FALSE)</f>
        <v>Small Market</v>
      </c>
      <c r="R1879" t="s">
        <v>55</v>
      </c>
      <c r="S1879" t="s">
        <v>58</v>
      </c>
      <c r="T1879" t="s">
        <v>57</v>
      </c>
    </row>
    <row r="1880" spans="1:20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5">
        <v>41943</v>
      </c>
      <c r="O1880" t="str">
        <f>VLOOKUP(L1880,Location!$A$1:$D$157,2,FALSE)</f>
        <v>Oklahoma</v>
      </c>
      <c r="P1880" t="str">
        <f>VLOOKUP($L1880,Location!$A$1:$D$157,3,FALSE)</f>
        <v>South</v>
      </c>
      <c r="Q1880" t="str">
        <f>VLOOKUP($L1880,Location!$A$1:$D$157,4,FALSE)</f>
        <v>Small Market</v>
      </c>
      <c r="R1880" t="s">
        <v>55</v>
      </c>
      <c r="S1880" t="s">
        <v>59</v>
      </c>
      <c r="T1880" t="s">
        <v>60</v>
      </c>
    </row>
    <row r="1881" spans="1:20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5">
        <v>41943</v>
      </c>
      <c r="O1881" t="str">
        <f>VLOOKUP(L1881,Location!$A$1:$D$157,2,FALSE)</f>
        <v>Oklahoma</v>
      </c>
      <c r="P1881" t="str">
        <f>VLOOKUP($L1881,Location!$A$1:$D$157,3,FALSE)</f>
        <v>South</v>
      </c>
      <c r="Q1881" t="str">
        <f>VLOOKUP($L1881,Location!$A$1:$D$157,4,FALSE)</f>
        <v>Small Market</v>
      </c>
      <c r="R1881" t="s">
        <v>66</v>
      </c>
      <c r="S1881" t="s">
        <v>67</v>
      </c>
      <c r="T1881" t="s">
        <v>60</v>
      </c>
    </row>
    <row r="1882" spans="1:20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5">
        <v>41943</v>
      </c>
      <c r="O1882" t="str">
        <f>VLOOKUP(L1882,Location!$A$1:$D$157,2,FALSE)</f>
        <v>Oklahoma</v>
      </c>
      <c r="P1882" t="str">
        <f>VLOOKUP($L1882,Location!$A$1:$D$157,3,FALSE)</f>
        <v>South</v>
      </c>
      <c r="Q1882" t="str">
        <f>VLOOKUP($L1882,Location!$A$1:$D$157,4,FALSE)</f>
        <v>Small Market</v>
      </c>
      <c r="R1882" t="s">
        <v>66</v>
      </c>
      <c r="S1882" t="s">
        <v>68</v>
      </c>
      <c r="T1882" t="s">
        <v>60</v>
      </c>
    </row>
    <row r="1883" spans="1:20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5">
        <v>41943</v>
      </c>
      <c r="O1883" t="str">
        <f>VLOOKUP(L1883,Location!$A$1:$D$157,2,FALSE)</f>
        <v>Oklahoma</v>
      </c>
      <c r="P1883" t="str">
        <f>VLOOKUP($L1883,Location!$A$1:$D$157,3,FALSE)</f>
        <v>South</v>
      </c>
      <c r="Q1883" t="str">
        <f>VLOOKUP($L1883,Location!$A$1:$D$157,4,FALSE)</f>
        <v>Small Market</v>
      </c>
      <c r="R1883" t="s">
        <v>61</v>
      </c>
      <c r="S1883" t="s">
        <v>62</v>
      </c>
      <c r="T1883" t="s">
        <v>57</v>
      </c>
    </row>
    <row r="1884" spans="1:20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5">
        <v>41943</v>
      </c>
      <c r="O1884" t="str">
        <f>VLOOKUP(L1884,Location!$A$1:$D$157,2,FALSE)</f>
        <v>Oklahoma</v>
      </c>
      <c r="P1884" t="str">
        <f>VLOOKUP($L1884,Location!$A$1:$D$157,3,FALSE)</f>
        <v>South</v>
      </c>
      <c r="Q1884" t="str">
        <f>VLOOKUP($L1884,Location!$A$1:$D$157,4,FALSE)</f>
        <v>Small Market</v>
      </c>
      <c r="R1884" t="s">
        <v>61</v>
      </c>
      <c r="S1884" t="s">
        <v>63</v>
      </c>
      <c r="T1884" t="s">
        <v>57</v>
      </c>
    </row>
    <row r="1885" spans="1:20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5">
        <v>41943</v>
      </c>
      <c r="O1885" t="str">
        <f>VLOOKUP(L1885,Location!$A$1:$D$157,2,FALSE)</f>
        <v>Oklahoma</v>
      </c>
      <c r="P1885" t="str">
        <f>VLOOKUP($L1885,Location!$A$1:$D$157,3,FALSE)</f>
        <v>South</v>
      </c>
      <c r="Q1885" t="str">
        <f>VLOOKUP($L1885,Location!$A$1:$D$157,4,FALSE)</f>
        <v>Small Market</v>
      </c>
      <c r="R1885" t="s">
        <v>61</v>
      </c>
      <c r="S1885" t="s">
        <v>64</v>
      </c>
      <c r="T1885" t="s">
        <v>60</v>
      </c>
    </row>
    <row r="1886" spans="1:20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5">
        <v>41943</v>
      </c>
      <c r="O1886" t="str">
        <f>VLOOKUP(L1886,Location!$A$1:$D$157,2,FALSE)</f>
        <v>Texas</v>
      </c>
      <c r="P1886" t="str">
        <f>VLOOKUP($L1886,Location!$A$1:$D$157,3,FALSE)</f>
        <v>South</v>
      </c>
      <c r="Q1886" t="str">
        <f>VLOOKUP($L1886,Location!$A$1:$D$157,4,FALSE)</f>
        <v>Major Market</v>
      </c>
      <c r="R1886" t="s">
        <v>55</v>
      </c>
      <c r="S1886" t="s">
        <v>58</v>
      </c>
      <c r="T1886" t="s">
        <v>57</v>
      </c>
    </row>
    <row r="1887" spans="1:20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5">
        <v>41943</v>
      </c>
      <c r="O1887" t="str">
        <f>VLOOKUP(L1887,Location!$A$1:$D$157,2,FALSE)</f>
        <v>Texas</v>
      </c>
      <c r="P1887" t="str">
        <f>VLOOKUP($L1887,Location!$A$1:$D$157,3,FALSE)</f>
        <v>South</v>
      </c>
      <c r="Q1887" t="str">
        <f>VLOOKUP($L1887,Location!$A$1:$D$157,4,FALSE)</f>
        <v>Major Market</v>
      </c>
      <c r="R1887" t="s">
        <v>55</v>
      </c>
      <c r="S1887" t="s">
        <v>59</v>
      </c>
      <c r="T1887" t="s">
        <v>60</v>
      </c>
    </row>
    <row r="1888" spans="1:20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5">
        <v>41943</v>
      </c>
      <c r="O1888" t="str">
        <f>VLOOKUP(L1888,Location!$A$1:$D$157,2,FALSE)</f>
        <v>Texas</v>
      </c>
      <c r="P1888" t="str">
        <f>VLOOKUP($L1888,Location!$A$1:$D$157,3,FALSE)</f>
        <v>South</v>
      </c>
      <c r="Q1888" t="str">
        <f>VLOOKUP($L1888,Location!$A$1:$D$157,4,FALSE)</f>
        <v>Major Market</v>
      </c>
      <c r="R1888" t="s">
        <v>66</v>
      </c>
      <c r="S1888" t="s">
        <v>67</v>
      </c>
      <c r="T1888" t="s">
        <v>60</v>
      </c>
    </row>
    <row r="1889" spans="1:20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5">
        <v>41943</v>
      </c>
      <c r="O1889" t="str">
        <f>VLOOKUP(L1889,Location!$A$1:$D$157,2,FALSE)</f>
        <v>Texas</v>
      </c>
      <c r="P1889" t="str">
        <f>VLOOKUP($L1889,Location!$A$1:$D$157,3,FALSE)</f>
        <v>South</v>
      </c>
      <c r="Q1889" t="str">
        <f>VLOOKUP($L1889,Location!$A$1:$D$157,4,FALSE)</f>
        <v>Major Market</v>
      </c>
      <c r="R1889" t="s">
        <v>66</v>
      </c>
      <c r="S1889" t="s">
        <v>68</v>
      </c>
      <c r="T1889" t="s">
        <v>60</v>
      </c>
    </row>
    <row r="1890" spans="1:20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5">
        <v>41943</v>
      </c>
      <c r="O1890" t="str">
        <f>VLOOKUP(L1890,Location!$A$1:$D$157,2,FALSE)</f>
        <v>Texas</v>
      </c>
      <c r="P1890" t="str">
        <f>VLOOKUP($L1890,Location!$A$1:$D$157,3,FALSE)</f>
        <v>South</v>
      </c>
      <c r="Q1890" t="str">
        <f>VLOOKUP($L1890,Location!$A$1:$D$157,4,FALSE)</f>
        <v>Major Market</v>
      </c>
      <c r="R1890" t="s">
        <v>61</v>
      </c>
      <c r="S1890" t="s">
        <v>62</v>
      </c>
      <c r="T1890" t="s">
        <v>57</v>
      </c>
    </row>
    <row r="1891" spans="1:20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5">
        <v>41943</v>
      </c>
      <c r="O1891" t="str">
        <f>VLOOKUP(L1891,Location!$A$1:$D$157,2,FALSE)</f>
        <v>Texas</v>
      </c>
      <c r="P1891" t="str">
        <f>VLOOKUP($L1891,Location!$A$1:$D$157,3,FALSE)</f>
        <v>South</v>
      </c>
      <c r="Q1891" t="str">
        <f>VLOOKUP($L1891,Location!$A$1:$D$157,4,FALSE)</f>
        <v>Major Market</v>
      </c>
      <c r="R1891" t="s">
        <v>61</v>
      </c>
      <c r="S1891" t="s">
        <v>63</v>
      </c>
      <c r="T1891" t="s">
        <v>57</v>
      </c>
    </row>
    <row r="1892" spans="1:20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5">
        <v>41943</v>
      </c>
      <c r="O1892" t="str">
        <f>VLOOKUP(L1892,Location!$A$1:$D$157,2,FALSE)</f>
        <v>Texas</v>
      </c>
      <c r="P1892" t="str">
        <f>VLOOKUP($L1892,Location!$A$1:$D$157,3,FALSE)</f>
        <v>South</v>
      </c>
      <c r="Q1892" t="str">
        <f>VLOOKUP($L1892,Location!$A$1:$D$157,4,FALSE)</f>
        <v>Major Market</v>
      </c>
      <c r="R1892" t="s">
        <v>61</v>
      </c>
      <c r="S1892" t="s">
        <v>64</v>
      </c>
      <c r="T1892" t="s">
        <v>60</v>
      </c>
    </row>
    <row r="1893" spans="1:20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5">
        <v>41943</v>
      </c>
      <c r="O1893" t="str">
        <f>VLOOKUP(L1893,Location!$A$1:$D$157,2,FALSE)</f>
        <v>Utah</v>
      </c>
      <c r="P1893" t="str">
        <f>VLOOKUP($L1893,Location!$A$1:$D$157,3,FALSE)</f>
        <v>West</v>
      </c>
      <c r="Q1893" t="str">
        <f>VLOOKUP($L1893,Location!$A$1:$D$157,4,FALSE)</f>
        <v>Small Market</v>
      </c>
      <c r="R1893" t="s">
        <v>66</v>
      </c>
      <c r="S1893" t="s">
        <v>67</v>
      </c>
      <c r="T1893" t="s">
        <v>60</v>
      </c>
    </row>
    <row r="1894" spans="1:20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5">
        <v>41943</v>
      </c>
      <c r="O1894" t="str">
        <f>VLOOKUP(L1894,Location!$A$1:$D$157,2,FALSE)</f>
        <v>Utah</v>
      </c>
      <c r="P1894" t="str">
        <f>VLOOKUP($L1894,Location!$A$1:$D$157,3,FALSE)</f>
        <v>West</v>
      </c>
      <c r="Q1894" t="str">
        <f>VLOOKUP($L1894,Location!$A$1:$D$157,4,FALSE)</f>
        <v>Small Market</v>
      </c>
      <c r="R1894" t="s">
        <v>66</v>
      </c>
      <c r="S1894" t="s">
        <v>68</v>
      </c>
      <c r="T1894" t="s">
        <v>60</v>
      </c>
    </row>
    <row r="1895" spans="1:20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5">
        <v>41943</v>
      </c>
      <c r="O1895" t="str">
        <f>VLOOKUP(L1895,Location!$A$1:$D$157,2,FALSE)</f>
        <v>Utah</v>
      </c>
      <c r="P1895" t="str">
        <f>VLOOKUP($L1895,Location!$A$1:$D$157,3,FALSE)</f>
        <v>West</v>
      </c>
      <c r="Q1895" t="str">
        <f>VLOOKUP($L1895,Location!$A$1:$D$157,4,FALSE)</f>
        <v>Small Market</v>
      </c>
      <c r="R1895" t="s">
        <v>66</v>
      </c>
      <c r="S1895" t="s">
        <v>69</v>
      </c>
      <c r="T1895" t="s">
        <v>60</v>
      </c>
    </row>
    <row r="1896" spans="1:20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5">
        <v>41943</v>
      </c>
      <c r="O1896" t="str">
        <f>VLOOKUP(L1896,Location!$A$1:$D$157,2,FALSE)</f>
        <v>Utah</v>
      </c>
      <c r="P1896" t="str">
        <f>VLOOKUP($L1896,Location!$A$1:$D$157,3,FALSE)</f>
        <v>West</v>
      </c>
      <c r="Q1896" t="str">
        <f>VLOOKUP($L1896,Location!$A$1:$D$157,4,FALSE)</f>
        <v>Small Market</v>
      </c>
      <c r="R1896" t="s">
        <v>70</v>
      </c>
      <c r="S1896" t="s">
        <v>71</v>
      </c>
      <c r="T1896" t="s">
        <v>57</v>
      </c>
    </row>
    <row r="1897" spans="1:20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5">
        <v>41943</v>
      </c>
      <c r="O1897" t="str">
        <f>VLOOKUP(L1897,Location!$A$1:$D$157,2,FALSE)</f>
        <v>Utah</v>
      </c>
      <c r="P1897" t="str">
        <f>VLOOKUP($L1897,Location!$A$1:$D$157,3,FALSE)</f>
        <v>West</v>
      </c>
      <c r="Q1897" t="str">
        <f>VLOOKUP($L1897,Location!$A$1:$D$157,4,FALSE)</f>
        <v>Small Market</v>
      </c>
      <c r="R1897" t="s">
        <v>70</v>
      </c>
      <c r="S1897" t="s">
        <v>72</v>
      </c>
      <c r="T1897" t="s">
        <v>57</v>
      </c>
    </row>
    <row r="1898" spans="1:20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5">
        <v>41943</v>
      </c>
      <c r="O1898" t="str">
        <f>VLOOKUP(L1898,Location!$A$1:$D$157,2,FALSE)</f>
        <v>Utah</v>
      </c>
      <c r="P1898" t="str">
        <f>VLOOKUP($L1898,Location!$A$1:$D$157,3,FALSE)</f>
        <v>West</v>
      </c>
      <c r="Q1898" t="str">
        <f>VLOOKUP($L1898,Location!$A$1:$D$157,4,FALSE)</f>
        <v>Small Market</v>
      </c>
      <c r="R1898" t="s">
        <v>70</v>
      </c>
      <c r="S1898" t="s">
        <v>73</v>
      </c>
      <c r="T1898" t="s">
        <v>57</v>
      </c>
    </row>
    <row r="1899" spans="1:20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5">
        <v>41943</v>
      </c>
      <c r="O1899" t="str">
        <f>VLOOKUP(L1899,Location!$A$1:$D$157,2,FALSE)</f>
        <v>Utah</v>
      </c>
      <c r="P1899" t="str">
        <f>VLOOKUP($L1899,Location!$A$1:$D$157,3,FALSE)</f>
        <v>West</v>
      </c>
      <c r="Q1899" t="str">
        <f>VLOOKUP($L1899,Location!$A$1:$D$157,4,FALSE)</f>
        <v>Small Market</v>
      </c>
      <c r="R1899" t="s">
        <v>55</v>
      </c>
      <c r="S1899" t="s">
        <v>56</v>
      </c>
      <c r="T1899" t="s">
        <v>57</v>
      </c>
    </row>
    <row r="1900" spans="1:20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5">
        <v>41943</v>
      </c>
      <c r="O1900" t="str">
        <f>VLOOKUP(L1900,Location!$A$1:$D$157,2,FALSE)</f>
        <v>Utah</v>
      </c>
      <c r="P1900" t="str">
        <f>VLOOKUP($L1900,Location!$A$1:$D$157,3,FALSE)</f>
        <v>West</v>
      </c>
      <c r="Q1900" t="str">
        <f>VLOOKUP($L1900,Location!$A$1:$D$157,4,FALSE)</f>
        <v>Small Market</v>
      </c>
      <c r="R1900" t="s">
        <v>55</v>
      </c>
      <c r="S1900" t="s">
        <v>58</v>
      </c>
      <c r="T1900" t="s">
        <v>57</v>
      </c>
    </row>
    <row r="1901" spans="1:20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5">
        <v>41943</v>
      </c>
      <c r="O1901" t="str">
        <f>VLOOKUP(L1901,Location!$A$1:$D$157,2,FALSE)</f>
        <v>Utah</v>
      </c>
      <c r="P1901" t="str">
        <f>VLOOKUP($L1901,Location!$A$1:$D$157,3,FALSE)</f>
        <v>West</v>
      </c>
      <c r="Q1901" t="str">
        <f>VLOOKUP($L1901,Location!$A$1:$D$157,4,FALSE)</f>
        <v>Small Market</v>
      </c>
      <c r="R1901" t="s">
        <v>55</v>
      </c>
      <c r="S1901" t="s">
        <v>59</v>
      </c>
      <c r="T1901" t="s">
        <v>60</v>
      </c>
    </row>
    <row r="1902" spans="1:20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5">
        <v>41943</v>
      </c>
      <c r="O1902" t="str">
        <f>VLOOKUP(L1902,Location!$A$1:$D$157,2,FALSE)</f>
        <v>Utah</v>
      </c>
      <c r="P1902" t="str">
        <f>VLOOKUP($L1902,Location!$A$1:$D$157,3,FALSE)</f>
        <v>West</v>
      </c>
      <c r="Q1902" t="str">
        <f>VLOOKUP($L1902,Location!$A$1:$D$157,4,FALSE)</f>
        <v>Small Market</v>
      </c>
      <c r="R1902" t="s">
        <v>61</v>
      </c>
      <c r="S1902" t="s">
        <v>62</v>
      </c>
      <c r="T1902" t="s">
        <v>57</v>
      </c>
    </row>
    <row r="1903" spans="1:20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5">
        <v>41943</v>
      </c>
      <c r="O1903" t="str">
        <f>VLOOKUP(L1903,Location!$A$1:$D$157,2,FALSE)</f>
        <v>Utah</v>
      </c>
      <c r="P1903" t="str">
        <f>VLOOKUP($L1903,Location!$A$1:$D$157,3,FALSE)</f>
        <v>West</v>
      </c>
      <c r="Q1903" t="str">
        <f>VLOOKUP($L1903,Location!$A$1:$D$157,4,FALSE)</f>
        <v>Small Market</v>
      </c>
      <c r="R1903" t="s">
        <v>61</v>
      </c>
      <c r="S1903" t="s">
        <v>63</v>
      </c>
      <c r="T1903" t="s">
        <v>57</v>
      </c>
    </row>
    <row r="1904" spans="1:20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5">
        <v>41943</v>
      </c>
      <c r="O1904" t="str">
        <f>VLOOKUP(L1904,Location!$A$1:$D$157,2,FALSE)</f>
        <v>Utah</v>
      </c>
      <c r="P1904" t="str">
        <f>VLOOKUP($L1904,Location!$A$1:$D$157,3,FALSE)</f>
        <v>West</v>
      </c>
      <c r="Q1904" t="str">
        <f>VLOOKUP($L1904,Location!$A$1:$D$157,4,FALSE)</f>
        <v>Small Market</v>
      </c>
      <c r="R1904" t="s">
        <v>61</v>
      </c>
      <c r="S1904" t="s">
        <v>64</v>
      </c>
      <c r="T1904" t="s">
        <v>60</v>
      </c>
    </row>
    <row r="1905" spans="1:20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5">
        <v>41943</v>
      </c>
      <c r="O1905" t="str">
        <f>VLOOKUP(L1905,Location!$A$1:$D$157,2,FALSE)</f>
        <v>California</v>
      </c>
      <c r="P1905" t="str">
        <f>VLOOKUP($L1905,Location!$A$1:$D$157,3,FALSE)</f>
        <v>West</v>
      </c>
      <c r="Q1905" t="str">
        <f>VLOOKUP($L1905,Location!$A$1:$D$157,4,FALSE)</f>
        <v>Major Market</v>
      </c>
      <c r="R1905" t="s">
        <v>66</v>
      </c>
      <c r="S1905" t="s">
        <v>67</v>
      </c>
      <c r="T1905" t="s">
        <v>60</v>
      </c>
    </row>
    <row r="1906" spans="1:20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5">
        <v>41943</v>
      </c>
      <c r="O1906" t="str">
        <f>VLOOKUP(L1906,Location!$A$1:$D$157,2,FALSE)</f>
        <v>California</v>
      </c>
      <c r="P1906" t="str">
        <f>VLOOKUP($L1906,Location!$A$1:$D$157,3,FALSE)</f>
        <v>West</v>
      </c>
      <c r="Q1906" t="str">
        <f>VLOOKUP($L1906,Location!$A$1:$D$157,4,FALSE)</f>
        <v>Major Market</v>
      </c>
      <c r="R1906" t="s">
        <v>66</v>
      </c>
      <c r="S1906" t="s">
        <v>68</v>
      </c>
      <c r="T1906" t="s">
        <v>60</v>
      </c>
    </row>
    <row r="1907" spans="1:20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5">
        <v>41943</v>
      </c>
      <c r="O1907" t="str">
        <f>VLOOKUP(L1907,Location!$A$1:$D$157,2,FALSE)</f>
        <v>California</v>
      </c>
      <c r="P1907" t="str">
        <f>VLOOKUP($L1907,Location!$A$1:$D$157,3,FALSE)</f>
        <v>West</v>
      </c>
      <c r="Q1907" t="str">
        <f>VLOOKUP($L1907,Location!$A$1:$D$157,4,FALSE)</f>
        <v>Major Market</v>
      </c>
      <c r="R1907" t="s">
        <v>66</v>
      </c>
      <c r="S1907" t="s">
        <v>69</v>
      </c>
      <c r="T1907" t="s">
        <v>60</v>
      </c>
    </row>
    <row r="1908" spans="1:20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5">
        <v>41943</v>
      </c>
      <c r="O1908" t="str">
        <f>VLOOKUP(L1908,Location!$A$1:$D$157,2,FALSE)</f>
        <v>California</v>
      </c>
      <c r="P1908" t="str">
        <f>VLOOKUP($L1908,Location!$A$1:$D$157,3,FALSE)</f>
        <v>West</v>
      </c>
      <c r="Q1908" t="str">
        <f>VLOOKUP($L1908,Location!$A$1:$D$157,4,FALSE)</f>
        <v>Major Market</v>
      </c>
      <c r="R1908" t="s">
        <v>70</v>
      </c>
      <c r="S1908" t="s">
        <v>71</v>
      </c>
      <c r="T1908" t="s">
        <v>57</v>
      </c>
    </row>
    <row r="1909" spans="1:20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5">
        <v>41943</v>
      </c>
      <c r="O1909" t="str">
        <f>VLOOKUP(L1909,Location!$A$1:$D$157,2,FALSE)</f>
        <v>California</v>
      </c>
      <c r="P1909" t="str">
        <f>VLOOKUP($L1909,Location!$A$1:$D$157,3,FALSE)</f>
        <v>West</v>
      </c>
      <c r="Q1909" t="str">
        <f>VLOOKUP($L1909,Location!$A$1:$D$157,4,FALSE)</f>
        <v>Major Market</v>
      </c>
      <c r="R1909" t="s">
        <v>70</v>
      </c>
      <c r="S1909" t="s">
        <v>72</v>
      </c>
      <c r="T1909" t="s">
        <v>57</v>
      </c>
    </row>
    <row r="1910" spans="1:20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5">
        <v>41943</v>
      </c>
      <c r="O1910" t="str">
        <f>VLOOKUP(L1910,Location!$A$1:$D$157,2,FALSE)</f>
        <v>California</v>
      </c>
      <c r="P1910" t="str">
        <f>VLOOKUP($L1910,Location!$A$1:$D$157,3,FALSE)</f>
        <v>West</v>
      </c>
      <c r="Q1910" t="str">
        <f>VLOOKUP($L1910,Location!$A$1:$D$157,4,FALSE)</f>
        <v>Major Market</v>
      </c>
      <c r="R1910" t="s">
        <v>70</v>
      </c>
      <c r="S1910" t="s">
        <v>73</v>
      </c>
      <c r="T1910" t="s">
        <v>57</v>
      </c>
    </row>
    <row r="1911" spans="1:20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5">
        <v>41943</v>
      </c>
      <c r="O1911" t="str">
        <f>VLOOKUP(L1911,Location!$A$1:$D$157,2,FALSE)</f>
        <v>California</v>
      </c>
      <c r="P1911" t="str">
        <f>VLOOKUP($L1911,Location!$A$1:$D$157,3,FALSE)</f>
        <v>West</v>
      </c>
      <c r="Q1911" t="str">
        <f>VLOOKUP($L1911,Location!$A$1:$D$157,4,FALSE)</f>
        <v>Major Market</v>
      </c>
      <c r="R1911" t="s">
        <v>55</v>
      </c>
      <c r="S1911" t="s">
        <v>56</v>
      </c>
      <c r="T1911" t="s">
        <v>57</v>
      </c>
    </row>
    <row r="1912" spans="1:20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5">
        <v>41943</v>
      </c>
      <c r="O1912" t="str">
        <f>VLOOKUP(L1912,Location!$A$1:$D$157,2,FALSE)</f>
        <v>California</v>
      </c>
      <c r="P1912" t="str">
        <f>VLOOKUP($L1912,Location!$A$1:$D$157,3,FALSE)</f>
        <v>West</v>
      </c>
      <c r="Q1912" t="str">
        <f>VLOOKUP($L1912,Location!$A$1:$D$157,4,FALSE)</f>
        <v>Major Market</v>
      </c>
      <c r="R1912" t="s">
        <v>55</v>
      </c>
      <c r="S1912" t="s">
        <v>58</v>
      </c>
      <c r="T1912" t="s">
        <v>57</v>
      </c>
    </row>
    <row r="1913" spans="1:20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5">
        <v>41943</v>
      </c>
      <c r="O1913" t="str">
        <f>VLOOKUP(L1913,Location!$A$1:$D$157,2,FALSE)</f>
        <v>California</v>
      </c>
      <c r="P1913" t="str">
        <f>VLOOKUP($L1913,Location!$A$1:$D$157,3,FALSE)</f>
        <v>West</v>
      </c>
      <c r="Q1913" t="str">
        <f>VLOOKUP($L1913,Location!$A$1:$D$157,4,FALSE)</f>
        <v>Major Market</v>
      </c>
      <c r="R1913" t="s">
        <v>55</v>
      </c>
      <c r="S1913" t="s">
        <v>59</v>
      </c>
      <c r="T1913" t="s">
        <v>60</v>
      </c>
    </row>
    <row r="1914" spans="1:20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5">
        <v>41943</v>
      </c>
      <c r="O1914" t="str">
        <f>VLOOKUP(L1914,Location!$A$1:$D$157,2,FALSE)</f>
        <v>California</v>
      </c>
      <c r="P1914" t="str">
        <f>VLOOKUP($L1914,Location!$A$1:$D$157,3,FALSE)</f>
        <v>West</v>
      </c>
      <c r="Q1914" t="str">
        <f>VLOOKUP($L1914,Location!$A$1:$D$157,4,FALSE)</f>
        <v>Major Market</v>
      </c>
      <c r="R1914" t="s">
        <v>61</v>
      </c>
      <c r="S1914" t="s">
        <v>62</v>
      </c>
      <c r="T1914" t="s">
        <v>57</v>
      </c>
    </row>
    <row r="1915" spans="1:20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5">
        <v>41943</v>
      </c>
      <c r="O1915" t="str">
        <f>VLOOKUP(L1915,Location!$A$1:$D$157,2,FALSE)</f>
        <v>California</v>
      </c>
      <c r="P1915" t="str">
        <f>VLOOKUP($L1915,Location!$A$1:$D$157,3,FALSE)</f>
        <v>West</v>
      </c>
      <c r="Q1915" t="str">
        <f>VLOOKUP($L1915,Location!$A$1:$D$157,4,FALSE)</f>
        <v>Major Market</v>
      </c>
      <c r="R1915" t="s">
        <v>61</v>
      </c>
      <c r="S1915" t="s">
        <v>63</v>
      </c>
      <c r="T1915" t="s">
        <v>57</v>
      </c>
    </row>
    <row r="1916" spans="1:20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5">
        <v>41943</v>
      </c>
      <c r="O1916" t="str">
        <f>VLOOKUP(L1916,Location!$A$1:$D$157,2,FALSE)</f>
        <v>California</v>
      </c>
      <c r="P1916" t="str">
        <f>VLOOKUP($L1916,Location!$A$1:$D$157,3,FALSE)</f>
        <v>West</v>
      </c>
      <c r="Q1916" t="str">
        <f>VLOOKUP($L1916,Location!$A$1:$D$157,4,FALSE)</f>
        <v>Major Market</v>
      </c>
      <c r="R1916" t="s">
        <v>61</v>
      </c>
      <c r="S1916" t="s">
        <v>64</v>
      </c>
      <c r="T1916" t="s">
        <v>60</v>
      </c>
    </row>
    <row r="1917" spans="1:20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5">
        <v>41943</v>
      </c>
      <c r="O1917" t="str">
        <f>VLOOKUP(L1917,Location!$A$1:$D$157,2,FALSE)</f>
        <v>Nevada</v>
      </c>
      <c r="P1917" t="str">
        <f>VLOOKUP($L1917,Location!$A$1:$D$157,3,FALSE)</f>
        <v>West</v>
      </c>
      <c r="Q1917" t="str">
        <f>VLOOKUP($L1917,Location!$A$1:$D$157,4,FALSE)</f>
        <v>Small Market</v>
      </c>
      <c r="R1917" t="s">
        <v>66</v>
      </c>
      <c r="S1917" t="s">
        <v>67</v>
      </c>
      <c r="T1917" t="s">
        <v>60</v>
      </c>
    </row>
    <row r="1918" spans="1:20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5">
        <v>41943</v>
      </c>
      <c r="O1918" t="str">
        <f>VLOOKUP(L1918,Location!$A$1:$D$157,2,FALSE)</f>
        <v>Nevada</v>
      </c>
      <c r="P1918" t="str">
        <f>VLOOKUP($L1918,Location!$A$1:$D$157,3,FALSE)</f>
        <v>West</v>
      </c>
      <c r="Q1918" t="str">
        <f>VLOOKUP($L1918,Location!$A$1:$D$157,4,FALSE)</f>
        <v>Small Market</v>
      </c>
      <c r="R1918" t="s">
        <v>66</v>
      </c>
      <c r="S1918" t="s">
        <v>68</v>
      </c>
      <c r="T1918" t="s">
        <v>60</v>
      </c>
    </row>
    <row r="1919" spans="1:20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5">
        <v>41943</v>
      </c>
      <c r="O1919" t="str">
        <f>VLOOKUP(L1919,Location!$A$1:$D$157,2,FALSE)</f>
        <v>Nevada</v>
      </c>
      <c r="P1919" t="str">
        <f>VLOOKUP($L1919,Location!$A$1:$D$157,3,FALSE)</f>
        <v>West</v>
      </c>
      <c r="Q1919" t="str">
        <f>VLOOKUP($L1919,Location!$A$1:$D$157,4,FALSE)</f>
        <v>Small Market</v>
      </c>
      <c r="R1919" t="s">
        <v>66</v>
      </c>
      <c r="S1919" t="s">
        <v>69</v>
      </c>
      <c r="T1919" t="s">
        <v>60</v>
      </c>
    </row>
    <row r="1920" spans="1:20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5">
        <v>41943</v>
      </c>
      <c r="O1920" t="str">
        <f>VLOOKUP(L1920,Location!$A$1:$D$157,2,FALSE)</f>
        <v>Nevada</v>
      </c>
      <c r="P1920" t="str">
        <f>VLOOKUP($L1920,Location!$A$1:$D$157,3,FALSE)</f>
        <v>West</v>
      </c>
      <c r="Q1920" t="str">
        <f>VLOOKUP($L1920,Location!$A$1:$D$157,4,FALSE)</f>
        <v>Small Market</v>
      </c>
      <c r="R1920" t="s">
        <v>70</v>
      </c>
      <c r="S1920" t="s">
        <v>71</v>
      </c>
      <c r="T1920" t="s">
        <v>57</v>
      </c>
    </row>
    <row r="1921" spans="1:20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5">
        <v>41943</v>
      </c>
      <c r="O1921" t="str">
        <f>VLOOKUP(L1921,Location!$A$1:$D$157,2,FALSE)</f>
        <v>Nevada</v>
      </c>
      <c r="P1921" t="str">
        <f>VLOOKUP($L1921,Location!$A$1:$D$157,3,FALSE)</f>
        <v>West</v>
      </c>
      <c r="Q1921" t="str">
        <f>VLOOKUP($L1921,Location!$A$1:$D$157,4,FALSE)</f>
        <v>Small Market</v>
      </c>
      <c r="R1921" t="s">
        <v>70</v>
      </c>
      <c r="S1921" t="s">
        <v>72</v>
      </c>
      <c r="T1921" t="s">
        <v>57</v>
      </c>
    </row>
    <row r="1922" spans="1:20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5">
        <v>41943</v>
      </c>
      <c r="O1922" t="str">
        <f>VLOOKUP(L1922,Location!$A$1:$D$157,2,FALSE)</f>
        <v>Nevada</v>
      </c>
      <c r="P1922" t="str">
        <f>VLOOKUP($L1922,Location!$A$1:$D$157,3,FALSE)</f>
        <v>West</v>
      </c>
      <c r="Q1922" t="str">
        <f>VLOOKUP($L1922,Location!$A$1:$D$157,4,FALSE)</f>
        <v>Small Market</v>
      </c>
      <c r="R1922" t="s">
        <v>70</v>
      </c>
      <c r="S1922" t="s">
        <v>73</v>
      </c>
      <c r="T1922" t="s">
        <v>57</v>
      </c>
    </row>
    <row r="1923" spans="1:20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5">
        <v>41943</v>
      </c>
      <c r="O1923" t="str">
        <f>VLOOKUP(L1923,Location!$A$1:$D$157,2,FALSE)</f>
        <v>Nevada</v>
      </c>
      <c r="P1923" t="str">
        <f>VLOOKUP($L1923,Location!$A$1:$D$157,3,FALSE)</f>
        <v>West</v>
      </c>
      <c r="Q1923" t="str">
        <f>VLOOKUP($L1923,Location!$A$1:$D$157,4,FALSE)</f>
        <v>Small Market</v>
      </c>
      <c r="R1923" t="s">
        <v>55</v>
      </c>
      <c r="S1923" t="s">
        <v>58</v>
      </c>
      <c r="T1923" t="s">
        <v>57</v>
      </c>
    </row>
    <row r="1924" spans="1:20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5">
        <v>41943</v>
      </c>
      <c r="O1924" t="str">
        <f>VLOOKUP(L1924,Location!$A$1:$D$157,2,FALSE)</f>
        <v>Nevada</v>
      </c>
      <c r="P1924" t="str">
        <f>VLOOKUP($L1924,Location!$A$1:$D$157,3,FALSE)</f>
        <v>West</v>
      </c>
      <c r="Q1924" t="str">
        <f>VLOOKUP($L1924,Location!$A$1:$D$157,4,FALSE)</f>
        <v>Small Market</v>
      </c>
      <c r="R1924" t="s">
        <v>55</v>
      </c>
      <c r="S1924" t="s">
        <v>59</v>
      </c>
      <c r="T1924" t="s">
        <v>60</v>
      </c>
    </row>
    <row r="1925" spans="1:20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5">
        <v>41943</v>
      </c>
      <c r="O1925" t="str">
        <f>VLOOKUP(L1925,Location!$A$1:$D$157,2,FALSE)</f>
        <v>Nevada</v>
      </c>
      <c r="P1925" t="str">
        <f>VLOOKUP($L1925,Location!$A$1:$D$157,3,FALSE)</f>
        <v>West</v>
      </c>
      <c r="Q1925" t="str">
        <f>VLOOKUP($L1925,Location!$A$1:$D$157,4,FALSE)</f>
        <v>Small Market</v>
      </c>
      <c r="R1925" t="s">
        <v>61</v>
      </c>
      <c r="S1925" t="s">
        <v>62</v>
      </c>
      <c r="T1925" t="s">
        <v>57</v>
      </c>
    </row>
    <row r="1926" spans="1:20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5">
        <v>41943</v>
      </c>
      <c r="O1926" t="str">
        <f>VLOOKUP(L1926,Location!$A$1:$D$157,2,FALSE)</f>
        <v>Nevada</v>
      </c>
      <c r="P1926" t="str">
        <f>VLOOKUP($L1926,Location!$A$1:$D$157,3,FALSE)</f>
        <v>West</v>
      </c>
      <c r="Q1926" t="str">
        <f>VLOOKUP($L1926,Location!$A$1:$D$157,4,FALSE)</f>
        <v>Small Market</v>
      </c>
      <c r="R1926" t="s">
        <v>61</v>
      </c>
      <c r="S1926" t="s">
        <v>63</v>
      </c>
      <c r="T1926" t="s">
        <v>57</v>
      </c>
    </row>
    <row r="1927" spans="1:20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5">
        <v>41943</v>
      </c>
      <c r="O1927" t="str">
        <f>VLOOKUP(L1927,Location!$A$1:$D$157,2,FALSE)</f>
        <v>Nevada</v>
      </c>
      <c r="P1927" t="str">
        <f>VLOOKUP($L1927,Location!$A$1:$D$157,3,FALSE)</f>
        <v>West</v>
      </c>
      <c r="Q1927" t="str">
        <f>VLOOKUP($L1927,Location!$A$1:$D$157,4,FALSE)</f>
        <v>Small Market</v>
      </c>
      <c r="R1927" t="s">
        <v>61</v>
      </c>
      <c r="S1927" t="s">
        <v>64</v>
      </c>
      <c r="T1927" t="s">
        <v>60</v>
      </c>
    </row>
    <row r="1928" spans="1:20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5">
        <v>41943</v>
      </c>
      <c r="O1928" t="str">
        <f>VLOOKUP(L1928,Location!$A$1:$D$157,2,FALSE)</f>
        <v>Oregon</v>
      </c>
      <c r="P1928" t="str">
        <f>VLOOKUP($L1928,Location!$A$1:$D$157,3,FALSE)</f>
        <v>West</v>
      </c>
      <c r="Q1928" t="str">
        <f>VLOOKUP($L1928,Location!$A$1:$D$157,4,FALSE)</f>
        <v>Small Market</v>
      </c>
      <c r="R1928" t="s">
        <v>66</v>
      </c>
      <c r="S1928" t="s">
        <v>67</v>
      </c>
      <c r="T1928" t="s">
        <v>60</v>
      </c>
    </row>
    <row r="1929" spans="1:20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5">
        <v>41943</v>
      </c>
      <c r="O1929" t="str">
        <f>VLOOKUP(L1929,Location!$A$1:$D$157,2,FALSE)</f>
        <v>Oregon</v>
      </c>
      <c r="P1929" t="str">
        <f>VLOOKUP($L1929,Location!$A$1:$D$157,3,FALSE)</f>
        <v>West</v>
      </c>
      <c r="Q1929" t="str">
        <f>VLOOKUP($L1929,Location!$A$1:$D$157,4,FALSE)</f>
        <v>Small Market</v>
      </c>
      <c r="R1929" t="s">
        <v>66</v>
      </c>
      <c r="S1929" t="s">
        <v>68</v>
      </c>
      <c r="T1929" t="s">
        <v>60</v>
      </c>
    </row>
    <row r="1930" spans="1:20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5">
        <v>41943</v>
      </c>
      <c r="O1930" t="str">
        <f>VLOOKUP(L1930,Location!$A$1:$D$157,2,FALSE)</f>
        <v>Oregon</v>
      </c>
      <c r="P1930" t="str">
        <f>VLOOKUP($L1930,Location!$A$1:$D$157,3,FALSE)</f>
        <v>West</v>
      </c>
      <c r="Q1930" t="str">
        <f>VLOOKUP($L1930,Location!$A$1:$D$157,4,FALSE)</f>
        <v>Small Market</v>
      </c>
      <c r="R1930" t="s">
        <v>70</v>
      </c>
      <c r="S1930" t="s">
        <v>71</v>
      </c>
      <c r="T1930" t="s">
        <v>57</v>
      </c>
    </row>
    <row r="1931" spans="1:20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5">
        <v>41943</v>
      </c>
      <c r="O1931" t="str">
        <f>VLOOKUP(L1931,Location!$A$1:$D$157,2,FALSE)</f>
        <v>Oregon</v>
      </c>
      <c r="P1931" t="str">
        <f>VLOOKUP($L1931,Location!$A$1:$D$157,3,FALSE)</f>
        <v>West</v>
      </c>
      <c r="Q1931" t="str">
        <f>VLOOKUP($L1931,Location!$A$1:$D$157,4,FALSE)</f>
        <v>Small Market</v>
      </c>
      <c r="R1931" t="s">
        <v>70</v>
      </c>
      <c r="S1931" t="s">
        <v>72</v>
      </c>
      <c r="T1931" t="s">
        <v>57</v>
      </c>
    </row>
    <row r="1932" spans="1:20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5">
        <v>41943</v>
      </c>
      <c r="O1932" t="str">
        <f>VLOOKUP(L1932,Location!$A$1:$D$157,2,FALSE)</f>
        <v>Oregon</v>
      </c>
      <c r="P1932" t="str">
        <f>VLOOKUP($L1932,Location!$A$1:$D$157,3,FALSE)</f>
        <v>West</v>
      </c>
      <c r="Q1932" t="str">
        <f>VLOOKUP($L1932,Location!$A$1:$D$157,4,FALSE)</f>
        <v>Small Market</v>
      </c>
      <c r="R1932" t="s">
        <v>70</v>
      </c>
      <c r="S1932" t="s">
        <v>73</v>
      </c>
      <c r="T1932" t="s">
        <v>57</v>
      </c>
    </row>
    <row r="1933" spans="1:20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5">
        <v>41943</v>
      </c>
      <c r="O1933" t="str">
        <f>VLOOKUP(L1933,Location!$A$1:$D$157,2,FALSE)</f>
        <v>Oregon</v>
      </c>
      <c r="P1933" t="str">
        <f>VLOOKUP($L1933,Location!$A$1:$D$157,3,FALSE)</f>
        <v>West</v>
      </c>
      <c r="Q1933" t="str">
        <f>VLOOKUP($L1933,Location!$A$1:$D$157,4,FALSE)</f>
        <v>Small Market</v>
      </c>
      <c r="R1933" t="s">
        <v>55</v>
      </c>
      <c r="S1933" t="s">
        <v>56</v>
      </c>
      <c r="T1933" t="s">
        <v>57</v>
      </c>
    </row>
    <row r="1934" spans="1:20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5">
        <v>41943</v>
      </c>
      <c r="O1934" t="str">
        <f>VLOOKUP(L1934,Location!$A$1:$D$157,2,FALSE)</f>
        <v>Oregon</v>
      </c>
      <c r="P1934" t="str">
        <f>VLOOKUP($L1934,Location!$A$1:$D$157,3,FALSE)</f>
        <v>West</v>
      </c>
      <c r="Q1934" t="str">
        <f>VLOOKUP($L1934,Location!$A$1:$D$157,4,FALSE)</f>
        <v>Small Market</v>
      </c>
      <c r="R1934" t="s">
        <v>55</v>
      </c>
      <c r="S1934" t="s">
        <v>58</v>
      </c>
      <c r="T1934" t="s">
        <v>57</v>
      </c>
    </row>
    <row r="1935" spans="1:20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5">
        <v>41943</v>
      </c>
      <c r="O1935" t="str">
        <f>VLOOKUP(L1935,Location!$A$1:$D$157,2,FALSE)</f>
        <v>Oregon</v>
      </c>
      <c r="P1935" t="str">
        <f>VLOOKUP($L1935,Location!$A$1:$D$157,3,FALSE)</f>
        <v>West</v>
      </c>
      <c r="Q1935" t="str">
        <f>VLOOKUP($L1935,Location!$A$1:$D$157,4,FALSE)</f>
        <v>Small Market</v>
      </c>
      <c r="R1935" t="s">
        <v>55</v>
      </c>
      <c r="S1935" t="s">
        <v>59</v>
      </c>
      <c r="T1935" t="s">
        <v>60</v>
      </c>
    </row>
    <row r="1936" spans="1:20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5">
        <v>41943</v>
      </c>
      <c r="O1936" t="str">
        <f>VLOOKUP(L1936,Location!$A$1:$D$157,2,FALSE)</f>
        <v>Oregon</v>
      </c>
      <c r="P1936" t="str">
        <f>VLOOKUP($L1936,Location!$A$1:$D$157,3,FALSE)</f>
        <v>West</v>
      </c>
      <c r="Q1936" t="str">
        <f>VLOOKUP($L1936,Location!$A$1:$D$157,4,FALSE)</f>
        <v>Small Market</v>
      </c>
      <c r="R1936" t="s">
        <v>61</v>
      </c>
      <c r="S1936" t="s">
        <v>62</v>
      </c>
      <c r="T1936" t="s">
        <v>57</v>
      </c>
    </row>
    <row r="1937" spans="1:20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5">
        <v>41943</v>
      </c>
      <c r="O1937" t="str">
        <f>VLOOKUP(L1937,Location!$A$1:$D$157,2,FALSE)</f>
        <v>Oregon</v>
      </c>
      <c r="P1937" t="str">
        <f>VLOOKUP($L1937,Location!$A$1:$D$157,3,FALSE)</f>
        <v>West</v>
      </c>
      <c r="Q1937" t="str">
        <f>VLOOKUP($L1937,Location!$A$1:$D$157,4,FALSE)</f>
        <v>Small Market</v>
      </c>
      <c r="R1937" t="s">
        <v>61</v>
      </c>
      <c r="S1937" t="s">
        <v>63</v>
      </c>
      <c r="T1937" t="s">
        <v>57</v>
      </c>
    </row>
    <row r="1938" spans="1:20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5">
        <v>41943</v>
      </c>
      <c r="O1938" t="str">
        <f>VLOOKUP(L1938,Location!$A$1:$D$157,2,FALSE)</f>
        <v>Oregon</v>
      </c>
      <c r="P1938" t="str">
        <f>VLOOKUP($L1938,Location!$A$1:$D$157,3,FALSE)</f>
        <v>West</v>
      </c>
      <c r="Q1938" t="str">
        <f>VLOOKUP($L1938,Location!$A$1:$D$157,4,FALSE)</f>
        <v>Small Market</v>
      </c>
      <c r="R1938" t="s">
        <v>61</v>
      </c>
      <c r="S1938" t="s">
        <v>64</v>
      </c>
      <c r="T1938" t="s">
        <v>60</v>
      </c>
    </row>
    <row r="1939" spans="1:20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5">
        <v>41943</v>
      </c>
      <c r="O1939" t="str">
        <f>VLOOKUP(L1939,Location!$A$1:$D$157,2,FALSE)</f>
        <v>Washington</v>
      </c>
      <c r="P1939" t="str">
        <f>VLOOKUP($L1939,Location!$A$1:$D$157,3,FALSE)</f>
        <v>West</v>
      </c>
      <c r="Q1939" t="str">
        <f>VLOOKUP($L1939,Location!$A$1:$D$157,4,FALSE)</f>
        <v>Small Market</v>
      </c>
      <c r="R1939" t="s">
        <v>66</v>
      </c>
      <c r="S1939" t="s">
        <v>67</v>
      </c>
      <c r="T1939" t="s">
        <v>60</v>
      </c>
    </row>
    <row r="1940" spans="1:20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5">
        <v>41943</v>
      </c>
      <c r="O1940" t="str">
        <f>VLOOKUP(L1940,Location!$A$1:$D$157,2,FALSE)</f>
        <v>Washington</v>
      </c>
      <c r="P1940" t="str">
        <f>VLOOKUP($L1940,Location!$A$1:$D$157,3,FALSE)</f>
        <v>West</v>
      </c>
      <c r="Q1940" t="str">
        <f>VLOOKUP($L1940,Location!$A$1:$D$157,4,FALSE)</f>
        <v>Small Market</v>
      </c>
      <c r="R1940" t="s">
        <v>66</v>
      </c>
      <c r="S1940" t="s">
        <v>68</v>
      </c>
      <c r="T1940" t="s">
        <v>60</v>
      </c>
    </row>
    <row r="1941" spans="1:20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5">
        <v>41943</v>
      </c>
      <c r="O1941" t="str">
        <f>VLOOKUP(L1941,Location!$A$1:$D$157,2,FALSE)</f>
        <v>Washington</v>
      </c>
      <c r="P1941" t="str">
        <f>VLOOKUP($L1941,Location!$A$1:$D$157,3,FALSE)</f>
        <v>West</v>
      </c>
      <c r="Q1941" t="str">
        <f>VLOOKUP($L1941,Location!$A$1:$D$157,4,FALSE)</f>
        <v>Small Market</v>
      </c>
      <c r="R1941" t="s">
        <v>70</v>
      </c>
      <c r="S1941" t="s">
        <v>71</v>
      </c>
      <c r="T1941" t="s">
        <v>57</v>
      </c>
    </row>
    <row r="1942" spans="1:20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5">
        <v>41943</v>
      </c>
      <c r="O1942" t="str">
        <f>VLOOKUP(L1942,Location!$A$1:$D$157,2,FALSE)</f>
        <v>Washington</v>
      </c>
      <c r="P1942" t="str">
        <f>VLOOKUP($L1942,Location!$A$1:$D$157,3,FALSE)</f>
        <v>West</v>
      </c>
      <c r="Q1942" t="str">
        <f>VLOOKUP($L1942,Location!$A$1:$D$157,4,FALSE)</f>
        <v>Small Market</v>
      </c>
      <c r="R1942" t="s">
        <v>70</v>
      </c>
      <c r="S1942" t="s">
        <v>72</v>
      </c>
      <c r="T1942" t="s">
        <v>57</v>
      </c>
    </row>
    <row r="1943" spans="1:20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5">
        <v>41943</v>
      </c>
      <c r="O1943" t="str">
        <f>VLOOKUP(L1943,Location!$A$1:$D$157,2,FALSE)</f>
        <v>Washington</v>
      </c>
      <c r="P1943" t="str">
        <f>VLOOKUP($L1943,Location!$A$1:$D$157,3,FALSE)</f>
        <v>West</v>
      </c>
      <c r="Q1943" t="str">
        <f>VLOOKUP($L1943,Location!$A$1:$D$157,4,FALSE)</f>
        <v>Small Market</v>
      </c>
      <c r="R1943" t="s">
        <v>70</v>
      </c>
      <c r="S1943" t="s">
        <v>73</v>
      </c>
      <c r="T1943" t="s">
        <v>57</v>
      </c>
    </row>
    <row r="1944" spans="1:20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5">
        <v>41943</v>
      </c>
      <c r="O1944" t="str">
        <f>VLOOKUP(L1944,Location!$A$1:$D$157,2,FALSE)</f>
        <v>Washington</v>
      </c>
      <c r="P1944" t="str">
        <f>VLOOKUP($L1944,Location!$A$1:$D$157,3,FALSE)</f>
        <v>West</v>
      </c>
      <c r="Q1944" t="str">
        <f>VLOOKUP($L1944,Location!$A$1:$D$157,4,FALSE)</f>
        <v>Small Market</v>
      </c>
      <c r="R1944" t="s">
        <v>55</v>
      </c>
      <c r="S1944" t="s">
        <v>58</v>
      </c>
      <c r="T1944" t="s">
        <v>57</v>
      </c>
    </row>
    <row r="1945" spans="1:20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5">
        <v>41943</v>
      </c>
      <c r="O1945" t="str">
        <f>VLOOKUP(L1945,Location!$A$1:$D$157,2,FALSE)</f>
        <v>Washington</v>
      </c>
      <c r="P1945" t="str">
        <f>VLOOKUP($L1945,Location!$A$1:$D$157,3,FALSE)</f>
        <v>West</v>
      </c>
      <c r="Q1945" t="str">
        <f>VLOOKUP($L1945,Location!$A$1:$D$157,4,FALSE)</f>
        <v>Small Market</v>
      </c>
      <c r="R1945" t="s">
        <v>55</v>
      </c>
      <c r="S1945" t="s">
        <v>59</v>
      </c>
      <c r="T1945" t="s">
        <v>60</v>
      </c>
    </row>
    <row r="1946" spans="1:20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5">
        <v>41943</v>
      </c>
      <c r="O1946" t="str">
        <f>VLOOKUP(L1946,Location!$A$1:$D$157,2,FALSE)</f>
        <v>Washington</v>
      </c>
      <c r="P1946" t="str">
        <f>VLOOKUP($L1946,Location!$A$1:$D$157,3,FALSE)</f>
        <v>West</v>
      </c>
      <c r="Q1946" t="str">
        <f>VLOOKUP($L1946,Location!$A$1:$D$157,4,FALSE)</f>
        <v>Small Market</v>
      </c>
      <c r="R1946" t="s">
        <v>61</v>
      </c>
      <c r="S1946" t="s">
        <v>62</v>
      </c>
      <c r="T1946" t="s">
        <v>57</v>
      </c>
    </row>
    <row r="1947" spans="1:20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5">
        <v>41943</v>
      </c>
      <c r="O1947" t="str">
        <f>VLOOKUP(L1947,Location!$A$1:$D$157,2,FALSE)</f>
        <v>Washington</v>
      </c>
      <c r="P1947" t="str">
        <f>VLOOKUP($L1947,Location!$A$1:$D$157,3,FALSE)</f>
        <v>West</v>
      </c>
      <c r="Q1947" t="str">
        <f>VLOOKUP($L1947,Location!$A$1:$D$157,4,FALSE)</f>
        <v>Small Market</v>
      </c>
      <c r="R1947" t="s">
        <v>61</v>
      </c>
      <c r="S1947" t="s">
        <v>63</v>
      </c>
      <c r="T1947" t="s">
        <v>57</v>
      </c>
    </row>
    <row r="1948" spans="1:20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5">
        <v>41943</v>
      </c>
      <c r="O1948" t="str">
        <f>VLOOKUP(L1948,Location!$A$1:$D$157,2,FALSE)</f>
        <v>Washington</v>
      </c>
      <c r="P1948" t="str">
        <f>VLOOKUP($L1948,Location!$A$1:$D$157,3,FALSE)</f>
        <v>West</v>
      </c>
      <c r="Q1948" t="str">
        <f>VLOOKUP($L1948,Location!$A$1:$D$157,4,FALSE)</f>
        <v>Small Market</v>
      </c>
      <c r="R1948" t="s">
        <v>61</v>
      </c>
      <c r="S1948" t="s">
        <v>64</v>
      </c>
      <c r="T1948" t="s">
        <v>60</v>
      </c>
    </row>
    <row r="1949" spans="1:20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5">
        <v>41973</v>
      </c>
      <c r="O1949" t="str">
        <f>VLOOKUP(L1949,Location!$A$1:$D$157,2,FALSE)</f>
        <v>Colorado</v>
      </c>
      <c r="P1949" t="str">
        <f>VLOOKUP($L1949,Location!$A$1:$D$157,3,FALSE)</f>
        <v>Central</v>
      </c>
      <c r="Q1949" t="str">
        <f>VLOOKUP($L1949,Location!$A$1:$D$157,4,FALSE)</f>
        <v>Major Market</v>
      </c>
      <c r="R1949" t="s">
        <v>70</v>
      </c>
      <c r="S1949" t="s">
        <v>71</v>
      </c>
      <c r="T1949" t="s">
        <v>57</v>
      </c>
    </row>
    <row r="1950" spans="1:20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5">
        <v>41973</v>
      </c>
      <c r="O1950" t="str">
        <f>VLOOKUP(L1950,Location!$A$1:$D$157,2,FALSE)</f>
        <v>Colorado</v>
      </c>
      <c r="P1950" t="str">
        <f>VLOOKUP($L1950,Location!$A$1:$D$157,3,FALSE)</f>
        <v>Central</v>
      </c>
      <c r="Q1950" t="str">
        <f>VLOOKUP($L1950,Location!$A$1:$D$157,4,FALSE)</f>
        <v>Major Market</v>
      </c>
      <c r="R1950" t="s">
        <v>70</v>
      </c>
      <c r="S1950" t="s">
        <v>72</v>
      </c>
      <c r="T1950" t="s">
        <v>57</v>
      </c>
    </row>
    <row r="1951" spans="1:20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5">
        <v>41973</v>
      </c>
      <c r="O1951" t="str">
        <f>VLOOKUP(L1951,Location!$A$1:$D$157,2,FALSE)</f>
        <v>Colorado</v>
      </c>
      <c r="P1951" t="str">
        <f>VLOOKUP($L1951,Location!$A$1:$D$157,3,FALSE)</f>
        <v>Central</v>
      </c>
      <c r="Q1951" t="str">
        <f>VLOOKUP($L1951,Location!$A$1:$D$157,4,FALSE)</f>
        <v>Major Market</v>
      </c>
      <c r="R1951" t="s">
        <v>70</v>
      </c>
      <c r="S1951" t="s">
        <v>73</v>
      </c>
      <c r="T1951" t="s">
        <v>57</v>
      </c>
    </row>
    <row r="1952" spans="1:20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5">
        <v>41973</v>
      </c>
      <c r="O1952" t="str">
        <f>VLOOKUP(L1952,Location!$A$1:$D$157,2,FALSE)</f>
        <v>Colorado</v>
      </c>
      <c r="P1952" t="str">
        <f>VLOOKUP($L1952,Location!$A$1:$D$157,3,FALSE)</f>
        <v>Central</v>
      </c>
      <c r="Q1952" t="str">
        <f>VLOOKUP($L1952,Location!$A$1:$D$157,4,FALSE)</f>
        <v>Major Market</v>
      </c>
      <c r="R1952" t="s">
        <v>66</v>
      </c>
      <c r="S1952" t="s">
        <v>67</v>
      </c>
      <c r="T1952" t="s">
        <v>60</v>
      </c>
    </row>
    <row r="1953" spans="1:20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5">
        <v>41973</v>
      </c>
      <c r="O1953" t="str">
        <f>VLOOKUP(L1953,Location!$A$1:$D$157,2,FALSE)</f>
        <v>Colorado</v>
      </c>
      <c r="P1953" t="str">
        <f>VLOOKUP($L1953,Location!$A$1:$D$157,3,FALSE)</f>
        <v>Central</v>
      </c>
      <c r="Q1953" t="str">
        <f>VLOOKUP($L1953,Location!$A$1:$D$157,4,FALSE)</f>
        <v>Major Market</v>
      </c>
      <c r="R1953" t="s">
        <v>66</v>
      </c>
      <c r="S1953" t="s">
        <v>68</v>
      </c>
      <c r="T1953" t="s">
        <v>60</v>
      </c>
    </row>
    <row r="1954" spans="1:20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5">
        <v>41973</v>
      </c>
      <c r="O1954" t="str">
        <f>VLOOKUP(L1954,Location!$A$1:$D$157,2,FALSE)</f>
        <v>Colorado</v>
      </c>
      <c r="P1954" t="str">
        <f>VLOOKUP($L1954,Location!$A$1:$D$157,3,FALSE)</f>
        <v>Central</v>
      </c>
      <c r="Q1954" t="str">
        <f>VLOOKUP($L1954,Location!$A$1:$D$157,4,FALSE)</f>
        <v>Major Market</v>
      </c>
      <c r="R1954" t="s">
        <v>66</v>
      </c>
      <c r="S1954" t="s">
        <v>69</v>
      </c>
      <c r="T1954" t="s">
        <v>60</v>
      </c>
    </row>
    <row r="1955" spans="1:20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5">
        <v>41973</v>
      </c>
      <c r="O1955" t="str">
        <f>VLOOKUP(L1955,Location!$A$1:$D$157,2,FALSE)</f>
        <v>Colorado</v>
      </c>
      <c r="P1955" t="str">
        <f>VLOOKUP($L1955,Location!$A$1:$D$157,3,FALSE)</f>
        <v>Central</v>
      </c>
      <c r="Q1955" t="str">
        <f>VLOOKUP($L1955,Location!$A$1:$D$157,4,FALSE)</f>
        <v>Major Market</v>
      </c>
      <c r="R1955" t="s">
        <v>61</v>
      </c>
      <c r="S1955" t="s">
        <v>63</v>
      </c>
      <c r="T1955" t="s">
        <v>57</v>
      </c>
    </row>
    <row r="1956" spans="1:20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5">
        <v>41973</v>
      </c>
      <c r="O1956" t="str">
        <f>VLOOKUP(L1956,Location!$A$1:$D$157,2,FALSE)</f>
        <v>Colorado</v>
      </c>
      <c r="P1956" t="str">
        <f>VLOOKUP($L1956,Location!$A$1:$D$157,3,FALSE)</f>
        <v>Central</v>
      </c>
      <c r="Q1956" t="str">
        <f>VLOOKUP($L1956,Location!$A$1:$D$157,4,FALSE)</f>
        <v>Major Market</v>
      </c>
      <c r="R1956" t="s">
        <v>61</v>
      </c>
      <c r="S1956" t="s">
        <v>64</v>
      </c>
      <c r="T1956" t="s">
        <v>60</v>
      </c>
    </row>
    <row r="1957" spans="1:20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5">
        <v>41973</v>
      </c>
      <c r="O1957" t="str">
        <f>VLOOKUP(L1957,Location!$A$1:$D$157,2,FALSE)</f>
        <v>Colorado</v>
      </c>
      <c r="P1957" t="str">
        <f>VLOOKUP($L1957,Location!$A$1:$D$157,3,FALSE)</f>
        <v>Central</v>
      </c>
      <c r="Q1957" t="str">
        <f>VLOOKUP($L1957,Location!$A$1:$D$157,4,FALSE)</f>
        <v>Major Market</v>
      </c>
      <c r="R1957" t="s">
        <v>55</v>
      </c>
      <c r="S1957" t="s">
        <v>59</v>
      </c>
      <c r="T1957" t="s">
        <v>60</v>
      </c>
    </row>
    <row r="1958" spans="1:20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5">
        <v>41973</v>
      </c>
      <c r="O1958" t="str">
        <f>VLOOKUP(L1958,Location!$A$1:$D$157,2,FALSE)</f>
        <v>Colorado</v>
      </c>
      <c r="P1958" t="str">
        <f>VLOOKUP($L1958,Location!$A$1:$D$157,3,FALSE)</f>
        <v>Central</v>
      </c>
      <c r="Q1958" t="str">
        <f>VLOOKUP($L1958,Location!$A$1:$D$157,4,FALSE)</f>
        <v>Major Market</v>
      </c>
      <c r="R1958" t="s">
        <v>55</v>
      </c>
      <c r="S1958" t="s">
        <v>56</v>
      </c>
      <c r="T1958" t="s">
        <v>57</v>
      </c>
    </row>
    <row r="1959" spans="1:20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5">
        <v>41973</v>
      </c>
      <c r="O1959" t="str">
        <f>VLOOKUP(L1959,Location!$A$1:$D$157,2,FALSE)</f>
        <v>Colorado</v>
      </c>
      <c r="P1959" t="str">
        <f>VLOOKUP($L1959,Location!$A$1:$D$157,3,FALSE)</f>
        <v>Central</v>
      </c>
      <c r="Q1959" t="str">
        <f>VLOOKUP($L1959,Location!$A$1:$D$157,4,FALSE)</f>
        <v>Major Market</v>
      </c>
      <c r="R1959" t="s">
        <v>55</v>
      </c>
      <c r="S1959" t="s">
        <v>58</v>
      </c>
      <c r="T1959" t="s">
        <v>57</v>
      </c>
    </row>
    <row r="1960" spans="1:20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5">
        <v>41973</v>
      </c>
      <c r="O1960" t="str">
        <f>VLOOKUP(L1960,Location!$A$1:$D$157,2,FALSE)</f>
        <v>Illinois</v>
      </c>
      <c r="P1960" t="str">
        <f>VLOOKUP($L1960,Location!$A$1:$D$157,3,FALSE)</f>
        <v>Central</v>
      </c>
      <c r="Q1960" t="str">
        <f>VLOOKUP($L1960,Location!$A$1:$D$157,4,FALSE)</f>
        <v>Major Market</v>
      </c>
      <c r="R1960" t="s">
        <v>70</v>
      </c>
      <c r="S1960" t="s">
        <v>71</v>
      </c>
      <c r="T1960" t="s">
        <v>57</v>
      </c>
    </row>
    <row r="1961" spans="1:20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5">
        <v>41973</v>
      </c>
      <c r="O1961" t="str">
        <f>VLOOKUP(L1961,Location!$A$1:$D$157,2,FALSE)</f>
        <v>Illinois</v>
      </c>
      <c r="P1961" t="str">
        <f>VLOOKUP($L1961,Location!$A$1:$D$157,3,FALSE)</f>
        <v>Central</v>
      </c>
      <c r="Q1961" t="str">
        <f>VLOOKUP($L1961,Location!$A$1:$D$157,4,FALSE)</f>
        <v>Major Market</v>
      </c>
      <c r="R1961" t="s">
        <v>70</v>
      </c>
      <c r="S1961" t="s">
        <v>72</v>
      </c>
      <c r="T1961" t="s">
        <v>57</v>
      </c>
    </row>
    <row r="1962" spans="1:20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5">
        <v>41973</v>
      </c>
      <c r="O1962" t="str">
        <f>VLOOKUP(L1962,Location!$A$1:$D$157,2,FALSE)</f>
        <v>Illinois</v>
      </c>
      <c r="P1962" t="str">
        <f>VLOOKUP($L1962,Location!$A$1:$D$157,3,FALSE)</f>
        <v>Central</v>
      </c>
      <c r="Q1962" t="str">
        <f>VLOOKUP($L1962,Location!$A$1:$D$157,4,FALSE)</f>
        <v>Major Market</v>
      </c>
      <c r="R1962" t="s">
        <v>66</v>
      </c>
      <c r="S1962" t="s">
        <v>67</v>
      </c>
      <c r="T1962" t="s">
        <v>60</v>
      </c>
    </row>
    <row r="1963" spans="1:20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5">
        <v>41973</v>
      </c>
      <c r="O1963" t="str">
        <f>VLOOKUP(L1963,Location!$A$1:$D$157,2,FALSE)</f>
        <v>Illinois</v>
      </c>
      <c r="P1963" t="str">
        <f>VLOOKUP($L1963,Location!$A$1:$D$157,3,FALSE)</f>
        <v>Central</v>
      </c>
      <c r="Q1963" t="str">
        <f>VLOOKUP($L1963,Location!$A$1:$D$157,4,FALSE)</f>
        <v>Major Market</v>
      </c>
      <c r="R1963" t="s">
        <v>66</v>
      </c>
      <c r="S1963" t="s">
        <v>68</v>
      </c>
      <c r="T1963" t="s">
        <v>60</v>
      </c>
    </row>
    <row r="1964" spans="1:20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5">
        <v>41973</v>
      </c>
      <c r="O1964" t="str">
        <f>VLOOKUP(L1964,Location!$A$1:$D$157,2,FALSE)</f>
        <v>Illinois</v>
      </c>
      <c r="P1964" t="str">
        <f>VLOOKUP($L1964,Location!$A$1:$D$157,3,FALSE)</f>
        <v>Central</v>
      </c>
      <c r="Q1964" t="str">
        <f>VLOOKUP($L1964,Location!$A$1:$D$157,4,FALSE)</f>
        <v>Major Market</v>
      </c>
      <c r="R1964" t="s">
        <v>66</v>
      </c>
      <c r="S1964" t="s">
        <v>69</v>
      </c>
      <c r="T1964" t="s">
        <v>60</v>
      </c>
    </row>
    <row r="1965" spans="1:20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5">
        <v>41973</v>
      </c>
      <c r="O1965" t="str">
        <f>VLOOKUP(L1965,Location!$A$1:$D$157,2,FALSE)</f>
        <v>Illinois</v>
      </c>
      <c r="P1965" t="str">
        <f>VLOOKUP($L1965,Location!$A$1:$D$157,3,FALSE)</f>
        <v>Central</v>
      </c>
      <c r="Q1965" t="str">
        <f>VLOOKUP($L1965,Location!$A$1:$D$157,4,FALSE)</f>
        <v>Major Market</v>
      </c>
      <c r="R1965" t="s">
        <v>61</v>
      </c>
      <c r="S1965" t="s">
        <v>63</v>
      </c>
      <c r="T1965" t="s">
        <v>57</v>
      </c>
    </row>
    <row r="1966" spans="1:20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5">
        <v>41973</v>
      </c>
      <c r="O1966" t="str">
        <f>VLOOKUP(L1966,Location!$A$1:$D$157,2,FALSE)</f>
        <v>Illinois</v>
      </c>
      <c r="P1966" t="str">
        <f>VLOOKUP($L1966,Location!$A$1:$D$157,3,FALSE)</f>
        <v>Central</v>
      </c>
      <c r="Q1966" t="str">
        <f>VLOOKUP($L1966,Location!$A$1:$D$157,4,FALSE)</f>
        <v>Major Market</v>
      </c>
      <c r="R1966" t="s">
        <v>61</v>
      </c>
      <c r="S1966" t="s">
        <v>64</v>
      </c>
      <c r="T1966" t="s">
        <v>60</v>
      </c>
    </row>
    <row r="1967" spans="1:20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5">
        <v>41973</v>
      </c>
      <c r="O1967" t="str">
        <f>VLOOKUP(L1967,Location!$A$1:$D$157,2,FALSE)</f>
        <v>Illinois</v>
      </c>
      <c r="P1967" t="str">
        <f>VLOOKUP($L1967,Location!$A$1:$D$157,3,FALSE)</f>
        <v>Central</v>
      </c>
      <c r="Q1967" t="str">
        <f>VLOOKUP($L1967,Location!$A$1:$D$157,4,FALSE)</f>
        <v>Major Market</v>
      </c>
      <c r="R1967" t="s">
        <v>55</v>
      </c>
      <c r="S1967" t="s">
        <v>59</v>
      </c>
      <c r="T1967" t="s">
        <v>60</v>
      </c>
    </row>
    <row r="1968" spans="1:20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5">
        <v>41973</v>
      </c>
      <c r="O1968" t="str">
        <f>VLOOKUP(L1968,Location!$A$1:$D$157,2,FALSE)</f>
        <v>Illinois</v>
      </c>
      <c r="P1968" t="str">
        <f>VLOOKUP($L1968,Location!$A$1:$D$157,3,FALSE)</f>
        <v>Central</v>
      </c>
      <c r="Q1968" t="str">
        <f>VLOOKUP($L1968,Location!$A$1:$D$157,4,FALSE)</f>
        <v>Major Market</v>
      </c>
      <c r="R1968" t="s">
        <v>55</v>
      </c>
      <c r="S1968" t="s">
        <v>58</v>
      </c>
      <c r="T1968" t="s">
        <v>57</v>
      </c>
    </row>
    <row r="1969" spans="1:20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5">
        <v>41973</v>
      </c>
      <c r="O1969" t="str">
        <f>VLOOKUP(L1969,Location!$A$1:$D$157,2,FALSE)</f>
        <v>Iowa</v>
      </c>
      <c r="P1969" t="str">
        <f>VLOOKUP($L1969,Location!$A$1:$D$157,3,FALSE)</f>
        <v>Central</v>
      </c>
      <c r="Q1969" t="str">
        <f>VLOOKUP($L1969,Location!$A$1:$D$157,4,FALSE)</f>
        <v>Small Market</v>
      </c>
      <c r="R1969" t="s">
        <v>70</v>
      </c>
      <c r="S1969" t="s">
        <v>71</v>
      </c>
      <c r="T1969" t="s">
        <v>57</v>
      </c>
    </row>
    <row r="1970" spans="1:20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5">
        <v>41973</v>
      </c>
      <c r="O1970" t="str">
        <f>VLOOKUP(L1970,Location!$A$1:$D$157,2,FALSE)</f>
        <v>Iowa</v>
      </c>
      <c r="P1970" t="str">
        <f>VLOOKUP($L1970,Location!$A$1:$D$157,3,FALSE)</f>
        <v>Central</v>
      </c>
      <c r="Q1970" t="str">
        <f>VLOOKUP($L1970,Location!$A$1:$D$157,4,FALSE)</f>
        <v>Small Market</v>
      </c>
      <c r="R1970" t="s">
        <v>70</v>
      </c>
      <c r="S1970" t="s">
        <v>72</v>
      </c>
      <c r="T1970" t="s">
        <v>57</v>
      </c>
    </row>
    <row r="1971" spans="1:20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5">
        <v>41973</v>
      </c>
      <c r="O1971" t="str">
        <f>VLOOKUP(L1971,Location!$A$1:$D$157,2,FALSE)</f>
        <v>Iowa</v>
      </c>
      <c r="P1971" t="str">
        <f>VLOOKUP($L1971,Location!$A$1:$D$157,3,FALSE)</f>
        <v>Central</v>
      </c>
      <c r="Q1971" t="str">
        <f>VLOOKUP($L1971,Location!$A$1:$D$157,4,FALSE)</f>
        <v>Small Market</v>
      </c>
      <c r="R1971" t="s">
        <v>66</v>
      </c>
      <c r="S1971" t="s">
        <v>67</v>
      </c>
      <c r="T1971" t="s">
        <v>60</v>
      </c>
    </row>
    <row r="1972" spans="1:20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5">
        <v>41973</v>
      </c>
      <c r="O1972" t="str">
        <f>VLOOKUP(L1972,Location!$A$1:$D$157,2,FALSE)</f>
        <v>Iowa</v>
      </c>
      <c r="P1972" t="str">
        <f>VLOOKUP($L1972,Location!$A$1:$D$157,3,FALSE)</f>
        <v>Central</v>
      </c>
      <c r="Q1972" t="str">
        <f>VLOOKUP($L1972,Location!$A$1:$D$157,4,FALSE)</f>
        <v>Small Market</v>
      </c>
      <c r="R1972" t="s">
        <v>66</v>
      </c>
      <c r="S1972" t="s">
        <v>68</v>
      </c>
      <c r="T1972" t="s">
        <v>60</v>
      </c>
    </row>
    <row r="1973" spans="1:20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5">
        <v>41973</v>
      </c>
      <c r="O1973" t="str">
        <f>VLOOKUP(L1973,Location!$A$1:$D$157,2,FALSE)</f>
        <v>Iowa</v>
      </c>
      <c r="P1973" t="str">
        <f>VLOOKUP($L1973,Location!$A$1:$D$157,3,FALSE)</f>
        <v>Central</v>
      </c>
      <c r="Q1973" t="str">
        <f>VLOOKUP($L1973,Location!$A$1:$D$157,4,FALSE)</f>
        <v>Small Market</v>
      </c>
      <c r="R1973" t="s">
        <v>61</v>
      </c>
      <c r="S1973" t="s">
        <v>63</v>
      </c>
      <c r="T1973" t="s">
        <v>57</v>
      </c>
    </row>
    <row r="1974" spans="1:20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5">
        <v>41973</v>
      </c>
      <c r="O1974" t="str">
        <f>VLOOKUP(L1974,Location!$A$1:$D$157,2,FALSE)</f>
        <v>Iowa</v>
      </c>
      <c r="P1974" t="str">
        <f>VLOOKUP($L1974,Location!$A$1:$D$157,3,FALSE)</f>
        <v>Central</v>
      </c>
      <c r="Q1974" t="str">
        <f>VLOOKUP($L1974,Location!$A$1:$D$157,4,FALSE)</f>
        <v>Small Market</v>
      </c>
      <c r="R1974" t="s">
        <v>61</v>
      </c>
      <c r="S1974" t="s">
        <v>64</v>
      </c>
      <c r="T1974" t="s">
        <v>60</v>
      </c>
    </row>
    <row r="1975" spans="1:20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5">
        <v>41973</v>
      </c>
      <c r="O1975" t="str">
        <f>VLOOKUP(L1975,Location!$A$1:$D$157,2,FALSE)</f>
        <v>Iowa</v>
      </c>
      <c r="P1975" t="str">
        <f>VLOOKUP($L1975,Location!$A$1:$D$157,3,FALSE)</f>
        <v>Central</v>
      </c>
      <c r="Q1975" t="str">
        <f>VLOOKUP($L1975,Location!$A$1:$D$157,4,FALSE)</f>
        <v>Small Market</v>
      </c>
      <c r="R1975" t="s">
        <v>55</v>
      </c>
      <c r="S1975" t="s">
        <v>59</v>
      </c>
      <c r="T1975" t="s">
        <v>60</v>
      </c>
    </row>
    <row r="1976" spans="1:20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5">
        <v>41973</v>
      </c>
      <c r="O1976" t="str">
        <f>VLOOKUP(L1976,Location!$A$1:$D$157,2,FALSE)</f>
        <v>Iowa</v>
      </c>
      <c r="P1976" t="str">
        <f>VLOOKUP($L1976,Location!$A$1:$D$157,3,FALSE)</f>
        <v>Central</v>
      </c>
      <c r="Q1976" t="str">
        <f>VLOOKUP($L1976,Location!$A$1:$D$157,4,FALSE)</f>
        <v>Small Market</v>
      </c>
      <c r="R1976" t="s">
        <v>55</v>
      </c>
      <c r="S1976" t="s">
        <v>56</v>
      </c>
      <c r="T1976" t="s">
        <v>57</v>
      </c>
    </row>
    <row r="1977" spans="1:20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5">
        <v>41973</v>
      </c>
      <c r="O1977" t="str">
        <f>VLOOKUP(L1977,Location!$A$1:$D$157,2,FALSE)</f>
        <v>Iowa</v>
      </c>
      <c r="P1977" t="str">
        <f>VLOOKUP($L1977,Location!$A$1:$D$157,3,FALSE)</f>
        <v>Central</v>
      </c>
      <c r="Q1977" t="str">
        <f>VLOOKUP($L1977,Location!$A$1:$D$157,4,FALSE)</f>
        <v>Small Market</v>
      </c>
      <c r="R1977" t="s">
        <v>55</v>
      </c>
      <c r="S1977" t="s">
        <v>58</v>
      </c>
      <c r="T1977" t="s">
        <v>57</v>
      </c>
    </row>
    <row r="1978" spans="1:20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5">
        <v>41973</v>
      </c>
      <c r="O1978" t="str">
        <f>VLOOKUP(L1978,Location!$A$1:$D$157,2,FALSE)</f>
        <v>Missouri</v>
      </c>
      <c r="P1978" t="str">
        <f>VLOOKUP($L1978,Location!$A$1:$D$157,3,FALSE)</f>
        <v>Central</v>
      </c>
      <c r="Q1978" t="str">
        <f>VLOOKUP($L1978,Location!$A$1:$D$157,4,FALSE)</f>
        <v>Small Market</v>
      </c>
      <c r="R1978" t="s">
        <v>70</v>
      </c>
      <c r="S1978" t="s">
        <v>71</v>
      </c>
      <c r="T1978" t="s">
        <v>57</v>
      </c>
    </row>
    <row r="1979" spans="1:20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5">
        <v>41973</v>
      </c>
      <c r="O1979" t="str">
        <f>VLOOKUP(L1979,Location!$A$1:$D$157,2,FALSE)</f>
        <v>Missouri</v>
      </c>
      <c r="P1979" t="str">
        <f>VLOOKUP($L1979,Location!$A$1:$D$157,3,FALSE)</f>
        <v>Central</v>
      </c>
      <c r="Q1979" t="str">
        <f>VLOOKUP($L1979,Location!$A$1:$D$157,4,FALSE)</f>
        <v>Small Market</v>
      </c>
      <c r="R1979" t="s">
        <v>70</v>
      </c>
      <c r="S1979" t="s">
        <v>72</v>
      </c>
      <c r="T1979" t="s">
        <v>57</v>
      </c>
    </row>
    <row r="1980" spans="1:20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5">
        <v>41973</v>
      </c>
      <c r="O1980" t="str">
        <f>VLOOKUP(L1980,Location!$A$1:$D$157,2,FALSE)</f>
        <v>Missouri</v>
      </c>
      <c r="P1980" t="str">
        <f>VLOOKUP($L1980,Location!$A$1:$D$157,3,FALSE)</f>
        <v>Central</v>
      </c>
      <c r="Q1980" t="str">
        <f>VLOOKUP($L1980,Location!$A$1:$D$157,4,FALSE)</f>
        <v>Small Market</v>
      </c>
      <c r="R1980" t="s">
        <v>70</v>
      </c>
      <c r="S1980" t="s">
        <v>73</v>
      </c>
      <c r="T1980" t="s">
        <v>57</v>
      </c>
    </row>
    <row r="1981" spans="1:20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5">
        <v>41973</v>
      </c>
      <c r="O1981" t="str">
        <f>VLOOKUP(L1981,Location!$A$1:$D$157,2,FALSE)</f>
        <v>Missouri</v>
      </c>
      <c r="P1981" t="str">
        <f>VLOOKUP($L1981,Location!$A$1:$D$157,3,FALSE)</f>
        <v>Central</v>
      </c>
      <c r="Q1981" t="str">
        <f>VLOOKUP($L1981,Location!$A$1:$D$157,4,FALSE)</f>
        <v>Small Market</v>
      </c>
      <c r="R1981" t="s">
        <v>66</v>
      </c>
      <c r="S1981" t="s">
        <v>67</v>
      </c>
      <c r="T1981" t="s">
        <v>60</v>
      </c>
    </row>
    <row r="1982" spans="1:20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5">
        <v>41973</v>
      </c>
      <c r="O1982" t="str">
        <f>VLOOKUP(L1982,Location!$A$1:$D$157,2,FALSE)</f>
        <v>Missouri</v>
      </c>
      <c r="P1982" t="str">
        <f>VLOOKUP($L1982,Location!$A$1:$D$157,3,FALSE)</f>
        <v>Central</v>
      </c>
      <c r="Q1982" t="str">
        <f>VLOOKUP($L1982,Location!$A$1:$D$157,4,FALSE)</f>
        <v>Small Market</v>
      </c>
      <c r="R1982" t="s">
        <v>66</v>
      </c>
      <c r="S1982" t="s">
        <v>68</v>
      </c>
      <c r="T1982" t="s">
        <v>60</v>
      </c>
    </row>
    <row r="1983" spans="1:20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5">
        <v>41973</v>
      </c>
      <c r="O1983" t="str">
        <f>VLOOKUP(L1983,Location!$A$1:$D$157,2,FALSE)</f>
        <v>Missouri</v>
      </c>
      <c r="P1983" t="str">
        <f>VLOOKUP($L1983,Location!$A$1:$D$157,3,FALSE)</f>
        <v>Central</v>
      </c>
      <c r="Q1983" t="str">
        <f>VLOOKUP($L1983,Location!$A$1:$D$157,4,FALSE)</f>
        <v>Small Market</v>
      </c>
      <c r="R1983" t="s">
        <v>61</v>
      </c>
      <c r="S1983" t="s">
        <v>63</v>
      </c>
      <c r="T1983" t="s">
        <v>57</v>
      </c>
    </row>
    <row r="1984" spans="1:20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5">
        <v>41973</v>
      </c>
      <c r="O1984" t="str">
        <f>VLOOKUP(L1984,Location!$A$1:$D$157,2,FALSE)</f>
        <v>Missouri</v>
      </c>
      <c r="P1984" t="str">
        <f>VLOOKUP($L1984,Location!$A$1:$D$157,3,FALSE)</f>
        <v>Central</v>
      </c>
      <c r="Q1984" t="str">
        <f>VLOOKUP($L1984,Location!$A$1:$D$157,4,FALSE)</f>
        <v>Small Market</v>
      </c>
      <c r="R1984" t="s">
        <v>61</v>
      </c>
      <c r="S1984" t="s">
        <v>64</v>
      </c>
      <c r="T1984" t="s">
        <v>60</v>
      </c>
    </row>
    <row r="1985" spans="1:20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5">
        <v>41973</v>
      </c>
      <c r="O1985" t="str">
        <f>VLOOKUP(L1985,Location!$A$1:$D$157,2,FALSE)</f>
        <v>Missouri</v>
      </c>
      <c r="P1985" t="str">
        <f>VLOOKUP($L1985,Location!$A$1:$D$157,3,FALSE)</f>
        <v>Central</v>
      </c>
      <c r="Q1985" t="str">
        <f>VLOOKUP($L1985,Location!$A$1:$D$157,4,FALSE)</f>
        <v>Small Market</v>
      </c>
      <c r="R1985" t="s">
        <v>55</v>
      </c>
      <c r="S1985" t="s">
        <v>59</v>
      </c>
      <c r="T1985" t="s">
        <v>60</v>
      </c>
    </row>
    <row r="1986" spans="1:20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5">
        <v>41973</v>
      </c>
      <c r="O1986" t="str">
        <f>VLOOKUP(L1986,Location!$A$1:$D$157,2,FALSE)</f>
        <v>Missouri</v>
      </c>
      <c r="P1986" t="str">
        <f>VLOOKUP($L1986,Location!$A$1:$D$157,3,FALSE)</f>
        <v>Central</v>
      </c>
      <c r="Q1986" t="str">
        <f>VLOOKUP($L1986,Location!$A$1:$D$157,4,FALSE)</f>
        <v>Small Market</v>
      </c>
      <c r="R1986" t="s">
        <v>55</v>
      </c>
      <c r="S1986" t="s">
        <v>58</v>
      </c>
      <c r="T1986" t="s">
        <v>57</v>
      </c>
    </row>
    <row r="1987" spans="1:20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5">
        <v>41973</v>
      </c>
      <c r="O1987" t="str">
        <f>VLOOKUP(L1987,Location!$A$1:$D$157,2,FALSE)</f>
        <v>Ohio</v>
      </c>
      <c r="P1987" t="str">
        <f>VLOOKUP($L1987,Location!$A$1:$D$157,3,FALSE)</f>
        <v>Central</v>
      </c>
      <c r="Q1987" t="str">
        <f>VLOOKUP($L1987,Location!$A$1:$D$157,4,FALSE)</f>
        <v>Major Market</v>
      </c>
      <c r="R1987" t="s">
        <v>70</v>
      </c>
      <c r="S1987" t="s">
        <v>71</v>
      </c>
      <c r="T1987" t="s">
        <v>57</v>
      </c>
    </row>
    <row r="1988" spans="1:20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5">
        <v>41973</v>
      </c>
      <c r="O1988" t="str">
        <f>VLOOKUP(L1988,Location!$A$1:$D$157,2,FALSE)</f>
        <v>Ohio</v>
      </c>
      <c r="P1988" t="str">
        <f>VLOOKUP($L1988,Location!$A$1:$D$157,3,FALSE)</f>
        <v>Central</v>
      </c>
      <c r="Q1988" t="str">
        <f>VLOOKUP($L1988,Location!$A$1:$D$157,4,FALSE)</f>
        <v>Major Market</v>
      </c>
      <c r="R1988" t="s">
        <v>70</v>
      </c>
      <c r="S1988" t="s">
        <v>72</v>
      </c>
      <c r="T1988" t="s">
        <v>57</v>
      </c>
    </row>
    <row r="1989" spans="1:20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5">
        <v>41973</v>
      </c>
      <c r="O1989" t="str">
        <f>VLOOKUP(L1989,Location!$A$1:$D$157,2,FALSE)</f>
        <v>Ohio</v>
      </c>
      <c r="P1989" t="str">
        <f>VLOOKUP($L1989,Location!$A$1:$D$157,3,FALSE)</f>
        <v>Central</v>
      </c>
      <c r="Q1989" t="str">
        <f>VLOOKUP($L1989,Location!$A$1:$D$157,4,FALSE)</f>
        <v>Major Market</v>
      </c>
      <c r="R1989" t="s">
        <v>66</v>
      </c>
      <c r="S1989" t="s">
        <v>67</v>
      </c>
      <c r="T1989" t="s">
        <v>60</v>
      </c>
    </row>
    <row r="1990" spans="1:20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5">
        <v>41973</v>
      </c>
      <c r="O1990" t="str">
        <f>VLOOKUP(L1990,Location!$A$1:$D$157,2,FALSE)</f>
        <v>Ohio</v>
      </c>
      <c r="P1990" t="str">
        <f>VLOOKUP($L1990,Location!$A$1:$D$157,3,FALSE)</f>
        <v>Central</v>
      </c>
      <c r="Q1990" t="str">
        <f>VLOOKUP($L1990,Location!$A$1:$D$157,4,FALSE)</f>
        <v>Major Market</v>
      </c>
      <c r="R1990" t="s">
        <v>66</v>
      </c>
      <c r="S1990" t="s">
        <v>68</v>
      </c>
      <c r="T1990" t="s">
        <v>60</v>
      </c>
    </row>
    <row r="1991" spans="1:20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5">
        <v>41973</v>
      </c>
      <c r="O1991" t="str">
        <f>VLOOKUP(L1991,Location!$A$1:$D$157,2,FALSE)</f>
        <v>Ohio</v>
      </c>
      <c r="P1991" t="str">
        <f>VLOOKUP($L1991,Location!$A$1:$D$157,3,FALSE)</f>
        <v>Central</v>
      </c>
      <c r="Q1991" t="str">
        <f>VLOOKUP($L1991,Location!$A$1:$D$157,4,FALSE)</f>
        <v>Major Market</v>
      </c>
      <c r="R1991" t="s">
        <v>61</v>
      </c>
      <c r="S1991" t="s">
        <v>63</v>
      </c>
      <c r="T1991" t="s">
        <v>57</v>
      </c>
    </row>
    <row r="1992" spans="1:20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5">
        <v>41973</v>
      </c>
      <c r="O1992" t="str">
        <f>VLOOKUP(L1992,Location!$A$1:$D$157,2,FALSE)</f>
        <v>Ohio</v>
      </c>
      <c r="P1992" t="str">
        <f>VLOOKUP($L1992,Location!$A$1:$D$157,3,FALSE)</f>
        <v>Central</v>
      </c>
      <c r="Q1992" t="str">
        <f>VLOOKUP($L1992,Location!$A$1:$D$157,4,FALSE)</f>
        <v>Major Market</v>
      </c>
      <c r="R1992" t="s">
        <v>61</v>
      </c>
      <c r="S1992" t="s">
        <v>64</v>
      </c>
      <c r="T1992" t="s">
        <v>60</v>
      </c>
    </row>
    <row r="1993" spans="1:20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5">
        <v>41973</v>
      </c>
      <c r="O1993" t="str">
        <f>VLOOKUP(L1993,Location!$A$1:$D$157,2,FALSE)</f>
        <v>Ohio</v>
      </c>
      <c r="P1993" t="str">
        <f>VLOOKUP($L1993,Location!$A$1:$D$157,3,FALSE)</f>
        <v>Central</v>
      </c>
      <c r="Q1993" t="str">
        <f>VLOOKUP($L1993,Location!$A$1:$D$157,4,FALSE)</f>
        <v>Major Market</v>
      </c>
      <c r="R1993" t="s">
        <v>55</v>
      </c>
      <c r="S1993" t="s">
        <v>56</v>
      </c>
      <c r="T1993" t="s">
        <v>57</v>
      </c>
    </row>
    <row r="1994" spans="1:20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5">
        <v>41973</v>
      </c>
      <c r="O1994" t="str">
        <f>VLOOKUP(L1994,Location!$A$1:$D$157,2,FALSE)</f>
        <v>Ohio</v>
      </c>
      <c r="P1994" t="str">
        <f>VLOOKUP($L1994,Location!$A$1:$D$157,3,FALSE)</f>
        <v>Central</v>
      </c>
      <c r="Q1994" t="str">
        <f>VLOOKUP($L1994,Location!$A$1:$D$157,4,FALSE)</f>
        <v>Major Market</v>
      </c>
      <c r="R1994" t="s">
        <v>55</v>
      </c>
      <c r="S1994" t="s">
        <v>58</v>
      </c>
      <c r="T1994" t="s">
        <v>57</v>
      </c>
    </row>
    <row r="1995" spans="1:20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5">
        <v>41973</v>
      </c>
      <c r="O1995" t="str">
        <f>VLOOKUP(L1995,Location!$A$1:$D$157,2,FALSE)</f>
        <v>Ohio</v>
      </c>
      <c r="P1995" t="str">
        <f>VLOOKUP($L1995,Location!$A$1:$D$157,3,FALSE)</f>
        <v>Central</v>
      </c>
      <c r="Q1995" t="str">
        <f>VLOOKUP($L1995,Location!$A$1:$D$157,4,FALSE)</f>
        <v>Major Market</v>
      </c>
      <c r="R1995" t="s">
        <v>55</v>
      </c>
      <c r="S1995" t="s">
        <v>59</v>
      </c>
      <c r="T1995" t="s">
        <v>60</v>
      </c>
    </row>
    <row r="1996" spans="1:20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5">
        <v>41973</v>
      </c>
      <c r="O1996" t="str">
        <f>VLOOKUP(L1996,Location!$A$1:$D$157,2,FALSE)</f>
        <v>Wisconsin</v>
      </c>
      <c r="P1996" t="str">
        <f>VLOOKUP($L1996,Location!$A$1:$D$157,3,FALSE)</f>
        <v>Central</v>
      </c>
      <c r="Q1996" t="str">
        <f>VLOOKUP($L1996,Location!$A$1:$D$157,4,FALSE)</f>
        <v>Small Market</v>
      </c>
      <c r="R1996" t="s">
        <v>70</v>
      </c>
      <c r="S1996" t="s">
        <v>71</v>
      </c>
      <c r="T1996" t="s">
        <v>57</v>
      </c>
    </row>
    <row r="1997" spans="1:20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5">
        <v>41973</v>
      </c>
      <c r="O1997" t="str">
        <f>VLOOKUP(L1997,Location!$A$1:$D$157,2,FALSE)</f>
        <v>Wisconsin</v>
      </c>
      <c r="P1997" t="str">
        <f>VLOOKUP($L1997,Location!$A$1:$D$157,3,FALSE)</f>
        <v>Central</v>
      </c>
      <c r="Q1997" t="str">
        <f>VLOOKUP($L1997,Location!$A$1:$D$157,4,FALSE)</f>
        <v>Small Market</v>
      </c>
      <c r="R1997" t="s">
        <v>70</v>
      </c>
      <c r="S1997" t="s">
        <v>72</v>
      </c>
      <c r="T1997" t="s">
        <v>57</v>
      </c>
    </row>
    <row r="1998" spans="1:20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5">
        <v>41973</v>
      </c>
      <c r="O1998" t="str">
        <f>VLOOKUP(L1998,Location!$A$1:$D$157,2,FALSE)</f>
        <v>Wisconsin</v>
      </c>
      <c r="P1998" t="str">
        <f>VLOOKUP($L1998,Location!$A$1:$D$157,3,FALSE)</f>
        <v>Central</v>
      </c>
      <c r="Q1998" t="str">
        <f>VLOOKUP($L1998,Location!$A$1:$D$157,4,FALSE)</f>
        <v>Small Market</v>
      </c>
      <c r="R1998" t="s">
        <v>66</v>
      </c>
      <c r="S1998" t="s">
        <v>67</v>
      </c>
      <c r="T1998" t="s">
        <v>60</v>
      </c>
    </row>
    <row r="1999" spans="1:20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5">
        <v>41973</v>
      </c>
      <c r="O1999" t="str">
        <f>VLOOKUP(L1999,Location!$A$1:$D$157,2,FALSE)</f>
        <v>Wisconsin</v>
      </c>
      <c r="P1999" t="str">
        <f>VLOOKUP($L1999,Location!$A$1:$D$157,3,FALSE)</f>
        <v>Central</v>
      </c>
      <c r="Q1999" t="str">
        <f>VLOOKUP($L1999,Location!$A$1:$D$157,4,FALSE)</f>
        <v>Small Market</v>
      </c>
      <c r="R1999" t="s">
        <v>66</v>
      </c>
      <c r="S1999" t="s">
        <v>68</v>
      </c>
      <c r="T1999" t="s">
        <v>60</v>
      </c>
    </row>
    <row r="2000" spans="1:20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5">
        <v>41973</v>
      </c>
      <c r="O2000" t="str">
        <f>VLOOKUP(L2000,Location!$A$1:$D$157,2,FALSE)</f>
        <v>Wisconsin</v>
      </c>
      <c r="P2000" t="str">
        <f>VLOOKUP($L2000,Location!$A$1:$D$157,3,FALSE)</f>
        <v>Central</v>
      </c>
      <c r="Q2000" t="str">
        <f>VLOOKUP($L2000,Location!$A$1:$D$157,4,FALSE)</f>
        <v>Small Market</v>
      </c>
      <c r="R2000" t="s">
        <v>61</v>
      </c>
      <c r="S2000" t="s">
        <v>63</v>
      </c>
      <c r="T2000" t="s">
        <v>57</v>
      </c>
    </row>
    <row r="2001" spans="1:20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5">
        <v>41973</v>
      </c>
      <c r="O2001" t="str">
        <f>VLOOKUP(L2001,Location!$A$1:$D$157,2,FALSE)</f>
        <v>Wisconsin</v>
      </c>
      <c r="P2001" t="str">
        <f>VLOOKUP($L2001,Location!$A$1:$D$157,3,FALSE)</f>
        <v>Central</v>
      </c>
      <c r="Q2001" t="str">
        <f>VLOOKUP($L2001,Location!$A$1:$D$157,4,FALSE)</f>
        <v>Small Market</v>
      </c>
      <c r="R2001" t="s">
        <v>61</v>
      </c>
      <c r="S2001" t="s">
        <v>64</v>
      </c>
      <c r="T2001" t="s">
        <v>60</v>
      </c>
    </row>
    <row r="2002" spans="1:20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5">
        <v>41973</v>
      </c>
      <c r="O2002" t="str">
        <f>VLOOKUP(L2002,Location!$A$1:$D$157,2,FALSE)</f>
        <v>Wisconsin</v>
      </c>
      <c r="P2002" t="str">
        <f>VLOOKUP($L2002,Location!$A$1:$D$157,3,FALSE)</f>
        <v>Central</v>
      </c>
      <c r="Q2002" t="str">
        <f>VLOOKUP($L2002,Location!$A$1:$D$157,4,FALSE)</f>
        <v>Small Market</v>
      </c>
      <c r="R2002" t="s">
        <v>55</v>
      </c>
      <c r="S2002" t="s">
        <v>56</v>
      </c>
      <c r="T2002" t="s">
        <v>57</v>
      </c>
    </row>
    <row r="2003" spans="1:20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5">
        <v>41973</v>
      </c>
      <c r="O2003" t="str">
        <f>VLOOKUP(L2003,Location!$A$1:$D$157,2,FALSE)</f>
        <v>Wisconsin</v>
      </c>
      <c r="P2003" t="str">
        <f>VLOOKUP($L2003,Location!$A$1:$D$157,3,FALSE)</f>
        <v>Central</v>
      </c>
      <c r="Q2003" t="str">
        <f>VLOOKUP($L2003,Location!$A$1:$D$157,4,FALSE)</f>
        <v>Small Market</v>
      </c>
      <c r="R2003" t="s">
        <v>55</v>
      </c>
      <c r="S2003" t="s">
        <v>58</v>
      </c>
      <c r="T2003" t="s">
        <v>57</v>
      </c>
    </row>
    <row r="2004" spans="1:20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5">
        <v>41973</v>
      </c>
      <c r="O2004" t="str">
        <f>VLOOKUP(L2004,Location!$A$1:$D$157,2,FALSE)</f>
        <v>Wisconsin</v>
      </c>
      <c r="P2004" t="str">
        <f>VLOOKUP($L2004,Location!$A$1:$D$157,3,FALSE)</f>
        <v>Central</v>
      </c>
      <c r="Q2004" t="str">
        <f>VLOOKUP($L2004,Location!$A$1:$D$157,4,FALSE)</f>
        <v>Small Market</v>
      </c>
      <c r="R2004" t="s">
        <v>55</v>
      </c>
      <c r="S2004" t="s">
        <v>59</v>
      </c>
      <c r="T2004" t="s">
        <v>60</v>
      </c>
    </row>
    <row r="2005" spans="1:20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5">
        <v>41973</v>
      </c>
      <c r="O2005" t="str">
        <f>VLOOKUP(L2005,Location!$A$1:$D$157,2,FALSE)</f>
        <v>Connecticut</v>
      </c>
      <c r="P2005" t="str">
        <f>VLOOKUP($L2005,Location!$A$1:$D$157,3,FALSE)</f>
        <v>East</v>
      </c>
      <c r="Q2005" t="str">
        <f>VLOOKUP($L2005,Location!$A$1:$D$157,4,FALSE)</f>
        <v>Small Market</v>
      </c>
      <c r="R2005" t="s">
        <v>70</v>
      </c>
      <c r="S2005" t="s">
        <v>71</v>
      </c>
      <c r="T2005" t="s">
        <v>57</v>
      </c>
    </row>
    <row r="2006" spans="1:20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5">
        <v>41973</v>
      </c>
      <c r="O2006" t="str">
        <f>VLOOKUP(L2006,Location!$A$1:$D$157,2,FALSE)</f>
        <v>Connecticut</v>
      </c>
      <c r="P2006" t="str">
        <f>VLOOKUP($L2006,Location!$A$1:$D$157,3,FALSE)</f>
        <v>East</v>
      </c>
      <c r="Q2006" t="str">
        <f>VLOOKUP($L2006,Location!$A$1:$D$157,4,FALSE)</f>
        <v>Small Market</v>
      </c>
      <c r="R2006" t="s">
        <v>70</v>
      </c>
      <c r="S2006" t="s">
        <v>73</v>
      </c>
      <c r="T2006" t="s">
        <v>57</v>
      </c>
    </row>
    <row r="2007" spans="1:20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5">
        <v>41973</v>
      </c>
      <c r="O2007" t="str">
        <f>VLOOKUP(L2007,Location!$A$1:$D$157,2,FALSE)</f>
        <v>Connecticut</v>
      </c>
      <c r="P2007" t="str">
        <f>VLOOKUP($L2007,Location!$A$1:$D$157,3,FALSE)</f>
        <v>East</v>
      </c>
      <c r="Q2007" t="str">
        <f>VLOOKUP($L2007,Location!$A$1:$D$157,4,FALSE)</f>
        <v>Small Market</v>
      </c>
      <c r="R2007" t="s">
        <v>66</v>
      </c>
      <c r="S2007" t="s">
        <v>68</v>
      </c>
      <c r="T2007" t="s">
        <v>60</v>
      </c>
    </row>
    <row r="2008" spans="1:20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5">
        <v>41973</v>
      </c>
      <c r="O2008" t="str">
        <f>VLOOKUP(L2008,Location!$A$1:$D$157,2,FALSE)</f>
        <v>Connecticut</v>
      </c>
      <c r="P2008" t="str">
        <f>VLOOKUP($L2008,Location!$A$1:$D$157,3,FALSE)</f>
        <v>East</v>
      </c>
      <c r="Q2008" t="str">
        <f>VLOOKUP($L2008,Location!$A$1:$D$157,4,FALSE)</f>
        <v>Small Market</v>
      </c>
      <c r="R2008" t="s">
        <v>66</v>
      </c>
      <c r="S2008" t="s">
        <v>69</v>
      </c>
      <c r="T2008" t="s">
        <v>60</v>
      </c>
    </row>
    <row r="2009" spans="1:20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5">
        <v>41973</v>
      </c>
      <c r="O2009" t="str">
        <f>VLOOKUP(L2009,Location!$A$1:$D$157,2,FALSE)</f>
        <v>Connecticut</v>
      </c>
      <c r="P2009" t="str">
        <f>VLOOKUP($L2009,Location!$A$1:$D$157,3,FALSE)</f>
        <v>East</v>
      </c>
      <c r="Q2009" t="str">
        <f>VLOOKUP($L2009,Location!$A$1:$D$157,4,FALSE)</f>
        <v>Small Market</v>
      </c>
      <c r="R2009" t="s">
        <v>61</v>
      </c>
      <c r="S2009" t="s">
        <v>63</v>
      </c>
      <c r="T2009" t="s">
        <v>57</v>
      </c>
    </row>
    <row r="2010" spans="1:20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5">
        <v>41973</v>
      </c>
      <c r="O2010" t="str">
        <f>VLOOKUP(L2010,Location!$A$1:$D$157,2,FALSE)</f>
        <v>Connecticut</v>
      </c>
      <c r="P2010" t="str">
        <f>VLOOKUP($L2010,Location!$A$1:$D$157,3,FALSE)</f>
        <v>East</v>
      </c>
      <c r="Q2010" t="str">
        <f>VLOOKUP($L2010,Location!$A$1:$D$157,4,FALSE)</f>
        <v>Small Market</v>
      </c>
      <c r="R2010" t="s">
        <v>61</v>
      </c>
      <c r="S2010" t="s">
        <v>64</v>
      </c>
      <c r="T2010" t="s">
        <v>60</v>
      </c>
    </row>
    <row r="2011" spans="1:20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5">
        <v>41973</v>
      </c>
      <c r="O2011" t="str">
        <f>VLOOKUP(L2011,Location!$A$1:$D$157,2,FALSE)</f>
        <v>Connecticut</v>
      </c>
      <c r="P2011" t="str">
        <f>VLOOKUP($L2011,Location!$A$1:$D$157,3,FALSE)</f>
        <v>East</v>
      </c>
      <c r="Q2011" t="str">
        <f>VLOOKUP($L2011,Location!$A$1:$D$157,4,FALSE)</f>
        <v>Small Market</v>
      </c>
      <c r="R2011" t="s">
        <v>55</v>
      </c>
      <c r="S2011" t="s">
        <v>58</v>
      </c>
      <c r="T2011" t="s">
        <v>57</v>
      </c>
    </row>
    <row r="2012" spans="1:20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5">
        <v>41973</v>
      </c>
      <c r="O2012" t="str">
        <f>VLOOKUP(L2012,Location!$A$1:$D$157,2,FALSE)</f>
        <v>Florida</v>
      </c>
      <c r="P2012" t="str">
        <f>VLOOKUP($L2012,Location!$A$1:$D$157,3,FALSE)</f>
        <v>East</v>
      </c>
      <c r="Q2012" t="str">
        <f>VLOOKUP($L2012,Location!$A$1:$D$157,4,FALSE)</f>
        <v>Major Market</v>
      </c>
      <c r="R2012" t="s">
        <v>70</v>
      </c>
      <c r="S2012" t="s">
        <v>71</v>
      </c>
      <c r="T2012" t="s">
        <v>57</v>
      </c>
    </row>
    <row r="2013" spans="1:20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5">
        <v>41973</v>
      </c>
      <c r="O2013" t="str">
        <f>VLOOKUP(L2013,Location!$A$1:$D$157,2,FALSE)</f>
        <v>Florida</v>
      </c>
      <c r="P2013" t="str">
        <f>VLOOKUP($L2013,Location!$A$1:$D$157,3,FALSE)</f>
        <v>East</v>
      </c>
      <c r="Q2013" t="str">
        <f>VLOOKUP($L2013,Location!$A$1:$D$157,4,FALSE)</f>
        <v>Major Market</v>
      </c>
      <c r="R2013" t="s">
        <v>70</v>
      </c>
      <c r="S2013" t="s">
        <v>73</v>
      </c>
      <c r="T2013" t="s">
        <v>57</v>
      </c>
    </row>
    <row r="2014" spans="1:20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5">
        <v>41973</v>
      </c>
      <c r="O2014" t="str">
        <f>VLOOKUP(L2014,Location!$A$1:$D$157,2,FALSE)</f>
        <v>Florida</v>
      </c>
      <c r="P2014" t="str">
        <f>VLOOKUP($L2014,Location!$A$1:$D$157,3,FALSE)</f>
        <v>East</v>
      </c>
      <c r="Q2014" t="str">
        <f>VLOOKUP($L2014,Location!$A$1:$D$157,4,FALSE)</f>
        <v>Major Market</v>
      </c>
      <c r="R2014" t="s">
        <v>66</v>
      </c>
      <c r="S2014" t="s">
        <v>67</v>
      </c>
      <c r="T2014" t="s">
        <v>60</v>
      </c>
    </row>
    <row r="2015" spans="1:20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5">
        <v>41973</v>
      </c>
      <c r="O2015" t="str">
        <f>VLOOKUP(L2015,Location!$A$1:$D$157,2,FALSE)</f>
        <v>Florida</v>
      </c>
      <c r="P2015" t="str">
        <f>VLOOKUP($L2015,Location!$A$1:$D$157,3,FALSE)</f>
        <v>East</v>
      </c>
      <c r="Q2015" t="str">
        <f>VLOOKUP($L2015,Location!$A$1:$D$157,4,FALSE)</f>
        <v>Major Market</v>
      </c>
      <c r="R2015" t="s">
        <v>66</v>
      </c>
      <c r="S2015" t="s">
        <v>68</v>
      </c>
      <c r="T2015" t="s">
        <v>60</v>
      </c>
    </row>
    <row r="2016" spans="1:20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5">
        <v>41973</v>
      </c>
      <c r="O2016" t="str">
        <f>VLOOKUP(L2016,Location!$A$1:$D$157,2,FALSE)</f>
        <v>Florida</v>
      </c>
      <c r="P2016" t="str">
        <f>VLOOKUP($L2016,Location!$A$1:$D$157,3,FALSE)</f>
        <v>East</v>
      </c>
      <c r="Q2016" t="str">
        <f>VLOOKUP($L2016,Location!$A$1:$D$157,4,FALSE)</f>
        <v>Major Market</v>
      </c>
      <c r="R2016" t="s">
        <v>66</v>
      </c>
      <c r="S2016" t="s">
        <v>69</v>
      </c>
      <c r="T2016" t="s">
        <v>60</v>
      </c>
    </row>
    <row r="2017" spans="1:20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5">
        <v>41973</v>
      </c>
      <c r="O2017" t="str">
        <f>VLOOKUP(L2017,Location!$A$1:$D$157,2,FALSE)</f>
        <v>Florida</v>
      </c>
      <c r="P2017" t="str">
        <f>VLOOKUP($L2017,Location!$A$1:$D$157,3,FALSE)</f>
        <v>East</v>
      </c>
      <c r="Q2017" t="str">
        <f>VLOOKUP($L2017,Location!$A$1:$D$157,4,FALSE)</f>
        <v>Major Market</v>
      </c>
      <c r="R2017" t="s">
        <v>61</v>
      </c>
      <c r="S2017" t="s">
        <v>63</v>
      </c>
      <c r="T2017" t="s">
        <v>57</v>
      </c>
    </row>
    <row r="2018" spans="1:20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5">
        <v>41973</v>
      </c>
      <c r="O2018" t="str">
        <f>VLOOKUP(L2018,Location!$A$1:$D$157,2,FALSE)</f>
        <v>Florida</v>
      </c>
      <c r="P2018" t="str">
        <f>VLOOKUP($L2018,Location!$A$1:$D$157,3,FALSE)</f>
        <v>East</v>
      </c>
      <c r="Q2018" t="str">
        <f>VLOOKUP($L2018,Location!$A$1:$D$157,4,FALSE)</f>
        <v>Major Market</v>
      </c>
      <c r="R2018" t="s">
        <v>61</v>
      </c>
      <c r="S2018" t="s">
        <v>64</v>
      </c>
      <c r="T2018" t="s">
        <v>60</v>
      </c>
    </row>
    <row r="2019" spans="1:20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5">
        <v>41973</v>
      </c>
      <c r="O2019" t="str">
        <f>VLOOKUP(L2019,Location!$A$1:$D$157,2,FALSE)</f>
        <v>Florida</v>
      </c>
      <c r="P2019" t="str">
        <f>VLOOKUP($L2019,Location!$A$1:$D$157,3,FALSE)</f>
        <v>East</v>
      </c>
      <c r="Q2019" t="str">
        <f>VLOOKUP($L2019,Location!$A$1:$D$157,4,FALSE)</f>
        <v>Major Market</v>
      </c>
      <c r="R2019" t="s">
        <v>55</v>
      </c>
      <c r="S2019" t="s">
        <v>58</v>
      </c>
      <c r="T2019" t="s">
        <v>57</v>
      </c>
    </row>
    <row r="2020" spans="1:20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5">
        <v>41973</v>
      </c>
      <c r="O2020" t="str">
        <f>VLOOKUP(L2020,Location!$A$1:$D$157,2,FALSE)</f>
        <v>Florida</v>
      </c>
      <c r="P2020" t="str">
        <f>VLOOKUP($L2020,Location!$A$1:$D$157,3,FALSE)</f>
        <v>East</v>
      </c>
      <c r="Q2020" t="str">
        <f>VLOOKUP($L2020,Location!$A$1:$D$157,4,FALSE)</f>
        <v>Major Market</v>
      </c>
      <c r="R2020" t="s">
        <v>55</v>
      </c>
      <c r="S2020" t="s">
        <v>59</v>
      </c>
      <c r="T2020" t="s">
        <v>60</v>
      </c>
    </row>
    <row r="2021" spans="1:20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5">
        <v>41973</v>
      </c>
      <c r="O2021" t="str">
        <f>VLOOKUP(L2021,Location!$A$1:$D$157,2,FALSE)</f>
        <v>Massachusetts</v>
      </c>
      <c r="P2021" t="str">
        <f>VLOOKUP($L2021,Location!$A$1:$D$157,3,FALSE)</f>
        <v>East</v>
      </c>
      <c r="Q2021" t="str">
        <f>VLOOKUP($L2021,Location!$A$1:$D$157,4,FALSE)</f>
        <v>Major Market</v>
      </c>
      <c r="R2021" t="s">
        <v>70</v>
      </c>
      <c r="S2021" t="s">
        <v>71</v>
      </c>
      <c r="T2021" t="s">
        <v>57</v>
      </c>
    </row>
    <row r="2022" spans="1:20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5">
        <v>41973</v>
      </c>
      <c r="O2022" t="str">
        <f>VLOOKUP(L2022,Location!$A$1:$D$157,2,FALSE)</f>
        <v>Massachusetts</v>
      </c>
      <c r="P2022" t="str">
        <f>VLOOKUP($L2022,Location!$A$1:$D$157,3,FALSE)</f>
        <v>East</v>
      </c>
      <c r="Q2022" t="str">
        <f>VLOOKUP($L2022,Location!$A$1:$D$157,4,FALSE)</f>
        <v>Major Market</v>
      </c>
      <c r="R2022" t="s">
        <v>70</v>
      </c>
      <c r="S2022" t="s">
        <v>73</v>
      </c>
      <c r="T2022" t="s">
        <v>57</v>
      </c>
    </row>
    <row r="2023" spans="1:20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5">
        <v>41973</v>
      </c>
      <c r="O2023" t="str">
        <f>VLOOKUP(L2023,Location!$A$1:$D$157,2,FALSE)</f>
        <v>Massachusetts</v>
      </c>
      <c r="P2023" t="str">
        <f>VLOOKUP($L2023,Location!$A$1:$D$157,3,FALSE)</f>
        <v>East</v>
      </c>
      <c r="Q2023" t="str">
        <f>VLOOKUP($L2023,Location!$A$1:$D$157,4,FALSE)</f>
        <v>Major Market</v>
      </c>
      <c r="R2023" t="s">
        <v>66</v>
      </c>
      <c r="S2023" t="s">
        <v>68</v>
      </c>
      <c r="T2023" t="s">
        <v>60</v>
      </c>
    </row>
    <row r="2024" spans="1:20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5">
        <v>41973</v>
      </c>
      <c r="O2024" t="str">
        <f>VLOOKUP(L2024,Location!$A$1:$D$157,2,FALSE)</f>
        <v>Massachusetts</v>
      </c>
      <c r="P2024" t="str">
        <f>VLOOKUP($L2024,Location!$A$1:$D$157,3,FALSE)</f>
        <v>East</v>
      </c>
      <c r="Q2024" t="str">
        <f>VLOOKUP($L2024,Location!$A$1:$D$157,4,FALSE)</f>
        <v>Major Market</v>
      </c>
      <c r="R2024" t="s">
        <v>61</v>
      </c>
      <c r="S2024" t="s">
        <v>63</v>
      </c>
      <c r="T2024" t="s">
        <v>57</v>
      </c>
    </row>
    <row r="2025" spans="1:20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5">
        <v>41973</v>
      </c>
      <c r="O2025" t="str">
        <f>VLOOKUP(L2025,Location!$A$1:$D$157,2,FALSE)</f>
        <v>Massachusetts</v>
      </c>
      <c r="P2025" t="str">
        <f>VLOOKUP($L2025,Location!$A$1:$D$157,3,FALSE)</f>
        <v>East</v>
      </c>
      <c r="Q2025" t="str">
        <f>VLOOKUP($L2025,Location!$A$1:$D$157,4,FALSE)</f>
        <v>Major Market</v>
      </c>
      <c r="R2025" t="s">
        <v>61</v>
      </c>
      <c r="S2025" t="s">
        <v>65</v>
      </c>
      <c r="T2025" t="s">
        <v>57</v>
      </c>
    </row>
    <row r="2026" spans="1:20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5">
        <v>41973</v>
      </c>
      <c r="O2026" t="str">
        <f>VLOOKUP(L2026,Location!$A$1:$D$157,2,FALSE)</f>
        <v>Massachusetts</v>
      </c>
      <c r="P2026" t="str">
        <f>VLOOKUP($L2026,Location!$A$1:$D$157,3,FALSE)</f>
        <v>East</v>
      </c>
      <c r="Q2026" t="str">
        <f>VLOOKUP($L2026,Location!$A$1:$D$157,4,FALSE)</f>
        <v>Major Market</v>
      </c>
      <c r="R2026" t="s">
        <v>55</v>
      </c>
      <c r="S2026" t="s">
        <v>58</v>
      </c>
      <c r="T2026" t="s">
        <v>57</v>
      </c>
    </row>
    <row r="2027" spans="1:20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5">
        <v>41973</v>
      </c>
      <c r="O2027" t="str">
        <f>VLOOKUP(L2027,Location!$A$1:$D$157,2,FALSE)</f>
        <v>New Hampshire</v>
      </c>
      <c r="P2027" t="str">
        <f>VLOOKUP($L2027,Location!$A$1:$D$157,3,FALSE)</f>
        <v>East</v>
      </c>
      <c r="Q2027" t="str">
        <f>VLOOKUP($L2027,Location!$A$1:$D$157,4,FALSE)</f>
        <v>Small Market</v>
      </c>
      <c r="R2027" t="s">
        <v>70</v>
      </c>
      <c r="S2027" t="s">
        <v>71</v>
      </c>
      <c r="T2027" t="s">
        <v>57</v>
      </c>
    </row>
    <row r="2028" spans="1:20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5">
        <v>41973</v>
      </c>
      <c r="O2028" t="str">
        <f>VLOOKUP(L2028,Location!$A$1:$D$157,2,FALSE)</f>
        <v>New Hampshire</v>
      </c>
      <c r="P2028" t="str">
        <f>VLOOKUP($L2028,Location!$A$1:$D$157,3,FALSE)</f>
        <v>East</v>
      </c>
      <c r="Q2028" t="str">
        <f>VLOOKUP($L2028,Location!$A$1:$D$157,4,FALSE)</f>
        <v>Small Market</v>
      </c>
      <c r="R2028" t="s">
        <v>70</v>
      </c>
      <c r="S2028" t="s">
        <v>73</v>
      </c>
      <c r="T2028" t="s">
        <v>57</v>
      </c>
    </row>
    <row r="2029" spans="1:20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5">
        <v>41973</v>
      </c>
      <c r="O2029" t="str">
        <f>VLOOKUP(L2029,Location!$A$1:$D$157,2,FALSE)</f>
        <v>New Hampshire</v>
      </c>
      <c r="P2029" t="str">
        <f>VLOOKUP($L2029,Location!$A$1:$D$157,3,FALSE)</f>
        <v>East</v>
      </c>
      <c r="Q2029" t="str">
        <f>VLOOKUP($L2029,Location!$A$1:$D$157,4,FALSE)</f>
        <v>Small Market</v>
      </c>
      <c r="R2029" t="s">
        <v>66</v>
      </c>
      <c r="S2029" t="s">
        <v>68</v>
      </c>
      <c r="T2029" t="s">
        <v>60</v>
      </c>
    </row>
    <row r="2030" spans="1:20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5">
        <v>41973</v>
      </c>
      <c r="O2030" t="str">
        <f>VLOOKUP(L2030,Location!$A$1:$D$157,2,FALSE)</f>
        <v>New Hampshire</v>
      </c>
      <c r="P2030" t="str">
        <f>VLOOKUP($L2030,Location!$A$1:$D$157,3,FALSE)</f>
        <v>East</v>
      </c>
      <c r="Q2030" t="str">
        <f>VLOOKUP($L2030,Location!$A$1:$D$157,4,FALSE)</f>
        <v>Small Market</v>
      </c>
      <c r="R2030" t="s">
        <v>61</v>
      </c>
      <c r="S2030" t="s">
        <v>63</v>
      </c>
      <c r="T2030" t="s">
        <v>57</v>
      </c>
    </row>
    <row r="2031" spans="1:20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5">
        <v>41973</v>
      </c>
      <c r="O2031" t="str">
        <f>VLOOKUP(L2031,Location!$A$1:$D$157,2,FALSE)</f>
        <v>New Hampshire</v>
      </c>
      <c r="P2031" t="str">
        <f>VLOOKUP($L2031,Location!$A$1:$D$157,3,FALSE)</f>
        <v>East</v>
      </c>
      <c r="Q2031" t="str">
        <f>VLOOKUP($L2031,Location!$A$1:$D$157,4,FALSE)</f>
        <v>Small Market</v>
      </c>
      <c r="R2031" t="s">
        <v>61</v>
      </c>
      <c r="S2031" t="s">
        <v>65</v>
      </c>
      <c r="T2031" t="s">
        <v>57</v>
      </c>
    </row>
    <row r="2032" spans="1:20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5">
        <v>41973</v>
      </c>
      <c r="O2032" t="str">
        <f>VLOOKUP(L2032,Location!$A$1:$D$157,2,FALSE)</f>
        <v>New Hampshire</v>
      </c>
      <c r="P2032" t="str">
        <f>VLOOKUP($L2032,Location!$A$1:$D$157,3,FALSE)</f>
        <v>East</v>
      </c>
      <c r="Q2032" t="str">
        <f>VLOOKUP($L2032,Location!$A$1:$D$157,4,FALSE)</f>
        <v>Small Market</v>
      </c>
      <c r="R2032" t="s">
        <v>55</v>
      </c>
      <c r="S2032" t="s">
        <v>56</v>
      </c>
      <c r="T2032" t="s">
        <v>57</v>
      </c>
    </row>
    <row r="2033" spans="1:20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5">
        <v>41973</v>
      </c>
      <c r="O2033" t="str">
        <f>VLOOKUP(L2033,Location!$A$1:$D$157,2,FALSE)</f>
        <v>New Hampshire</v>
      </c>
      <c r="P2033" t="str">
        <f>VLOOKUP($L2033,Location!$A$1:$D$157,3,FALSE)</f>
        <v>East</v>
      </c>
      <c r="Q2033" t="str">
        <f>VLOOKUP($L2033,Location!$A$1:$D$157,4,FALSE)</f>
        <v>Small Market</v>
      </c>
      <c r="R2033" t="s">
        <v>55</v>
      </c>
      <c r="S2033" t="s">
        <v>58</v>
      </c>
      <c r="T2033" t="s">
        <v>57</v>
      </c>
    </row>
    <row r="2034" spans="1:20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5">
        <v>41973</v>
      </c>
      <c r="O2034" t="str">
        <f>VLOOKUP(L2034,Location!$A$1:$D$157,2,FALSE)</f>
        <v>New York</v>
      </c>
      <c r="P2034" t="str">
        <f>VLOOKUP($L2034,Location!$A$1:$D$157,3,FALSE)</f>
        <v>East</v>
      </c>
      <c r="Q2034" t="str">
        <f>VLOOKUP($L2034,Location!$A$1:$D$157,4,FALSE)</f>
        <v>Major Market</v>
      </c>
      <c r="R2034" t="s">
        <v>70</v>
      </c>
      <c r="S2034" t="s">
        <v>71</v>
      </c>
      <c r="T2034" t="s">
        <v>57</v>
      </c>
    </row>
    <row r="2035" spans="1:20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5">
        <v>41973</v>
      </c>
      <c r="O2035" t="str">
        <f>VLOOKUP(L2035,Location!$A$1:$D$157,2,FALSE)</f>
        <v>New York</v>
      </c>
      <c r="P2035" t="str">
        <f>VLOOKUP($L2035,Location!$A$1:$D$157,3,FALSE)</f>
        <v>East</v>
      </c>
      <c r="Q2035" t="str">
        <f>VLOOKUP($L2035,Location!$A$1:$D$157,4,FALSE)</f>
        <v>Major Market</v>
      </c>
      <c r="R2035" t="s">
        <v>70</v>
      </c>
      <c r="S2035" t="s">
        <v>72</v>
      </c>
      <c r="T2035" t="s">
        <v>57</v>
      </c>
    </row>
    <row r="2036" spans="1:20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5">
        <v>41973</v>
      </c>
      <c r="O2036" t="str">
        <f>VLOOKUP(L2036,Location!$A$1:$D$157,2,FALSE)</f>
        <v>New York</v>
      </c>
      <c r="P2036" t="str">
        <f>VLOOKUP($L2036,Location!$A$1:$D$157,3,FALSE)</f>
        <v>East</v>
      </c>
      <c r="Q2036" t="str">
        <f>VLOOKUP($L2036,Location!$A$1:$D$157,4,FALSE)</f>
        <v>Major Market</v>
      </c>
      <c r="R2036" t="s">
        <v>70</v>
      </c>
      <c r="S2036" t="s">
        <v>73</v>
      </c>
      <c r="T2036" t="s">
        <v>57</v>
      </c>
    </row>
    <row r="2037" spans="1:20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5">
        <v>41973</v>
      </c>
      <c r="O2037" t="str">
        <f>VLOOKUP(L2037,Location!$A$1:$D$157,2,FALSE)</f>
        <v>New York</v>
      </c>
      <c r="P2037" t="str">
        <f>VLOOKUP($L2037,Location!$A$1:$D$157,3,FALSE)</f>
        <v>East</v>
      </c>
      <c r="Q2037" t="str">
        <f>VLOOKUP($L2037,Location!$A$1:$D$157,4,FALSE)</f>
        <v>Major Market</v>
      </c>
      <c r="R2037" t="s">
        <v>66</v>
      </c>
      <c r="S2037" t="s">
        <v>68</v>
      </c>
      <c r="T2037" t="s">
        <v>60</v>
      </c>
    </row>
    <row r="2038" spans="1:20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5">
        <v>41973</v>
      </c>
      <c r="O2038" t="str">
        <f>VLOOKUP(L2038,Location!$A$1:$D$157,2,FALSE)</f>
        <v>New York</v>
      </c>
      <c r="P2038" t="str">
        <f>VLOOKUP($L2038,Location!$A$1:$D$157,3,FALSE)</f>
        <v>East</v>
      </c>
      <c r="Q2038" t="str">
        <f>VLOOKUP($L2038,Location!$A$1:$D$157,4,FALSE)</f>
        <v>Major Market</v>
      </c>
      <c r="R2038" t="s">
        <v>66</v>
      </c>
      <c r="S2038" t="s">
        <v>69</v>
      </c>
      <c r="T2038" t="s">
        <v>60</v>
      </c>
    </row>
    <row r="2039" spans="1:20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5">
        <v>41973</v>
      </c>
      <c r="O2039" t="str">
        <f>VLOOKUP(L2039,Location!$A$1:$D$157,2,FALSE)</f>
        <v>New York</v>
      </c>
      <c r="P2039" t="str">
        <f>VLOOKUP($L2039,Location!$A$1:$D$157,3,FALSE)</f>
        <v>East</v>
      </c>
      <c r="Q2039" t="str">
        <f>VLOOKUP($L2039,Location!$A$1:$D$157,4,FALSE)</f>
        <v>Major Market</v>
      </c>
      <c r="R2039" t="s">
        <v>61</v>
      </c>
      <c r="S2039" t="s">
        <v>63</v>
      </c>
      <c r="T2039" t="s">
        <v>57</v>
      </c>
    </row>
    <row r="2040" spans="1:20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5">
        <v>41973</v>
      </c>
      <c r="O2040" t="str">
        <f>VLOOKUP(L2040,Location!$A$1:$D$157,2,FALSE)</f>
        <v>New York</v>
      </c>
      <c r="P2040" t="str">
        <f>VLOOKUP($L2040,Location!$A$1:$D$157,3,FALSE)</f>
        <v>East</v>
      </c>
      <c r="Q2040" t="str">
        <f>VLOOKUP($L2040,Location!$A$1:$D$157,4,FALSE)</f>
        <v>Major Market</v>
      </c>
      <c r="R2040" t="s">
        <v>61</v>
      </c>
      <c r="S2040" t="s">
        <v>65</v>
      </c>
      <c r="T2040" t="s">
        <v>57</v>
      </c>
    </row>
    <row r="2041" spans="1:20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5">
        <v>41973</v>
      </c>
      <c r="O2041" t="str">
        <f>VLOOKUP(L2041,Location!$A$1:$D$157,2,FALSE)</f>
        <v>New York</v>
      </c>
      <c r="P2041" t="str">
        <f>VLOOKUP($L2041,Location!$A$1:$D$157,3,FALSE)</f>
        <v>East</v>
      </c>
      <c r="Q2041" t="str">
        <f>VLOOKUP($L2041,Location!$A$1:$D$157,4,FALSE)</f>
        <v>Major Market</v>
      </c>
      <c r="R2041" t="s">
        <v>55</v>
      </c>
      <c r="S2041" t="s">
        <v>58</v>
      </c>
      <c r="T2041" t="s">
        <v>57</v>
      </c>
    </row>
    <row r="2042" spans="1:20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5">
        <v>41973</v>
      </c>
      <c r="O2042" t="str">
        <f>VLOOKUP(L2042,Location!$A$1:$D$157,2,FALSE)</f>
        <v>Louisiana</v>
      </c>
      <c r="P2042" t="str">
        <f>VLOOKUP($L2042,Location!$A$1:$D$157,3,FALSE)</f>
        <v>South</v>
      </c>
      <c r="Q2042" t="str">
        <f>VLOOKUP($L2042,Location!$A$1:$D$157,4,FALSE)</f>
        <v>Small Market</v>
      </c>
      <c r="R2042" t="s">
        <v>55</v>
      </c>
      <c r="S2042" t="s">
        <v>58</v>
      </c>
      <c r="T2042" t="s">
        <v>57</v>
      </c>
    </row>
    <row r="2043" spans="1:20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5">
        <v>41973</v>
      </c>
      <c r="O2043" t="str">
        <f>VLOOKUP(L2043,Location!$A$1:$D$157,2,FALSE)</f>
        <v>Louisiana</v>
      </c>
      <c r="P2043" t="str">
        <f>VLOOKUP($L2043,Location!$A$1:$D$157,3,FALSE)</f>
        <v>South</v>
      </c>
      <c r="Q2043" t="str">
        <f>VLOOKUP($L2043,Location!$A$1:$D$157,4,FALSE)</f>
        <v>Small Market</v>
      </c>
      <c r="R2043" t="s">
        <v>55</v>
      </c>
      <c r="S2043" t="s">
        <v>59</v>
      </c>
      <c r="T2043" t="s">
        <v>60</v>
      </c>
    </row>
    <row r="2044" spans="1:20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5">
        <v>41973</v>
      </c>
      <c r="O2044" t="str">
        <f>VLOOKUP(L2044,Location!$A$1:$D$157,2,FALSE)</f>
        <v>Louisiana</v>
      </c>
      <c r="P2044" t="str">
        <f>VLOOKUP($L2044,Location!$A$1:$D$157,3,FALSE)</f>
        <v>South</v>
      </c>
      <c r="Q2044" t="str">
        <f>VLOOKUP($L2044,Location!$A$1:$D$157,4,FALSE)</f>
        <v>Small Market</v>
      </c>
      <c r="R2044" t="s">
        <v>66</v>
      </c>
      <c r="S2044" t="s">
        <v>67</v>
      </c>
      <c r="T2044" t="s">
        <v>60</v>
      </c>
    </row>
    <row r="2045" spans="1:20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5">
        <v>41973</v>
      </c>
      <c r="O2045" t="str">
        <f>VLOOKUP(L2045,Location!$A$1:$D$157,2,FALSE)</f>
        <v>Louisiana</v>
      </c>
      <c r="P2045" t="str">
        <f>VLOOKUP($L2045,Location!$A$1:$D$157,3,FALSE)</f>
        <v>South</v>
      </c>
      <c r="Q2045" t="str">
        <f>VLOOKUP($L2045,Location!$A$1:$D$157,4,FALSE)</f>
        <v>Small Market</v>
      </c>
      <c r="R2045" t="s">
        <v>66</v>
      </c>
      <c r="S2045" t="s">
        <v>68</v>
      </c>
      <c r="T2045" t="s">
        <v>60</v>
      </c>
    </row>
    <row r="2046" spans="1:20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5">
        <v>41973</v>
      </c>
      <c r="O2046" t="str">
        <f>VLOOKUP(L2046,Location!$A$1:$D$157,2,FALSE)</f>
        <v>Louisiana</v>
      </c>
      <c r="P2046" t="str">
        <f>VLOOKUP($L2046,Location!$A$1:$D$157,3,FALSE)</f>
        <v>South</v>
      </c>
      <c r="Q2046" t="str">
        <f>VLOOKUP($L2046,Location!$A$1:$D$157,4,FALSE)</f>
        <v>Small Market</v>
      </c>
      <c r="R2046" t="s">
        <v>61</v>
      </c>
      <c r="S2046" t="s">
        <v>62</v>
      </c>
      <c r="T2046" t="s">
        <v>57</v>
      </c>
    </row>
    <row r="2047" spans="1:20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5">
        <v>41973</v>
      </c>
      <c r="O2047" t="str">
        <f>VLOOKUP(L2047,Location!$A$1:$D$157,2,FALSE)</f>
        <v>Louisiana</v>
      </c>
      <c r="P2047" t="str">
        <f>VLOOKUP($L2047,Location!$A$1:$D$157,3,FALSE)</f>
        <v>South</v>
      </c>
      <c r="Q2047" t="str">
        <f>VLOOKUP($L2047,Location!$A$1:$D$157,4,FALSE)</f>
        <v>Small Market</v>
      </c>
      <c r="R2047" t="s">
        <v>61</v>
      </c>
      <c r="S2047" t="s">
        <v>63</v>
      </c>
      <c r="T2047" t="s">
        <v>57</v>
      </c>
    </row>
    <row r="2048" spans="1:20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5">
        <v>41973</v>
      </c>
      <c r="O2048" t="str">
        <f>VLOOKUP(L2048,Location!$A$1:$D$157,2,FALSE)</f>
        <v>Louisiana</v>
      </c>
      <c r="P2048" t="str">
        <f>VLOOKUP($L2048,Location!$A$1:$D$157,3,FALSE)</f>
        <v>South</v>
      </c>
      <c r="Q2048" t="str">
        <f>VLOOKUP($L2048,Location!$A$1:$D$157,4,FALSE)</f>
        <v>Small Market</v>
      </c>
      <c r="R2048" t="s">
        <v>61</v>
      </c>
      <c r="S2048" t="s">
        <v>64</v>
      </c>
      <c r="T2048" t="s">
        <v>60</v>
      </c>
    </row>
    <row r="2049" spans="1:20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5">
        <v>41973</v>
      </c>
      <c r="O2049" t="str">
        <f>VLOOKUP(L2049,Location!$A$1:$D$157,2,FALSE)</f>
        <v>New Mexico</v>
      </c>
      <c r="P2049" t="str">
        <f>VLOOKUP($L2049,Location!$A$1:$D$157,3,FALSE)</f>
        <v>South</v>
      </c>
      <c r="Q2049" t="str">
        <f>VLOOKUP($L2049,Location!$A$1:$D$157,4,FALSE)</f>
        <v>Small Market</v>
      </c>
      <c r="R2049" t="s">
        <v>55</v>
      </c>
      <c r="S2049" t="s">
        <v>58</v>
      </c>
      <c r="T2049" t="s">
        <v>57</v>
      </c>
    </row>
    <row r="2050" spans="1:20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5">
        <v>41973</v>
      </c>
      <c r="O2050" t="str">
        <f>VLOOKUP(L2050,Location!$A$1:$D$157,2,FALSE)</f>
        <v>New Mexico</v>
      </c>
      <c r="P2050" t="str">
        <f>VLOOKUP($L2050,Location!$A$1:$D$157,3,FALSE)</f>
        <v>South</v>
      </c>
      <c r="Q2050" t="str">
        <f>VLOOKUP($L2050,Location!$A$1:$D$157,4,FALSE)</f>
        <v>Small Market</v>
      </c>
      <c r="R2050" t="s">
        <v>55</v>
      </c>
      <c r="S2050" t="s">
        <v>59</v>
      </c>
      <c r="T2050" t="s">
        <v>60</v>
      </c>
    </row>
    <row r="2051" spans="1:20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5">
        <v>41973</v>
      </c>
      <c r="O2051" t="str">
        <f>VLOOKUP(L2051,Location!$A$1:$D$157,2,FALSE)</f>
        <v>New Mexico</v>
      </c>
      <c r="P2051" t="str">
        <f>VLOOKUP($L2051,Location!$A$1:$D$157,3,FALSE)</f>
        <v>South</v>
      </c>
      <c r="Q2051" t="str">
        <f>VLOOKUP($L2051,Location!$A$1:$D$157,4,FALSE)</f>
        <v>Small Market</v>
      </c>
      <c r="R2051" t="s">
        <v>66</v>
      </c>
      <c r="S2051" t="s">
        <v>67</v>
      </c>
      <c r="T2051" t="s">
        <v>60</v>
      </c>
    </row>
    <row r="2052" spans="1:20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5">
        <v>41973</v>
      </c>
      <c r="O2052" t="str">
        <f>VLOOKUP(L2052,Location!$A$1:$D$157,2,FALSE)</f>
        <v>New Mexico</v>
      </c>
      <c r="P2052" t="str">
        <f>VLOOKUP($L2052,Location!$A$1:$D$157,3,FALSE)</f>
        <v>South</v>
      </c>
      <c r="Q2052" t="str">
        <f>VLOOKUP($L2052,Location!$A$1:$D$157,4,FALSE)</f>
        <v>Small Market</v>
      </c>
      <c r="R2052" t="s">
        <v>66</v>
      </c>
      <c r="S2052" t="s">
        <v>68</v>
      </c>
      <c r="T2052" t="s">
        <v>60</v>
      </c>
    </row>
    <row r="2053" spans="1:20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5">
        <v>41973</v>
      </c>
      <c r="O2053" t="str">
        <f>VLOOKUP(L2053,Location!$A$1:$D$157,2,FALSE)</f>
        <v>New Mexico</v>
      </c>
      <c r="P2053" t="str">
        <f>VLOOKUP($L2053,Location!$A$1:$D$157,3,FALSE)</f>
        <v>South</v>
      </c>
      <c r="Q2053" t="str">
        <f>VLOOKUP($L2053,Location!$A$1:$D$157,4,FALSE)</f>
        <v>Small Market</v>
      </c>
      <c r="R2053" t="s">
        <v>61</v>
      </c>
      <c r="S2053" t="s">
        <v>62</v>
      </c>
      <c r="T2053" t="s">
        <v>57</v>
      </c>
    </row>
    <row r="2054" spans="1:20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5">
        <v>41973</v>
      </c>
      <c r="O2054" t="str">
        <f>VLOOKUP(L2054,Location!$A$1:$D$157,2,FALSE)</f>
        <v>New Mexico</v>
      </c>
      <c r="P2054" t="str">
        <f>VLOOKUP($L2054,Location!$A$1:$D$157,3,FALSE)</f>
        <v>South</v>
      </c>
      <c r="Q2054" t="str">
        <f>VLOOKUP($L2054,Location!$A$1:$D$157,4,FALSE)</f>
        <v>Small Market</v>
      </c>
      <c r="R2054" t="s">
        <v>61</v>
      </c>
      <c r="S2054" t="s">
        <v>63</v>
      </c>
      <c r="T2054" t="s">
        <v>57</v>
      </c>
    </row>
    <row r="2055" spans="1:20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5">
        <v>41973</v>
      </c>
      <c r="O2055" t="str">
        <f>VLOOKUP(L2055,Location!$A$1:$D$157,2,FALSE)</f>
        <v>New Mexico</v>
      </c>
      <c r="P2055" t="str">
        <f>VLOOKUP($L2055,Location!$A$1:$D$157,3,FALSE)</f>
        <v>South</v>
      </c>
      <c r="Q2055" t="str">
        <f>VLOOKUP($L2055,Location!$A$1:$D$157,4,FALSE)</f>
        <v>Small Market</v>
      </c>
      <c r="R2055" t="s">
        <v>61</v>
      </c>
      <c r="S2055" t="s">
        <v>64</v>
      </c>
      <c r="T2055" t="s">
        <v>60</v>
      </c>
    </row>
    <row r="2056" spans="1:20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5">
        <v>41973</v>
      </c>
      <c r="O2056" t="str">
        <f>VLOOKUP(L2056,Location!$A$1:$D$157,2,FALSE)</f>
        <v>Oklahoma</v>
      </c>
      <c r="P2056" t="str">
        <f>VLOOKUP($L2056,Location!$A$1:$D$157,3,FALSE)</f>
        <v>South</v>
      </c>
      <c r="Q2056" t="str">
        <f>VLOOKUP($L2056,Location!$A$1:$D$157,4,FALSE)</f>
        <v>Small Market</v>
      </c>
      <c r="R2056" t="s">
        <v>55</v>
      </c>
      <c r="S2056" t="s">
        <v>58</v>
      </c>
      <c r="T2056" t="s">
        <v>57</v>
      </c>
    </row>
    <row r="2057" spans="1:20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5">
        <v>41973</v>
      </c>
      <c r="O2057" t="str">
        <f>VLOOKUP(L2057,Location!$A$1:$D$157,2,FALSE)</f>
        <v>Oklahoma</v>
      </c>
      <c r="P2057" t="str">
        <f>VLOOKUP($L2057,Location!$A$1:$D$157,3,FALSE)</f>
        <v>South</v>
      </c>
      <c r="Q2057" t="str">
        <f>VLOOKUP($L2057,Location!$A$1:$D$157,4,FALSE)</f>
        <v>Small Market</v>
      </c>
      <c r="R2057" t="s">
        <v>55</v>
      </c>
      <c r="S2057" t="s">
        <v>59</v>
      </c>
      <c r="T2057" t="s">
        <v>60</v>
      </c>
    </row>
    <row r="2058" spans="1:20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5">
        <v>41973</v>
      </c>
      <c r="O2058" t="str">
        <f>VLOOKUP(L2058,Location!$A$1:$D$157,2,FALSE)</f>
        <v>Oklahoma</v>
      </c>
      <c r="P2058" t="str">
        <f>VLOOKUP($L2058,Location!$A$1:$D$157,3,FALSE)</f>
        <v>South</v>
      </c>
      <c r="Q2058" t="str">
        <f>VLOOKUP($L2058,Location!$A$1:$D$157,4,FALSE)</f>
        <v>Small Market</v>
      </c>
      <c r="R2058" t="s">
        <v>66</v>
      </c>
      <c r="S2058" t="s">
        <v>67</v>
      </c>
      <c r="T2058" t="s">
        <v>60</v>
      </c>
    </row>
    <row r="2059" spans="1:20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5">
        <v>41973</v>
      </c>
      <c r="O2059" t="str">
        <f>VLOOKUP(L2059,Location!$A$1:$D$157,2,FALSE)</f>
        <v>Oklahoma</v>
      </c>
      <c r="P2059" t="str">
        <f>VLOOKUP($L2059,Location!$A$1:$D$157,3,FALSE)</f>
        <v>South</v>
      </c>
      <c r="Q2059" t="str">
        <f>VLOOKUP($L2059,Location!$A$1:$D$157,4,FALSE)</f>
        <v>Small Market</v>
      </c>
      <c r="R2059" t="s">
        <v>66</v>
      </c>
      <c r="S2059" t="s">
        <v>68</v>
      </c>
      <c r="T2059" t="s">
        <v>60</v>
      </c>
    </row>
    <row r="2060" spans="1:20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5">
        <v>41973</v>
      </c>
      <c r="O2060" t="str">
        <f>VLOOKUP(L2060,Location!$A$1:$D$157,2,FALSE)</f>
        <v>Oklahoma</v>
      </c>
      <c r="P2060" t="str">
        <f>VLOOKUP($L2060,Location!$A$1:$D$157,3,FALSE)</f>
        <v>South</v>
      </c>
      <c r="Q2060" t="str">
        <f>VLOOKUP($L2060,Location!$A$1:$D$157,4,FALSE)</f>
        <v>Small Market</v>
      </c>
      <c r="R2060" t="s">
        <v>61</v>
      </c>
      <c r="S2060" t="s">
        <v>62</v>
      </c>
      <c r="T2060" t="s">
        <v>57</v>
      </c>
    </row>
    <row r="2061" spans="1:20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5">
        <v>41973</v>
      </c>
      <c r="O2061" t="str">
        <f>VLOOKUP(L2061,Location!$A$1:$D$157,2,FALSE)</f>
        <v>Oklahoma</v>
      </c>
      <c r="P2061" t="str">
        <f>VLOOKUP($L2061,Location!$A$1:$D$157,3,FALSE)</f>
        <v>South</v>
      </c>
      <c r="Q2061" t="str">
        <f>VLOOKUP($L2061,Location!$A$1:$D$157,4,FALSE)</f>
        <v>Small Market</v>
      </c>
      <c r="R2061" t="s">
        <v>61</v>
      </c>
      <c r="S2061" t="s">
        <v>63</v>
      </c>
      <c r="T2061" t="s">
        <v>57</v>
      </c>
    </row>
    <row r="2062" spans="1:20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5">
        <v>41973</v>
      </c>
      <c r="O2062" t="str">
        <f>VLOOKUP(L2062,Location!$A$1:$D$157,2,FALSE)</f>
        <v>Oklahoma</v>
      </c>
      <c r="P2062" t="str">
        <f>VLOOKUP($L2062,Location!$A$1:$D$157,3,FALSE)</f>
        <v>South</v>
      </c>
      <c r="Q2062" t="str">
        <f>VLOOKUP($L2062,Location!$A$1:$D$157,4,FALSE)</f>
        <v>Small Market</v>
      </c>
      <c r="R2062" t="s">
        <v>61</v>
      </c>
      <c r="S2062" t="s">
        <v>64</v>
      </c>
      <c r="T2062" t="s">
        <v>60</v>
      </c>
    </row>
    <row r="2063" spans="1:20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5">
        <v>41973</v>
      </c>
      <c r="O2063" t="str">
        <f>VLOOKUP(L2063,Location!$A$1:$D$157,2,FALSE)</f>
        <v>Texas</v>
      </c>
      <c r="P2063" t="str">
        <f>VLOOKUP($L2063,Location!$A$1:$D$157,3,FALSE)</f>
        <v>South</v>
      </c>
      <c r="Q2063" t="str">
        <f>VLOOKUP($L2063,Location!$A$1:$D$157,4,FALSE)</f>
        <v>Major Market</v>
      </c>
      <c r="R2063" t="s">
        <v>55</v>
      </c>
      <c r="S2063" t="s">
        <v>58</v>
      </c>
      <c r="T2063" t="s">
        <v>57</v>
      </c>
    </row>
    <row r="2064" spans="1:20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5">
        <v>41973</v>
      </c>
      <c r="O2064" t="str">
        <f>VLOOKUP(L2064,Location!$A$1:$D$157,2,FALSE)</f>
        <v>Texas</v>
      </c>
      <c r="P2064" t="str">
        <f>VLOOKUP($L2064,Location!$A$1:$D$157,3,FALSE)</f>
        <v>South</v>
      </c>
      <c r="Q2064" t="str">
        <f>VLOOKUP($L2064,Location!$A$1:$D$157,4,FALSE)</f>
        <v>Major Market</v>
      </c>
      <c r="R2064" t="s">
        <v>55</v>
      </c>
      <c r="S2064" t="s">
        <v>59</v>
      </c>
      <c r="T2064" t="s">
        <v>60</v>
      </c>
    </row>
    <row r="2065" spans="1:20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5">
        <v>41973</v>
      </c>
      <c r="O2065" t="str">
        <f>VLOOKUP(L2065,Location!$A$1:$D$157,2,FALSE)</f>
        <v>Texas</v>
      </c>
      <c r="P2065" t="str">
        <f>VLOOKUP($L2065,Location!$A$1:$D$157,3,FALSE)</f>
        <v>South</v>
      </c>
      <c r="Q2065" t="str">
        <f>VLOOKUP($L2065,Location!$A$1:$D$157,4,FALSE)</f>
        <v>Major Market</v>
      </c>
      <c r="R2065" t="s">
        <v>66</v>
      </c>
      <c r="S2065" t="s">
        <v>67</v>
      </c>
      <c r="T2065" t="s">
        <v>60</v>
      </c>
    </row>
    <row r="2066" spans="1:20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5">
        <v>41973</v>
      </c>
      <c r="O2066" t="str">
        <f>VLOOKUP(L2066,Location!$A$1:$D$157,2,FALSE)</f>
        <v>Texas</v>
      </c>
      <c r="P2066" t="str">
        <f>VLOOKUP($L2066,Location!$A$1:$D$157,3,FALSE)</f>
        <v>South</v>
      </c>
      <c r="Q2066" t="str">
        <f>VLOOKUP($L2066,Location!$A$1:$D$157,4,FALSE)</f>
        <v>Major Market</v>
      </c>
      <c r="R2066" t="s">
        <v>66</v>
      </c>
      <c r="S2066" t="s">
        <v>68</v>
      </c>
      <c r="T2066" t="s">
        <v>60</v>
      </c>
    </row>
    <row r="2067" spans="1:20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5">
        <v>41973</v>
      </c>
      <c r="O2067" t="str">
        <f>VLOOKUP(L2067,Location!$A$1:$D$157,2,FALSE)</f>
        <v>Texas</v>
      </c>
      <c r="P2067" t="str">
        <f>VLOOKUP($L2067,Location!$A$1:$D$157,3,FALSE)</f>
        <v>South</v>
      </c>
      <c r="Q2067" t="str">
        <f>VLOOKUP($L2067,Location!$A$1:$D$157,4,FALSE)</f>
        <v>Major Market</v>
      </c>
      <c r="R2067" t="s">
        <v>61</v>
      </c>
      <c r="S2067" t="s">
        <v>62</v>
      </c>
      <c r="T2067" t="s">
        <v>57</v>
      </c>
    </row>
    <row r="2068" spans="1:20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5">
        <v>41973</v>
      </c>
      <c r="O2068" t="str">
        <f>VLOOKUP(L2068,Location!$A$1:$D$157,2,FALSE)</f>
        <v>Texas</v>
      </c>
      <c r="P2068" t="str">
        <f>VLOOKUP($L2068,Location!$A$1:$D$157,3,FALSE)</f>
        <v>South</v>
      </c>
      <c r="Q2068" t="str">
        <f>VLOOKUP($L2068,Location!$A$1:$D$157,4,FALSE)</f>
        <v>Major Market</v>
      </c>
      <c r="R2068" t="s">
        <v>61</v>
      </c>
      <c r="S2068" t="s">
        <v>63</v>
      </c>
      <c r="T2068" t="s">
        <v>57</v>
      </c>
    </row>
    <row r="2069" spans="1:20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5">
        <v>41973</v>
      </c>
      <c r="O2069" t="str">
        <f>VLOOKUP(L2069,Location!$A$1:$D$157,2,FALSE)</f>
        <v>Texas</v>
      </c>
      <c r="P2069" t="str">
        <f>VLOOKUP($L2069,Location!$A$1:$D$157,3,FALSE)</f>
        <v>South</v>
      </c>
      <c r="Q2069" t="str">
        <f>VLOOKUP($L2069,Location!$A$1:$D$157,4,FALSE)</f>
        <v>Major Market</v>
      </c>
      <c r="R2069" t="s">
        <v>61</v>
      </c>
      <c r="S2069" t="s">
        <v>64</v>
      </c>
      <c r="T2069" t="s">
        <v>60</v>
      </c>
    </row>
    <row r="2070" spans="1:20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5">
        <v>41973</v>
      </c>
      <c r="O2070" t="str">
        <f>VLOOKUP(L2070,Location!$A$1:$D$157,2,FALSE)</f>
        <v>Utah</v>
      </c>
      <c r="P2070" t="str">
        <f>VLOOKUP($L2070,Location!$A$1:$D$157,3,FALSE)</f>
        <v>West</v>
      </c>
      <c r="Q2070" t="str">
        <f>VLOOKUP($L2070,Location!$A$1:$D$157,4,FALSE)</f>
        <v>Small Market</v>
      </c>
      <c r="R2070" t="s">
        <v>66</v>
      </c>
      <c r="S2070" t="s">
        <v>67</v>
      </c>
      <c r="T2070" t="s">
        <v>60</v>
      </c>
    </row>
    <row r="2071" spans="1:20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5">
        <v>41973</v>
      </c>
      <c r="O2071" t="str">
        <f>VLOOKUP(L2071,Location!$A$1:$D$157,2,FALSE)</f>
        <v>Utah</v>
      </c>
      <c r="P2071" t="str">
        <f>VLOOKUP($L2071,Location!$A$1:$D$157,3,FALSE)</f>
        <v>West</v>
      </c>
      <c r="Q2071" t="str">
        <f>VLOOKUP($L2071,Location!$A$1:$D$157,4,FALSE)</f>
        <v>Small Market</v>
      </c>
      <c r="R2071" t="s">
        <v>66</v>
      </c>
      <c r="S2071" t="s">
        <v>68</v>
      </c>
      <c r="T2071" t="s">
        <v>60</v>
      </c>
    </row>
    <row r="2072" spans="1:20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5">
        <v>41973</v>
      </c>
      <c r="O2072" t="str">
        <f>VLOOKUP(L2072,Location!$A$1:$D$157,2,FALSE)</f>
        <v>Utah</v>
      </c>
      <c r="P2072" t="str">
        <f>VLOOKUP($L2072,Location!$A$1:$D$157,3,FALSE)</f>
        <v>West</v>
      </c>
      <c r="Q2072" t="str">
        <f>VLOOKUP($L2072,Location!$A$1:$D$157,4,FALSE)</f>
        <v>Small Market</v>
      </c>
      <c r="R2072" t="s">
        <v>66</v>
      </c>
      <c r="S2072" t="s">
        <v>69</v>
      </c>
      <c r="T2072" t="s">
        <v>60</v>
      </c>
    </row>
    <row r="2073" spans="1:20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5">
        <v>41973</v>
      </c>
      <c r="O2073" t="str">
        <f>VLOOKUP(L2073,Location!$A$1:$D$157,2,FALSE)</f>
        <v>Utah</v>
      </c>
      <c r="P2073" t="str">
        <f>VLOOKUP($L2073,Location!$A$1:$D$157,3,FALSE)</f>
        <v>West</v>
      </c>
      <c r="Q2073" t="str">
        <f>VLOOKUP($L2073,Location!$A$1:$D$157,4,FALSE)</f>
        <v>Small Market</v>
      </c>
      <c r="R2073" t="s">
        <v>70</v>
      </c>
      <c r="S2073" t="s">
        <v>71</v>
      </c>
      <c r="T2073" t="s">
        <v>57</v>
      </c>
    </row>
    <row r="2074" spans="1:20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5">
        <v>41973</v>
      </c>
      <c r="O2074" t="str">
        <f>VLOOKUP(L2074,Location!$A$1:$D$157,2,FALSE)</f>
        <v>Utah</v>
      </c>
      <c r="P2074" t="str">
        <f>VLOOKUP($L2074,Location!$A$1:$D$157,3,FALSE)</f>
        <v>West</v>
      </c>
      <c r="Q2074" t="str">
        <f>VLOOKUP($L2074,Location!$A$1:$D$157,4,FALSE)</f>
        <v>Small Market</v>
      </c>
      <c r="R2074" t="s">
        <v>70</v>
      </c>
      <c r="S2074" t="s">
        <v>72</v>
      </c>
      <c r="T2074" t="s">
        <v>57</v>
      </c>
    </row>
    <row r="2075" spans="1:20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5">
        <v>41973</v>
      </c>
      <c r="O2075" t="str">
        <f>VLOOKUP(L2075,Location!$A$1:$D$157,2,FALSE)</f>
        <v>Utah</v>
      </c>
      <c r="P2075" t="str">
        <f>VLOOKUP($L2075,Location!$A$1:$D$157,3,FALSE)</f>
        <v>West</v>
      </c>
      <c r="Q2075" t="str">
        <f>VLOOKUP($L2075,Location!$A$1:$D$157,4,FALSE)</f>
        <v>Small Market</v>
      </c>
      <c r="R2075" t="s">
        <v>70</v>
      </c>
      <c r="S2075" t="s">
        <v>73</v>
      </c>
      <c r="T2075" t="s">
        <v>57</v>
      </c>
    </row>
    <row r="2076" spans="1:20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5">
        <v>41973</v>
      </c>
      <c r="O2076" t="str">
        <f>VLOOKUP(L2076,Location!$A$1:$D$157,2,FALSE)</f>
        <v>Utah</v>
      </c>
      <c r="P2076" t="str">
        <f>VLOOKUP($L2076,Location!$A$1:$D$157,3,FALSE)</f>
        <v>West</v>
      </c>
      <c r="Q2076" t="str">
        <f>VLOOKUP($L2076,Location!$A$1:$D$157,4,FALSE)</f>
        <v>Small Market</v>
      </c>
      <c r="R2076" t="s">
        <v>55</v>
      </c>
      <c r="S2076" t="s">
        <v>56</v>
      </c>
      <c r="T2076" t="s">
        <v>57</v>
      </c>
    </row>
    <row r="2077" spans="1:20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5">
        <v>41973</v>
      </c>
      <c r="O2077" t="str">
        <f>VLOOKUP(L2077,Location!$A$1:$D$157,2,FALSE)</f>
        <v>Utah</v>
      </c>
      <c r="P2077" t="str">
        <f>VLOOKUP($L2077,Location!$A$1:$D$157,3,FALSE)</f>
        <v>West</v>
      </c>
      <c r="Q2077" t="str">
        <f>VLOOKUP($L2077,Location!$A$1:$D$157,4,FALSE)</f>
        <v>Small Market</v>
      </c>
      <c r="R2077" t="s">
        <v>55</v>
      </c>
      <c r="S2077" t="s">
        <v>58</v>
      </c>
      <c r="T2077" t="s">
        <v>57</v>
      </c>
    </row>
    <row r="2078" spans="1:20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5">
        <v>41973</v>
      </c>
      <c r="O2078" t="str">
        <f>VLOOKUP(L2078,Location!$A$1:$D$157,2,FALSE)</f>
        <v>Utah</v>
      </c>
      <c r="P2078" t="str">
        <f>VLOOKUP($L2078,Location!$A$1:$D$157,3,FALSE)</f>
        <v>West</v>
      </c>
      <c r="Q2078" t="str">
        <f>VLOOKUP($L2078,Location!$A$1:$D$157,4,FALSE)</f>
        <v>Small Market</v>
      </c>
      <c r="R2078" t="s">
        <v>55</v>
      </c>
      <c r="S2078" t="s">
        <v>59</v>
      </c>
      <c r="T2078" t="s">
        <v>60</v>
      </c>
    </row>
    <row r="2079" spans="1:20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5">
        <v>41973</v>
      </c>
      <c r="O2079" t="str">
        <f>VLOOKUP(L2079,Location!$A$1:$D$157,2,FALSE)</f>
        <v>Utah</v>
      </c>
      <c r="P2079" t="str">
        <f>VLOOKUP($L2079,Location!$A$1:$D$157,3,FALSE)</f>
        <v>West</v>
      </c>
      <c r="Q2079" t="str">
        <f>VLOOKUP($L2079,Location!$A$1:$D$157,4,FALSE)</f>
        <v>Small Market</v>
      </c>
      <c r="R2079" t="s">
        <v>61</v>
      </c>
      <c r="S2079" t="s">
        <v>62</v>
      </c>
      <c r="T2079" t="s">
        <v>57</v>
      </c>
    </row>
    <row r="2080" spans="1:20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5">
        <v>41973</v>
      </c>
      <c r="O2080" t="str">
        <f>VLOOKUP(L2080,Location!$A$1:$D$157,2,FALSE)</f>
        <v>Utah</v>
      </c>
      <c r="P2080" t="str">
        <f>VLOOKUP($L2080,Location!$A$1:$D$157,3,FALSE)</f>
        <v>West</v>
      </c>
      <c r="Q2080" t="str">
        <f>VLOOKUP($L2080,Location!$A$1:$D$157,4,FALSE)</f>
        <v>Small Market</v>
      </c>
      <c r="R2080" t="s">
        <v>61</v>
      </c>
      <c r="S2080" t="s">
        <v>63</v>
      </c>
      <c r="T2080" t="s">
        <v>57</v>
      </c>
    </row>
    <row r="2081" spans="1:20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5">
        <v>41973</v>
      </c>
      <c r="O2081" t="str">
        <f>VLOOKUP(L2081,Location!$A$1:$D$157,2,FALSE)</f>
        <v>Utah</v>
      </c>
      <c r="P2081" t="str">
        <f>VLOOKUP($L2081,Location!$A$1:$D$157,3,FALSE)</f>
        <v>West</v>
      </c>
      <c r="Q2081" t="str">
        <f>VLOOKUP($L2081,Location!$A$1:$D$157,4,FALSE)</f>
        <v>Small Market</v>
      </c>
      <c r="R2081" t="s">
        <v>61</v>
      </c>
      <c r="S2081" t="s">
        <v>64</v>
      </c>
      <c r="T2081" t="s">
        <v>60</v>
      </c>
    </row>
    <row r="2082" spans="1:20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5">
        <v>41973</v>
      </c>
      <c r="O2082" t="str">
        <f>VLOOKUP(L2082,Location!$A$1:$D$157,2,FALSE)</f>
        <v>California</v>
      </c>
      <c r="P2082" t="str">
        <f>VLOOKUP($L2082,Location!$A$1:$D$157,3,FALSE)</f>
        <v>West</v>
      </c>
      <c r="Q2082" t="str">
        <f>VLOOKUP($L2082,Location!$A$1:$D$157,4,FALSE)</f>
        <v>Major Market</v>
      </c>
      <c r="R2082" t="s">
        <v>66</v>
      </c>
      <c r="S2082" t="s">
        <v>67</v>
      </c>
      <c r="T2082" t="s">
        <v>60</v>
      </c>
    </row>
    <row r="2083" spans="1:20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5">
        <v>41973</v>
      </c>
      <c r="O2083" t="str">
        <f>VLOOKUP(L2083,Location!$A$1:$D$157,2,FALSE)</f>
        <v>California</v>
      </c>
      <c r="P2083" t="str">
        <f>VLOOKUP($L2083,Location!$A$1:$D$157,3,FALSE)</f>
        <v>West</v>
      </c>
      <c r="Q2083" t="str">
        <f>VLOOKUP($L2083,Location!$A$1:$D$157,4,FALSE)</f>
        <v>Major Market</v>
      </c>
      <c r="R2083" t="s">
        <v>66</v>
      </c>
      <c r="S2083" t="s">
        <v>68</v>
      </c>
      <c r="T2083" t="s">
        <v>60</v>
      </c>
    </row>
    <row r="2084" spans="1:20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5">
        <v>41973</v>
      </c>
      <c r="O2084" t="str">
        <f>VLOOKUP(L2084,Location!$A$1:$D$157,2,FALSE)</f>
        <v>California</v>
      </c>
      <c r="P2084" t="str">
        <f>VLOOKUP($L2084,Location!$A$1:$D$157,3,FALSE)</f>
        <v>West</v>
      </c>
      <c r="Q2084" t="str">
        <f>VLOOKUP($L2084,Location!$A$1:$D$157,4,FALSE)</f>
        <v>Major Market</v>
      </c>
      <c r="R2084" t="s">
        <v>66</v>
      </c>
      <c r="S2084" t="s">
        <v>69</v>
      </c>
      <c r="T2084" t="s">
        <v>60</v>
      </c>
    </row>
    <row r="2085" spans="1:20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5">
        <v>41973</v>
      </c>
      <c r="O2085" t="str">
        <f>VLOOKUP(L2085,Location!$A$1:$D$157,2,FALSE)</f>
        <v>California</v>
      </c>
      <c r="P2085" t="str">
        <f>VLOOKUP($L2085,Location!$A$1:$D$157,3,FALSE)</f>
        <v>West</v>
      </c>
      <c r="Q2085" t="str">
        <f>VLOOKUP($L2085,Location!$A$1:$D$157,4,FALSE)</f>
        <v>Major Market</v>
      </c>
      <c r="R2085" t="s">
        <v>70</v>
      </c>
      <c r="S2085" t="s">
        <v>71</v>
      </c>
      <c r="T2085" t="s">
        <v>57</v>
      </c>
    </row>
    <row r="2086" spans="1:20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5">
        <v>41973</v>
      </c>
      <c r="O2086" t="str">
        <f>VLOOKUP(L2086,Location!$A$1:$D$157,2,FALSE)</f>
        <v>California</v>
      </c>
      <c r="P2086" t="str">
        <f>VLOOKUP($L2086,Location!$A$1:$D$157,3,FALSE)</f>
        <v>West</v>
      </c>
      <c r="Q2086" t="str">
        <f>VLOOKUP($L2086,Location!$A$1:$D$157,4,FALSE)</f>
        <v>Major Market</v>
      </c>
      <c r="R2086" t="s">
        <v>70</v>
      </c>
      <c r="S2086" t="s">
        <v>72</v>
      </c>
      <c r="T2086" t="s">
        <v>57</v>
      </c>
    </row>
    <row r="2087" spans="1:20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5">
        <v>41973</v>
      </c>
      <c r="O2087" t="str">
        <f>VLOOKUP(L2087,Location!$A$1:$D$157,2,FALSE)</f>
        <v>California</v>
      </c>
      <c r="P2087" t="str">
        <f>VLOOKUP($L2087,Location!$A$1:$D$157,3,FALSE)</f>
        <v>West</v>
      </c>
      <c r="Q2087" t="str">
        <f>VLOOKUP($L2087,Location!$A$1:$D$157,4,FALSE)</f>
        <v>Major Market</v>
      </c>
      <c r="R2087" t="s">
        <v>70</v>
      </c>
      <c r="S2087" t="s">
        <v>73</v>
      </c>
      <c r="T2087" t="s">
        <v>57</v>
      </c>
    </row>
    <row r="2088" spans="1:20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5">
        <v>41973</v>
      </c>
      <c r="O2088" t="str">
        <f>VLOOKUP(L2088,Location!$A$1:$D$157,2,FALSE)</f>
        <v>California</v>
      </c>
      <c r="P2088" t="str">
        <f>VLOOKUP($L2088,Location!$A$1:$D$157,3,FALSE)</f>
        <v>West</v>
      </c>
      <c r="Q2088" t="str">
        <f>VLOOKUP($L2088,Location!$A$1:$D$157,4,FALSE)</f>
        <v>Major Market</v>
      </c>
      <c r="R2088" t="s">
        <v>55</v>
      </c>
      <c r="S2088" t="s">
        <v>56</v>
      </c>
      <c r="T2088" t="s">
        <v>57</v>
      </c>
    </row>
    <row r="2089" spans="1:20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5">
        <v>41973</v>
      </c>
      <c r="O2089" t="str">
        <f>VLOOKUP(L2089,Location!$A$1:$D$157,2,FALSE)</f>
        <v>California</v>
      </c>
      <c r="P2089" t="str">
        <f>VLOOKUP($L2089,Location!$A$1:$D$157,3,FALSE)</f>
        <v>West</v>
      </c>
      <c r="Q2089" t="str">
        <f>VLOOKUP($L2089,Location!$A$1:$D$157,4,FALSE)</f>
        <v>Major Market</v>
      </c>
      <c r="R2089" t="s">
        <v>55</v>
      </c>
      <c r="S2089" t="s">
        <v>58</v>
      </c>
      <c r="T2089" t="s">
        <v>57</v>
      </c>
    </row>
    <row r="2090" spans="1:20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5">
        <v>41973</v>
      </c>
      <c r="O2090" t="str">
        <f>VLOOKUP(L2090,Location!$A$1:$D$157,2,FALSE)</f>
        <v>California</v>
      </c>
      <c r="P2090" t="str">
        <f>VLOOKUP($L2090,Location!$A$1:$D$157,3,FALSE)</f>
        <v>West</v>
      </c>
      <c r="Q2090" t="str">
        <f>VLOOKUP($L2090,Location!$A$1:$D$157,4,FALSE)</f>
        <v>Major Market</v>
      </c>
      <c r="R2090" t="s">
        <v>55</v>
      </c>
      <c r="S2090" t="s">
        <v>59</v>
      </c>
      <c r="T2090" t="s">
        <v>60</v>
      </c>
    </row>
    <row r="2091" spans="1:20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5">
        <v>41973</v>
      </c>
      <c r="O2091" t="str">
        <f>VLOOKUP(L2091,Location!$A$1:$D$157,2,FALSE)</f>
        <v>California</v>
      </c>
      <c r="P2091" t="str">
        <f>VLOOKUP($L2091,Location!$A$1:$D$157,3,FALSE)</f>
        <v>West</v>
      </c>
      <c r="Q2091" t="str">
        <f>VLOOKUP($L2091,Location!$A$1:$D$157,4,FALSE)</f>
        <v>Major Market</v>
      </c>
      <c r="R2091" t="s">
        <v>61</v>
      </c>
      <c r="S2091" t="s">
        <v>62</v>
      </c>
      <c r="T2091" t="s">
        <v>57</v>
      </c>
    </row>
    <row r="2092" spans="1:20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5">
        <v>41973</v>
      </c>
      <c r="O2092" t="str">
        <f>VLOOKUP(L2092,Location!$A$1:$D$157,2,FALSE)</f>
        <v>California</v>
      </c>
      <c r="P2092" t="str">
        <f>VLOOKUP($L2092,Location!$A$1:$D$157,3,FALSE)</f>
        <v>West</v>
      </c>
      <c r="Q2092" t="str">
        <f>VLOOKUP($L2092,Location!$A$1:$D$157,4,FALSE)</f>
        <v>Major Market</v>
      </c>
      <c r="R2092" t="s">
        <v>61</v>
      </c>
      <c r="S2092" t="s">
        <v>63</v>
      </c>
      <c r="T2092" t="s">
        <v>57</v>
      </c>
    </row>
    <row r="2093" spans="1:20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5">
        <v>41973</v>
      </c>
      <c r="O2093" t="str">
        <f>VLOOKUP(L2093,Location!$A$1:$D$157,2,FALSE)</f>
        <v>California</v>
      </c>
      <c r="P2093" t="str">
        <f>VLOOKUP($L2093,Location!$A$1:$D$157,3,FALSE)</f>
        <v>West</v>
      </c>
      <c r="Q2093" t="str">
        <f>VLOOKUP($L2093,Location!$A$1:$D$157,4,FALSE)</f>
        <v>Major Market</v>
      </c>
      <c r="R2093" t="s">
        <v>61</v>
      </c>
      <c r="S2093" t="s">
        <v>64</v>
      </c>
      <c r="T2093" t="s">
        <v>60</v>
      </c>
    </row>
    <row r="2094" spans="1:20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5">
        <v>41973</v>
      </c>
      <c r="O2094" t="str">
        <f>VLOOKUP(L2094,Location!$A$1:$D$157,2,FALSE)</f>
        <v>Nevada</v>
      </c>
      <c r="P2094" t="str">
        <f>VLOOKUP($L2094,Location!$A$1:$D$157,3,FALSE)</f>
        <v>West</v>
      </c>
      <c r="Q2094" t="str">
        <f>VLOOKUP($L2094,Location!$A$1:$D$157,4,FALSE)</f>
        <v>Small Market</v>
      </c>
      <c r="R2094" t="s">
        <v>66</v>
      </c>
      <c r="S2094" t="s">
        <v>67</v>
      </c>
      <c r="T2094" t="s">
        <v>60</v>
      </c>
    </row>
    <row r="2095" spans="1:20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5">
        <v>41973</v>
      </c>
      <c r="O2095" t="str">
        <f>VLOOKUP(L2095,Location!$A$1:$D$157,2,FALSE)</f>
        <v>Nevada</v>
      </c>
      <c r="P2095" t="str">
        <f>VLOOKUP($L2095,Location!$A$1:$D$157,3,FALSE)</f>
        <v>West</v>
      </c>
      <c r="Q2095" t="str">
        <f>VLOOKUP($L2095,Location!$A$1:$D$157,4,FALSE)</f>
        <v>Small Market</v>
      </c>
      <c r="R2095" t="s">
        <v>66</v>
      </c>
      <c r="S2095" t="s">
        <v>68</v>
      </c>
      <c r="T2095" t="s">
        <v>60</v>
      </c>
    </row>
    <row r="2096" spans="1:20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5">
        <v>41973</v>
      </c>
      <c r="O2096" t="str">
        <f>VLOOKUP(L2096,Location!$A$1:$D$157,2,FALSE)</f>
        <v>Nevada</v>
      </c>
      <c r="P2096" t="str">
        <f>VLOOKUP($L2096,Location!$A$1:$D$157,3,FALSE)</f>
        <v>West</v>
      </c>
      <c r="Q2096" t="str">
        <f>VLOOKUP($L2096,Location!$A$1:$D$157,4,FALSE)</f>
        <v>Small Market</v>
      </c>
      <c r="R2096" t="s">
        <v>66</v>
      </c>
      <c r="S2096" t="s">
        <v>69</v>
      </c>
      <c r="T2096" t="s">
        <v>60</v>
      </c>
    </row>
    <row r="2097" spans="1:20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5">
        <v>41973</v>
      </c>
      <c r="O2097" t="str">
        <f>VLOOKUP(L2097,Location!$A$1:$D$157,2,FALSE)</f>
        <v>Nevada</v>
      </c>
      <c r="P2097" t="str">
        <f>VLOOKUP($L2097,Location!$A$1:$D$157,3,FALSE)</f>
        <v>West</v>
      </c>
      <c r="Q2097" t="str">
        <f>VLOOKUP($L2097,Location!$A$1:$D$157,4,FALSE)</f>
        <v>Small Market</v>
      </c>
      <c r="R2097" t="s">
        <v>70</v>
      </c>
      <c r="S2097" t="s">
        <v>71</v>
      </c>
      <c r="T2097" t="s">
        <v>57</v>
      </c>
    </row>
    <row r="2098" spans="1:20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5">
        <v>41973</v>
      </c>
      <c r="O2098" t="str">
        <f>VLOOKUP(L2098,Location!$A$1:$D$157,2,FALSE)</f>
        <v>Nevada</v>
      </c>
      <c r="P2098" t="str">
        <f>VLOOKUP($L2098,Location!$A$1:$D$157,3,FALSE)</f>
        <v>West</v>
      </c>
      <c r="Q2098" t="str">
        <f>VLOOKUP($L2098,Location!$A$1:$D$157,4,FALSE)</f>
        <v>Small Market</v>
      </c>
      <c r="R2098" t="s">
        <v>70</v>
      </c>
      <c r="S2098" t="s">
        <v>72</v>
      </c>
      <c r="T2098" t="s">
        <v>57</v>
      </c>
    </row>
    <row r="2099" spans="1:20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5">
        <v>41973</v>
      </c>
      <c r="O2099" t="str">
        <f>VLOOKUP(L2099,Location!$A$1:$D$157,2,FALSE)</f>
        <v>Nevada</v>
      </c>
      <c r="P2099" t="str">
        <f>VLOOKUP($L2099,Location!$A$1:$D$157,3,FALSE)</f>
        <v>West</v>
      </c>
      <c r="Q2099" t="str">
        <f>VLOOKUP($L2099,Location!$A$1:$D$157,4,FALSE)</f>
        <v>Small Market</v>
      </c>
      <c r="R2099" t="s">
        <v>70</v>
      </c>
      <c r="S2099" t="s">
        <v>73</v>
      </c>
      <c r="T2099" t="s">
        <v>57</v>
      </c>
    </row>
    <row r="2100" spans="1:20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5">
        <v>41973</v>
      </c>
      <c r="O2100" t="str">
        <f>VLOOKUP(L2100,Location!$A$1:$D$157,2,FALSE)</f>
        <v>Nevada</v>
      </c>
      <c r="P2100" t="str">
        <f>VLOOKUP($L2100,Location!$A$1:$D$157,3,FALSE)</f>
        <v>West</v>
      </c>
      <c r="Q2100" t="str">
        <f>VLOOKUP($L2100,Location!$A$1:$D$157,4,FALSE)</f>
        <v>Small Market</v>
      </c>
      <c r="R2100" t="s">
        <v>55</v>
      </c>
      <c r="S2100" t="s">
        <v>58</v>
      </c>
      <c r="T2100" t="s">
        <v>57</v>
      </c>
    </row>
    <row r="2101" spans="1:20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5">
        <v>41973</v>
      </c>
      <c r="O2101" t="str">
        <f>VLOOKUP(L2101,Location!$A$1:$D$157,2,FALSE)</f>
        <v>Nevada</v>
      </c>
      <c r="P2101" t="str">
        <f>VLOOKUP($L2101,Location!$A$1:$D$157,3,FALSE)</f>
        <v>West</v>
      </c>
      <c r="Q2101" t="str">
        <f>VLOOKUP($L2101,Location!$A$1:$D$157,4,FALSE)</f>
        <v>Small Market</v>
      </c>
      <c r="R2101" t="s">
        <v>55</v>
      </c>
      <c r="S2101" t="s">
        <v>59</v>
      </c>
      <c r="T2101" t="s">
        <v>60</v>
      </c>
    </row>
    <row r="2102" spans="1:20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5">
        <v>41973</v>
      </c>
      <c r="O2102" t="str">
        <f>VLOOKUP(L2102,Location!$A$1:$D$157,2,FALSE)</f>
        <v>Nevada</v>
      </c>
      <c r="P2102" t="str">
        <f>VLOOKUP($L2102,Location!$A$1:$D$157,3,FALSE)</f>
        <v>West</v>
      </c>
      <c r="Q2102" t="str">
        <f>VLOOKUP($L2102,Location!$A$1:$D$157,4,FALSE)</f>
        <v>Small Market</v>
      </c>
      <c r="R2102" t="s">
        <v>61</v>
      </c>
      <c r="S2102" t="s">
        <v>62</v>
      </c>
      <c r="T2102" t="s">
        <v>57</v>
      </c>
    </row>
    <row r="2103" spans="1:20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5">
        <v>41973</v>
      </c>
      <c r="O2103" t="str">
        <f>VLOOKUP(L2103,Location!$A$1:$D$157,2,FALSE)</f>
        <v>Nevada</v>
      </c>
      <c r="P2103" t="str">
        <f>VLOOKUP($L2103,Location!$A$1:$D$157,3,FALSE)</f>
        <v>West</v>
      </c>
      <c r="Q2103" t="str">
        <f>VLOOKUP($L2103,Location!$A$1:$D$157,4,FALSE)</f>
        <v>Small Market</v>
      </c>
      <c r="R2103" t="s">
        <v>61</v>
      </c>
      <c r="S2103" t="s">
        <v>63</v>
      </c>
      <c r="T2103" t="s">
        <v>57</v>
      </c>
    </row>
    <row r="2104" spans="1:20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5">
        <v>41973</v>
      </c>
      <c r="O2104" t="str">
        <f>VLOOKUP(L2104,Location!$A$1:$D$157,2,FALSE)</f>
        <v>Nevada</v>
      </c>
      <c r="P2104" t="str">
        <f>VLOOKUP($L2104,Location!$A$1:$D$157,3,FALSE)</f>
        <v>West</v>
      </c>
      <c r="Q2104" t="str">
        <f>VLOOKUP($L2104,Location!$A$1:$D$157,4,FALSE)</f>
        <v>Small Market</v>
      </c>
      <c r="R2104" t="s">
        <v>61</v>
      </c>
      <c r="S2104" t="s">
        <v>64</v>
      </c>
      <c r="T2104" t="s">
        <v>60</v>
      </c>
    </row>
    <row r="2105" spans="1:20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5">
        <v>41973</v>
      </c>
      <c r="O2105" t="str">
        <f>VLOOKUP(L2105,Location!$A$1:$D$157,2,FALSE)</f>
        <v>Oregon</v>
      </c>
      <c r="P2105" t="str">
        <f>VLOOKUP($L2105,Location!$A$1:$D$157,3,FALSE)</f>
        <v>West</v>
      </c>
      <c r="Q2105" t="str">
        <f>VLOOKUP($L2105,Location!$A$1:$D$157,4,FALSE)</f>
        <v>Small Market</v>
      </c>
      <c r="R2105" t="s">
        <v>66</v>
      </c>
      <c r="S2105" t="s">
        <v>67</v>
      </c>
      <c r="T2105" t="s">
        <v>60</v>
      </c>
    </row>
    <row r="2106" spans="1:20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5">
        <v>41973</v>
      </c>
      <c r="O2106" t="str">
        <f>VLOOKUP(L2106,Location!$A$1:$D$157,2,FALSE)</f>
        <v>Oregon</v>
      </c>
      <c r="P2106" t="str">
        <f>VLOOKUP($L2106,Location!$A$1:$D$157,3,FALSE)</f>
        <v>West</v>
      </c>
      <c r="Q2106" t="str">
        <f>VLOOKUP($L2106,Location!$A$1:$D$157,4,FALSE)</f>
        <v>Small Market</v>
      </c>
      <c r="R2106" t="s">
        <v>66</v>
      </c>
      <c r="S2106" t="s">
        <v>68</v>
      </c>
      <c r="T2106" t="s">
        <v>60</v>
      </c>
    </row>
    <row r="2107" spans="1:20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5">
        <v>41973</v>
      </c>
      <c r="O2107" t="str">
        <f>VLOOKUP(L2107,Location!$A$1:$D$157,2,FALSE)</f>
        <v>Oregon</v>
      </c>
      <c r="P2107" t="str">
        <f>VLOOKUP($L2107,Location!$A$1:$D$157,3,FALSE)</f>
        <v>West</v>
      </c>
      <c r="Q2107" t="str">
        <f>VLOOKUP($L2107,Location!$A$1:$D$157,4,FALSE)</f>
        <v>Small Market</v>
      </c>
      <c r="R2107" t="s">
        <v>70</v>
      </c>
      <c r="S2107" t="s">
        <v>71</v>
      </c>
      <c r="T2107" t="s">
        <v>57</v>
      </c>
    </row>
    <row r="2108" spans="1:20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5">
        <v>41973</v>
      </c>
      <c r="O2108" t="str">
        <f>VLOOKUP(L2108,Location!$A$1:$D$157,2,FALSE)</f>
        <v>Oregon</v>
      </c>
      <c r="P2108" t="str">
        <f>VLOOKUP($L2108,Location!$A$1:$D$157,3,FALSE)</f>
        <v>West</v>
      </c>
      <c r="Q2108" t="str">
        <f>VLOOKUP($L2108,Location!$A$1:$D$157,4,FALSE)</f>
        <v>Small Market</v>
      </c>
      <c r="R2108" t="s">
        <v>70</v>
      </c>
      <c r="S2108" t="s">
        <v>72</v>
      </c>
      <c r="T2108" t="s">
        <v>57</v>
      </c>
    </row>
    <row r="2109" spans="1:20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5">
        <v>41973</v>
      </c>
      <c r="O2109" t="str">
        <f>VLOOKUP(L2109,Location!$A$1:$D$157,2,FALSE)</f>
        <v>Oregon</v>
      </c>
      <c r="P2109" t="str">
        <f>VLOOKUP($L2109,Location!$A$1:$D$157,3,FALSE)</f>
        <v>West</v>
      </c>
      <c r="Q2109" t="str">
        <f>VLOOKUP($L2109,Location!$A$1:$D$157,4,FALSE)</f>
        <v>Small Market</v>
      </c>
      <c r="R2109" t="s">
        <v>70</v>
      </c>
      <c r="S2109" t="s">
        <v>73</v>
      </c>
      <c r="T2109" t="s">
        <v>57</v>
      </c>
    </row>
    <row r="2110" spans="1:20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5">
        <v>41973</v>
      </c>
      <c r="O2110" t="str">
        <f>VLOOKUP(L2110,Location!$A$1:$D$157,2,FALSE)</f>
        <v>Oregon</v>
      </c>
      <c r="P2110" t="str">
        <f>VLOOKUP($L2110,Location!$A$1:$D$157,3,FALSE)</f>
        <v>West</v>
      </c>
      <c r="Q2110" t="str">
        <f>VLOOKUP($L2110,Location!$A$1:$D$157,4,FALSE)</f>
        <v>Small Market</v>
      </c>
      <c r="R2110" t="s">
        <v>55</v>
      </c>
      <c r="S2110" t="s">
        <v>56</v>
      </c>
      <c r="T2110" t="s">
        <v>57</v>
      </c>
    </row>
    <row r="2111" spans="1:20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5">
        <v>41973</v>
      </c>
      <c r="O2111" t="str">
        <f>VLOOKUP(L2111,Location!$A$1:$D$157,2,FALSE)</f>
        <v>Oregon</v>
      </c>
      <c r="P2111" t="str">
        <f>VLOOKUP($L2111,Location!$A$1:$D$157,3,FALSE)</f>
        <v>West</v>
      </c>
      <c r="Q2111" t="str">
        <f>VLOOKUP($L2111,Location!$A$1:$D$157,4,FALSE)</f>
        <v>Small Market</v>
      </c>
      <c r="R2111" t="s">
        <v>55</v>
      </c>
      <c r="S2111" t="s">
        <v>58</v>
      </c>
      <c r="T2111" t="s">
        <v>57</v>
      </c>
    </row>
    <row r="2112" spans="1:20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5">
        <v>41973</v>
      </c>
      <c r="O2112" t="str">
        <f>VLOOKUP(L2112,Location!$A$1:$D$157,2,FALSE)</f>
        <v>Oregon</v>
      </c>
      <c r="P2112" t="str">
        <f>VLOOKUP($L2112,Location!$A$1:$D$157,3,FALSE)</f>
        <v>West</v>
      </c>
      <c r="Q2112" t="str">
        <f>VLOOKUP($L2112,Location!$A$1:$D$157,4,FALSE)</f>
        <v>Small Market</v>
      </c>
      <c r="R2112" t="s">
        <v>55</v>
      </c>
      <c r="S2112" t="s">
        <v>59</v>
      </c>
      <c r="T2112" t="s">
        <v>60</v>
      </c>
    </row>
    <row r="2113" spans="1:20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5">
        <v>41973</v>
      </c>
      <c r="O2113" t="str">
        <f>VLOOKUP(L2113,Location!$A$1:$D$157,2,FALSE)</f>
        <v>Oregon</v>
      </c>
      <c r="P2113" t="str">
        <f>VLOOKUP($L2113,Location!$A$1:$D$157,3,FALSE)</f>
        <v>West</v>
      </c>
      <c r="Q2113" t="str">
        <f>VLOOKUP($L2113,Location!$A$1:$D$157,4,FALSE)</f>
        <v>Small Market</v>
      </c>
      <c r="R2113" t="s">
        <v>61</v>
      </c>
      <c r="S2113" t="s">
        <v>62</v>
      </c>
      <c r="T2113" t="s">
        <v>57</v>
      </c>
    </row>
    <row r="2114" spans="1:20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5">
        <v>41973</v>
      </c>
      <c r="O2114" t="str">
        <f>VLOOKUP(L2114,Location!$A$1:$D$157,2,FALSE)</f>
        <v>Oregon</v>
      </c>
      <c r="P2114" t="str">
        <f>VLOOKUP($L2114,Location!$A$1:$D$157,3,FALSE)</f>
        <v>West</v>
      </c>
      <c r="Q2114" t="str">
        <f>VLOOKUP($L2114,Location!$A$1:$D$157,4,FALSE)</f>
        <v>Small Market</v>
      </c>
      <c r="R2114" t="s">
        <v>61</v>
      </c>
      <c r="S2114" t="s">
        <v>63</v>
      </c>
      <c r="T2114" t="s">
        <v>57</v>
      </c>
    </row>
    <row r="2115" spans="1:20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5">
        <v>41973</v>
      </c>
      <c r="O2115" t="str">
        <f>VLOOKUP(L2115,Location!$A$1:$D$157,2,FALSE)</f>
        <v>Oregon</v>
      </c>
      <c r="P2115" t="str">
        <f>VLOOKUP($L2115,Location!$A$1:$D$157,3,FALSE)</f>
        <v>West</v>
      </c>
      <c r="Q2115" t="str">
        <f>VLOOKUP($L2115,Location!$A$1:$D$157,4,FALSE)</f>
        <v>Small Market</v>
      </c>
      <c r="R2115" t="s">
        <v>61</v>
      </c>
      <c r="S2115" t="s">
        <v>64</v>
      </c>
      <c r="T2115" t="s">
        <v>60</v>
      </c>
    </row>
    <row r="2116" spans="1:20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5">
        <v>41973</v>
      </c>
      <c r="O2116" t="str">
        <f>VLOOKUP(L2116,Location!$A$1:$D$157,2,FALSE)</f>
        <v>Washington</v>
      </c>
      <c r="P2116" t="str">
        <f>VLOOKUP($L2116,Location!$A$1:$D$157,3,FALSE)</f>
        <v>West</v>
      </c>
      <c r="Q2116" t="str">
        <f>VLOOKUP($L2116,Location!$A$1:$D$157,4,FALSE)</f>
        <v>Small Market</v>
      </c>
      <c r="R2116" t="s">
        <v>66</v>
      </c>
      <c r="S2116" t="s">
        <v>67</v>
      </c>
      <c r="T2116" t="s">
        <v>60</v>
      </c>
    </row>
    <row r="2117" spans="1:20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5">
        <v>41973</v>
      </c>
      <c r="O2117" t="str">
        <f>VLOOKUP(L2117,Location!$A$1:$D$157,2,FALSE)</f>
        <v>Washington</v>
      </c>
      <c r="P2117" t="str">
        <f>VLOOKUP($L2117,Location!$A$1:$D$157,3,FALSE)</f>
        <v>West</v>
      </c>
      <c r="Q2117" t="str">
        <f>VLOOKUP($L2117,Location!$A$1:$D$157,4,FALSE)</f>
        <v>Small Market</v>
      </c>
      <c r="R2117" t="s">
        <v>66</v>
      </c>
      <c r="S2117" t="s">
        <v>68</v>
      </c>
      <c r="T2117" t="s">
        <v>60</v>
      </c>
    </row>
    <row r="2118" spans="1:20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5">
        <v>41973</v>
      </c>
      <c r="O2118" t="str">
        <f>VLOOKUP(L2118,Location!$A$1:$D$157,2,FALSE)</f>
        <v>Washington</v>
      </c>
      <c r="P2118" t="str">
        <f>VLOOKUP($L2118,Location!$A$1:$D$157,3,FALSE)</f>
        <v>West</v>
      </c>
      <c r="Q2118" t="str">
        <f>VLOOKUP($L2118,Location!$A$1:$D$157,4,FALSE)</f>
        <v>Small Market</v>
      </c>
      <c r="R2118" t="s">
        <v>70</v>
      </c>
      <c r="S2118" t="s">
        <v>71</v>
      </c>
      <c r="T2118" t="s">
        <v>57</v>
      </c>
    </row>
    <row r="2119" spans="1:20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5">
        <v>41973</v>
      </c>
      <c r="O2119" t="str">
        <f>VLOOKUP(L2119,Location!$A$1:$D$157,2,FALSE)</f>
        <v>Washington</v>
      </c>
      <c r="P2119" t="str">
        <f>VLOOKUP($L2119,Location!$A$1:$D$157,3,FALSE)</f>
        <v>West</v>
      </c>
      <c r="Q2119" t="str">
        <f>VLOOKUP($L2119,Location!$A$1:$D$157,4,FALSE)</f>
        <v>Small Market</v>
      </c>
      <c r="R2119" t="s">
        <v>70</v>
      </c>
      <c r="S2119" t="s">
        <v>72</v>
      </c>
      <c r="T2119" t="s">
        <v>57</v>
      </c>
    </row>
    <row r="2120" spans="1:20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5">
        <v>41973</v>
      </c>
      <c r="O2120" t="str">
        <f>VLOOKUP(L2120,Location!$A$1:$D$157,2,FALSE)</f>
        <v>Washington</v>
      </c>
      <c r="P2120" t="str">
        <f>VLOOKUP($L2120,Location!$A$1:$D$157,3,FALSE)</f>
        <v>West</v>
      </c>
      <c r="Q2120" t="str">
        <f>VLOOKUP($L2120,Location!$A$1:$D$157,4,FALSE)</f>
        <v>Small Market</v>
      </c>
      <c r="R2120" t="s">
        <v>70</v>
      </c>
      <c r="S2120" t="s">
        <v>73</v>
      </c>
      <c r="T2120" t="s">
        <v>57</v>
      </c>
    </row>
    <row r="2121" spans="1:20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5">
        <v>41973</v>
      </c>
      <c r="O2121" t="str">
        <f>VLOOKUP(L2121,Location!$A$1:$D$157,2,FALSE)</f>
        <v>Washington</v>
      </c>
      <c r="P2121" t="str">
        <f>VLOOKUP($L2121,Location!$A$1:$D$157,3,FALSE)</f>
        <v>West</v>
      </c>
      <c r="Q2121" t="str">
        <f>VLOOKUP($L2121,Location!$A$1:$D$157,4,FALSE)</f>
        <v>Small Market</v>
      </c>
      <c r="R2121" t="s">
        <v>55</v>
      </c>
      <c r="S2121" t="s">
        <v>58</v>
      </c>
      <c r="T2121" t="s">
        <v>57</v>
      </c>
    </row>
    <row r="2122" spans="1:20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5">
        <v>41973</v>
      </c>
      <c r="O2122" t="str">
        <f>VLOOKUP(L2122,Location!$A$1:$D$157,2,FALSE)</f>
        <v>Washington</v>
      </c>
      <c r="P2122" t="str">
        <f>VLOOKUP($L2122,Location!$A$1:$D$157,3,FALSE)</f>
        <v>West</v>
      </c>
      <c r="Q2122" t="str">
        <f>VLOOKUP($L2122,Location!$A$1:$D$157,4,FALSE)</f>
        <v>Small Market</v>
      </c>
      <c r="R2122" t="s">
        <v>55</v>
      </c>
      <c r="S2122" t="s">
        <v>59</v>
      </c>
      <c r="T2122" t="s">
        <v>60</v>
      </c>
    </row>
    <row r="2123" spans="1:20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5">
        <v>41973</v>
      </c>
      <c r="O2123" t="str">
        <f>VLOOKUP(L2123,Location!$A$1:$D$157,2,FALSE)</f>
        <v>Washington</v>
      </c>
      <c r="P2123" t="str">
        <f>VLOOKUP($L2123,Location!$A$1:$D$157,3,FALSE)</f>
        <v>West</v>
      </c>
      <c r="Q2123" t="str">
        <f>VLOOKUP($L2123,Location!$A$1:$D$157,4,FALSE)</f>
        <v>Small Market</v>
      </c>
      <c r="R2123" t="s">
        <v>61</v>
      </c>
      <c r="S2123" t="s">
        <v>62</v>
      </c>
      <c r="T2123" t="s">
        <v>57</v>
      </c>
    </row>
    <row r="2124" spans="1:20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5">
        <v>41973</v>
      </c>
      <c r="O2124" t="str">
        <f>VLOOKUP(L2124,Location!$A$1:$D$157,2,FALSE)</f>
        <v>Washington</v>
      </c>
      <c r="P2124" t="str">
        <f>VLOOKUP($L2124,Location!$A$1:$D$157,3,FALSE)</f>
        <v>West</v>
      </c>
      <c r="Q2124" t="str">
        <f>VLOOKUP($L2124,Location!$A$1:$D$157,4,FALSE)</f>
        <v>Small Market</v>
      </c>
      <c r="R2124" t="s">
        <v>61</v>
      </c>
      <c r="S2124" t="s">
        <v>63</v>
      </c>
      <c r="T2124" t="s">
        <v>57</v>
      </c>
    </row>
    <row r="2125" spans="1:20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5">
        <v>41973</v>
      </c>
      <c r="O2125" t="str">
        <f>VLOOKUP(L2125,Location!$A$1:$D$157,2,FALSE)</f>
        <v>Washington</v>
      </c>
      <c r="P2125" t="str">
        <f>VLOOKUP($L2125,Location!$A$1:$D$157,3,FALSE)</f>
        <v>West</v>
      </c>
      <c r="Q2125" t="str">
        <f>VLOOKUP($L2125,Location!$A$1:$D$157,4,FALSE)</f>
        <v>Small Market</v>
      </c>
      <c r="R2125" t="s">
        <v>61</v>
      </c>
      <c r="S2125" t="s">
        <v>64</v>
      </c>
      <c r="T2125" t="s">
        <v>60</v>
      </c>
    </row>
    <row r="2126" spans="1:20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5">
        <v>42004</v>
      </c>
      <c r="O2126" t="str">
        <f>VLOOKUP(L2126,Location!$A$1:$D$157,2,FALSE)</f>
        <v>Colorado</v>
      </c>
      <c r="P2126" t="str">
        <f>VLOOKUP($L2126,Location!$A$1:$D$157,3,FALSE)</f>
        <v>Central</v>
      </c>
      <c r="Q2126" t="str">
        <f>VLOOKUP($L2126,Location!$A$1:$D$157,4,FALSE)</f>
        <v>Major Market</v>
      </c>
      <c r="R2126" t="s">
        <v>66</v>
      </c>
      <c r="S2126" t="s">
        <v>67</v>
      </c>
      <c r="T2126" t="s">
        <v>60</v>
      </c>
    </row>
    <row r="2127" spans="1:20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5">
        <v>42004</v>
      </c>
      <c r="O2127" t="str">
        <f>VLOOKUP(L2127,Location!$A$1:$D$157,2,FALSE)</f>
        <v>Colorado</v>
      </c>
      <c r="P2127" t="str">
        <f>VLOOKUP($L2127,Location!$A$1:$D$157,3,FALSE)</f>
        <v>Central</v>
      </c>
      <c r="Q2127" t="str">
        <f>VLOOKUP($L2127,Location!$A$1:$D$157,4,FALSE)</f>
        <v>Major Market</v>
      </c>
      <c r="R2127" t="s">
        <v>66</v>
      </c>
      <c r="S2127" t="s">
        <v>68</v>
      </c>
      <c r="T2127" t="s">
        <v>60</v>
      </c>
    </row>
    <row r="2128" spans="1:20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5">
        <v>42004</v>
      </c>
      <c r="O2128" t="str">
        <f>VLOOKUP(L2128,Location!$A$1:$D$157,2,FALSE)</f>
        <v>Colorado</v>
      </c>
      <c r="P2128" t="str">
        <f>VLOOKUP($L2128,Location!$A$1:$D$157,3,FALSE)</f>
        <v>Central</v>
      </c>
      <c r="Q2128" t="str">
        <f>VLOOKUP($L2128,Location!$A$1:$D$157,4,FALSE)</f>
        <v>Major Market</v>
      </c>
      <c r="R2128" t="s">
        <v>66</v>
      </c>
      <c r="S2128" t="s">
        <v>69</v>
      </c>
      <c r="T2128" t="s">
        <v>60</v>
      </c>
    </row>
    <row r="2129" spans="1:20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5">
        <v>42004</v>
      </c>
      <c r="O2129" t="str">
        <f>VLOOKUP(L2129,Location!$A$1:$D$157,2,FALSE)</f>
        <v>Colorado</v>
      </c>
      <c r="P2129" t="str">
        <f>VLOOKUP($L2129,Location!$A$1:$D$157,3,FALSE)</f>
        <v>Central</v>
      </c>
      <c r="Q2129" t="str">
        <f>VLOOKUP($L2129,Location!$A$1:$D$157,4,FALSE)</f>
        <v>Major Market</v>
      </c>
      <c r="R2129" t="s">
        <v>70</v>
      </c>
      <c r="S2129" t="s">
        <v>71</v>
      </c>
      <c r="T2129" t="s">
        <v>57</v>
      </c>
    </row>
    <row r="2130" spans="1:20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5">
        <v>42004</v>
      </c>
      <c r="O2130" t="str">
        <f>VLOOKUP(L2130,Location!$A$1:$D$157,2,FALSE)</f>
        <v>Colorado</v>
      </c>
      <c r="P2130" t="str">
        <f>VLOOKUP($L2130,Location!$A$1:$D$157,3,FALSE)</f>
        <v>Central</v>
      </c>
      <c r="Q2130" t="str">
        <f>VLOOKUP($L2130,Location!$A$1:$D$157,4,FALSE)</f>
        <v>Major Market</v>
      </c>
      <c r="R2130" t="s">
        <v>70</v>
      </c>
      <c r="S2130" t="s">
        <v>72</v>
      </c>
      <c r="T2130" t="s">
        <v>57</v>
      </c>
    </row>
    <row r="2131" spans="1:20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5">
        <v>42004</v>
      </c>
      <c r="O2131" t="str">
        <f>VLOOKUP(L2131,Location!$A$1:$D$157,2,FALSE)</f>
        <v>Colorado</v>
      </c>
      <c r="P2131" t="str">
        <f>VLOOKUP($L2131,Location!$A$1:$D$157,3,FALSE)</f>
        <v>Central</v>
      </c>
      <c r="Q2131" t="str">
        <f>VLOOKUP($L2131,Location!$A$1:$D$157,4,FALSE)</f>
        <v>Major Market</v>
      </c>
      <c r="R2131" t="s">
        <v>70</v>
      </c>
      <c r="S2131" t="s">
        <v>73</v>
      </c>
      <c r="T2131" t="s">
        <v>57</v>
      </c>
    </row>
    <row r="2132" spans="1:20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5">
        <v>42004</v>
      </c>
      <c r="O2132" t="str">
        <f>VLOOKUP(L2132,Location!$A$1:$D$157,2,FALSE)</f>
        <v>Colorado</v>
      </c>
      <c r="P2132" t="str">
        <f>VLOOKUP($L2132,Location!$A$1:$D$157,3,FALSE)</f>
        <v>Central</v>
      </c>
      <c r="Q2132" t="str">
        <f>VLOOKUP($L2132,Location!$A$1:$D$157,4,FALSE)</f>
        <v>Major Market</v>
      </c>
      <c r="R2132" t="s">
        <v>61</v>
      </c>
      <c r="S2132" t="s">
        <v>63</v>
      </c>
      <c r="T2132" t="s">
        <v>57</v>
      </c>
    </row>
    <row r="2133" spans="1:20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5">
        <v>42004</v>
      </c>
      <c r="O2133" t="str">
        <f>VLOOKUP(L2133,Location!$A$1:$D$157,2,FALSE)</f>
        <v>Colorado</v>
      </c>
      <c r="P2133" t="str">
        <f>VLOOKUP($L2133,Location!$A$1:$D$157,3,FALSE)</f>
        <v>Central</v>
      </c>
      <c r="Q2133" t="str">
        <f>VLOOKUP($L2133,Location!$A$1:$D$157,4,FALSE)</f>
        <v>Major Market</v>
      </c>
      <c r="R2133" t="s">
        <v>61</v>
      </c>
      <c r="S2133" t="s">
        <v>64</v>
      </c>
      <c r="T2133" t="s">
        <v>60</v>
      </c>
    </row>
    <row r="2134" spans="1:20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5">
        <v>42004</v>
      </c>
      <c r="O2134" t="str">
        <f>VLOOKUP(L2134,Location!$A$1:$D$157,2,FALSE)</f>
        <v>Colorado</v>
      </c>
      <c r="P2134" t="str">
        <f>VLOOKUP($L2134,Location!$A$1:$D$157,3,FALSE)</f>
        <v>Central</v>
      </c>
      <c r="Q2134" t="str">
        <f>VLOOKUP($L2134,Location!$A$1:$D$157,4,FALSE)</f>
        <v>Major Market</v>
      </c>
      <c r="R2134" t="s">
        <v>55</v>
      </c>
      <c r="S2134" t="s">
        <v>56</v>
      </c>
      <c r="T2134" t="s">
        <v>57</v>
      </c>
    </row>
    <row r="2135" spans="1:20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5">
        <v>42004</v>
      </c>
      <c r="O2135" t="str">
        <f>VLOOKUP(L2135,Location!$A$1:$D$157,2,FALSE)</f>
        <v>Colorado</v>
      </c>
      <c r="P2135" t="str">
        <f>VLOOKUP($L2135,Location!$A$1:$D$157,3,FALSE)</f>
        <v>Central</v>
      </c>
      <c r="Q2135" t="str">
        <f>VLOOKUP($L2135,Location!$A$1:$D$157,4,FALSE)</f>
        <v>Major Market</v>
      </c>
      <c r="R2135" t="s">
        <v>55</v>
      </c>
      <c r="S2135" t="s">
        <v>58</v>
      </c>
      <c r="T2135" t="s">
        <v>57</v>
      </c>
    </row>
    <row r="2136" spans="1:20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5">
        <v>42004</v>
      </c>
      <c r="O2136" t="str">
        <f>VLOOKUP(L2136,Location!$A$1:$D$157,2,FALSE)</f>
        <v>Colorado</v>
      </c>
      <c r="P2136" t="str">
        <f>VLOOKUP($L2136,Location!$A$1:$D$157,3,FALSE)</f>
        <v>Central</v>
      </c>
      <c r="Q2136" t="str">
        <f>VLOOKUP($L2136,Location!$A$1:$D$157,4,FALSE)</f>
        <v>Major Market</v>
      </c>
      <c r="R2136" t="s">
        <v>55</v>
      </c>
      <c r="S2136" t="s">
        <v>59</v>
      </c>
      <c r="T2136" t="s">
        <v>60</v>
      </c>
    </row>
    <row r="2137" spans="1:20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5">
        <v>42004</v>
      </c>
      <c r="O2137" t="str">
        <f>VLOOKUP(L2137,Location!$A$1:$D$157,2,FALSE)</f>
        <v>Illinois</v>
      </c>
      <c r="P2137" t="str">
        <f>VLOOKUP($L2137,Location!$A$1:$D$157,3,FALSE)</f>
        <v>Central</v>
      </c>
      <c r="Q2137" t="str">
        <f>VLOOKUP($L2137,Location!$A$1:$D$157,4,FALSE)</f>
        <v>Major Market</v>
      </c>
      <c r="R2137" t="s">
        <v>66</v>
      </c>
      <c r="S2137" t="s">
        <v>67</v>
      </c>
      <c r="T2137" t="s">
        <v>60</v>
      </c>
    </row>
    <row r="2138" spans="1:20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5">
        <v>42004</v>
      </c>
      <c r="O2138" t="str">
        <f>VLOOKUP(L2138,Location!$A$1:$D$157,2,FALSE)</f>
        <v>Illinois</v>
      </c>
      <c r="P2138" t="str">
        <f>VLOOKUP($L2138,Location!$A$1:$D$157,3,FALSE)</f>
        <v>Central</v>
      </c>
      <c r="Q2138" t="str">
        <f>VLOOKUP($L2138,Location!$A$1:$D$157,4,FALSE)</f>
        <v>Major Market</v>
      </c>
      <c r="R2138" t="s">
        <v>66</v>
      </c>
      <c r="S2138" t="s">
        <v>68</v>
      </c>
      <c r="T2138" t="s">
        <v>60</v>
      </c>
    </row>
    <row r="2139" spans="1:20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5">
        <v>42004</v>
      </c>
      <c r="O2139" t="str">
        <f>VLOOKUP(L2139,Location!$A$1:$D$157,2,FALSE)</f>
        <v>Illinois</v>
      </c>
      <c r="P2139" t="str">
        <f>VLOOKUP($L2139,Location!$A$1:$D$157,3,FALSE)</f>
        <v>Central</v>
      </c>
      <c r="Q2139" t="str">
        <f>VLOOKUP($L2139,Location!$A$1:$D$157,4,FALSE)</f>
        <v>Major Market</v>
      </c>
      <c r="R2139" t="s">
        <v>66</v>
      </c>
      <c r="S2139" t="s">
        <v>69</v>
      </c>
      <c r="T2139" t="s">
        <v>60</v>
      </c>
    </row>
    <row r="2140" spans="1:20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5">
        <v>42004</v>
      </c>
      <c r="O2140" t="str">
        <f>VLOOKUP(L2140,Location!$A$1:$D$157,2,FALSE)</f>
        <v>Illinois</v>
      </c>
      <c r="P2140" t="str">
        <f>VLOOKUP($L2140,Location!$A$1:$D$157,3,FALSE)</f>
        <v>Central</v>
      </c>
      <c r="Q2140" t="str">
        <f>VLOOKUP($L2140,Location!$A$1:$D$157,4,FALSE)</f>
        <v>Major Market</v>
      </c>
      <c r="R2140" t="s">
        <v>70</v>
      </c>
      <c r="S2140" t="s">
        <v>71</v>
      </c>
      <c r="T2140" t="s">
        <v>57</v>
      </c>
    </row>
    <row r="2141" spans="1:20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5">
        <v>42004</v>
      </c>
      <c r="O2141" t="str">
        <f>VLOOKUP(L2141,Location!$A$1:$D$157,2,FALSE)</f>
        <v>Illinois</v>
      </c>
      <c r="P2141" t="str">
        <f>VLOOKUP($L2141,Location!$A$1:$D$157,3,FALSE)</f>
        <v>Central</v>
      </c>
      <c r="Q2141" t="str">
        <f>VLOOKUP($L2141,Location!$A$1:$D$157,4,FALSE)</f>
        <v>Major Market</v>
      </c>
      <c r="R2141" t="s">
        <v>70</v>
      </c>
      <c r="S2141" t="s">
        <v>72</v>
      </c>
      <c r="T2141" t="s">
        <v>57</v>
      </c>
    </row>
    <row r="2142" spans="1:20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5">
        <v>42004</v>
      </c>
      <c r="O2142" t="str">
        <f>VLOOKUP(L2142,Location!$A$1:$D$157,2,FALSE)</f>
        <v>Illinois</v>
      </c>
      <c r="P2142" t="str">
        <f>VLOOKUP($L2142,Location!$A$1:$D$157,3,FALSE)</f>
        <v>Central</v>
      </c>
      <c r="Q2142" t="str">
        <f>VLOOKUP($L2142,Location!$A$1:$D$157,4,FALSE)</f>
        <v>Major Market</v>
      </c>
      <c r="R2142" t="s">
        <v>61</v>
      </c>
      <c r="S2142" t="s">
        <v>63</v>
      </c>
      <c r="T2142" t="s">
        <v>57</v>
      </c>
    </row>
    <row r="2143" spans="1:20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5">
        <v>42004</v>
      </c>
      <c r="O2143" t="str">
        <f>VLOOKUP(L2143,Location!$A$1:$D$157,2,FALSE)</f>
        <v>Illinois</v>
      </c>
      <c r="P2143" t="str">
        <f>VLOOKUP($L2143,Location!$A$1:$D$157,3,FALSE)</f>
        <v>Central</v>
      </c>
      <c r="Q2143" t="str">
        <f>VLOOKUP($L2143,Location!$A$1:$D$157,4,FALSE)</f>
        <v>Major Market</v>
      </c>
      <c r="R2143" t="s">
        <v>61</v>
      </c>
      <c r="S2143" t="s">
        <v>64</v>
      </c>
      <c r="T2143" t="s">
        <v>60</v>
      </c>
    </row>
    <row r="2144" spans="1:20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5">
        <v>42004</v>
      </c>
      <c r="O2144" t="str">
        <f>VLOOKUP(L2144,Location!$A$1:$D$157,2,FALSE)</f>
        <v>Illinois</v>
      </c>
      <c r="P2144" t="str">
        <f>VLOOKUP($L2144,Location!$A$1:$D$157,3,FALSE)</f>
        <v>Central</v>
      </c>
      <c r="Q2144" t="str">
        <f>VLOOKUP($L2144,Location!$A$1:$D$157,4,FALSE)</f>
        <v>Major Market</v>
      </c>
      <c r="R2144" t="s">
        <v>55</v>
      </c>
      <c r="S2144" t="s">
        <v>58</v>
      </c>
      <c r="T2144" t="s">
        <v>57</v>
      </c>
    </row>
    <row r="2145" spans="1:20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5">
        <v>42004</v>
      </c>
      <c r="O2145" t="str">
        <f>VLOOKUP(L2145,Location!$A$1:$D$157,2,FALSE)</f>
        <v>Illinois</v>
      </c>
      <c r="P2145" t="str">
        <f>VLOOKUP($L2145,Location!$A$1:$D$157,3,FALSE)</f>
        <v>Central</v>
      </c>
      <c r="Q2145" t="str">
        <f>VLOOKUP($L2145,Location!$A$1:$D$157,4,FALSE)</f>
        <v>Major Market</v>
      </c>
      <c r="R2145" t="s">
        <v>55</v>
      </c>
      <c r="S2145" t="s">
        <v>59</v>
      </c>
      <c r="T2145" t="s">
        <v>60</v>
      </c>
    </row>
    <row r="2146" spans="1:20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5">
        <v>42004</v>
      </c>
      <c r="O2146" t="str">
        <f>VLOOKUP(L2146,Location!$A$1:$D$157,2,FALSE)</f>
        <v>Iowa</v>
      </c>
      <c r="P2146" t="str">
        <f>VLOOKUP($L2146,Location!$A$1:$D$157,3,FALSE)</f>
        <v>Central</v>
      </c>
      <c r="Q2146" t="str">
        <f>VLOOKUP($L2146,Location!$A$1:$D$157,4,FALSE)</f>
        <v>Small Market</v>
      </c>
      <c r="R2146" t="s">
        <v>66</v>
      </c>
      <c r="S2146" t="s">
        <v>67</v>
      </c>
      <c r="T2146" t="s">
        <v>60</v>
      </c>
    </row>
    <row r="2147" spans="1:20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5">
        <v>42004</v>
      </c>
      <c r="O2147" t="str">
        <f>VLOOKUP(L2147,Location!$A$1:$D$157,2,FALSE)</f>
        <v>Iowa</v>
      </c>
      <c r="P2147" t="str">
        <f>VLOOKUP($L2147,Location!$A$1:$D$157,3,FALSE)</f>
        <v>Central</v>
      </c>
      <c r="Q2147" t="str">
        <f>VLOOKUP($L2147,Location!$A$1:$D$157,4,FALSE)</f>
        <v>Small Market</v>
      </c>
      <c r="R2147" t="s">
        <v>66</v>
      </c>
      <c r="S2147" t="s">
        <v>68</v>
      </c>
      <c r="T2147" t="s">
        <v>60</v>
      </c>
    </row>
    <row r="2148" spans="1:20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5">
        <v>42004</v>
      </c>
      <c r="O2148" t="str">
        <f>VLOOKUP(L2148,Location!$A$1:$D$157,2,FALSE)</f>
        <v>Iowa</v>
      </c>
      <c r="P2148" t="str">
        <f>VLOOKUP($L2148,Location!$A$1:$D$157,3,FALSE)</f>
        <v>Central</v>
      </c>
      <c r="Q2148" t="str">
        <f>VLOOKUP($L2148,Location!$A$1:$D$157,4,FALSE)</f>
        <v>Small Market</v>
      </c>
      <c r="R2148" t="s">
        <v>70</v>
      </c>
      <c r="S2148" t="s">
        <v>71</v>
      </c>
      <c r="T2148" t="s">
        <v>57</v>
      </c>
    </row>
    <row r="2149" spans="1:20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5">
        <v>42004</v>
      </c>
      <c r="O2149" t="str">
        <f>VLOOKUP(L2149,Location!$A$1:$D$157,2,FALSE)</f>
        <v>Iowa</v>
      </c>
      <c r="P2149" t="str">
        <f>VLOOKUP($L2149,Location!$A$1:$D$157,3,FALSE)</f>
        <v>Central</v>
      </c>
      <c r="Q2149" t="str">
        <f>VLOOKUP($L2149,Location!$A$1:$D$157,4,FALSE)</f>
        <v>Small Market</v>
      </c>
      <c r="R2149" t="s">
        <v>70</v>
      </c>
      <c r="S2149" t="s">
        <v>72</v>
      </c>
      <c r="T2149" t="s">
        <v>57</v>
      </c>
    </row>
    <row r="2150" spans="1:20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5">
        <v>42004</v>
      </c>
      <c r="O2150" t="str">
        <f>VLOOKUP(L2150,Location!$A$1:$D$157,2,FALSE)</f>
        <v>Iowa</v>
      </c>
      <c r="P2150" t="str">
        <f>VLOOKUP($L2150,Location!$A$1:$D$157,3,FALSE)</f>
        <v>Central</v>
      </c>
      <c r="Q2150" t="str">
        <f>VLOOKUP($L2150,Location!$A$1:$D$157,4,FALSE)</f>
        <v>Small Market</v>
      </c>
      <c r="R2150" t="s">
        <v>61</v>
      </c>
      <c r="S2150" t="s">
        <v>63</v>
      </c>
      <c r="T2150" t="s">
        <v>57</v>
      </c>
    </row>
    <row r="2151" spans="1:20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5">
        <v>42004</v>
      </c>
      <c r="O2151" t="str">
        <f>VLOOKUP(L2151,Location!$A$1:$D$157,2,FALSE)</f>
        <v>Iowa</v>
      </c>
      <c r="P2151" t="str">
        <f>VLOOKUP($L2151,Location!$A$1:$D$157,3,FALSE)</f>
        <v>Central</v>
      </c>
      <c r="Q2151" t="str">
        <f>VLOOKUP($L2151,Location!$A$1:$D$157,4,FALSE)</f>
        <v>Small Market</v>
      </c>
      <c r="R2151" t="s">
        <v>61</v>
      </c>
      <c r="S2151" t="s">
        <v>64</v>
      </c>
      <c r="T2151" t="s">
        <v>60</v>
      </c>
    </row>
    <row r="2152" spans="1:20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5">
        <v>42004</v>
      </c>
      <c r="O2152" t="str">
        <f>VLOOKUP(L2152,Location!$A$1:$D$157,2,FALSE)</f>
        <v>Iowa</v>
      </c>
      <c r="P2152" t="str">
        <f>VLOOKUP($L2152,Location!$A$1:$D$157,3,FALSE)</f>
        <v>Central</v>
      </c>
      <c r="Q2152" t="str">
        <f>VLOOKUP($L2152,Location!$A$1:$D$157,4,FALSE)</f>
        <v>Small Market</v>
      </c>
      <c r="R2152" t="s">
        <v>55</v>
      </c>
      <c r="S2152" t="s">
        <v>56</v>
      </c>
      <c r="T2152" t="s">
        <v>57</v>
      </c>
    </row>
    <row r="2153" spans="1:20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5">
        <v>42004</v>
      </c>
      <c r="O2153" t="str">
        <f>VLOOKUP(L2153,Location!$A$1:$D$157,2,FALSE)</f>
        <v>Iowa</v>
      </c>
      <c r="P2153" t="str">
        <f>VLOOKUP($L2153,Location!$A$1:$D$157,3,FALSE)</f>
        <v>Central</v>
      </c>
      <c r="Q2153" t="str">
        <f>VLOOKUP($L2153,Location!$A$1:$D$157,4,FALSE)</f>
        <v>Small Market</v>
      </c>
      <c r="R2153" t="s">
        <v>55</v>
      </c>
      <c r="S2153" t="s">
        <v>58</v>
      </c>
      <c r="T2153" t="s">
        <v>57</v>
      </c>
    </row>
    <row r="2154" spans="1:20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5">
        <v>42004</v>
      </c>
      <c r="O2154" t="str">
        <f>VLOOKUP(L2154,Location!$A$1:$D$157,2,FALSE)</f>
        <v>Iowa</v>
      </c>
      <c r="P2154" t="str">
        <f>VLOOKUP($L2154,Location!$A$1:$D$157,3,FALSE)</f>
        <v>Central</v>
      </c>
      <c r="Q2154" t="str">
        <f>VLOOKUP($L2154,Location!$A$1:$D$157,4,FALSE)</f>
        <v>Small Market</v>
      </c>
      <c r="R2154" t="s">
        <v>55</v>
      </c>
      <c r="S2154" t="s">
        <v>59</v>
      </c>
      <c r="T2154" t="s">
        <v>60</v>
      </c>
    </row>
    <row r="2155" spans="1:20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5">
        <v>42004</v>
      </c>
      <c r="O2155" t="str">
        <f>VLOOKUP(L2155,Location!$A$1:$D$157,2,FALSE)</f>
        <v>Missouri</v>
      </c>
      <c r="P2155" t="str">
        <f>VLOOKUP($L2155,Location!$A$1:$D$157,3,FALSE)</f>
        <v>Central</v>
      </c>
      <c r="Q2155" t="str">
        <f>VLOOKUP($L2155,Location!$A$1:$D$157,4,FALSE)</f>
        <v>Small Market</v>
      </c>
      <c r="R2155" t="s">
        <v>66</v>
      </c>
      <c r="S2155" t="s">
        <v>67</v>
      </c>
      <c r="T2155" t="s">
        <v>60</v>
      </c>
    </row>
    <row r="2156" spans="1:20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5">
        <v>42004</v>
      </c>
      <c r="O2156" t="str">
        <f>VLOOKUP(L2156,Location!$A$1:$D$157,2,FALSE)</f>
        <v>Missouri</v>
      </c>
      <c r="P2156" t="str">
        <f>VLOOKUP($L2156,Location!$A$1:$D$157,3,FALSE)</f>
        <v>Central</v>
      </c>
      <c r="Q2156" t="str">
        <f>VLOOKUP($L2156,Location!$A$1:$D$157,4,FALSE)</f>
        <v>Small Market</v>
      </c>
      <c r="R2156" t="s">
        <v>66</v>
      </c>
      <c r="S2156" t="s">
        <v>68</v>
      </c>
      <c r="T2156" t="s">
        <v>60</v>
      </c>
    </row>
    <row r="2157" spans="1:20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5">
        <v>42004</v>
      </c>
      <c r="O2157" t="str">
        <f>VLOOKUP(L2157,Location!$A$1:$D$157,2,FALSE)</f>
        <v>Missouri</v>
      </c>
      <c r="P2157" t="str">
        <f>VLOOKUP($L2157,Location!$A$1:$D$157,3,FALSE)</f>
        <v>Central</v>
      </c>
      <c r="Q2157" t="str">
        <f>VLOOKUP($L2157,Location!$A$1:$D$157,4,FALSE)</f>
        <v>Small Market</v>
      </c>
      <c r="R2157" t="s">
        <v>70</v>
      </c>
      <c r="S2157" t="s">
        <v>71</v>
      </c>
      <c r="T2157" t="s">
        <v>57</v>
      </c>
    </row>
    <row r="2158" spans="1:20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5">
        <v>42004</v>
      </c>
      <c r="O2158" t="str">
        <f>VLOOKUP(L2158,Location!$A$1:$D$157,2,FALSE)</f>
        <v>Missouri</v>
      </c>
      <c r="P2158" t="str">
        <f>VLOOKUP($L2158,Location!$A$1:$D$157,3,FALSE)</f>
        <v>Central</v>
      </c>
      <c r="Q2158" t="str">
        <f>VLOOKUP($L2158,Location!$A$1:$D$157,4,FALSE)</f>
        <v>Small Market</v>
      </c>
      <c r="R2158" t="s">
        <v>70</v>
      </c>
      <c r="S2158" t="s">
        <v>72</v>
      </c>
      <c r="T2158" t="s">
        <v>57</v>
      </c>
    </row>
    <row r="2159" spans="1:20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5">
        <v>42004</v>
      </c>
      <c r="O2159" t="str">
        <f>VLOOKUP(L2159,Location!$A$1:$D$157,2,FALSE)</f>
        <v>Missouri</v>
      </c>
      <c r="P2159" t="str">
        <f>VLOOKUP($L2159,Location!$A$1:$D$157,3,FALSE)</f>
        <v>Central</v>
      </c>
      <c r="Q2159" t="str">
        <f>VLOOKUP($L2159,Location!$A$1:$D$157,4,FALSE)</f>
        <v>Small Market</v>
      </c>
      <c r="R2159" t="s">
        <v>70</v>
      </c>
      <c r="S2159" t="s">
        <v>73</v>
      </c>
      <c r="T2159" t="s">
        <v>57</v>
      </c>
    </row>
    <row r="2160" spans="1:20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5">
        <v>42004</v>
      </c>
      <c r="O2160" t="str">
        <f>VLOOKUP(L2160,Location!$A$1:$D$157,2,FALSE)</f>
        <v>Missouri</v>
      </c>
      <c r="P2160" t="str">
        <f>VLOOKUP($L2160,Location!$A$1:$D$157,3,FALSE)</f>
        <v>Central</v>
      </c>
      <c r="Q2160" t="str">
        <f>VLOOKUP($L2160,Location!$A$1:$D$157,4,FALSE)</f>
        <v>Small Market</v>
      </c>
      <c r="R2160" t="s">
        <v>61</v>
      </c>
      <c r="S2160" t="s">
        <v>63</v>
      </c>
      <c r="T2160" t="s">
        <v>57</v>
      </c>
    </row>
    <row r="2161" spans="1:20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5">
        <v>42004</v>
      </c>
      <c r="O2161" t="str">
        <f>VLOOKUP(L2161,Location!$A$1:$D$157,2,FALSE)</f>
        <v>Missouri</v>
      </c>
      <c r="P2161" t="str">
        <f>VLOOKUP($L2161,Location!$A$1:$D$157,3,FALSE)</f>
        <v>Central</v>
      </c>
      <c r="Q2161" t="str">
        <f>VLOOKUP($L2161,Location!$A$1:$D$157,4,FALSE)</f>
        <v>Small Market</v>
      </c>
      <c r="R2161" t="s">
        <v>61</v>
      </c>
      <c r="S2161" t="s">
        <v>64</v>
      </c>
      <c r="T2161" t="s">
        <v>60</v>
      </c>
    </row>
    <row r="2162" spans="1:20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5">
        <v>42004</v>
      </c>
      <c r="O2162" t="str">
        <f>VLOOKUP(L2162,Location!$A$1:$D$157,2,FALSE)</f>
        <v>Missouri</v>
      </c>
      <c r="P2162" t="str">
        <f>VLOOKUP($L2162,Location!$A$1:$D$157,3,FALSE)</f>
        <v>Central</v>
      </c>
      <c r="Q2162" t="str">
        <f>VLOOKUP($L2162,Location!$A$1:$D$157,4,FALSE)</f>
        <v>Small Market</v>
      </c>
      <c r="R2162" t="s">
        <v>55</v>
      </c>
      <c r="S2162" t="s">
        <v>58</v>
      </c>
      <c r="T2162" t="s">
        <v>57</v>
      </c>
    </row>
    <row r="2163" spans="1:20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5">
        <v>42004</v>
      </c>
      <c r="O2163" t="str">
        <f>VLOOKUP(L2163,Location!$A$1:$D$157,2,FALSE)</f>
        <v>Missouri</v>
      </c>
      <c r="P2163" t="str">
        <f>VLOOKUP($L2163,Location!$A$1:$D$157,3,FALSE)</f>
        <v>Central</v>
      </c>
      <c r="Q2163" t="str">
        <f>VLOOKUP($L2163,Location!$A$1:$D$157,4,FALSE)</f>
        <v>Small Market</v>
      </c>
      <c r="R2163" t="s">
        <v>55</v>
      </c>
      <c r="S2163" t="s">
        <v>59</v>
      </c>
      <c r="T2163" t="s">
        <v>60</v>
      </c>
    </row>
    <row r="2164" spans="1:20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5">
        <v>42004</v>
      </c>
      <c r="O2164" t="str">
        <f>VLOOKUP(L2164,Location!$A$1:$D$157,2,FALSE)</f>
        <v>Ohio</v>
      </c>
      <c r="P2164" t="str">
        <f>VLOOKUP($L2164,Location!$A$1:$D$157,3,FALSE)</f>
        <v>Central</v>
      </c>
      <c r="Q2164" t="str">
        <f>VLOOKUP($L2164,Location!$A$1:$D$157,4,FALSE)</f>
        <v>Major Market</v>
      </c>
      <c r="R2164" t="s">
        <v>66</v>
      </c>
      <c r="S2164" t="s">
        <v>67</v>
      </c>
      <c r="T2164" t="s">
        <v>60</v>
      </c>
    </row>
    <row r="2165" spans="1:20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5">
        <v>42004</v>
      </c>
      <c r="O2165" t="str">
        <f>VLOOKUP(L2165,Location!$A$1:$D$157,2,FALSE)</f>
        <v>Ohio</v>
      </c>
      <c r="P2165" t="str">
        <f>VLOOKUP($L2165,Location!$A$1:$D$157,3,FALSE)</f>
        <v>Central</v>
      </c>
      <c r="Q2165" t="str">
        <f>VLOOKUP($L2165,Location!$A$1:$D$157,4,FALSE)</f>
        <v>Major Market</v>
      </c>
      <c r="R2165" t="s">
        <v>66</v>
      </c>
      <c r="S2165" t="s">
        <v>68</v>
      </c>
      <c r="T2165" t="s">
        <v>60</v>
      </c>
    </row>
    <row r="2166" spans="1:20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5">
        <v>42004</v>
      </c>
      <c r="O2166" t="str">
        <f>VLOOKUP(L2166,Location!$A$1:$D$157,2,FALSE)</f>
        <v>Ohio</v>
      </c>
      <c r="P2166" t="str">
        <f>VLOOKUP($L2166,Location!$A$1:$D$157,3,FALSE)</f>
        <v>Central</v>
      </c>
      <c r="Q2166" t="str">
        <f>VLOOKUP($L2166,Location!$A$1:$D$157,4,FALSE)</f>
        <v>Major Market</v>
      </c>
      <c r="R2166" t="s">
        <v>70</v>
      </c>
      <c r="S2166" t="s">
        <v>71</v>
      </c>
      <c r="T2166" t="s">
        <v>57</v>
      </c>
    </row>
    <row r="2167" spans="1:20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5">
        <v>42004</v>
      </c>
      <c r="O2167" t="str">
        <f>VLOOKUP(L2167,Location!$A$1:$D$157,2,FALSE)</f>
        <v>Ohio</v>
      </c>
      <c r="P2167" t="str">
        <f>VLOOKUP($L2167,Location!$A$1:$D$157,3,FALSE)</f>
        <v>Central</v>
      </c>
      <c r="Q2167" t="str">
        <f>VLOOKUP($L2167,Location!$A$1:$D$157,4,FALSE)</f>
        <v>Major Market</v>
      </c>
      <c r="R2167" t="s">
        <v>70</v>
      </c>
      <c r="S2167" t="s">
        <v>72</v>
      </c>
      <c r="T2167" t="s">
        <v>57</v>
      </c>
    </row>
    <row r="2168" spans="1:20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5">
        <v>42004</v>
      </c>
      <c r="O2168" t="str">
        <f>VLOOKUP(L2168,Location!$A$1:$D$157,2,FALSE)</f>
        <v>Ohio</v>
      </c>
      <c r="P2168" t="str">
        <f>VLOOKUP($L2168,Location!$A$1:$D$157,3,FALSE)</f>
        <v>Central</v>
      </c>
      <c r="Q2168" t="str">
        <f>VLOOKUP($L2168,Location!$A$1:$D$157,4,FALSE)</f>
        <v>Major Market</v>
      </c>
      <c r="R2168" t="s">
        <v>61</v>
      </c>
      <c r="S2168" t="s">
        <v>63</v>
      </c>
      <c r="T2168" t="s">
        <v>57</v>
      </c>
    </row>
    <row r="2169" spans="1:20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5">
        <v>42004</v>
      </c>
      <c r="O2169" t="str">
        <f>VLOOKUP(L2169,Location!$A$1:$D$157,2,FALSE)</f>
        <v>Ohio</v>
      </c>
      <c r="P2169" t="str">
        <f>VLOOKUP($L2169,Location!$A$1:$D$157,3,FALSE)</f>
        <v>Central</v>
      </c>
      <c r="Q2169" t="str">
        <f>VLOOKUP($L2169,Location!$A$1:$D$157,4,FALSE)</f>
        <v>Major Market</v>
      </c>
      <c r="R2169" t="s">
        <v>61</v>
      </c>
      <c r="S2169" t="s">
        <v>64</v>
      </c>
      <c r="T2169" t="s">
        <v>60</v>
      </c>
    </row>
    <row r="2170" spans="1:20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5">
        <v>42004</v>
      </c>
      <c r="O2170" t="str">
        <f>VLOOKUP(L2170,Location!$A$1:$D$157,2,FALSE)</f>
        <v>Ohio</v>
      </c>
      <c r="P2170" t="str">
        <f>VLOOKUP($L2170,Location!$A$1:$D$157,3,FALSE)</f>
        <v>Central</v>
      </c>
      <c r="Q2170" t="str">
        <f>VLOOKUP($L2170,Location!$A$1:$D$157,4,FALSE)</f>
        <v>Major Market</v>
      </c>
      <c r="R2170" t="s">
        <v>55</v>
      </c>
      <c r="S2170" t="s">
        <v>56</v>
      </c>
      <c r="T2170" t="s">
        <v>57</v>
      </c>
    </row>
    <row r="2171" spans="1:20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5">
        <v>42004</v>
      </c>
      <c r="O2171" t="str">
        <f>VLOOKUP(L2171,Location!$A$1:$D$157,2,FALSE)</f>
        <v>Ohio</v>
      </c>
      <c r="P2171" t="str">
        <f>VLOOKUP($L2171,Location!$A$1:$D$157,3,FALSE)</f>
        <v>Central</v>
      </c>
      <c r="Q2171" t="str">
        <f>VLOOKUP($L2171,Location!$A$1:$D$157,4,FALSE)</f>
        <v>Major Market</v>
      </c>
      <c r="R2171" t="s">
        <v>55</v>
      </c>
      <c r="S2171" t="s">
        <v>58</v>
      </c>
      <c r="T2171" t="s">
        <v>57</v>
      </c>
    </row>
    <row r="2172" spans="1:20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5">
        <v>42004</v>
      </c>
      <c r="O2172" t="str">
        <f>VLOOKUP(L2172,Location!$A$1:$D$157,2,FALSE)</f>
        <v>Ohio</v>
      </c>
      <c r="P2172" t="str">
        <f>VLOOKUP($L2172,Location!$A$1:$D$157,3,FALSE)</f>
        <v>Central</v>
      </c>
      <c r="Q2172" t="str">
        <f>VLOOKUP($L2172,Location!$A$1:$D$157,4,FALSE)</f>
        <v>Major Market</v>
      </c>
      <c r="R2172" t="s">
        <v>55</v>
      </c>
      <c r="S2172" t="s">
        <v>59</v>
      </c>
      <c r="T2172" t="s">
        <v>60</v>
      </c>
    </row>
    <row r="2173" spans="1:20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5">
        <v>42004</v>
      </c>
      <c r="O2173" t="str">
        <f>VLOOKUP(L2173,Location!$A$1:$D$157,2,FALSE)</f>
        <v>Wisconsin</v>
      </c>
      <c r="P2173" t="str">
        <f>VLOOKUP($L2173,Location!$A$1:$D$157,3,FALSE)</f>
        <v>Central</v>
      </c>
      <c r="Q2173" t="str">
        <f>VLOOKUP($L2173,Location!$A$1:$D$157,4,FALSE)</f>
        <v>Small Market</v>
      </c>
      <c r="R2173" t="s">
        <v>66</v>
      </c>
      <c r="S2173" t="s">
        <v>67</v>
      </c>
      <c r="T2173" t="s">
        <v>60</v>
      </c>
    </row>
    <row r="2174" spans="1:20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5">
        <v>42004</v>
      </c>
      <c r="O2174" t="str">
        <f>VLOOKUP(L2174,Location!$A$1:$D$157,2,FALSE)</f>
        <v>Wisconsin</v>
      </c>
      <c r="P2174" t="str">
        <f>VLOOKUP($L2174,Location!$A$1:$D$157,3,FALSE)</f>
        <v>Central</v>
      </c>
      <c r="Q2174" t="str">
        <f>VLOOKUP($L2174,Location!$A$1:$D$157,4,FALSE)</f>
        <v>Small Market</v>
      </c>
      <c r="R2174" t="s">
        <v>66</v>
      </c>
      <c r="S2174" t="s">
        <v>68</v>
      </c>
      <c r="T2174" t="s">
        <v>60</v>
      </c>
    </row>
    <row r="2175" spans="1:20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5">
        <v>42004</v>
      </c>
      <c r="O2175" t="str">
        <f>VLOOKUP(L2175,Location!$A$1:$D$157,2,FALSE)</f>
        <v>Wisconsin</v>
      </c>
      <c r="P2175" t="str">
        <f>VLOOKUP($L2175,Location!$A$1:$D$157,3,FALSE)</f>
        <v>Central</v>
      </c>
      <c r="Q2175" t="str">
        <f>VLOOKUP($L2175,Location!$A$1:$D$157,4,FALSE)</f>
        <v>Small Market</v>
      </c>
      <c r="R2175" t="s">
        <v>70</v>
      </c>
      <c r="S2175" t="s">
        <v>71</v>
      </c>
      <c r="T2175" t="s">
        <v>57</v>
      </c>
    </row>
    <row r="2176" spans="1:20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5">
        <v>42004</v>
      </c>
      <c r="O2176" t="str">
        <f>VLOOKUP(L2176,Location!$A$1:$D$157,2,FALSE)</f>
        <v>Wisconsin</v>
      </c>
      <c r="P2176" t="str">
        <f>VLOOKUP($L2176,Location!$A$1:$D$157,3,FALSE)</f>
        <v>Central</v>
      </c>
      <c r="Q2176" t="str">
        <f>VLOOKUP($L2176,Location!$A$1:$D$157,4,FALSE)</f>
        <v>Small Market</v>
      </c>
      <c r="R2176" t="s">
        <v>70</v>
      </c>
      <c r="S2176" t="s">
        <v>72</v>
      </c>
      <c r="T2176" t="s">
        <v>57</v>
      </c>
    </row>
    <row r="2177" spans="1:20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5">
        <v>42004</v>
      </c>
      <c r="O2177" t="str">
        <f>VLOOKUP(L2177,Location!$A$1:$D$157,2,FALSE)</f>
        <v>Wisconsin</v>
      </c>
      <c r="P2177" t="str">
        <f>VLOOKUP($L2177,Location!$A$1:$D$157,3,FALSE)</f>
        <v>Central</v>
      </c>
      <c r="Q2177" t="str">
        <f>VLOOKUP($L2177,Location!$A$1:$D$157,4,FALSE)</f>
        <v>Small Market</v>
      </c>
      <c r="R2177" t="s">
        <v>61</v>
      </c>
      <c r="S2177" t="s">
        <v>63</v>
      </c>
      <c r="T2177" t="s">
        <v>57</v>
      </c>
    </row>
    <row r="2178" spans="1:20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5">
        <v>42004</v>
      </c>
      <c r="O2178" t="str">
        <f>VLOOKUP(L2178,Location!$A$1:$D$157,2,FALSE)</f>
        <v>Wisconsin</v>
      </c>
      <c r="P2178" t="str">
        <f>VLOOKUP($L2178,Location!$A$1:$D$157,3,FALSE)</f>
        <v>Central</v>
      </c>
      <c r="Q2178" t="str">
        <f>VLOOKUP($L2178,Location!$A$1:$D$157,4,FALSE)</f>
        <v>Small Market</v>
      </c>
      <c r="R2178" t="s">
        <v>61</v>
      </c>
      <c r="S2178" t="s">
        <v>64</v>
      </c>
      <c r="T2178" t="s">
        <v>60</v>
      </c>
    </row>
    <row r="2179" spans="1:20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5">
        <v>42004</v>
      </c>
      <c r="O2179" t="str">
        <f>VLOOKUP(L2179,Location!$A$1:$D$157,2,FALSE)</f>
        <v>Wisconsin</v>
      </c>
      <c r="P2179" t="str">
        <f>VLOOKUP($L2179,Location!$A$1:$D$157,3,FALSE)</f>
        <v>Central</v>
      </c>
      <c r="Q2179" t="str">
        <f>VLOOKUP($L2179,Location!$A$1:$D$157,4,FALSE)</f>
        <v>Small Market</v>
      </c>
      <c r="R2179" t="s">
        <v>55</v>
      </c>
      <c r="S2179" t="s">
        <v>56</v>
      </c>
      <c r="T2179" t="s">
        <v>57</v>
      </c>
    </row>
    <row r="2180" spans="1:20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5">
        <v>42004</v>
      </c>
      <c r="O2180" t="str">
        <f>VLOOKUP(L2180,Location!$A$1:$D$157,2,FALSE)</f>
        <v>Wisconsin</v>
      </c>
      <c r="P2180" t="str">
        <f>VLOOKUP($L2180,Location!$A$1:$D$157,3,FALSE)</f>
        <v>Central</v>
      </c>
      <c r="Q2180" t="str">
        <f>VLOOKUP($L2180,Location!$A$1:$D$157,4,FALSE)</f>
        <v>Small Market</v>
      </c>
      <c r="R2180" t="s">
        <v>55</v>
      </c>
      <c r="S2180" t="s">
        <v>58</v>
      </c>
      <c r="T2180" t="s">
        <v>57</v>
      </c>
    </row>
    <row r="2181" spans="1:20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5">
        <v>42004</v>
      </c>
      <c r="O2181" t="str">
        <f>VLOOKUP(L2181,Location!$A$1:$D$157,2,FALSE)</f>
        <v>Wisconsin</v>
      </c>
      <c r="P2181" t="str">
        <f>VLOOKUP($L2181,Location!$A$1:$D$157,3,FALSE)</f>
        <v>Central</v>
      </c>
      <c r="Q2181" t="str">
        <f>VLOOKUP($L2181,Location!$A$1:$D$157,4,FALSE)</f>
        <v>Small Market</v>
      </c>
      <c r="R2181" t="s">
        <v>55</v>
      </c>
      <c r="S2181" t="s">
        <v>59</v>
      </c>
      <c r="T2181" t="s">
        <v>60</v>
      </c>
    </row>
    <row r="2182" spans="1:20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5">
        <v>42004</v>
      </c>
      <c r="O2182" t="str">
        <f>VLOOKUP(L2182,Location!$A$1:$D$157,2,FALSE)</f>
        <v>Connecticut</v>
      </c>
      <c r="P2182" t="str">
        <f>VLOOKUP($L2182,Location!$A$1:$D$157,3,FALSE)</f>
        <v>East</v>
      </c>
      <c r="Q2182" t="str">
        <f>VLOOKUP($L2182,Location!$A$1:$D$157,4,FALSE)</f>
        <v>Small Market</v>
      </c>
      <c r="R2182" t="s">
        <v>66</v>
      </c>
      <c r="S2182" t="s">
        <v>68</v>
      </c>
      <c r="T2182" t="s">
        <v>60</v>
      </c>
    </row>
    <row r="2183" spans="1:20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5">
        <v>42004</v>
      </c>
      <c r="O2183" t="str">
        <f>VLOOKUP(L2183,Location!$A$1:$D$157,2,FALSE)</f>
        <v>Connecticut</v>
      </c>
      <c r="P2183" t="str">
        <f>VLOOKUP($L2183,Location!$A$1:$D$157,3,FALSE)</f>
        <v>East</v>
      </c>
      <c r="Q2183" t="str">
        <f>VLOOKUP($L2183,Location!$A$1:$D$157,4,FALSE)</f>
        <v>Small Market</v>
      </c>
      <c r="R2183" t="s">
        <v>66</v>
      </c>
      <c r="S2183" t="s">
        <v>69</v>
      </c>
      <c r="T2183" t="s">
        <v>60</v>
      </c>
    </row>
    <row r="2184" spans="1:20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5">
        <v>42004</v>
      </c>
      <c r="O2184" t="str">
        <f>VLOOKUP(L2184,Location!$A$1:$D$157,2,FALSE)</f>
        <v>Connecticut</v>
      </c>
      <c r="P2184" t="str">
        <f>VLOOKUP($L2184,Location!$A$1:$D$157,3,FALSE)</f>
        <v>East</v>
      </c>
      <c r="Q2184" t="str">
        <f>VLOOKUP($L2184,Location!$A$1:$D$157,4,FALSE)</f>
        <v>Small Market</v>
      </c>
      <c r="R2184" t="s">
        <v>70</v>
      </c>
      <c r="S2184" t="s">
        <v>71</v>
      </c>
      <c r="T2184" t="s">
        <v>57</v>
      </c>
    </row>
    <row r="2185" spans="1:20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5">
        <v>42004</v>
      </c>
      <c r="O2185" t="str">
        <f>VLOOKUP(L2185,Location!$A$1:$D$157,2,FALSE)</f>
        <v>Connecticut</v>
      </c>
      <c r="P2185" t="str">
        <f>VLOOKUP($L2185,Location!$A$1:$D$157,3,FALSE)</f>
        <v>East</v>
      </c>
      <c r="Q2185" t="str">
        <f>VLOOKUP($L2185,Location!$A$1:$D$157,4,FALSE)</f>
        <v>Small Market</v>
      </c>
      <c r="R2185" t="s">
        <v>70</v>
      </c>
      <c r="S2185" t="s">
        <v>73</v>
      </c>
      <c r="T2185" t="s">
        <v>57</v>
      </c>
    </row>
    <row r="2186" spans="1:20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5">
        <v>42004</v>
      </c>
      <c r="O2186" t="str">
        <f>VLOOKUP(L2186,Location!$A$1:$D$157,2,FALSE)</f>
        <v>Connecticut</v>
      </c>
      <c r="P2186" t="str">
        <f>VLOOKUP($L2186,Location!$A$1:$D$157,3,FALSE)</f>
        <v>East</v>
      </c>
      <c r="Q2186" t="str">
        <f>VLOOKUP($L2186,Location!$A$1:$D$157,4,FALSE)</f>
        <v>Small Market</v>
      </c>
      <c r="R2186" t="s">
        <v>61</v>
      </c>
      <c r="S2186" t="s">
        <v>63</v>
      </c>
      <c r="T2186" t="s">
        <v>57</v>
      </c>
    </row>
    <row r="2187" spans="1:20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5">
        <v>42004</v>
      </c>
      <c r="O2187" t="str">
        <f>VLOOKUP(L2187,Location!$A$1:$D$157,2,FALSE)</f>
        <v>Connecticut</v>
      </c>
      <c r="P2187" t="str">
        <f>VLOOKUP($L2187,Location!$A$1:$D$157,3,FALSE)</f>
        <v>East</v>
      </c>
      <c r="Q2187" t="str">
        <f>VLOOKUP($L2187,Location!$A$1:$D$157,4,FALSE)</f>
        <v>Small Market</v>
      </c>
      <c r="R2187" t="s">
        <v>61</v>
      </c>
      <c r="S2187" t="s">
        <v>64</v>
      </c>
      <c r="T2187" t="s">
        <v>60</v>
      </c>
    </row>
    <row r="2188" spans="1:20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5">
        <v>42004</v>
      </c>
      <c r="O2188" t="str">
        <f>VLOOKUP(L2188,Location!$A$1:$D$157,2,FALSE)</f>
        <v>Connecticut</v>
      </c>
      <c r="P2188" t="str">
        <f>VLOOKUP($L2188,Location!$A$1:$D$157,3,FALSE)</f>
        <v>East</v>
      </c>
      <c r="Q2188" t="str">
        <f>VLOOKUP($L2188,Location!$A$1:$D$157,4,FALSE)</f>
        <v>Small Market</v>
      </c>
      <c r="R2188" t="s">
        <v>55</v>
      </c>
      <c r="S2188" t="s">
        <v>58</v>
      </c>
      <c r="T2188" t="s">
        <v>57</v>
      </c>
    </row>
    <row r="2189" spans="1:20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5">
        <v>42004</v>
      </c>
      <c r="O2189" t="str">
        <f>VLOOKUP(L2189,Location!$A$1:$D$157,2,FALSE)</f>
        <v>Florida</v>
      </c>
      <c r="P2189" t="str">
        <f>VLOOKUP($L2189,Location!$A$1:$D$157,3,FALSE)</f>
        <v>East</v>
      </c>
      <c r="Q2189" t="str">
        <f>VLOOKUP($L2189,Location!$A$1:$D$157,4,FALSE)</f>
        <v>Major Market</v>
      </c>
      <c r="R2189" t="s">
        <v>66</v>
      </c>
      <c r="S2189" t="s">
        <v>67</v>
      </c>
      <c r="T2189" t="s">
        <v>60</v>
      </c>
    </row>
    <row r="2190" spans="1:20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5">
        <v>42004</v>
      </c>
      <c r="O2190" t="str">
        <f>VLOOKUP(L2190,Location!$A$1:$D$157,2,FALSE)</f>
        <v>Florida</v>
      </c>
      <c r="P2190" t="str">
        <f>VLOOKUP($L2190,Location!$A$1:$D$157,3,FALSE)</f>
        <v>East</v>
      </c>
      <c r="Q2190" t="str">
        <f>VLOOKUP($L2190,Location!$A$1:$D$157,4,FALSE)</f>
        <v>Major Market</v>
      </c>
      <c r="R2190" t="s">
        <v>66</v>
      </c>
      <c r="S2190" t="s">
        <v>68</v>
      </c>
      <c r="T2190" t="s">
        <v>60</v>
      </c>
    </row>
    <row r="2191" spans="1:20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5">
        <v>42004</v>
      </c>
      <c r="O2191" t="str">
        <f>VLOOKUP(L2191,Location!$A$1:$D$157,2,FALSE)</f>
        <v>Florida</v>
      </c>
      <c r="P2191" t="str">
        <f>VLOOKUP($L2191,Location!$A$1:$D$157,3,FALSE)</f>
        <v>East</v>
      </c>
      <c r="Q2191" t="str">
        <f>VLOOKUP($L2191,Location!$A$1:$D$157,4,FALSE)</f>
        <v>Major Market</v>
      </c>
      <c r="R2191" t="s">
        <v>66</v>
      </c>
      <c r="S2191" t="s">
        <v>69</v>
      </c>
      <c r="T2191" t="s">
        <v>60</v>
      </c>
    </row>
    <row r="2192" spans="1:20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5">
        <v>42004</v>
      </c>
      <c r="O2192" t="str">
        <f>VLOOKUP(L2192,Location!$A$1:$D$157,2,FALSE)</f>
        <v>Florida</v>
      </c>
      <c r="P2192" t="str">
        <f>VLOOKUP($L2192,Location!$A$1:$D$157,3,FALSE)</f>
        <v>East</v>
      </c>
      <c r="Q2192" t="str">
        <f>VLOOKUP($L2192,Location!$A$1:$D$157,4,FALSE)</f>
        <v>Major Market</v>
      </c>
      <c r="R2192" t="s">
        <v>70</v>
      </c>
      <c r="S2192" t="s">
        <v>71</v>
      </c>
      <c r="T2192" t="s">
        <v>57</v>
      </c>
    </row>
    <row r="2193" spans="1:20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5">
        <v>42004</v>
      </c>
      <c r="O2193" t="str">
        <f>VLOOKUP(L2193,Location!$A$1:$D$157,2,FALSE)</f>
        <v>Florida</v>
      </c>
      <c r="P2193" t="str">
        <f>VLOOKUP($L2193,Location!$A$1:$D$157,3,FALSE)</f>
        <v>East</v>
      </c>
      <c r="Q2193" t="str">
        <f>VLOOKUP($L2193,Location!$A$1:$D$157,4,FALSE)</f>
        <v>Major Market</v>
      </c>
      <c r="R2193" t="s">
        <v>70</v>
      </c>
      <c r="S2193" t="s">
        <v>73</v>
      </c>
      <c r="T2193" t="s">
        <v>57</v>
      </c>
    </row>
    <row r="2194" spans="1:20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5">
        <v>42004</v>
      </c>
      <c r="O2194" t="str">
        <f>VLOOKUP(L2194,Location!$A$1:$D$157,2,FALSE)</f>
        <v>Florida</v>
      </c>
      <c r="P2194" t="str">
        <f>VLOOKUP($L2194,Location!$A$1:$D$157,3,FALSE)</f>
        <v>East</v>
      </c>
      <c r="Q2194" t="str">
        <f>VLOOKUP($L2194,Location!$A$1:$D$157,4,FALSE)</f>
        <v>Major Market</v>
      </c>
      <c r="R2194" t="s">
        <v>61</v>
      </c>
      <c r="S2194" t="s">
        <v>63</v>
      </c>
      <c r="T2194" t="s">
        <v>57</v>
      </c>
    </row>
    <row r="2195" spans="1:20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5">
        <v>42004</v>
      </c>
      <c r="O2195" t="str">
        <f>VLOOKUP(L2195,Location!$A$1:$D$157,2,FALSE)</f>
        <v>Florida</v>
      </c>
      <c r="P2195" t="str">
        <f>VLOOKUP($L2195,Location!$A$1:$D$157,3,FALSE)</f>
        <v>East</v>
      </c>
      <c r="Q2195" t="str">
        <f>VLOOKUP($L2195,Location!$A$1:$D$157,4,FALSE)</f>
        <v>Major Market</v>
      </c>
      <c r="R2195" t="s">
        <v>61</v>
      </c>
      <c r="S2195" t="s">
        <v>64</v>
      </c>
      <c r="T2195" t="s">
        <v>60</v>
      </c>
    </row>
    <row r="2196" spans="1:20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5">
        <v>42004</v>
      </c>
      <c r="O2196" t="str">
        <f>VLOOKUP(L2196,Location!$A$1:$D$157,2,FALSE)</f>
        <v>Florida</v>
      </c>
      <c r="P2196" t="str">
        <f>VLOOKUP($L2196,Location!$A$1:$D$157,3,FALSE)</f>
        <v>East</v>
      </c>
      <c r="Q2196" t="str">
        <f>VLOOKUP($L2196,Location!$A$1:$D$157,4,FALSE)</f>
        <v>Major Market</v>
      </c>
      <c r="R2196" t="s">
        <v>55</v>
      </c>
      <c r="S2196" t="s">
        <v>58</v>
      </c>
      <c r="T2196" t="s">
        <v>57</v>
      </c>
    </row>
    <row r="2197" spans="1:20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5">
        <v>42004</v>
      </c>
      <c r="O2197" t="str">
        <f>VLOOKUP(L2197,Location!$A$1:$D$157,2,FALSE)</f>
        <v>Florida</v>
      </c>
      <c r="P2197" t="str">
        <f>VLOOKUP($L2197,Location!$A$1:$D$157,3,FALSE)</f>
        <v>East</v>
      </c>
      <c r="Q2197" t="str">
        <f>VLOOKUP($L2197,Location!$A$1:$D$157,4,FALSE)</f>
        <v>Major Market</v>
      </c>
      <c r="R2197" t="s">
        <v>55</v>
      </c>
      <c r="S2197" t="s">
        <v>59</v>
      </c>
      <c r="T2197" t="s">
        <v>60</v>
      </c>
    </row>
    <row r="2198" spans="1:20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5">
        <v>42004</v>
      </c>
      <c r="O2198" t="str">
        <f>VLOOKUP(L2198,Location!$A$1:$D$157,2,FALSE)</f>
        <v>Massachusetts</v>
      </c>
      <c r="P2198" t="str">
        <f>VLOOKUP($L2198,Location!$A$1:$D$157,3,FALSE)</f>
        <v>East</v>
      </c>
      <c r="Q2198" t="str">
        <f>VLOOKUP($L2198,Location!$A$1:$D$157,4,FALSE)</f>
        <v>Major Market</v>
      </c>
      <c r="R2198" t="s">
        <v>66</v>
      </c>
      <c r="S2198" t="s">
        <v>68</v>
      </c>
      <c r="T2198" t="s">
        <v>60</v>
      </c>
    </row>
    <row r="2199" spans="1:20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5">
        <v>42004</v>
      </c>
      <c r="O2199" t="str">
        <f>VLOOKUP(L2199,Location!$A$1:$D$157,2,FALSE)</f>
        <v>Massachusetts</v>
      </c>
      <c r="P2199" t="str">
        <f>VLOOKUP($L2199,Location!$A$1:$D$157,3,FALSE)</f>
        <v>East</v>
      </c>
      <c r="Q2199" t="str">
        <f>VLOOKUP($L2199,Location!$A$1:$D$157,4,FALSE)</f>
        <v>Major Market</v>
      </c>
      <c r="R2199" t="s">
        <v>70</v>
      </c>
      <c r="S2199" t="s">
        <v>71</v>
      </c>
      <c r="T2199" t="s">
        <v>57</v>
      </c>
    </row>
    <row r="2200" spans="1:20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5">
        <v>42004</v>
      </c>
      <c r="O2200" t="str">
        <f>VLOOKUP(L2200,Location!$A$1:$D$157,2,FALSE)</f>
        <v>Massachusetts</v>
      </c>
      <c r="P2200" t="str">
        <f>VLOOKUP($L2200,Location!$A$1:$D$157,3,FALSE)</f>
        <v>East</v>
      </c>
      <c r="Q2200" t="str">
        <f>VLOOKUP($L2200,Location!$A$1:$D$157,4,FALSE)</f>
        <v>Major Market</v>
      </c>
      <c r="R2200" t="s">
        <v>70</v>
      </c>
      <c r="S2200" t="s">
        <v>73</v>
      </c>
      <c r="T2200" t="s">
        <v>57</v>
      </c>
    </row>
    <row r="2201" spans="1:20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5">
        <v>42004</v>
      </c>
      <c r="O2201" t="str">
        <f>VLOOKUP(L2201,Location!$A$1:$D$157,2,FALSE)</f>
        <v>Massachusetts</v>
      </c>
      <c r="P2201" t="str">
        <f>VLOOKUP($L2201,Location!$A$1:$D$157,3,FALSE)</f>
        <v>East</v>
      </c>
      <c r="Q2201" t="str">
        <f>VLOOKUP($L2201,Location!$A$1:$D$157,4,FALSE)</f>
        <v>Major Market</v>
      </c>
      <c r="R2201" t="s">
        <v>61</v>
      </c>
      <c r="S2201" t="s">
        <v>63</v>
      </c>
      <c r="T2201" t="s">
        <v>57</v>
      </c>
    </row>
    <row r="2202" spans="1:20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5">
        <v>42004</v>
      </c>
      <c r="O2202" t="str">
        <f>VLOOKUP(L2202,Location!$A$1:$D$157,2,FALSE)</f>
        <v>Massachusetts</v>
      </c>
      <c r="P2202" t="str">
        <f>VLOOKUP($L2202,Location!$A$1:$D$157,3,FALSE)</f>
        <v>East</v>
      </c>
      <c r="Q2202" t="str">
        <f>VLOOKUP($L2202,Location!$A$1:$D$157,4,FALSE)</f>
        <v>Major Market</v>
      </c>
      <c r="R2202" t="s">
        <v>61</v>
      </c>
      <c r="S2202" t="s">
        <v>65</v>
      </c>
      <c r="T2202" t="s">
        <v>57</v>
      </c>
    </row>
    <row r="2203" spans="1:20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5">
        <v>42004</v>
      </c>
      <c r="O2203" t="str">
        <f>VLOOKUP(L2203,Location!$A$1:$D$157,2,FALSE)</f>
        <v>Massachusetts</v>
      </c>
      <c r="P2203" t="str">
        <f>VLOOKUP($L2203,Location!$A$1:$D$157,3,FALSE)</f>
        <v>East</v>
      </c>
      <c r="Q2203" t="str">
        <f>VLOOKUP($L2203,Location!$A$1:$D$157,4,FALSE)</f>
        <v>Major Market</v>
      </c>
      <c r="R2203" t="s">
        <v>55</v>
      </c>
      <c r="S2203" t="s">
        <v>58</v>
      </c>
      <c r="T2203" t="s">
        <v>57</v>
      </c>
    </row>
    <row r="2204" spans="1:20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5">
        <v>42004</v>
      </c>
      <c r="O2204" t="str">
        <f>VLOOKUP(L2204,Location!$A$1:$D$157,2,FALSE)</f>
        <v>New Hampshire</v>
      </c>
      <c r="P2204" t="str">
        <f>VLOOKUP($L2204,Location!$A$1:$D$157,3,FALSE)</f>
        <v>East</v>
      </c>
      <c r="Q2204" t="str">
        <f>VLOOKUP($L2204,Location!$A$1:$D$157,4,FALSE)</f>
        <v>Small Market</v>
      </c>
      <c r="R2204" t="s">
        <v>66</v>
      </c>
      <c r="S2204" t="s">
        <v>68</v>
      </c>
      <c r="T2204" t="s">
        <v>60</v>
      </c>
    </row>
    <row r="2205" spans="1:20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5">
        <v>42004</v>
      </c>
      <c r="O2205" t="str">
        <f>VLOOKUP(L2205,Location!$A$1:$D$157,2,FALSE)</f>
        <v>New Hampshire</v>
      </c>
      <c r="P2205" t="str">
        <f>VLOOKUP($L2205,Location!$A$1:$D$157,3,FALSE)</f>
        <v>East</v>
      </c>
      <c r="Q2205" t="str">
        <f>VLOOKUP($L2205,Location!$A$1:$D$157,4,FALSE)</f>
        <v>Small Market</v>
      </c>
      <c r="R2205" t="s">
        <v>70</v>
      </c>
      <c r="S2205" t="s">
        <v>71</v>
      </c>
      <c r="T2205" t="s">
        <v>57</v>
      </c>
    </row>
    <row r="2206" spans="1:20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5">
        <v>42004</v>
      </c>
      <c r="O2206" t="str">
        <f>VLOOKUP(L2206,Location!$A$1:$D$157,2,FALSE)</f>
        <v>New Hampshire</v>
      </c>
      <c r="P2206" t="str">
        <f>VLOOKUP($L2206,Location!$A$1:$D$157,3,FALSE)</f>
        <v>East</v>
      </c>
      <c r="Q2206" t="str">
        <f>VLOOKUP($L2206,Location!$A$1:$D$157,4,FALSE)</f>
        <v>Small Market</v>
      </c>
      <c r="R2206" t="s">
        <v>70</v>
      </c>
      <c r="S2206" t="s">
        <v>73</v>
      </c>
      <c r="T2206" t="s">
        <v>57</v>
      </c>
    </row>
    <row r="2207" spans="1:20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5">
        <v>42004</v>
      </c>
      <c r="O2207" t="str">
        <f>VLOOKUP(L2207,Location!$A$1:$D$157,2,FALSE)</f>
        <v>New Hampshire</v>
      </c>
      <c r="P2207" t="str">
        <f>VLOOKUP($L2207,Location!$A$1:$D$157,3,FALSE)</f>
        <v>East</v>
      </c>
      <c r="Q2207" t="str">
        <f>VLOOKUP($L2207,Location!$A$1:$D$157,4,FALSE)</f>
        <v>Small Market</v>
      </c>
      <c r="R2207" t="s">
        <v>61</v>
      </c>
      <c r="S2207" t="s">
        <v>63</v>
      </c>
      <c r="T2207" t="s">
        <v>57</v>
      </c>
    </row>
    <row r="2208" spans="1:20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5">
        <v>42004</v>
      </c>
      <c r="O2208" t="str">
        <f>VLOOKUP(L2208,Location!$A$1:$D$157,2,FALSE)</f>
        <v>New Hampshire</v>
      </c>
      <c r="P2208" t="str">
        <f>VLOOKUP($L2208,Location!$A$1:$D$157,3,FALSE)</f>
        <v>East</v>
      </c>
      <c r="Q2208" t="str">
        <f>VLOOKUP($L2208,Location!$A$1:$D$157,4,FALSE)</f>
        <v>Small Market</v>
      </c>
      <c r="R2208" t="s">
        <v>61</v>
      </c>
      <c r="S2208" t="s">
        <v>65</v>
      </c>
      <c r="T2208" t="s">
        <v>57</v>
      </c>
    </row>
    <row r="2209" spans="1:20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5">
        <v>42004</v>
      </c>
      <c r="O2209" t="str">
        <f>VLOOKUP(L2209,Location!$A$1:$D$157,2,FALSE)</f>
        <v>New Hampshire</v>
      </c>
      <c r="P2209" t="str">
        <f>VLOOKUP($L2209,Location!$A$1:$D$157,3,FALSE)</f>
        <v>East</v>
      </c>
      <c r="Q2209" t="str">
        <f>VLOOKUP($L2209,Location!$A$1:$D$157,4,FALSE)</f>
        <v>Small Market</v>
      </c>
      <c r="R2209" t="s">
        <v>55</v>
      </c>
      <c r="S2209" t="s">
        <v>56</v>
      </c>
      <c r="T2209" t="s">
        <v>57</v>
      </c>
    </row>
    <row r="2210" spans="1:20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5">
        <v>42004</v>
      </c>
      <c r="O2210" t="str">
        <f>VLOOKUP(L2210,Location!$A$1:$D$157,2,FALSE)</f>
        <v>New Hampshire</v>
      </c>
      <c r="P2210" t="str">
        <f>VLOOKUP($L2210,Location!$A$1:$D$157,3,FALSE)</f>
        <v>East</v>
      </c>
      <c r="Q2210" t="str">
        <f>VLOOKUP($L2210,Location!$A$1:$D$157,4,FALSE)</f>
        <v>Small Market</v>
      </c>
      <c r="R2210" t="s">
        <v>55</v>
      </c>
      <c r="S2210" t="s">
        <v>58</v>
      </c>
      <c r="T2210" t="s">
        <v>57</v>
      </c>
    </row>
    <row r="2211" spans="1:20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5">
        <v>42004</v>
      </c>
      <c r="O2211" t="str">
        <f>VLOOKUP(L2211,Location!$A$1:$D$157,2,FALSE)</f>
        <v>New York</v>
      </c>
      <c r="P2211" t="str">
        <f>VLOOKUP($L2211,Location!$A$1:$D$157,3,FALSE)</f>
        <v>East</v>
      </c>
      <c r="Q2211" t="str">
        <f>VLOOKUP($L2211,Location!$A$1:$D$157,4,FALSE)</f>
        <v>Major Market</v>
      </c>
      <c r="R2211" t="s">
        <v>66</v>
      </c>
      <c r="S2211" t="s">
        <v>68</v>
      </c>
      <c r="T2211" t="s">
        <v>60</v>
      </c>
    </row>
    <row r="2212" spans="1:20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5">
        <v>42004</v>
      </c>
      <c r="O2212" t="str">
        <f>VLOOKUP(L2212,Location!$A$1:$D$157,2,FALSE)</f>
        <v>New York</v>
      </c>
      <c r="P2212" t="str">
        <f>VLOOKUP($L2212,Location!$A$1:$D$157,3,FALSE)</f>
        <v>East</v>
      </c>
      <c r="Q2212" t="str">
        <f>VLOOKUP($L2212,Location!$A$1:$D$157,4,FALSE)</f>
        <v>Major Market</v>
      </c>
      <c r="R2212" t="s">
        <v>66</v>
      </c>
      <c r="S2212" t="s">
        <v>69</v>
      </c>
      <c r="T2212" t="s">
        <v>60</v>
      </c>
    </row>
    <row r="2213" spans="1:20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5">
        <v>42004</v>
      </c>
      <c r="O2213" t="str">
        <f>VLOOKUP(L2213,Location!$A$1:$D$157,2,FALSE)</f>
        <v>New York</v>
      </c>
      <c r="P2213" t="str">
        <f>VLOOKUP($L2213,Location!$A$1:$D$157,3,FALSE)</f>
        <v>East</v>
      </c>
      <c r="Q2213" t="str">
        <f>VLOOKUP($L2213,Location!$A$1:$D$157,4,FALSE)</f>
        <v>Major Market</v>
      </c>
      <c r="R2213" t="s">
        <v>70</v>
      </c>
      <c r="S2213" t="s">
        <v>71</v>
      </c>
      <c r="T2213" t="s">
        <v>57</v>
      </c>
    </row>
    <row r="2214" spans="1:20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5">
        <v>42004</v>
      </c>
      <c r="O2214" t="str">
        <f>VLOOKUP(L2214,Location!$A$1:$D$157,2,FALSE)</f>
        <v>New York</v>
      </c>
      <c r="P2214" t="str">
        <f>VLOOKUP($L2214,Location!$A$1:$D$157,3,FALSE)</f>
        <v>East</v>
      </c>
      <c r="Q2214" t="str">
        <f>VLOOKUP($L2214,Location!$A$1:$D$157,4,FALSE)</f>
        <v>Major Market</v>
      </c>
      <c r="R2214" t="s">
        <v>70</v>
      </c>
      <c r="S2214" t="s">
        <v>72</v>
      </c>
      <c r="T2214" t="s">
        <v>57</v>
      </c>
    </row>
    <row r="2215" spans="1:20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5">
        <v>42004</v>
      </c>
      <c r="O2215" t="str">
        <f>VLOOKUP(L2215,Location!$A$1:$D$157,2,FALSE)</f>
        <v>New York</v>
      </c>
      <c r="P2215" t="str">
        <f>VLOOKUP($L2215,Location!$A$1:$D$157,3,FALSE)</f>
        <v>East</v>
      </c>
      <c r="Q2215" t="str">
        <f>VLOOKUP($L2215,Location!$A$1:$D$157,4,FALSE)</f>
        <v>Major Market</v>
      </c>
      <c r="R2215" t="s">
        <v>70</v>
      </c>
      <c r="S2215" t="s">
        <v>73</v>
      </c>
      <c r="T2215" t="s">
        <v>57</v>
      </c>
    </row>
    <row r="2216" spans="1:20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5">
        <v>42004</v>
      </c>
      <c r="O2216" t="str">
        <f>VLOOKUP(L2216,Location!$A$1:$D$157,2,FALSE)</f>
        <v>New York</v>
      </c>
      <c r="P2216" t="str">
        <f>VLOOKUP($L2216,Location!$A$1:$D$157,3,FALSE)</f>
        <v>East</v>
      </c>
      <c r="Q2216" t="str">
        <f>VLOOKUP($L2216,Location!$A$1:$D$157,4,FALSE)</f>
        <v>Major Market</v>
      </c>
      <c r="R2216" t="s">
        <v>61</v>
      </c>
      <c r="S2216" t="s">
        <v>63</v>
      </c>
      <c r="T2216" t="s">
        <v>57</v>
      </c>
    </row>
    <row r="2217" spans="1:20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5">
        <v>42004</v>
      </c>
      <c r="O2217" t="str">
        <f>VLOOKUP(L2217,Location!$A$1:$D$157,2,FALSE)</f>
        <v>New York</v>
      </c>
      <c r="P2217" t="str">
        <f>VLOOKUP($L2217,Location!$A$1:$D$157,3,FALSE)</f>
        <v>East</v>
      </c>
      <c r="Q2217" t="str">
        <f>VLOOKUP($L2217,Location!$A$1:$D$157,4,FALSE)</f>
        <v>Major Market</v>
      </c>
      <c r="R2217" t="s">
        <v>61</v>
      </c>
      <c r="S2217" t="s">
        <v>65</v>
      </c>
      <c r="T2217" t="s">
        <v>57</v>
      </c>
    </row>
    <row r="2218" spans="1:20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5">
        <v>42004</v>
      </c>
      <c r="O2218" t="str">
        <f>VLOOKUP(L2218,Location!$A$1:$D$157,2,FALSE)</f>
        <v>New York</v>
      </c>
      <c r="P2218" t="str">
        <f>VLOOKUP($L2218,Location!$A$1:$D$157,3,FALSE)</f>
        <v>East</v>
      </c>
      <c r="Q2218" t="str">
        <f>VLOOKUP($L2218,Location!$A$1:$D$157,4,FALSE)</f>
        <v>Major Market</v>
      </c>
      <c r="R2218" t="s">
        <v>55</v>
      </c>
      <c r="S2218" t="s">
        <v>58</v>
      </c>
      <c r="T2218" t="s">
        <v>57</v>
      </c>
    </row>
    <row r="2219" spans="1:20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5">
        <v>42004</v>
      </c>
      <c r="O2219" t="str">
        <f>VLOOKUP(L2219,Location!$A$1:$D$157,2,FALSE)</f>
        <v>Louisiana</v>
      </c>
      <c r="P2219" t="str">
        <f>VLOOKUP($L2219,Location!$A$1:$D$157,3,FALSE)</f>
        <v>South</v>
      </c>
      <c r="Q2219" t="str">
        <f>VLOOKUP($L2219,Location!$A$1:$D$157,4,FALSE)</f>
        <v>Small Market</v>
      </c>
      <c r="R2219" t="s">
        <v>66</v>
      </c>
      <c r="S2219" t="s">
        <v>67</v>
      </c>
      <c r="T2219" t="s">
        <v>60</v>
      </c>
    </row>
    <row r="2220" spans="1:20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5">
        <v>42004</v>
      </c>
      <c r="O2220" t="str">
        <f>VLOOKUP(L2220,Location!$A$1:$D$157,2,FALSE)</f>
        <v>Louisiana</v>
      </c>
      <c r="P2220" t="str">
        <f>VLOOKUP($L2220,Location!$A$1:$D$157,3,FALSE)</f>
        <v>South</v>
      </c>
      <c r="Q2220" t="str">
        <f>VLOOKUP($L2220,Location!$A$1:$D$157,4,FALSE)</f>
        <v>Small Market</v>
      </c>
      <c r="R2220" t="s">
        <v>66</v>
      </c>
      <c r="S2220" t="s">
        <v>68</v>
      </c>
      <c r="T2220" t="s">
        <v>60</v>
      </c>
    </row>
    <row r="2221" spans="1:20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5">
        <v>42004</v>
      </c>
      <c r="O2221" t="str">
        <f>VLOOKUP(L2221,Location!$A$1:$D$157,2,FALSE)</f>
        <v>Louisiana</v>
      </c>
      <c r="P2221" t="str">
        <f>VLOOKUP($L2221,Location!$A$1:$D$157,3,FALSE)</f>
        <v>South</v>
      </c>
      <c r="Q2221" t="str">
        <f>VLOOKUP($L2221,Location!$A$1:$D$157,4,FALSE)</f>
        <v>Small Market</v>
      </c>
      <c r="R2221" t="s">
        <v>55</v>
      </c>
      <c r="S2221" t="s">
        <v>58</v>
      </c>
      <c r="T2221" t="s">
        <v>57</v>
      </c>
    </row>
    <row r="2222" spans="1:20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5">
        <v>42004</v>
      </c>
      <c r="O2222" t="str">
        <f>VLOOKUP(L2222,Location!$A$1:$D$157,2,FALSE)</f>
        <v>Louisiana</v>
      </c>
      <c r="P2222" t="str">
        <f>VLOOKUP($L2222,Location!$A$1:$D$157,3,FALSE)</f>
        <v>South</v>
      </c>
      <c r="Q2222" t="str">
        <f>VLOOKUP($L2222,Location!$A$1:$D$157,4,FALSE)</f>
        <v>Small Market</v>
      </c>
      <c r="R2222" t="s">
        <v>55</v>
      </c>
      <c r="S2222" t="s">
        <v>59</v>
      </c>
      <c r="T2222" t="s">
        <v>60</v>
      </c>
    </row>
    <row r="2223" spans="1:20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5">
        <v>42004</v>
      </c>
      <c r="O2223" t="str">
        <f>VLOOKUP(L2223,Location!$A$1:$D$157,2,FALSE)</f>
        <v>Louisiana</v>
      </c>
      <c r="P2223" t="str">
        <f>VLOOKUP($L2223,Location!$A$1:$D$157,3,FALSE)</f>
        <v>South</v>
      </c>
      <c r="Q2223" t="str">
        <f>VLOOKUP($L2223,Location!$A$1:$D$157,4,FALSE)</f>
        <v>Small Market</v>
      </c>
      <c r="R2223" t="s">
        <v>61</v>
      </c>
      <c r="S2223" t="s">
        <v>62</v>
      </c>
      <c r="T2223" t="s">
        <v>57</v>
      </c>
    </row>
    <row r="2224" spans="1:20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5">
        <v>42004</v>
      </c>
      <c r="O2224" t="str">
        <f>VLOOKUP(L2224,Location!$A$1:$D$157,2,FALSE)</f>
        <v>Louisiana</v>
      </c>
      <c r="P2224" t="str">
        <f>VLOOKUP($L2224,Location!$A$1:$D$157,3,FALSE)</f>
        <v>South</v>
      </c>
      <c r="Q2224" t="str">
        <f>VLOOKUP($L2224,Location!$A$1:$D$157,4,FALSE)</f>
        <v>Small Market</v>
      </c>
      <c r="R2224" t="s">
        <v>61</v>
      </c>
      <c r="S2224" t="s">
        <v>63</v>
      </c>
      <c r="T2224" t="s">
        <v>57</v>
      </c>
    </row>
    <row r="2225" spans="1:20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5">
        <v>42004</v>
      </c>
      <c r="O2225" t="str">
        <f>VLOOKUP(L2225,Location!$A$1:$D$157,2,FALSE)</f>
        <v>Louisiana</v>
      </c>
      <c r="P2225" t="str">
        <f>VLOOKUP($L2225,Location!$A$1:$D$157,3,FALSE)</f>
        <v>South</v>
      </c>
      <c r="Q2225" t="str">
        <f>VLOOKUP($L2225,Location!$A$1:$D$157,4,FALSE)</f>
        <v>Small Market</v>
      </c>
      <c r="R2225" t="s">
        <v>61</v>
      </c>
      <c r="S2225" t="s">
        <v>64</v>
      </c>
      <c r="T2225" t="s">
        <v>60</v>
      </c>
    </row>
    <row r="2226" spans="1:20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5">
        <v>42004</v>
      </c>
      <c r="O2226" t="str">
        <f>VLOOKUP(L2226,Location!$A$1:$D$157,2,FALSE)</f>
        <v>New Mexico</v>
      </c>
      <c r="P2226" t="str">
        <f>VLOOKUP($L2226,Location!$A$1:$D$157,3,FALSE)</f>
        <v>South</v>
      </c>
      <c r="Q2226" t="str">
        <f>VLOOKUP($L2226,Location!$A$1:$D$157,4,FALSE)</f>
        <v>Small Market</v>
      </c>
      <c r="R2226" t="s">
        <v>66</v>
      </c>
      <c r="S2226" t="s">
        <v>67</v>
      </c>
      <c r="T2226" t="s">
        <v>60</v>
      </c>
    </row>
    <row r="2227" spans="1:20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5">
        <v>42004</v>
      </c>
      <c r="O2227" t="str">
        <f>VLOOKUP(L2227,Location!$A$1:$D$157,2,FALSE)</f>
        <v>New Mexico</v>
      </c>
      <c r="P2227" t="str">
        <f>VLOOKUP($L2227,Location!$A$1:$D$157,3,FALSE)</f>
        <v>South</v>
      </c>
      <c r="Q2227" t="str">
        <f>VLOOKUP($L2227,Location!$A$1:$D$157,4,FALSE)</f>
        <v>Small Market</v>
      </c>
      <c r="R2227" t="s">
        <v>66</v>
      </c>
      <c r="S2227" t="s">
        <v>68</v>
      </c>
      <c r="T2227" t="s">
        <v>60</v>
      </c>
    </row>
    <row r="2228" spans="1:20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5">
        <v>42004</v>
      </c>
      <c r="O2228" t="str">
        <f>VLOOKUP(L2228,Location!$A$1:$D$157,2,FALSE)</f>
        <v>New Mexico</v>
      </c>
      <c r="P2228" t="str">
        <f>VLOOKUP($L2228,Location!$A$1:$D$157,3,FALSE)</f>
        <v>South</v>
      </c>
      <c r="Q2228" t="str">
        <f>VLOOKUP($L2228,Location!$A$1:$D$157,4,FALSE)</f>
        <v>Small Market</v>
      </c>
      <c r="R2228" t="s">
        <v>55</v>
      </c>
      <c r="S2228" t="s">
        <v>58</v>
      </c>
      <c r="T2228" t="s">
        <v>57</v>
      </c>
    </row>
    <row r="2229" spans="1:20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5">
        <v>42004</v>
      </c>
      <c r="O2229" t="str">
        <f>VLOOKUP(L2229,Location!$A$1:$D$157,2,FALSE)</f>
        <v>New Mexico</v>
      </c>
      <c r="P2229" t="str">
        <f>VLOOKUP($L2229,Location!$A$1:$D$157,3,FALSE)</f>
        <v>South</v>
      </c>
      <c r="Q2229" t="str">
        <f>VLOOKUP($L2229,Location!$A$1:$D$157,4,FALSE)</f>
        <v>Small Market</v>
      </c>
      <c r="R2229" t="s">
        <v>55</v>
      </c>
      <c r="S2229" t="s">
        <v>59</v>
      </c>
      <c r="T2229" t="s">
        <v>60</v>
      </c>
    </row>
    <row r="2230" spans="1:20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5">
        <v>42004</v>
      </c>
      <c r="O2230" t="str">
        <f>VLOOKUP(L2230,Location!$A$1:$D$157,2,FALSE)</f>
        <v>New Mexico</v>
      </c>
      <c r="P2230" t="str">
        <f>VLOOKUP($L2230,Location!$A$1:$D$157,3,FALSE)</f>
        <v>South</v>
      </c>
      <c r="Q2230" t="str">
        <f>VLOOKUP($L2230,Location!$A$1:$D$157,4,FALSE)</f>
        <v>Small Market</v>
      </c>
      <c r="R2230" t="s">
        <v>61</v>
      </c>
      <c r="S2230" t="s">
        <v>62</v>
      </c>
      <c r="T2230" t="s">
        <v>57</v>
      </c>
    </row>
    <row r="2231" spans="1:20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5">
        <v>42004</v>
      </c>
      <c r="O2231" t="str">
        <f>VLOOKUP(L2231,Location!$A$1:$D$157,2,FALSE)</f>
        <v>New Mexico</v>
      </c>
      <c r="P2231" t="str">
        <f>VLOOKUP($L2231,Location!$A$1:$D$157,3,FALSE)</f>
        <v>South</v>
      </c>
      <c r="Q2231" t="str">
        <f>VLOOKUP($L2231,Location!$A$1:$D$157,4,FALSE)</f>
        <v>Small Market</v>
      </c>
      <c r="R2231" t="s">
        <v>61</v>
      </c>
      <c r="S2231" t="s">
        <v>63</v>
      </c>
      <c r="T2231" t="s">
        <v>57</v>
      </c>
    </row>
    <row r="2232" spans="1:20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5">
        <v>42004</v>
      </c>
      <c r="O2232" t="str">
        <f>VLOOKUP(L2232,Location!$A$1:$D$157,2,FALSE)</f>
        <v>New Mexico</v>
      </c>
      <c r="P2232" t="str">
        <f>VLOOKUP($L2232,Location!$A$1:$D$157,3,FALSE)</f>
        <v>South</v>
      </c>
      <c r="Q2232" t="str">
        <f>VLOOKUP($L2232,Location!$A$1:$D$157,4,FALSE)</f>
        <v>Small Market</v>
      </c>
      <c r="R2232" t="s">
        <v>61</v>
      </c>
      <c r="S2232" t="s">
        <v>64</v>
      </c>
      <c r="T2232" t="s">
        <v>60</v>
      </c>
    </row>
    <row r="2233" spans="1:20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5">
        <v>42004</v>
      </c>
      <c r="O2233" t="str">
        <f>VLOOKUP(L2233,Location!$A$1:$D$157,2,FALSE)</f>
        <v>Oklahoma</v>
      </c>
      <c r="P2233" t="str">
        <f>VLOOKUP($L2233,Location!$A$1:$D$157,3,FALSE)</f>
        <v>South</v>
      </c>
      <c r="Q2233" t="str">
        <f>VLOOKUP($L2233,Location!$A$1:$D$157,4,FALSE)</f>
        <v>Small Market</v>
      </c>
      <c r="R2233" t="s">
        <v>66</v>
      </c>
      <c r="S2233" t="s">
        <v>67</v>
      </c>
      <c r="T2233" t="s">
        <v>60</v>
      </c>
    </row>
    <row r="2234" spans="1:20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5">
        <v>42004</v>
      </c>
      <c r="O2234" t="str">
        <f>VLOOKUP(L2234,Location!$A$1:$D$157,2,FALSE)</f>
        <v>Oklahoma</v>
      </c>
      <c r="P2234" t="str">
        <f>VLOOKUP($L2234,Location!$A$1:$D$157,3,FALSE)</f>
        <v>South</v>
      </c>
      <c r="Q2234" t="str">
        <f>VLOOKUP($L2234,Location!$A$1:$D$157,4,FALSE)</f>
        <v>Small Market</v>
      </c>
      <c r="R2234" t="s">
        <v>66</v>
      </c>
      <c r="S2234" t="s">
        <v>68</v>
      </c>
      <c r="T2234" t="s">
        <v>60</v>
      </c>
    </row>
    <row r="2235" spans="1:20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5">
        <v>42004</v>
      </c>
      <c r="O2235" t="str">
        <f>VLOOKUP(L2235,Location!$A$1:$D$157,2,FALSE)</f>
        <v>Oklahoma</v>
      </c>
      <c r="P2235" t="str">
        <f>VLOOKUP($L2235,Location!$A$1:$D$157,3,FALSE)</f>
        <v>South</v>
      </c>
      <c r="Q2235" t="str">
        <f>VLOOKUP($L2235,Location!$A$1:$D$157,4,FALSE)</f>
        <v>Small Market</v>
      </c>
      <c r="R2235" t="s">
        <v>55</v>
      </c>
      <c r="S2235" t="s">
        <v>58</v>
      </c>
      <c r="T2235" t="s">
        <v>57</v>
      </c>
    </row>
    <row r="2236" spans="1:20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5">
        <v>42004</v>
      </c>
      <c r="O2236" t="str">
        <f>VLOOKUP(L2236,Location!$A$1:$D$157,2,FALSE)</f>
        <v>Oklahoma</v>
      </c>
      <c r="P2236" t="str">
        <f>VLOOKUP($L2236,Location!$A$1:$D$157,3,FALSE)</f>
        <v>South</v>
      </c>
      <c r="Q2236" t="str">
        <f>VLOOKUP($L2236,Location!$A$1:$D$157,4,FALSE)</f>
        <v>Small Market</v>
      </c>
      <c r="R2236" t="s">
        <v>55</v>
      </c>
      <c r="S2236" t="s">
        <v>59</v>
      </c>
      <c r="T2236" t="s">
        <v>60</v>
      </c>
    </row>
    <row r="2237" spans="1:20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5">
        <v>42004</v>
      </c>
      <c r="O2237" t="str">
        <f>VLOOKUP(L2237,Location!$A$1:$D$157,2,FALSE)</f>
        <v>Oklahoma</v>
      </c>
      <c r="P2237" t="str">
        <f>VLOOKUP($L2237,Location!$A$1:$D$157,3,FALSE)</f>
        <v>South</v>
      </c>
      <c r="Q2237" t="str">
        <f>VLOOKUP($L2237,Location!$A$1:$D$157,4,FALSE)</f>
        <v>Small Market</v>
      </c>
      <c r="R2237" t="s">
        <v>61</v>
      </c>
      <c r="S2237" t="s">
        <v>62</v>
      </c>
      <c r="T2237" t="s">
        <v>57</v>
      </c>
    </row>
    <row r="2238" spans="1:20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5">
        <v>42004</v>
      </c>
      <c r="O2238" t="str">
        <f>VLOOKUP(L2238,Location!$A$1:$D$157,2,FALSE)</f>
        <v>Oklahoma</v>
      </c>
      <c r="P2238" t="str">
        <f>VLOOKUP($L2238,Location!$A$1:$D$157,3,FALSE)</f>
        <v>South</v>
      </c>
      <c r="Q2238" t="str">
        <f>VLOOKUP($L2238,Location!$A$1:$D$157,4,FALSE)</f>
        <v>Small Market</v>
      </c>
      <c r="R2238" t="s">
        <v>61</v>
      </c>
      <c r="S2238" t="s">
        <v>63</v>
      </c>
      <c r="T2238" t="s">
        <v>57</v>
      </c>
    </row>
    <row r="2239" spans="1:20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5">
        <v>42004</v>
      </c>
      <c r="O2239" t="str">
        <f>VLOOKUP(L2239,Location!$A$1:$D$157,2,FALSE)</f>
        <v>Oklahoma</v>
      </c>
      <c r="P2239" t="str">
        <f>VLOOKUP($L2239,Location!$A$1:$D$157,3,FALSE)</f>
        <v>South</v>
      </c>
      <c r="Q2239" t="str">
        <f>VLOOKUP($L2239,Location!$A$1:$D$157,4,FALSE)</f>
        <v>Small Market</v>
      </c>
      <c r="R2239" t="s">
        <v>61</v>
      </c>
      <c r="S2239" t="s">
        <v>64</v>
      </c>
      <c r="T2239" t="s">
        <v>60</v>
      </c>
    </row>
    <row r="2240" spans="1:20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5">
        <v>42004</v>
      </c>
      <c r="O2240" t="str">
        <f>VLOOKUP(L2240,Location!$A$1:$D$157,2,FALSE)</f>
        <v>Texas</v>
      </c>
      <c r="P2240" t="str">
        <f>VLOOKUP($L2240,Location!$A$1:$D$157,3,FALSE)</f>
        <v>South</v>
      </c>
      <c r="Q2240" t="str">
        <f>VLOOKUP($L2240,Location!$A$1:$D$157,4,FALSE)</f>
        <v>Major Market</v>
      </c>
      <c r="R2240" t="s">
        <v>66</v>
      </c>
      <c r="S2240" t="s">
        <v>67</v>
      </c>
      <c r="T2240" t="s">
        <v>60</v>
      </c>
    </row>
    <row r="2241" spans="1:20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5">
        <v>42004</v>
      </c>
      <c r="O2241" t="str">
        <f>VLOOKUP(L2241,Location!$A$1:$D$157,2,FALSE)</f>
        <v>Texas</v>
      </c>
      <c r="P2241" t="str">
        <f>VLOOKUP($L2241,Location!$A$1:$D$157,3,FALSE)</f>
        <v>South</v>
      </c>
      <c r="Q2241" t="str">
        <f>VLOOKUP($L2241,Location!$A$1:$D$157,4,FALSE)</f>
        <v>Major Market</v>
      </c>
      <c r="R2241" t="s">
        <v>66</v>
      </c>
      <c r="S2241" t="s">
        <v>68</v>
      </c>
      <c r="T2241" t="s">
        <v>60</v>
      </c>
    </row>
    <row r="2242" spans="1:20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5">
        <v>42004</v>
      </c>
      <c r="O2242" t="str">
        <f>VLOOKUP(L2242,Location!$A$1:$D$157,2,FALSE)</f>
        <v>Texas</v>
      </c>
      <c r="P2242" t="str">
        <f>VLOOKUP($L2242,Location!$A$1:$D$157,3,FALSE)</f>
        <v>South</v>
      </c>
      <c r="Q2242" t="str">
        <f>VLOOKUP($L2242,Location!$A$1:$D$157,4,FALSE)</f>
        <v>Major Market</v>
      </c>
      <c r="R2242" t="s">
        <v>55</v>
      </c>
      <c r="S2242" t="s">
        <v>58</v>
      </c>
      <c r="T2242" t="s">
        <v>57</v>
      </c>
    </row>
    <row r="2243" spans="1:20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5">
        <v>42004</v>
      </c>
      <c r="O2243" t="str">
        <f>VLOOKUP(L2243,Location!$A$1:$D$157,2,FALSE)</f>
        <v>Texas</v>
      </c>
      <c r="P2243" t="str">
        <f>VLOOKUP($L2243,Location!$A$1:$D$157,3,FALSE)</f>
        <v>South</v>
      </c>
      <c r="Q2243" t="str">
        <f>VLOOKUP($L2243,Location!$A$1:$D$157,4,FALSE)</f>
        <v>Major Market</v>
      </c>
      <c r="R2243" t="s">
        <v>55</v>
      </c>
      <c r="S2243" t="s">
        <v>59</v>
      </c>
      <c r="T2243" t="s">
        <v>60</v>
      </c>
    </row>
    <row r="2244" spans="1:20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5">
        <v>42004</v>
      </c>
      <c r="O2244" t="str">
        <f>VLOOKUP(L2244,Location!$A$1:$D$157,2,FALSE)</f>
        <v>Texas</v>
      </c>
      <c r="P2244" t="str">
        <f>VLOOKUP($L2244,Location!$A$1:$D$157,3,FALSE)</f>
        <v>South</v>
      </c>
      <c r="Q2244" t="str">
        <f>VLOOKUP($L2244,Location!$A$1:$D$157,4,FALSE)</f>
        <v>Major Market</v>
      </c>
      <c r="R2244" t="s">
        <v>61</v>
      </c>
      <c r="S2244" t="s">
        <v>62</v>
      </c>
      <c r="T2244" t="s">
        <v>57</v>
      </c>
    </row>
    <row r="2245" spans="1:20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5">
        <v>42004</v>
      </c>
      <c r="O2245" t="str">
        <f>VLOOKUP(L2245,Location!$A$1:$D$157,2,FALSE)</f>
        <v>Texas</v>
      </c>
      <c r="P2245" t="str">
        <f>VLOOKUP($L2245,Location!$A$1:$D$157,3,FALSE)</f>
        <v>South</v>
      </c>
      <c r="Q2245" t="str">
        <f>VLOOKUP($L2245,Location!$A$1:$D$157,4,FALSE)</f>
        <v>Major Market</v>
      </c>
      <c r="R2245" t="s">
        <v>61</v>
      </c>
      <c r="S2245" t="s">
        <v>63</v>
      </c>
      <c r="T2245" t="s">
        <v>57</v>
      </c>
    </row>
    <row r="2246" spans="1:20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5">
        <v>42004</v>
      </c>
      <c r="O2246" t="str">
        <f>VLOOKUP(L2246,Location!$A$1:$D$157,2,FALSE)</f>
        <v>Texas</v>
      </c>
      <c r="P2246" t="str">
        <f>VLOOKUP($L2246,Location!$A$1:$D$157,3,FALSE)</f>
        <v>South</v>
      </c>
      <c r="Q2246" t="str">
        <f>VLOOKUP($L2246,Location!$A$1:$D$157,4,FALSE)</f>
        <v>Major Market</v>
      </c>
      <c r="R2246" t="s">
        <v>61</v>
      </c>
      <c r="S2246" t="s">
        <v>64</v>
      </c>
      <c r="T2246" t="s">
        <v>60</v>
      </c>
    </row>
    <row r="2247" spans="1:20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5">
        <v>42004</v>
      </c>
      <c r="O2247" t="str">
        <f>VLOOKUP(L2247,Location!$A$1:$D$157,2,FALSE)</f>
        <v>Utah</v>
      </c>
      <c r="P2247" t="str">
        <f>VLOOKUP($L2247,Location!$A$1:$D$157,3,FALSE)</f>
        <v>West</v>
      </c>
      <c r="Q2247" t="str">
        <f>VLOOKUP($L2247,Location!$A$1:$D$157,4,FALSE)</f>
        <v>Small Market</v>
      </c>
      <c r="R2247" t="s">
        <v>66</v>
      </c>
      <c r="S2247" t="s">
        <v>67</v>
      </c>
      <c r="T2247" t="s">
        <v>60</v>
      </c>
    </row>
    <row r="2248" spans="1:20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5">
        <v>42004</v>
      </c>
      <c r="O2248" t="str">
        <f>VLOOKUP(L2248,Location!$A$1:$D$157,2,FALSE)</f>
        <v>Utah</v>
      </c>
      <c r="P2248" t="str">
        <f>VLOOKUP($L2248,Location!$A$1:$D$157,3,FALSE)</f>
        <v>West</v>
      </c>
      <c r="Q2248" t="str">
        <f>VLOOKUP($L2248,Location!$A$1:$D$157,4,FALSE)</f>
        <v>Small Market</v>
      </c>
      <c r="R2248" t="s">
        <v>66</v>
      </c>
      <c r="S2248" t="s">
        <v>68</v>
      </c>
      <c r="T2248" t="s">
        <v>60</v>
      </c>
    </row>
    <row r="2249" spans="1:20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5">
        <v>42004</v>
      </c>
      <c r="O2249" t="str">
        <f>VLOOKUP(L2249,Location!$A$1:$D$157,2,FALSE)</f>
        <v>Utah</v>
      </c>
      <c r="P2249" t="str">
        <f>VLOOKUP($L2249,Location!$A$1:$D$157,3,FALSE)</f>
        <v>West</v>
      </c>
      <c r="Q2249" t="str">
        <f>VLOOKUP($L2249,Location!$A$1:$D$157,4,FALSE)</f>
        <v>Small Market</v>
      </c>
      <c r="R2249" t="s">
        <v>66</v>
      </c>
      <c r="S2249" t="s">
        <v>69</v>
      </c>
      <c r="T2249" t="s">
        <v>60</v>
      </c>
    </row>
    <row r="2250" spans="1:20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5">
        <v>42004</v>
      </c>
      <c r="O2250" t="str">
        <f>VLOOKUP(L2250,Location!$A$1:$D$157,2,FALSE)</f>
        <v>Utah</v>
      </c>
      <c r="P2250" t="str">
        <f>VLOOKUP($L2250,Location!$A$1:$D$157,3,FALSE)</f>
        <v>West</v>
      </c>
      <c r="Q2250" t="str">
        <f>VLOOKUP($L2250,Location!$A$1:$D$157,4,FALSE)</f>
        <v>Small Market</v>
      </c>
      <c r="R2250" t="s">
        <v>70</v>
      </c>
      <c r="S2250" t="s">
        <v>71</v>
      </c>
      <c r="T2250" t="s">
        <v>57</v>
      </c>
    </row>
    <row r="2251" spans="1:20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5">
        <v>42004</v>
      </c>
      <c r="O2251" t="str">
        <f>VLOOKUP(L2251,Location!$A$1:$D$157,2,FALSE)</f>
        <v>Utah</v>
      </c>
      <c r="P2251" t="str">
        <f>VLOOKUP($L2251,Location!$A$1:$D$157,3,FALSE)</f>
        <v>West</v>
      </c>
      <c r="Q2251" t="str">
        <f>VLOOKUP($L2251,Location!$A$1:$D$157,4,FALSE)</f>
        <v>Small Market</v>
      </c>
      <c r="R2251" t="s">
        <v>70</v>
      </c>
      <c r="S2251" t="s">
        <v>72</v>
      </c>
      <c r="T2251" t="s">
        <v>57</v>
      </c>
    </row>
    <row r="2252" spans="1:20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5">
        <v>42004</v>
      </c>
      <c r="O2252" t="str">
        <f>VLOOKUP(L2252,Location!$A$1:$D$157,2,FALSE)</f>
        <v>Utah</v>
      </c>
      <c r="P2252" t="str">
        <f>VLOOKUP($L2252,Location!$A$1:$D$157,3,FALSE)</f>
        <v>West</v>
      </c>
      <c r="Q2252" t="str">
        <f>VLOOKUP($L2252,Location!$A$1:$D$157,4,FALSE)</f>
        <v>Small Market</v>
      </c>
      <c r="R2252" t="s">
        <v>70</v>
      </c>
      <c r="S2252" t="s">
        <v>73</v>
      </c>
      <c r="T2252" t="s">
        <v>57</v>
      </c>
    </row>
    <row r="2253" spans="1:20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5">
        <v>42004</v>
      </c>
      <c r="O2253" t="str">
        <f>VLOOKUP(L2253,Location!$A$1:$D$157,2,FALSE)</f>
        <v>Utah</v>
      </c>
      <c r="P2253" t="str">
        <f>VLOOKUP($L2253,Location!$A$1:$D$157,3,FALSE)</f>
        <v>West</v>
      </c>
      <c r="Q2253" t="str">
        <f>VLOOKUP($L2253,Location!$A$1:$D$157,4,FALSE)</f>
        <v>Small Market</v>
      </c>
      <c r="R2253" t="s">
        <v>61</v>
      </c>
      <c r="S2253" t="s">
        <v>64</v>
      </c>
      <c r="T2253" t="s">
        <v>60</v>
      </c>
    </row>
    <row r="2254" spans="1:20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5">
        <v>42004</v>
      </c>
      <c r="O2254" t="str">
        <f>VLOOKUP(L2254,Location!$A$1:$D$157,2,FALSE)</f>
        <v>Utah</v>
      </c>
      <c r="P2254" t="str">
        <f>VLOOKUP($L2254,Location!$A$1:$D$157,3,FALSE)</f>
        <v>West</v>
      </c>
      <c r="Q2254" t="str">
        <f>VLOOKUP($L2254,Location!$A$1:$D$157,4,FALSE)</f>
        <v>Small Market</v>
      </c>
      <c r="R2254" t="s">
        <v>55</v>
      </c>
      <c r="S2254" t="s">
        <v>56</v>
      </c>
      <c r="T2254" t="s">
        <v>57</v>
      </c>
    </row>
    <row r="2255" spans="1:20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5">
        <v>42004</v>
      </c>
      <c r="O2255" t="str">
        <f>VLOOKUP(L2255,Location!$A$1:$D$157,2,FALSE)</f>
        <v>Utah</v>
      </c>
      <c r="P2255" t="str">
        <f>VLOOKUP($L2255,Location!$A$1:$D$157,3,FALSE)</f>
        <v>West</v>
      </c>
      <c r="Q2255" t="str">
        <f>VLOOKUP($L2255,Location!$A$1:$D$157,4,FALSE)</f>
        <v>Small Market</v>
      </c>
      <c r="R2255" t="s">
        <v>55</v>
      </c>
      <c r="S2255" t="s">
        <v>58</v>
      </c>
      <c r="T2255" t="s">
        <v>57</v>
      </c>
    </row>
    <row r="2256" spans="1:20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5">
        <v>42004</v>
      </c>
      <c r="O2256" t="str">
        <f>VLOOKUP(L2256,Location!$A$1:$D$157,2,FALSE)</f>
        <v>Utah</v>
      </c>
      <c r="P2256" t="str">
        <f>VLOOKUP($L2256,Location!$A$1:$D$157,3,FALSE)</f>
        <v>West</v>
      </c>
      <c r="Q2256" t="str">
        <f>VLOOKUP($L2256,Location!$A$1:$D$157,4,FALSE)</f>
        <v>Small Market</v>
      </c>
      <c r="R2256" t="s">
        <v>55</v>
      </c>
      <c r="S2256" t="s">
        <v>59</v>
      </c>
      <c r="T2256" t="s">
        <v>60</v>
      </c>
    </row>
    <row r="2257" spans="1:20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5">
        <v>42004</v>
      </c>
      <c r="O2257" t="str">
        <f>VLOOKUP(L2257,Location!$A$1:$D$157,2,FALSE)</f>
        <v>Utah</v>
      </c>
      <c r="P2257" t="str">
        <f>VLOOKUP($L2257,Location!$A$1:$D$157,3,FALSE)</f>
        <v>West</v>
      </c>
      <c r="Q2257" t="str">
        <f>VLOOKUP($L2257,Location!$A$1:$D$157,4,FALSE)</f>
        <v>Small Market</v>
      </c>
      <c r="R2257" t="s">
        <v>61</v>
      </c>
      <c r="S2257" t="s">
        <v>62</v>
      </c>
      <c r="T2257" t="s">
        <v>57</v>
      </c>
    </row>
    <row r="2258" spans="1:20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5">
        <v>42004</v>
      </c>
      <c r="O2258" t="str">
        <f>VLOOKUP(L2258,Location!$A$1:$D$157,2,FALSE)</f>
        <v>Utah</v>
      </c>
      <c r="P2258" t="str">
        <f>VLOOKUP($L2258,Location!$A$1:$D$157,3,FALSE)</f>
        <v>West</v>
      </c>
      <c r="Q2258" t="str">
        <f>VLOOKUP($L2258,Location!$A$1:$D$157,4,FALSE)</f>
        <v>Small Market</v>
      </c>
      <c r="R2258" t="s">
        <v>61</v>
      </c>
      <c r="S2258" t="s">
        <v>63</v>
      </c>
      <c r="T2258" t="s">
        <v>57</v>
      </c>
    </row>
    <row r="2259" spans="1:20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5">
        <v>42004</v>
      </c>
      <c r="O2259" t="str">
        <f>VLOOKUP(L2259,Location!$A$1:$D$157,2,FALSE)</f>
        <v>California</v>
      </c>
      <c r="P2259" t="str">
        <f>VLOOKUP($L2259,Location!$A$1:$D$157,3,FALSE)</f>
        <v>West</v>
      </c>
      <c r="Q2259" t="str">
        <f>VLOOKUP($L2259,Location!$A$1:$D$157,4,FALSE)</f>
        <v>Major Market</v>
      </c>
      <c r="R2259" t="s">
        <v>66</v>
      </c>
      <c r="S2259" t="s">
        <v>67</v>
      </c>
      <c r="T2259" t="s">
        <v>60</v>
      </c>
    </row>
    <row r="2260" spans="1:20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5">
        <v>42004</v>
      </c>
      <c r="O2260" t="str">
        <f>VLOOKUP(L2260,Location!$A$1:$D$157,2,FALSE)</f>
        <v>California</v>
      </c>
      <c r="P2260" t="str">
        <f>VLOOKUP($L2260,Location!$A$1:$D$157,3,FALSE)</f>
        <v>West</v>
      </c>
      <c r="Q2260" t="str">
        <f>VLOOKUP($L2260,Location!$A$1:$D$157,4,FALSE)</f>
        <v>Major Market</v>
      </c>
      <c r="R2260" t="s">
        <v>66</v>
      </c>
      <c r="S2260" t="s">
        <v>68</v>
      </c>
      <c r="T2260" t="s">
        <v>60</v>
      </c>
    </row>
    <row r="2261" spans="1:20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5">
        <v>42004</v>
      </c>
      <c r="O2261" t="str">
        <f>VLOOKUP(L2261,Location!$A$1:$D$157,2,FALSE)</f>
        <v>California</v>
      </c>
      <c r="P2261" t="str">
        <f>VLOOKUP($L2261,Location!$A$1:$D$157,3,FALSE)</f>
        <v>West</v>
      </c>
      <c r="Q2261" t="str">
        <f>VLOOKUP($L2261,Location!$A$1:$D$157,4,FALSE)</f>
        <v>Major Market</v>
      </c>
      <c r="R2261" t="s">
        <v>66</v>
      </c>
      <c r="S2261" t="s">
        <v>69</v>
      </c>
      <c r="T2261" t="s">
        <v>60</v>
      </c>
    </row>
    <row r="2262" spans="1:20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5">
        <v>42004</v>
      </c>
      <c r="O2262" t="str">
        <f>VLOOKUP(L2262,Location!$A$1:$D$157,2,FALSE)</f>
        <v>California</v>
      </c>
      <c r="P2262" t="str">
        <f>VLOOKUP($L2262,Location!$A$1:$D$157,3,FALSE)</f>
        <v>West</v>
      </c>
      <c r="Q2262" t="str">
        <f>VLOOKUP($L2262,Location!$A$1:$D$157,4,FALSE)</f>
        <v>Major Market</v>
      </c>
      <c r="R2262" t="s">
        <v>70</v>
      </c>
      <c r="S2262" t="s">
        <v>71</v>
      </c>
      <c r="T2262" t="s">
        <v>57</v>
      </c>
    </row>
    <row r="2263" spans="1:20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5">
        <v>42004</v>
      </c>
      <c r="O2263" t="str">
        <f>VLOOKUP(L2263,Location!$A$1:$D$157,2,FALSE)</f>
        <v>California</v>
      </c>
      <c r="P2263" t="str">
        <f>VLOOKUP($L2263,Location!$A$1:$D$157,3,FALSE)</f>
        <v>West</v>
      </c>
      <c r="Q2263" t="str">
        <f>VLOOKUP($L2263,Location!$A$1:$D$157,4,FALSE)</f>
        <v>Major Market</v>
      </c>
      <c r="R2263" t="s">
        <v>70</v>
      </c>
      <c r="S2263" t="s">
        <v>72</v>
      </c>
      <c r="T2263" t="s">
        <v>57</v>
      </c>
    </row>
    <row r="2264" spans="1:20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5">
        <v>42004</v>
      </c>
      <c r="O2264" t="str">
        <f>VLOOKUP(L2264,Location!$A$1:$D$157,2,FALSE)</f>
        <v>California</v>
      </c>
      <c r="P2264" t="str">
        <f>VLOOKUP($L2264,Location!$A$1:$D$157,3,FALSE)</f>
        <v>West</v>
      </c>
      <c r="Q2264" t="str">
        <f>VLOOKUP($L2264,Location!$A$1:$D$157,4,FALSE)</f>
        <v>Major Market</v>
      </c>
      <c r="R2264" t="s">
        <v>70</v>
      </c>
      <c r="S2264" t="s">
        <v>73</v>
      </c>
      <c r="T2264" t="s">
        <v>57</v>
      </c>
    </row>
    <row r="2265" spans="1:20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5">
        <v>42004</v>
      </c>
      <c r="O2265" t="str">
        <f>VLOOKUP(L2265,Location!$A$1:$D$157,2,FALSE)</f>
        <v>California</v>
      </c>
      <c r="P2265" t="str">
        <f>VLOOKUP($L2265,Location!$A$1:$D$157,3,FALSE)</f>
        <v>West</v>
      </c>
      <c r="Q2265" t="str">
        <f>VLOOKUP($L2265,Location!$A$1:$D$157,4,FALSE)</f>
        <v>Major Market</v>
      </c>
      <c r="R2265" t="s">
        <v>61</v>
      </c>
      <c r="S2265" t="s">
        <v>64</v>
      </c>
      <c r="T2265" t="s">
        <v>60</v>
      </c>
    </row>
    <row r="2266" spans="1:20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5">
        <v>42004</v>
      </c>
      <c r="O2266" t="str">
        <f>VLOOKUP(L2266,Location!$A$1:$D$157,2,FALSE)</f>
        <v>California</v>
      </c>
      <c r="P2266" t="str">
        <f>VLOOKUP($L2266,Location!$A$1:$D$157,3,FALSE)</f>
        <v>West</v>
      </c>
      <c r="Q2266" t="str">
        <f>VLOOKUP($L2266,Location!$A$1:$D$157,4,FALSE)</f>
        <v>Major Market</v>
      </c>
      <c r="R2266" t="s">
        <v>55</v>
      </c>
      <c r="S2266" t="s">
        <v>56</v>
      </c>
      <c r="T2266" t="s">
        <v>57</v>
      </c>
    </row>
    <row r="2267" spans="1:20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5">
        <v>42004</v>
      </c>
      <c r="O2267" t="str">
        <f>VLOOKUP(L2267,Location!$A$1:$D$157,2,FALSE)</f>
        <v>California</v>
      </c>
      <c r="P2267" t="str">
        <f>VLOOKUP($L2267,Location!$A$1:$D$157,3,FALSE)</f>
        <v>West</v>
      </c>
      <c r="Q2267" t="str">
        <f>VLOOKUP($L2267,Location!$A$1:$D$157,4,FALSE)</f>
        <v>Major Market</v>
      </c>
      <c r="R2267" t="s">
        <v>55</v>
      </c>
      <c r="S2267" t="s">
        <v>58</v>
      </c>
      <c r="T2267" t="s">
        <v>57</v>
      </c>
    </row>
    <row r="2268" spans="1:20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5">
        <v>42004</v>
      </c>
      <c r="O2268" t="str">
        <f>VLOOKUP(L2268,Location!$A$1:$D$157,2,FALSE)</f>
        <v>California</v>
      </c>
      <c r="P2268" t="str">
        <f>VLOOKUP($L2268,Location!$A$1:$D$157,3,FALSE)</f>
        <v>West</v>
      </c>
      <c r="Q2268" t="str">
        <f>VLOOKUP($L2268,Location!$A$1:$D$157,4,FALSE)</f>
        <v>Major Market</v>
      </c>
      <c r="R2268" t="s">
        <v>55</v>
      </c>
      <c r="S2268" t="s">
        <v>59</v>
      </c>
      <c r="T2268" t="s">
        <v>60</v>
      </c>
    </row>
    <row r="2269" spans="1:20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5">
        <v>42004</v>
      </c>
      <c r="O2269" t="str">
        <f>VLOOKUP(L2269,Location!$A$1:$D$157,2,FALSE)</f>
        <v>California</v>
      </c>
      <c r="P2269" t="str">
        <f>VLOOKUP($L2269,Location!$A$1:$D$157,3,FALSE)</f>
        <v>West</v>
      </c>
      <c r="Q2269" t="str">
        <f>VLOOKUP($L2269,Location!$A$1:$D$157,4,FALSE)</f>
        <v>Major Market</v>
      </c>
      <c r="R2269" t="s">
        <v>61</v>
      </c>
      <c r="S2269" t="s">
        <v>62</v>
      </c>
      <c r="T2269" t="s">
        <v>57</v>
      </c>
    </row>
    <row r="2270" spans="1:20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5">
        <v>42004</v>
      </c>
      <c r="O2270" t="str">
        <f>VLOOKUP(L2270,Location!$A$1:$D$157,2,FALSE)</f>
        <v>California</v>
      </c>
      <c r="P2270" t="str">
        <f>VLOOKUP($L2270,Location!$A$1:$D$157,3,FALSE)</f>
        <v>West</v>
      </c>
      <c r="Q2270" t="str">
        <f>VLOOKUP($L2270,Location!$A$1:$D$157,4,FALSE)</f>
        <v>Major Market</v>
      </c>
      <c r="R2270" t="s">
        <v>61</v>
      </c>
      <c r="S2270" t="s">
        <v>63</v>
      </c>
      <c r="T2270" t="s">
        <v>57</v>
      </c>
    </row>
    <row r="2271" spans="1:20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5">
        <v>42004</v>
      </c>
      <c r="O2271" t="str">
        <f>VLOOKUP(L2271,Location!$A$1:$D$157,2,FALSE)</f>
        <v>Nevada</v>
      </c>
      <c r="P2271" t="str">
        <f>VLOOKUP($L2271,Location!$A$1:$D$157,3,FALSE)</f>
        <v>West</v>
      </c>
      <c r="Q2271" t="str">
        <f>VLOOKUP($L2271,Location!$A$1:$D$157,4,FALSE)</f>
        <v>Small Market</v>
      </c>
      <c r="R2271" t="s">
        <v>66</v>
      </c>
      <c r="S2271" t="s">
        <v>67</v>
      </c>
      <c r="T2271" t="s">
        <v>60</v>
      </c>
    </row>
    <row r="2272" spans="1:20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5">
        <v>42004</v>
      </c>
      <c r="O2272" t="str">
        <f>VLOOKUP(L2272,Location!$A$1:$D$157,2,FALSE)</f>
        <v>Nevada</v>
      </c>
      <c r="P2272" t="str">
        <f>VLOOKUP($L2272,Location!$A$1:$D$157,3,FALSE)</f>
        <v>West</v>
      </c>
      <c r="Q2272" t="str">
        <f>VLOOKUP($L2272,Location!$A$1:$D$157,4,FALSE)</f>
        <v>Small Market</v>
      </c>
      <c r="R2272" t="s">
        <v>66</v>
      </c>
      <c r="S2272" t="s">
        <v>68</v>
      </c>
      <c r="T2272" t="s">
        <v>60</v>
      </c>
    </row>
    <row r="2273" spans="1:20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5">
        <v>42004</v>
      </c>
      <c r="O2273" t="str">
        <f>VLOOKUP(L2273,Location!$A$1:$D$157,2,FALSE)</f>
        <v>Nevada</v>
      </c>
      <c r="P2273" t="str">
        <f>VLOOKUP($L2273,Location!$A$1:$D$157,3,FALSE)</f>
        <v>West</v>
      </c>
      <c r="Q2273" t="str">
        <f>VLOOKUP($L2273,Location!$A$1:$D$157,4,FALSE)</f>
        <v>Small Market</v>
      </c>
      <c r="R2273" t="s">
        <v>66</v>
      </c>
      <c r="S2273" t="s">
        <v>69</v>
      </c>
      <c r="T2273" t="s">
        <v>60</v>
      </c>
    </row>
    <row r="2274" spans="1:20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5">
        <v>42004</v>
      </c>
      <c r="O2274" t="str">
        <f>VLOOKUP(L2274,Location!$A$1:$D$157,2,FALSE)</f>
        <v>Nevada</v>
      </c>
      <c r="P2274" t="str">
        <f>VLOOKUP($L2274,Location!$A$1:$D$157,3,FALSE)</f>
        <v>West</v>
      </c>
      <c r="Q2274" t="str">
        <f>VLOOKUP($L2274,Location!$A$1:$D$157,4,FALSE)</f>
        <v>Small Market</v>
      </c>
      <c r="R2274" t="s">
        <v>70</v>
      </c>
      <c r="S2274" t="s">
        <v>71</v>
      </c>
      <c r="T2274" t="s">
        <v>57</v>
      </c>
    </row>
    <row r="2275" spans="1:20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5">
        <v>42004</v>
      </c>
      <c r="O2275" t="str">
        <f>VLOOKUP(L2275,Location!$A$1:$D$157,2,FALSE)</f>
        <v>Nevada</v>
      </c>
      <c r="P2275" t="str">
        <f>VLOOKUP($L2275,Location!$A$1:$D$157,3,FALSE)</f>
        <v>West</v>
      </c>
      <c r="Q2275" t="str">
        <f>VLOOKUP($L2275,Location!$A$1:$D$157,4,FALSE)</f>
        <v>Small Market</v>
      </c>
      <c r="R2275" t="s">
        <v>70</v>
      </c>
      <c r="S2275" t="s">
        <v>72</v>
      </c>
      <c r="T2275" t="s">
        <v>57</v>
      </c>
    </row>
    <row r="2276" spans="1:20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5">
        <v>42004</v>
      </c>
      <c r="O2276" t="str">
        <f>VLOOKUP(L2276,Location!$A$1:$D$157,2,FALSE)</f>
        <v>Nevada</v>
      </c>
      <c r="P2276" t="str">
        <f>VLOOKUP($L2276,Location!$A$1:$D$157,3,FALSE)</f>
        <v>West</v>
      </c>
      <c r="Q2276" t="str">
        <f>VLOOKUP($L2276,Location!$A$1:$D$157,4,FALSE)</f>
        <v>Small Market</v>
      </c>
      <c r="R2276" t="s">
        <v>70</v>
      </c>
      <c r="S2276" t="s">
        <v>73</v>
      </c>
      <c r="T2276" t="s">
        <v>57</v>
      </c>
    </row>
    <row r="2277" spans="1:20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5">
        <v>42004</v>
      </c>
      <c r="O2277" t="str">
        <f>VLOOKUP(L2277,Location!$A$1:$D$157,2,FALSE)</f>
        <v>Nevada</v>
      </c>
      <c r="P2277" t="str">
        <f>VLOOKUP($L2277,Location!$A$1:$D$157,3,FALSE)</f>
        <v>West</v>
      </c>
      <c r="Q2277" t="str">
        <f>VLOOKUP($L2277,Location!$A$1:$D$157,4,FALSE)</f>
        <v>Small Market</v>
      </c>
      <c r="R2277" t="s">
        <v>61</v>
      </c>
      <c r="S2277" t="s">
        <v>64</v>
      </c>
      <c r="T2277" t="s">
        <v>60</v>
      </c>
    </row>
    <row r="2278" spans="1:20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5">
        <v>42004</v>
      </c>
      <c r="O2278" t="str">
        <f>VLOOKUP(L2278,Location!$A$1:$D$157,2,FALSE)</f>
        <v>Nevada</v>
      </c>
      <c r="P2278" t="str">
        <f>VLOOKUP($L2278,Location!$A$1:$D$157,3,FALSE)</f>
        <v>West</v>
      </c>
      <c r="Q2278" t="str">
        <f>VLOOKUP($L2278,Location!$A$1:$D$157,4,FALSE)</f>
        <v>Small Market</v>
      </c>
      <c r="R2278" t="s">
        <v>55</v>
      </c>
      <c r="S2278" t="s">
        <v>58</v>
      </c>
      <c r="T2278" t="s">
        <v>57</v>
      </c>
    </row>
    <row r="2279" spans="1:20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5">
        <v>42004</v>
      </c>
      <c r="O2279" t="str">
        <f>VLOOKUP(L2279,Location!$A$1:$D$157,2,FALSE)</f>
        <v>Nevada</v>
      </c>
      <c r="P2279" t="str">
        <f>VLOOKUP($L2279,Location!$A$1:$D$157,3,FALSE)</f>
        <v>West</v>
      </c>
      <c r="Q2279" t="str">
        <f>VLOOKUP($L2279,Location!$A$1:$D$157,4,FALSE)</f>
        <v>Small Market</v>
      </c>
      <c r="R2279" t="s">
        <v>55</v>
      </c>
      <c r="S2279" t="s">
        <v>59</v>
      </c>
      <c r="T2279" t="s">
        <v>60</v>
      </c>
    </row>
    <row r="2280" spans="1:20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5">
        <v>42004</v>
      </c>
      <c r="O2280" t="str">
        <f>VLOOKUP(L2280,Location!$A$1:$D$157,2,FALSE)</f>
        <v>Nevada</v>
      </c>
      <c r="P2280" t="str">
        <f>VLOOKUP($L2280,Location!$A$1:$D$157,3,FALSE)</f>
        <v>West</v>
      </c>
      <c r="Q2280" t="str">
        <f>VLOOKUP($L2280,Location!$A$1:$D$157,4,FALSE)</f>
        <v>Small Market</v>
      </c>
      <c r="R2280" t="s">
        <v>61</v>
      </c>
      <c r="S2280" t="s">
        <v>62</v>
      </c>
      <c r="T2280" t="s">
        <v>57</v>
      </c>
    </row>
    <row r="2281" spans="1:20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5">
        <v>42004</v>
      </c>
      <c r="O2281" t="str">
        <f>VLOOKUP(L2281,Location!$A$1:$D$157,2,FALSE)</f>
        <v>Nevada</v>
      </c>
      <c r="P2281" t="str">
        <f>VLOOKUP($L2281,Location!$A$1:$D$157,3,FALSE)</f>
        <v>West</v>
      </c>
      <c r="Q2281" t="str">
        <f>VLOOKUP($L2281,Location!$A$1:$D$157,4,FALSE)</f>
        <v>Small Market</v>
      </c>
      <c r="R2281" t="s">
        <v>61</v>
      </c>
      <c r="S2281" t="s">
        <v>63</v>
      </c>
      <c r="T2281" t="s">
        <v>57</v>
      </c>
    </row>
    <row r="2282" spans="1:20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5">
        <v>42004</v>
      </c>
      <c r="O2282" t="str">
        <f>VLOOKUP(L2282,Location!$A$1:$D$157,2,FALSE)</f>
        <v>Oregon</v>
      </c>
      <c r="P2282" t="str">
        <f>VLOOKUP($L2282,Location!$A$1:$D$157,3,FALSE)</f>
        <v>West</v>
      </c>
      <c r="Q2282" t="str">
        <f>VLOOKUP($L2282,Location!$A$1:$D$157,4,FALSE)</f>
        <v>Small Market</v>
      </c>
      <c r="R2282" t="s">
        <v>66</v>
      </c>
      <c r="S2282" t="s">
        <v>67</v>
      </c>
      <c r="T2282" t="s">
        <v>60</v>
      </c>
    </row>
    <row r="2283" spans="1:20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5">
        <v>42004</v>
      </c>
      <c r="O2283" t="str">
        <f>VLOOKUP(L2283,Location!$A$1:$D$157,2,FALSE)</f>
        <v>Oregon</v>
      </c>
      <c r="P2283" t="str">
        <f>VLOOKUP($L2283,Location!$A$1:$D$157,3,FALSE)</f>
        <v>West</v>
      </c>
      <c r="Q2283" t="str">
        <f>VLOOKUP($L2283,Location!$A$1:$D$157,4,FALSE)</f>
        <v>Small Market</v>
      </c>
      <c r="R2283" t="s">
        <v>66</v>
      </c>
      <c r="S2283" t="s">
        <v>68</v>
      </c>
      <c r="T2283" t="s">
        <v>60</v>
      </c>
    </row>
    <row r="2284" spans="1:20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5">
        <v>42004</v>
      </c>
      <c r="O2284" t="str">
        <f>VLOOKUP(L2284,Location!$A$1:$D$157,2,FALSE)</f>
        <v>Oregon</v>
      </c>
      <c r="P2284" t="str">
        <f>VLOOKUP($L2284,Location!$A$1:$D$157,3,FALSE)</f>
        <v>West</v>
      </c>
      <c r="Q2284" t="str">
        <f>VLOOKUP($L2284,Location!$A$1:$D$157,4,FALSE)</f>
        <v>Small Market</v>
      </c>
      <c r="R2284" t="s">
        <v>70</v>
      </c>
      <c r="S2284" t="s">
        <v>71</v>
      </c>
      <c r="T2284" t="s">
        <v>57</v>
      </c>
    </row>
    <row r="2285" spans="1:20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5">
        <v>42004</v>
      </c>
      <c r="O2285" t="str">
        <f>VLOOKUP(L2285,Location!$A$1:$D$157,2,FALSE)</f>
        <v>Oregon</v>
      </c>
      <c r="P2285" t="str">
        <f>VLOOKUP($L2285,Location!$A$1:$D$157,3,FALSE)</f>
        <v>West</v>
      </c>
      <c r="Q2285" t="str">
        <f>VLOOKUP($L2285,Location!$A$1:$D$157,4,FALSE)</f>
        <v>Small Market</v>
      </c>
      <c r="R2285" t="s">
        <v>70</v>
      </c>
      <c r="S2285" t="s">
        <v>72</v>
      </c>
      <c r="T2285" t="s">
        <v>57</v>
      </c>
    </row>
    <row r="2286" spans="1:20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5">
        <v>42004</v>
      </c>
      <c r="O2286" t="str">
        <f>VLOOKUP(L2286,Location!$A$1:$D$157,2,FALSE)</f>
        <v>Oregon</v>
      </c>
      <c r="P2286" t="str">
        <f>VLOOKUP($L2286,Location!$A$1:$D$157,3,FALSE)</f>
        <v>West</v>
      </c>
      <c r="Q2286" t="str">
        <f>VLOOKUP($L2286,Location!$A$1:$D$157,4,FALSE)</f>
        <v>Small Market</v>
      </c>
      <c r="R2286" t="s">
        <v>70</v>
      </c>
      <c r="S2286" t="s">
        <v>73</v>
      </c>
      <c r="T2286" t="s">
        <v>57</v>
      </c>
    </row>
    <row r="2287" spans="1:20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5">
        <v>42004</v>
      </c>
      <c r="O2287" t="str">
        <f>VLOOKUP(L2287,Location!$A$1:$D$157,2,FALSE)</f>
        <v>Oregon</v>
      </c>
      <c r="P2287" t="str">
        <f>VLOOKUP($L2287,Location!$A$1:$D$157,3,FALSE)</f>
        <v>West</v>
      </c>
      <c r="Q2287" t="str">
        <f>VLOOKUP($L2287,Location!$A$1:$D$157,4,FALSE)</f>
        <v>Small Market</v>
      </c>
      <c r="R2287" t="s">
        <v>61</v>
      </c>
      <c r="S2287" t="s">
        <v>64</v>
      </c>
      <c r="T2287" t="s">
        <v>60</v>
      </c>
    </row>
    <row r="2288" spans="1:20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5">
        <v>42004</v>
      </c>
      <c r="O2288" t="str">
        <f>VLOOKUP(L2288,Location!$A$1:$D$157,2,FALSE)</f>
        <v>Oregon</v>
      </c>
      <c r="P2288" t="str">
        <f>VLOOKUP($L2288,Location!$A$1:$D$157,3,FALSE)</f>
        <v>West</v>
      </c>
      <c r="Q2288" t="str">
        <f>VLOOKUP($L2288,Location!$A$1:$D$157,4,FALSE)</f>
        <v>Small Market</v>
      </c>
      <c r="R2288" t="s">
        <v>55</v>
      </c>
      <c r="S2288" t="s">
        <v>56</v>
      </c>
      <c r="T2288" t="s">
        <v>57</v>
      </c>
    </row>
    <row r="2289" spans="1:20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5">
        <v>42004</v>
      </c>
      <c r="O2289" t="str">
        <f>VLOOKUP(L2289,Location!$A$1:$D$157,2,FALSE)</f>
        <v>Oregon</v>
      </c>
      <c r="P2289" t="str">
        <f>VLOOKUP($L2289,Location!$A$1:$D$157,3,FALSE)</f>
        <v>West</v>
      </c>
      <c r="Q2289" t="str">
        <f>VLOOKUP($L2289,Location!$A$1:$D$157,4,FALSE)</f>
        <v>Small Market</v>
      </c>
      <c r="R2289" t="s">
        <v>55</v>
      </c>
      <c r="S2289" t="s">
        <v>58</v>
      </c>
      <c r="T2289" t="s">
        <v>57</v>
      </c>
    </row>
    <row r="2290" spans="1:20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5">
        <v>42004</v>
      </c>
      <c r="O2290" t="str">
        <f>VLOOKUP(L2290,Location!$A$1:$D$157,2,FALSE)</f>
        <v>Oregon</v>
      </c>
      <c r="P2290" t="str">
        <f>VLOOKUP($L2290,Location!$A$1:$D$157,3,FALSE)</f>
        <v>West</v>
      </c>
      <c r="Q2290" t="str">
        <f>VLOOKUP($L2290,Location!$A$1:$D$157,4,FALSE)</f>
        <v>Small Market</v>
      </c>
      <c r="R2290" t="s">
        <v>55</v>
      </c>
      <c r="S2290" t="s">
        <v>59</v>
      </c>
      <c r="T2290" t="s">
        <v>60</v>
      </c>
    </row>
    <row r="2291" spans="1:20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5">
        <v>42004</v>
      </c>
      <c r="O2291" t="str">
        <f>VLOOKUP(L2291,Location!$A$1:$D$157,2,FALSE)</f>
        <v>Oregon</v>
      </c>
      <c r="P2291" t="str">
        <f>VLOOKUP($L2291,Location!$A$1:$D$157,3,FALSE)</f>
        <v>West</v>
      </c>
      <c r="Q2291" t="str">
        <f>VLOOKUP($L2291,Location!$A$1:$D$157,4,FALSE)</f>
        <v>Small Market</v>
      </c>
      <c r="R2291" t="s">
        <v>61</v>
      </c>
      <c r="S2291" t="s">
        <v>62</v>
      </c>
      <c r="T2291" t="s">
        <v>57</v>
      </c>
    </row>
    <row r="2292" spans="1:20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5">
        <v>42004</v>
      </c>
      <c r="O2292" t="str">
        <f>VLOOKUP(L2292,Location!$A$1:$D$157,2,FALSE)</f>
        <v>Oregon</v>
      </c>
      <c r="P2292" t="str">
        <f>VLOOKUP($L2292,Location!$A$1:$D$157,3,FALSE)</f>
        <v>West</v>
      </c>
      <c r="Q2292" t="str">
        <f>VLOOKUP($L2292,Location!$A$1:$D$157,4,FALSE)</f>
        <v>Small Market</v>
      </c>
      <c r="R2292" t="s">
        <v>61</v>
      </c>
      <c r="S2292" t="s">
        <v>63</v>
      </c>
      <c r="T2292" t="s">
        <v>57</v>
      </c>
    </row>
    <row r="2293" spans="1:20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5">
        <v>42004</v>
      </c>
      <c r="O2293" t="str">
        <f>VLOOKUP(L2293,Location!$A$1:$D$157,2,FALSE)</f>
        <v>Washington</v>
      </c>
      <c r="P2293" t="str">
        <f>VLOOKUP($L2293,Location!$A$1:$D$157,3,FALSE)</f>
        <v>West</v>
      </c>
      <c r="Q2293" t="str">
        <f>VLOOKUP($L2293,Location!$A$1:$D$157,4,FALSE)</f>
        <v>Small Market</v>
      </c>
      <c r="R2293" t="s">
        <v>66</v>
      </c>
      <c r="S2293" t="s">
        <v>67</v>
      </c>
      <c r="T2293" t="s">
        <v>60</v>
      </c>
    </row>
    <row r="2294" spans="1:20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5">
        <v>42004</v>
      </c>
      <c r="O2294" t="str">
        <f>VLOOKUP(L2294,Location!$A$1:$D$157,2,FALSE)</f>
        <v>Washington</v>
      </c>
      <c r="P2294" t="str">
        <f>VLOOKUP($L2294,Location!$A$1:$D$157,3,FALSE)</f>
        <v>West</v>
      </c>
      <c r="Q2294" t="str">
        <f>VLOOKUP($L2294,Location!$A$1:$D$157,4,FALSE)</f>
        <v>Small Market</v>
      </c>
      <c r="R2294" t="s">
        <v>66</v>
      </c>
      <c r="S2294" t="s">
        <v>68</v>
      </c>
      <c r="T2294" t="s">
        <v>60</v>
      </c>
    </row>
    <row r="2295" spans="1:20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5">
        <v>42004</v>
      </c>
      <c r="O2295" t="str">
        <f>VLOOKUP(L2295,Location!$A$1:$D$157,2,FALSE)</f>
        <v>Washington</v>
      </c>
      <c r="P2295" t="str">
        <f>VLOOKUP($L2295,Location!$A$1:$D$157,3,FALSE)</f>
        <v>West</v>
      </c>
      <c r="Q2295" t="str">
        <f>VLOOKUP($L2295,Location!$A$1:$D$157,4,FALSE)</f>
        <v>Small Market</v>
      </c>
      <c r="R2295" t="s">
        <v>70</v>
      </c>
      <c r="S2295" t="s">
        <v>71</v>
      </c>
      <c r="T2295" t="s">
        <v>57</v>
      </c>
    </row>
    <row r="2296" spans="1:20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5">
        <v>42004</v>
      </c>
      <c r="O2296" t="str">
        <f>VLOOKUP(L2296,Location!$A$1:$D$157,2,FALSE)</f>
        <v>Washington</v>
      </c>
      <c r="P2296" t="str">
        <f>VLOOKUP($L2296,Location!$A$1:$D$157,3,FALSE)</f>
        <v>West</v>
      </c>
      <c r="Q2296" t="str">
        <f>VLOOKUP($L2296,Location!$A$1:$D$157,4,FALSE)</f>
        <v>Small Market</v>
      </c>
      <c r="R2296" t="s">
        <v>70</v>
      </c>
      <c r="S2296" t="s">
        <v>72</v>
      </c>
      <c r="T2296" t="s">
        <v>57</v>
      </c>
    </row>
    <row r="2297" spans="1:20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5">
        <v>42004</v>
      </c>
      <c r="O2297" t="str">
        <f>VLOOKUP(L2297,Location!$A$1:$D$157,2,FALSE)</f>
        <v>Washington</v>
      </c>
      <c r="P2297" t="str">
        <f>VLOOKUP($L2297,Location!$A$1:$D$157,3,FALSE)</f>
        <v>West</v>
      </c>
      <c r="Q2297" t="str">
        <f>VLOOKUP($L2297,Location!$A$1:$D$157,4,FALSE)</f>
        <v>Small Market</v>
      </c>
      <c r="R2297" t="s">
        <v>70</v>
      </c>
      <c r="S2297" t="s">
        <v>73</v>
      </c>
      <c r="T2297" t="s">
        <v>57</v>
      </c>
    </row>
    <row r="2298" spans="1:20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5">
        <v>42004</v>
      </c>
      <c r="O2298" t="str">
        <f>VLOOKUP(L2298,Location!$A$1:$D$157,2,FALSE)</f>
        <v>Washington</v>
      </c>
      <c r="P2298" t="str">
        <f>VLOOKUP($L2298,Location!$A$1:$D$157,3,FALSE)</f>
        <v>West</v>
      </c>
      <c r="Q2298" t="str">
        <f>VLOOKUP($L2298,Location!$A$1:$D$157,4,FALSE)</f>
        <v>Small Market</v>
      </c>
      <c r="R2298" t="s">
        <v>61</v>
      </c>
      <c r="S2298" t="s">
        <v>62</v>
      </c>
      <c r="T2298" t="s">
        <v>57</v>
      </c>
    </row>
    <row r="2299" spans="1:20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5">
        <v>42004</v>
      </c>
      <c r="O2299" t="str">
        <f>VLOOKUP(L2299,Location!$A$1:$D$157,2,FALSE)</f>
        <v>Washington</v>
      </c>
      <c r="P2299" t="str">
        <f>VLOOKUP($L2299,Location!$A$1:$D$157,3,FALSE)</f>
        <v>West</v>
      </c>
      <c r="Q2299" t="str">
        <f>VLOOKUP($L2299,Location!$A$1:$D$157,4,FALSE)</f>
        <v>Small Market</v>
      </c>
      <c r="R2299" t="s">
        <v>61</v>
      </c>
      <c r="S2299" t="s">
        <v>63</v>
      </c>
      <c r="T2299" t="s">
        <v>57</v>
      </c>
    </row>
    <row r="2300" spans="1:20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5">
        <v>42004</v>
      </c>
      <c r="O2300" t="str">
        <f>VLOOKUP(L2300,Location!$A$1:$D$157,2,FALSE)</f>
        <v>Washington</v>
      </c>
      <c r="P2300" t="str">
        <f>VLOOKUP($L2300,Location!$A$1:$D$157,3,FALSE)</f>
        <v>West</v>
      </c>
      <c r="Q2300" t="str">
        <f>VLOOKUP($L2300,Location!$A$1:$D$157,4,FALSE)</f>
        <v>Small Market</v>
      </c>
      <c r="R2300" t="s">
        <v>61</v>
      </c>
      <c r="S2300" t="s">
        <v>64</v>
      </c>
      <c r="T2300" t="s">
        <v>60</v>
      </c>
    </row>
    <row r="2301" spans="1:20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5">
        <v>42004</v>
      </c>
      <c r="O2301" t="str">
        <f>VLOOKUP(L2301,Location!$A$1:$D$157,2,FALSE)</f>
        <v>Washington</v>
      </c>
      <c r="P2301" t="str">
        <f>VLOOKUP($L2301,Location!$A$1:$D$157,3,FALSE)</f>
        <v>West</v>
      </c>
      <c r="Q2301" t="str">
        <f>VLOOKUP($L2301,Location!$A$1:$D$157,4,FALSE)</f>
        <v>Small Market</v>
      </c>
      <c r="R2301" t="s">
        <v>55</v>
      </c>
      <c r="S2301" t="s">
        <v>58</v>
      </c>
      <c r="T2301" t="s">
        <v>57</v>
      </c>
    </row>
    <row r="2302" spans="1:20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5">
        <v>42004</v>
      </c>
      <c r="O2302" t="str">
        <f>VLOOKUP(L2302,Location!$A$1:$D$157,2,FALSE)</f>
        <v>Washington</v>
      </c>
      <c r="P2302" t="str">
        <f>VLOOKUP($L2302,Location!$A$1:$D$157,3,FALSE)</f>
        <v>West</v>
      </c>
      <c r="Q2302" t="str">
        <f>VLOOKUP($L2302,Location!$A$1:$D$157,4,FALSE)</f>
        <v>Small Market</v>
      </c>
      <c r="R2302" t="s">
        <v>55</v>
      </c>
      <c r="S2302" t="s">
        <v>59</v>
      </c>
      <c r="T2302" t="s">
        <v>60</v>
      </c>
    </row>
    <row r="2303" spans="1:20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5">
        <v>42035</v>
      </c>
      <c r="O2303" t="str">
        <f>VLOOKUP(L2303,Location!$A$1:$D$157,2,FALSE)</f>
        <v>Colorado</v>
      </c>
      <c r="P2303" t="str">
        <f>VLOOKUP($L2303,Location!$A$1:$D$157,3,FALSE)</f>
        <v>Central</v>
      </c>
      <c r="Q2303" t="str">
        <f>VLOOKUP($L2303,Location!$A$1:$D$157,4,FALSE)</f>
        <v>Major Market</v>
      </c>
      <c r="R2303" t="s">
        <v>66</v>
      </c>
      <c r="S2303" t="s">
        <v>67</v>
      </c>
      <c r="T2303" t="s">
        <v>60</v>
      </c>
    </row>
    <row r="2304" spans="1:20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5">
        <v>42035</v>
      </c>
      <c r="O2304" t="str">
        <f>VLOOKUP(L2304,Location!$A$1:$D$157,2,FALSE)</f>
        <v>Colorado</v>
      </c>
      <c r="P2304" t="str">
        <f>VLOOKUP($L2304,Location!$A$1:$D$157,3,FALSE)</f>
        <v>Central</v>
      </c>
      <c r="Q2304" t="str">
        <f>VLOOKUP($L2304,Location!$A$1:$D$157,4,FALSE)</f>
        <v>Major Market</v>
      </c>
      <c r="R2304" t="s">
        <v>66</v>
      </c>
      <c r="S2304" t="s">
        <v>68</v>
      </c>
      <c r="T2304" t="s">
        <v>60</v>
      </c>
    </row>
    <row r="2305" spans="1:20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5">
        <v>42035</v>
      </c>
      <c r="O2305" t="str">
        <f>VLOOKUP(L2305,Location!$A$1:$D$157,2,FALSE)</f>
        <v>Colorado</v>
      </c>
      <c r="P2305" t="str">
        <f>VLOOKUP($L2305,Location!$A$1:$D$157,3,FALSE)</f>
        <v>Central</v>
      </c>
      <c r="Q2305" t="str">
        <f>VLOOKUP($L2305,Location!$A$1:$D$157,4,FALSE)</f>
        <v>Major Market</v>
      </c>
      <c r="R2305" t="s">
        <v>66</v>
      </c>
      <c r="S2305" t="s">
        <v>69</v>
      </c>
      <c r="T2305" t="s">
        <v>60</v>
      </c>
    </row>
    <row r="2306" spans="1:20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5">
        <v>42035</v>
      </c>
      <c r="O2306" t="str">
        <f>VLOOKUP(L2306,Location!$A$1:$D$157,2,FALSE)</f>
        <v>Colorado</v>
      </c>
      <c r="P2306" t="str">
        <f>VLOOKUP($L2306,Location!$A$1:$D$157,3,FALSE)</f>
        <v>Central</v>
      </c>
      <c r="Q2306" t="str">
        <f>VLOOKUP($L2306,Location!$A$1:$D$157,4,FALSE)</f>
        <v>Major Market</v>
      </c>
      <c r="R2306" t="s">
        <v>70</v>
      </c>
      <c r="S2306" t="s">
        <v>71</v>
      </c>
      <c r="T2306" t="s">
        <v>57</v>
      </c>
    </row>
    <row r="2307" spans="1:20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5">
        <v>42035</v>
      </c>
      <c r="O2307" t="str">
        <f>VLOOKUP(L2307,Location!$A$1:$D$157,2,FALSE)</f>
        <v>Colorado</v>
      </c>
      <c r="P2307" t="str">
        <f>VLOOKUP($L2307,Location!$A$1:$D$157,3,FALSE)</f>
        <v>Central</v>
      </c>
      <c r="Q2307" t="str">
        <f>VLOOKUP($L2307,Location!$A$1:$D$157,4,FALSE)</f>
        <v>Major Market</v>
      </c>
      <c r="R2307" t="s">
        <v>70</v>
      </c>
      <c r="S2307" t="s">
        <v>72</v>
      </c>
      <c r="T2307" t="s">
        <v>57</v>
      </c>
    </row>
    <row r="2308" spans="1:20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5">
        <v>42035</v>
      </c>
      <c r="O2308" t="str">
        <f>VLOOKUP(L2308,Location!$A$1:$D$157,2,FALSE)</f>
        <v>Colorado</v>
      </c>
      <c r="P2308" t="str">
        <f>VLOOKUP($L2308,Location!$A$1:$D$157,3,FALSE)</f>
        <v>Central</v>
      </c>
      <c r="Q2308" t="str">
        <f>VLOOKUP($L2308,Location!$A$1:$D$157,4,FALSE)</f>
        <v>Major Market</v>
      </c>
      <c r="R2308" t="s">
        <v>70</v>
      </c>
      <c r="S2308" t="s">
        <v>73</v>
      </c>
      <c r="T2308" t="s">
        <v>57</v>
      </c>
    </row>
    <row r="2309" spans="1:20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5">
        <v>42035</v>
      </c>
      <c r="O2309" t="str">
        <f>VLOOKUP(L2309,Location!$A$1:$D$157,2,FALSE)</f>
        <v>Colorado</v>
      </c>
      <c r="P2309" t="str">
        <f>VLOOKUP($L2309,Location!$A$1:$D$157,3,FALSE)</f>
        <v>Central</v>
      </c>
      <c r="Q2309" t="str">
        <f>VLOOKUP($L2309,Location!$A$1:$D$157,4,FALSE)</f>
        <v>Major Market</v>
      </c>
      <c r="R2309" t="s">
        <v>61</v>
      </c>
      <c r="S2309" t="s">
        <v>63</v>
      </c>
      <c r="T2309" t="s">
        <v>57</v>
      </c>
    </row>
    <row r="2310" spans="1:20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5">
        <v>42035</v>
      </c>
      <c r="O2310" t="str">
        <f>VLOOKUP(L2310,Location!$A$1:$D$157,2,FALSE)</f>
        <v>Colorado</v>
      </c>
      <c r="P2310" t="str">
        <f>VLOOKUP($L2310,Location!$A$1:$D$157,3,FALSE)</f>
        <v>Central</v>
      </c>
      <c r="Q2310" t="str">
        <f>VLOOKUP($L2310,Location!$A$1:$D$157,4,FALSE)</f>
        <v>Major Market</v>
      </c>
      <c r="R2310" t="s">
        <v>61</v>
      </c>
      <c r="S2310" t="s">
        <v>64</v>
      </c>
      <c r="T2310" t="s">
        <v>60</v>
      </c>
    </row>
    <row r="2311" spans="1:20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5">
        <v>42035</v>
      </c>
      <c r="O2311" t="str">
        <f>VLOOKUP(L2311,Location!$A$1:$D$157,2,FALSE)</f>
        <v>Colorado</v>
      </c>
      <c r="P2311" t="str">
        <f>VLOOKUP($L2311,Location!$A$1:$D$157,3,FALSE)</f>
        <v>Central</v>
      </c>
      <c r="Q2311" t="str">
        <f>VLOOKUP($L2311,Location!$A$1:$D$157,4,FALSE)</f>
        <v>Major Market</v>
      </c>
      <c r="R2311" t="s">
        <v>55</v>
      </c>
      <c r="S2311" t="s">
        <v>56</v>
      </c>
      <c r="T2311" t="s">
        <v>57</v>
      </c>
    </row>
    <row r="2312" spans="1:20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5">
        <v>42035</v>
      </c>
      <c r="O2312" t="str">
        <f>VLOOKUP(L2312,Location!$A$1:$D$157,2,FALSE)</f>
        <v>Colorado</v>
      </c>
      <c r="P2312" t="str">
        <f>VLOOKUP($L2312,Location!$A$1:$D$157,3,FALSE)</f>
        <v>Central</v>
      </c>
      <c r="Q2312" t="str">
        <f>VLOOKUP($L2312,Location!$A$1:$D$157,4,FALSE)</f>
        <v>Major Market</v>
      </c>
      <c r="R2312" t="s">
        <v>55</v>
      </c>
      <c r="S2312" t="s">
        <v>58</v>
      </c>
      <c r="T2312" t="s">
        <v>57</v>
      </c>
    </row>
    <row r="2313" spans="1:20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5">
        <v>42035</v>
      </c>
      <c r="O2313" t="str">
        <f>VLOOKUP(L2313,Location!$A$1:$D$157,2,FALSE)</f>
        <v>Colorado</v>
      </c>
      <c r="P2313" t="str">
        <f>VLOOKUP($L2313,Location!$A$1:$D$157,3,FALSE)</f>
        <v>Central</v>
      </c>
      <c r="Q2313" t="str">
        <f>VLOOKUP($L2313,Location!$A$1:$D$157,4,FALSE)</f>
        <v>Major Market</v>
      </c>
      <c r="R2313" t="s">
        <v>55</v>
      </c>
      <c r="S2313" t="s">
        <v>59</v>
      </c>
      <c r="T2313" t="s">
        <v>60</v>
      </c>
    </row>
    <row r="2314" spans="1:20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5">
        <v>42035</v>
      </c>
      <c r="O2314" t="str">
        <f>VLOOKUP(L2314,Location!$A$1:$D$157,2,FALSE)</f>
        <v>Illinois</v>
      </c>
      <c r="P2314" t="str">
        <f>VLOOKUP($L2314,Location!$A$1:$D$157,3,FALSE)</f>
        <v>Central</v>
      </c>
      <c r="Q2314" t="str">
        <f>VLOOKUP($L2314,Location!$A$1:$D$157,4,FALSE)</f>
        <v>Major Market</v>
      </c>
      <c r="R2314" t="s">
        <v>66</v>
      </c>
      <c r="S2314" t="s">
        <v>67</v>
      </c>
      <c r="T2314" t="s">
        <v>60</v>
      </c>
    </row>
    <row r="2315" spans="1:20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5">
        <v>42035</v>
      </c>
      <c r="O2315" t="str">
        <f>VLOOKUP(L2315,Location!$A$1:$D$157,2,FALSE)</f>
        <v>Illinois</v>
      </c>
      <c r="P2315" t="str">
        <f>VLOOKUP($L2315,Location!$A$1:$D$157,3,FALSE)</f>
        <v>Central</v>
      </c>
      <c r="Q2315" t="str">
        <f>VLOOKUP($L2315,Location!$A$1:$D$157,4,FALSE)</f>
        <v>Major Market</v>
      </c>
      <c r="R2315" t="s">
        <v>66</v>
      </c>
      <c r="S2315" t="s">
        <v>68</v>
      </c>
      <c r="T2315" t="s">
        <v>60</v>
      </c>
    </row>
    <row r="2316" spans="1:20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5">
        <v>42035</v>
      </c>
      <c r="O2316" t="str">
        <f>VLOOKUP(L2316,Location!$A$1:$D$157,2,FALSE)</f>
        <v>Illinois</v>
      </c>
      <c r="P2316" t="str">
        <f>VLOOKUP($L2316,Location!$A$1:$D$157,3,FALSE)</f>
        <v>Central</v>
      </c>
      <c r="Q2316" t="str">
        <f>VLOOKUP($L2316,Location!$A$1:$D$157,4,FALSE)</f>
        <v>Major Market</v>
      </c>
      <c r="R2316" t="s">
        <v>66</v>
      </c>
      <c r="S2316" t="s">
        <v>69</v>
      </c>
      <c r="T2316" t="s">
        <v>60</v>
      </c>
    </row>
    <row r="2317" spans="1:20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5">
        <v>42035</v>
      </c>
      <c r="O2317" t="str">
        <f>VLOOKUP(L2317,Location!$A$1:$D$157,2,FALSE)</f>
        <v>Illinois</v>
      </c>
      <c r="P2317" t="str">
        <f>VLOOKUP($L2317,Location!$A$1:$D$157,3,FALSE)</f>
        <v>Central</v>
      </c>
      <c r="Q2317" t="str">
        <f>VLOOKUP($L2317,Location!$A$1:$D$157,4,FALSE)</f>
        <v>Major Market</v>
      </c>
      <c r="R2317" t="s">
        <v>70</v>
      </c>
      <c r="S2317" t="s">
        <v>71</v>
      </c>
      <c r="T2317" t="s">
        <v>57</v>
      </c>
    </row>
    <row r="2318" spans="1:20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5">
        <v>42035</v>
      </c>
      <c r="O2318" t="str">
        <f>VLOOKUP(L2318,Location!$A$1:$D$157,2,FALSE)</f>
        <v>Illinois</v>
      </c>
      <c r="P2318" t="str">
        <f>VLOOKUP($L2318,Location!$A$1:$D$157,3,FALSE)</f>
        <v>Central</v>
      </c>
      <c r="Q2318" t="str">
        <f>VLOOKUP($L2318,Location!$A$1:$D$157,4,FALSE)</f>
        <v>Major Market</v>
      </c>
      <c r="R2318" t="s">
        <v>70</v>
      </c>
      <c r="S2318" t="s">
        <v>72</v>
      </c>
      <c r="T2318" t="s">
        <v>57</v>
      </c>
    </row>
    <row r="2319" spans="1:20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5">
        <v>42035</v>
      </c>
      <c r="O2319" t="str">
        <f>VLOOKUP(L2319,Location!$A$1:$D$157,2,FALSE)</f>
        <v>Illinois</v>
      </c>
      <c r="P2319" t="str">
        <f>VLOOKUP($L2319,Location!$A$1:$D$157,3,FALSE)</f>
        <v>Central</v>
      </c>
      <c r="Q2319" t="str">
        <f>VLOOKUP($L2319,Location!$A$1:$D$157,4,FALSE)</f>
        <v>Major Market</v>
      </c>
      <c r="R2319" t="s">
        <v>61</v>
      </c>
      <c r="S2319" t="s">
        <v>63</v>
      </c>
      <c r="T2319" t="s">
        <v>57</v>
      </c>
    </row>
    <row r="2320" spans="1:20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5">
        <v>42035</v>
      </c>
      <c r="O2320" t="str">
        <f>VLOOKUP(L2320,Location!$A$1:$D$157,2,FALSE)</f>
        <v>Illinois</v>
      </c>
      <c r="P2320" t="str">
        <f>VLOOKUP($L2320,Location!$A$1:$D$157,3,FALSE)</f>
        <v>Central</v>
      </c>
      <c r="Q2320" t="str">
        <f>VLOOKUP($L2320,Location!$A$1:$D$157,4,FALSE)</f>
        <v>Major Market</v>
      </c>
      <c r="R2320" t="s">
        <v>61</v>
      </c>
      <c r="S2320" t="s">
        <v>64</v>
      </c>
      <c r="T2320" t="s">
        <v>60</v>
      </c>
    </row>
    <row r="2321" spans="1:20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5">
        <v>42035</v>
      </c>
      <c r="O2321" t="str">
        <f>VLOOKUP(L2321,Location!$A$1:$D$157,2,FALSE)</f>
        <v>Illinois</v>
      </c>
      <c r="P2321" t="str">
        <f>VLOOKUP($L2321,Location!$A$1:$D$157,3,FALSE)</f>
        <v>Central</v>
      </c>
      <c r="Q2321" t="str">
        <f>VLOOKUP($L2321,Location!$A$1:$D$157,4,FALSE)</f>
        <v>Major Market</v>
      </c>
      <c r="R2321" t="s">
        <v>55</v>
      </c>
      <c r="S2321" t="s">
        <v>58</v>
      </c>
      <c r="T2321" t="s">
        <v>57</v>
      </c>
    </row>
    <row r="2322" spans="1:20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5">
        <v>42035</v>
      </c>
      <c r="O2322" t="str">
        <f>VLOOKUP(L2322,Location!$A$1:$D$157,2,FALSE)</f>
        <v>Illinois</v>
      </c>
      <c r="P2322" t="str">
        <f>VLOOKUP($L2322,Location!$A$1:$D$157,3,FALSE)</f>
        <v>Central</v>
      </c>
      <c r="Q2322" t="str">
        <f>VLOOKUP($L2322,Location!$A$1:$D$157,4,FALSE)</f>
        <v>Major Market</v>
      </c>
      <c r="R2322" t="s">
        <v>55</v>
      </c>
      <c r="S2322" t="s">
        <v>59</v>
      </c>
      <c r="T2322" t="s">
        <v>60</v>
      </c>
    </row>
    <row r="2323" spans="1:20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5">
        <v>42035</v>
      </c>
      <c r="O2323" t="str">
        <f>VLOOKUP(L2323,Location!$A$1:$D$157,2,FALSE)</f>
        <v>Iowa</v>
      </c>
      <c r="P2323" t="str">
        <f>VLOOKUP($L2323,Location!$A$1:$D$157,3,FALSE)</f>
        <v>Central</v>
      </c>
      <c r="Q2323" t="str">
        <f>VLOOKUP($L2323,Location!$A$1:$D$157,4,FALSE)</f>
        <v>Small Market</v>
      </c>
      <c r="R2323" t="s">
        <v>66</v>
      </c>
      <c r="S2323" t="s">
        <v>67</v>
      </c>
      <c r="T2323" t="s">
        <v>60</v>
      </c>
    </row>
    <row r="2324" spans="1:20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5">
        <v>42035</v>
      </c>
      <c r="O2324" t="str">
        <f>VLOOKUP(L2324,Location!$A$1:$D$157,2,FALSE)</f>
        <v>Iowa</v>
      </c>
      <c r="P2324" t="str">
        <f>VLOOKUP($L2324,Location!$A$1:$D$157,3,FALSE)</f>
        <v>Central</v>
      </c>
      <c r="Q2324" t="str">
        <f>VLOOKUP($L2324,Location!$A$1:$D$157,4,FALSE)</f>
        <v>Small Market</v>
      </c>
      <c r="R2324" t="s">
        <v>66</v>
      </c>
      <c r="S2324" t="s">
        <v>68</v>
      </c>
      <c r="T2324" t="s">
        <v>60</v>
      </c>
    </row>
    <row r="2325" spans="1:20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5">
        <v>42035</v>
      </c>
      <c r="O2325" t="str">
        <f>VLOOKUP(L2325,Location!$A$1:$D$157,2,FALSE)</f>
        <v>Iowa</v>
      </c>
      <c r="P2325" t="str">
        <f>VLOOKUP($L2325,Location!$A$1:$D$157,3,FALSE)</f>
        <v>Central</v>
      </c>
      <c r="Q2325" t="str">
        <f>VLOOKUP($L2325,Location!$A$1:$D$157,4,FALSE)</f>
        <v>Small Market</v>
      </c>
      <c r="R2325" t="s">
        <v>70</v>
      </c>
      <c r="S2325" t="s">
        <v>71</v>
      </c>
      <c r="T2325" t="s">
        <v>57</v>
      </c>
    </row>
    <row r="2326" spans="1:20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5">
        <v>42035</v>
      </c>
      <c r="O2326" t="str">
        <f>VLOOKUP(L2326,Location!$A$1:$D$157,2,FALSE)</f>
        <v>Iowa</v>
      </c>
      <c r="P2326" t="str">
        <f>VLOOKUP($L2326,Location!$A$1:$D$157,3,FALSE)</f>
        <v>Central</v>
      </c>
      <c r="Q2326" t="str">
        <f>VLOOKUP($L2326,Location!$A$1:$D$157,4,FALSE)</f>
        <v>Small Market</v>
      </c>
      <c r="R2326" t="s">
        <v>70</v>
      </c>
      <c r="S2326" t="s">
        <v>72</v>
      </c>
      <c r="T2326" t="s">
        <v>57</v>
      </c>
    </row>
    <row r="2327" spans="1:20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5">
        <v>42035</v>
      </c>
      <c r="O2327" t="str">
        <f>VLOOKUP(L2327,Location!$A$1:$D$157,2,FALSE)</f>
        <v>Iowa</v>
      </c>
      <c r="P2327" t="str">
        <f>VLOOKUP($L2327,Location!$A$1:$D$157,3,FALSE)</f>
        <v>Central</v>
      </c>
      <c r="Q2327" t="str">
        <f>VLOOKUP($L2327,Location!$A$1:$D$157,4,FALSE)</f>
        <v>Small Market</v>
      </c>
      <c r="R2327" t="s">
        <v>61</v>
      </c>
      <c r="S2327" t="s">
        <v>63</v>
      </c>
      <c r="T2327" t="s">
        <v>57</v>
      </c>
    </row>
    <row r="2328" spans="1:20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5">
        <v>42035</v>
      </c>
      <c r="O2328" t="str">
        <f>VLOOKUP(L2328,Location!$A$1:$D$157,2,FALSE)</f>
        <v>Iowa</v>
      </c>
      <c r="P2328" t="str">
        <f>VLOOKUP($L2328,Location!$A$1:$D$157,3,FALSE)</f>
        <v>Central</v>
      </c>
      <c r="Q2328" t="str">
        <f>VLOOKUP($L2328,Location!$A$1:$D$157,4,FALSE)</f>
        <v>Small Market</v>
      </c>
      <c r="R2328" t="s">
        <v>61</v>
      </c>
      <c r="S2328" t="s">
        <v>64</v>
      </c>
      <c r="T2328" t="s">
        <v>60</v>
      </c>
    </row>
    <row r="2329" spans="1:20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5">
        <v>42035</v>
      </c>
      <c r="O2329" t="str">
        <f>VLOOKUP(L2329,Location!$A$1:$D$157,2,FALSE)</f>
        <v>Iowa</v>
      </c>
      <c r="P2329" t="str">
        <f>VLOOKUP($L2329,Location!$A$1:$D$157,3,FALSE)</f>
        <v>Central</v>
      </c>
      <c r="Q2329" t="str">
        <f>VLOOKUP($L2329,Location!$A$1:$D$157,4,FALSE)</f>
        <v>Small Market</v>
      </c>
      <c r="R2329" t="s">
        <v>55</v>
      </c>
      <c r="S2329" t="s">
        <v>56</v>
      </c>
      <c r="T2329" t="s">
        <v>57</v>
      </c>
    </row>
    <row r="2330" spans="1:20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5">
        <v>42035</v>
      </c>
      <c r="O2330" t="str">
        <f>VLOOKUP(L2330,Location!$A$1:$D$157,2,FALSE)</f>
        <v>Iowa</v>
      </c>
      <c r="P2330" t="str">
        <f>VLOOKUP($L2330,Location!$A$1:$D$157,3,FALSE)</f>
        <v>Central</v>
      </c>
      <c r="Q2330" t="str">
        <f>VLOOKUP($L2330,Location!$A$1:$D$157,4,FALSE)</f>
        <v>Small Market</v>
      </c>
      <c r="R2330" t="s">
        <v>55</v>
      </c>
      <c r="S2330" t="s">
        <v>58</v>
      </c>
      <c r="T2330" t="s">
        <v>57</v>
      </c>
    </row>
    <row r="2331" spans="1:20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5">
        <v>42035</v>
      </c>
      <c r="O2331" t="str">
        <f>VLOOKUP(L2331,Location!$A$1:$D$157,2,FALSE)</f>
        <v>Iowa</v>
      </c>
      <c r="P2331" t="str">
        <f>VLOOKUP($L2331,Location!$A$1:$D$157,3,FALSE)</f>
        <v>Central</v>
      </c>
      <c r="Q2331" t="str">
        <f>VLOOKUP($L2331,Location!$A$1:$D$157,4,FALSE)</f>
        <v>Small Market</v>
      </c>
      <c r="R2331" t="s">
        <v>55</v>
      </c>
      <c r="S2331" t="s">
        <v>59</v>
      </c>
      <c r="T2331" t="s">
        <v>60</v>
      </c>
    </row>
    <row r="2332" spans="1:20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5">
        <v>42035</v>
      </c>
      <c r="O2332" t="str">
        <f>VLOOKUP(L2332,Location!$A$1:$D$157,2,FALSE)</f>
        <v>Missouri</v>
      </c>
      <c r="P2332" t="str">
        <f>VLOOKUP($L2332,Location!$A$1:$D$157,3,FALSE)</f>
        <v>Central</v>
      </c>
      <c r="Q2332" t="str">
        <f>VLOOKUP($L2332,Location!$A$1:$D$157,4,FALSE)</f>
        <v>Small Market</v>
      </c>
      <c r="R2332" t="s">
        <v>66</v>
      </c>
      <c r="S2332" t="s">
        <v>67</v>
      </c>
      <c r="T2332" t="s">
        <v>60</v>
      </c>
    </row>
    <row r="2333" spans="1:20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5">
        <v>42035</v>
      </c>
      <c r="O2333" t="str">
        <f>VLOOKUP(L2333,Location!$A$1:$D$157,2,FALSE)</f>
        <v>Missouri</v>
      </c>
      <c r="P2333" t="str">
        <f>VLOOKUP($L2333,Location!$A$1:$D$157,3,FALSE)</f>
        <v>Central</v>
      </c>
      <c r="Q2333" t="str">
        <f>VLOOKUP($L2333,Location!$A$1:$D$157,4,FALSE)</f>
        <v>Small Market</v>
      </c>
      <c r="R2333" t="s">
        <v>66</v>
      </c>
      <c r="S2333" t="s">
        <v>68</v>
      </c>
      <c r="T2333" t="s">
        <v>60</v>
      </c>
    </row>
    <row r="2334" spans="1:20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5">
        <v>42035</v>
      </c>
      <c r="O2334" t="str">
        <f>VLOOKUP(L2334,Location!$A$1:$D$157,2,FALSE)</f>
        <v>Missouri</v>
      </c>
      <c r="P2334" t="str">
        <f>VLOOKUP($L2334,Location!$A$1:$D$157,3,FALSE)</f>
        <v>Central</v>
      </c>
      <c r="Q2334" t="str">
        <f>VLOOKUP($L2334,Location!$A$1:$D$157,4,FALSE)</f>
        <v>Small Market</v>
      </c>
      <c r="R2334" t="s">
        <v>70</v>
      </c>
      <c r="S2334" t="s">
        <v>71</v>
      </c>
      <c r="T2334" t="s">
        <v>57</v>
      </c>
    </row>
    <row r="2335" spans="1:20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5">
        <v>42035</v>
      </c>
      <c r="O2335" t="str">
        <f>VLOOKUP(L2335,Location!$A$1:$D$157,2,FALSE)</f>
        <v>Missouri</v>
      </c>
      <c r="P2335" t="str">
        <f>VLOOKUP($L2335,Location!$A$1:$D$157,3,FALSE)</f>
        <v>Central</v>
      </c>
      <c r="Q2335" t="str">
        <f>VLOOKUP($L2335,Location!$A$1:$D$157,4,FALSE)</f>
        <v>Small Market</v>
      </c>
      <c r="R2335" t="s">
        <v>70</v>
      </c>
      <c r="S2335" t="s">
        <v>72</v>
      </c>
      <c r="T2335" t="s">
        <v>57</v>
      </c>
    </row>
    <row r="2336" spans="1:20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5">
        <v>42035</v>
      </c>
      <c r="O2336" t="str">
        <f>VLOOKUP(L2336,Location!$A$1:$D$157,2,FALSE)</f>
        <v>Missouri</v>
      </c>
      <c r="P2336" t="str">
        <f>VLOOKUP($L2336,Location!$A$1:$D$157,3,FALSE)</f>
        <v>Central</v>
      </c>
      <c r="Q2336" t="str">
        <f>VLOOKUP($L2336,Location!$A$1:$D$157,4,FALSE)</f>
        <v>Small Market</v>
      </c>
      <c r="R2336" t="s">
        <v>70</v>
      </c>
      <c r="S2336" t="s">
        <v>73</v>
      </c>
      <c r="T2336" t="s">
        <v>57</v>
      </c>
    </row>
    <row r="2337" spans="1:20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5">
        <v>42035</v>
      </c>
      <c r="O2337" t="str">
        <f>VLOOKUP(L2337,Location!$A$1:$D$157,2,FALSE)</f>
        <v>Missouri</v>
      </c>
      <c r="P2337" t="str">
        <f>VLOOKUP($L2337,Location!$A$1:$D$157,3,FALSE)</f>
        <v>Central</v>
      </c>
      <c r="Q2337" t="str">
        <f>VLOOKUP($L2337,Location!$A$1:$D$157,4,FALSE)</f>
        <v>Small Market</v>
      </c>
      <c r="R2337" t="s">
        <v>61</v>
      </c>
      <c r="S2337" t="s">
        <v>63</v>
      </c>
      <c r="T2337" t="s">
        <v>57</v>
      </c>
    </row>
    <row r="2338" spans="1:20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5">
        <v>42035</v>
      </c>
      <c r="O2338" t="str">
        <f>VLOOKUP(L2338,Location!$A$1:$D$157,2,FALSE)</f>
        <v>Missouri</v>
      </c>
      <c r="P2338" t="str">
        <f>VLOOKUP($L2338,Location!$A$1:$D$157,3,FALSE)</f>
        <v>Central</v>
      </c>
      <c r="Q2338" t="str">
        <f>VLOOKUP($L2338,Location!$A$1:$D$157,4,FALSE)</f>
        <v>Small Market</v>
      </c>
      <c r="R2338" t="s">
        <v>61</v>
      </c>
      <c r="S2338" t="s">
        <v>64</v>
      </c>
      <c r="T2338" t="s">
        <v>60</v>
      </c>
    </row>
    <row r="2339" spans="1:20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5">
        <v>42035</v>
      </c>
      <c r="O2339" t="str">
        <f>VLOOKUP(L2339,Location!$A$1:$D$157,2,FALSE)</f>
        <v>Missouri</v>
      </c>
      <c r="P2339" t="str">
        <f>VLOOKUP($L2339,Location!$A$1:$D$157,3,FALSE)</f>
        <v>Central</v>
      </c>
      <c r="Q2339" t="str">
        <f>VLOOKUP($L2339,Location!$A$1:$D$157,4,FALSE)</f>
        <v>Small Market</v>
      </c>
      <c r="R2339" t="s">
        <v>55</v>
      </c>
      <c r="S2339" t="s">
        <v>58</v>
      </c>
      <c r="T2339" t="s">
        <v>57</v>
      </c>
    </row>
    <row r="2340" spans="1:20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5">
        <v>42035</v>
      </c>
      <c r="O2340" t="str">
        <f>VLOOKUP(L2340,Location!$A$1:$D$157,2,FALSE)</f>
        <v>Missouri</v>
      </c>
      <c r="P2340" t="str">
        <f>VLOOKUP($L2340,Location!$A$1:$D$157,3,FALSE)</f>
        <v>Central</v>
      </c>
      <c r="Q2340" t="str">
        <f>VLOOKUP($L2340,Location!$A$1:$D$157,4,FALSE)</f>
        <v>Small Market</v>
      </c>
      <c r="R2340" t="s">
        <v>55</v>
      </c>
      <c r="S2340" t="s">
        <v>59</v>
      </c>
      <c r="T2340" t="s">
        <v>60</v>
      </c>
    </row>
    <row r="2341" spans="1:20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5">
        <v>42035</v>
      </c>
      <c r="O2341" t="str">
        <f>VLOOKUP(L2341,Location!$A$1:$D$157,2,FALSE)</f>
        <v>Ohio</v>
      </c>
      <c r="P2341" t="str">
        <f>VLOOKUP($L2341,Location!$A$1:$D$157,3,FALSE)</f>
        <v>Central</v>
      </c>
      <c r="Q2341" t="str">
        <f>VLOOKUP($L2341,Location!$A$1:$D$157,4,FALSE)</f>
        <v>Major Market</v>
      </c>
      <c r="R2341" t="s">
        <v>66</v>
      </c>
      <c r="S2341" t="s">
        <v>67</v>
      </c>
      <c r="T2341" t="s">
        <v>60</v>
      </c>
    </row>
    <row r="2342" spans="1:20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5">
        <v>42035</v>
      </c>
      <c r="O2342" t="str">
        <f>VLOOKUP(L2342,Location!$A$1:$D$157,2,FALSE)</f>
        <v>Ohio</v>
      </c>
      <c r="P2342" t="str">
        <f>VLOOKUP($L2342,Location!$A$1:$D$157,3,FALSE)</f>
        <v>Central</v>
      </c>
      <c r="Q2342" t="str">
        <f>VLOOKUP($L2342,Location!$A$1:$D$157,4,FALSE)</f>
        <v>Major Market</v>
      </c>
      <c r="R2342" t="s">
        <v>66</v>
      </c>
      <c r="S2342" t="s">
        <v>68</v>
      </c>
      <c r="T2342" t="s">
        <v>60</v>
      </c>
    </row>
    <row r="2343" spans="1:20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5">
        <v>42035</v>
      </c>
      <c r="O2343" t="str">
        <f>VLOOKUP(L2343,Location!$A$1:$D$157,2,FALSE)</f>
        <v>Ohio</v>
      </c>
      <c r="P2343" t="str">
        <f>VLOOKUP($L2343,Location!$A$1:$D$157,3,FALSE)</f>
        <v>Central</v>
      </c>
      <c r="Q2343" t="str">
        <f>VLOOKUP($L2343,Location!$A$1:$D$157,4,FALSE)</f>
        <v>Major Market</v>
      </c>
      <c r="R2343" t="s">
        <v>70</v>
      </c>
      <c r="S2343" t="s">
        <v>71</v>
      </c>
      <c r="T2343" t="s">
        <v>57</v>
      </c>
    </row>
    <row r="2344" spans="1:20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5">
        <v>42035</v>
      </c>
      <c r="O2344" t="str">
        <f>VLOOKUP(L2344,Location!$A$1:$D$157,2,FALSE)</f>
        <v>Ohio</v>
      </c>
      <c r="P2344" t="str">
        <f>VLOOKUP($L2344,Location!$A$1:$D$157,3,FALSE)</f>
        <v>Central</v>
      </c>
      <c r="Q2344" t="str">
        <f>VLOOKUP($L2344,Location!$A$1:$D$157,4,FALSE)</f>
        <v>Major Market</v>
      </c>
      <c r="R2344" t="s">
        <v>70</v>
      </c>
      <c r="S2344" t="s">
        <v>72</v>
      </c>
      <c r="T2344" t="s">
        <v>57</v>
      </c>
    </row>
    <row r="2345" spans="1:20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5">
        <v>42035</v>
      </c>
      <c r="O2345" t="str">
        <f>VLOOKUP(L2345,Location!$A$1:$D$157,2,FALSE)</f>
        <v>Ohio</v>
      </c>
      <c r="P2345" t="str">
        <f>VLOOKUP($L2345,Location!$A$1:$D$157,3,FALSE)</f>
        <v>Central</v>
      </c>
      <c r="Q2345" t="str">
        <f>VLOOKUP($L2345,Location!$A$1:$D$157,4,FALSE)</f>
        <v>Major Market</v>
      </c>
      <c r="R2345" t="s">
        <v>61</v>
      </c>
      <c r="S2345" t="s">
        <v>63</v>
      </c>
      <c r="T2345" t="s">
        <v>57</v>
      </c>
    </row>
    <row r="2346" spans="1:20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5">
        <v>42035</v>
      </c>
      <c r="O2346" t="str">
        <f>VLOOKUP(L2346,Location!$A$1:$D$157,2,FALSE)</f>
        <v>Ohio</v>
      </c>
      <c r="P2346" t="str">
        <f>VLOOKUP($L2346,Location!$A$1:$D$157,3,FALSE)</f>
        <v>Central</v>
      </c>
      <c r="Q2346" t="str">
        <f>VLOOKUP($L2346,Location!$A$1:$D$157,4,FALSE)</f>
        <v>Major Market</v>
      </c>
      <c r="R2346" t="s">
        <v>61</v>
      </c>
      <c r="S2346" t="s">
        <v>64</v>
      </c>
      <c r="T2346" t="s">
        <v>60</v>
      </c>
    </row>
    <row r="2347" spans="1:20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5">
        <v>42035</v>
      </c>
      <c r="O2347" t="str">
        <f>VLOOKUP(L2347,Location!$A$1:$D$157,2,FALSE)</f>
        <v>Ohio</v>
      </c>
      <c r="P2347" t="str">
        <f>VLOOKUP($L2347,Location!$A$1:$D$157,3,FALSE)</f>
        <v>Central</v>
      </c>
      <c r="Q2347" t="str">
        <f>VLOOKUP($L2347,Location!$A$1:$D$157,4,FALSE)</f>
        <v>Major Market</v>
      </c>
      <c r="R2347" t="s">
        <v>55</v>
      </c>
      <c r="S2347" t="s">
        <v>56</v>
      </c>
      <c r="T2347" t="s">
        <v>57</v>
      </c>
    </row>
    <row r="2348" spans="1:20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5">
        <v>42035</v>
      </c>
      <c r="O2348" t="str">
        <f>VLOOKUP(L2348,Location!$A$1:$D$157,2,FALSE)</f>
        <v>Ohio</v>
      </c>
      <c r="P2348" t="str">
        <f>VLOOKUP($L2348,Location!$A$1:$D$157,3,FALSE)</f>
        <v>Central</v>
      </c>
      <c r="Q2348" t="str">
        <f>VLOOKUP($L2348,Location!$A$1:$D$157,4,FALSE)</f>
        <v>Major Market</v>
      </c>
      <c r="R2348" t="s">
        <v>55</v>
      </c>
      <c r="S2348" t="s">
        <v>58</v>
      </c>
      <c r="T2348" t="s">
        <v>57</v>
      </c>
    </row>
    <row r="2349" spans="1:20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5">
        <v>42035</v>
      </c>
      <c r="O2349" t="str">
        <f>VLOOKUP(L2349,Location!$A$1:$D$157,2,FALSE)</f>
        <v>Ohio</v>
      </c>
      <c r="P2349" t="str">
        <f>VLOOKUP($L2349,Location!$A$1:$D$157,3,FALSE)</f>
        <v>Central</v>
      </c>
      <c r="Q2349" t="str">
        <f>VLOOKUP($L2349,Location!$A$1:$D$157,4,FALSE)</f>
        <v>Major Market</v>
      </c>
      <c r="R2349" t="s">
        <v>55</v>
      </c>
      <c r="S2349" t="s">
        <v>59</v>
      </c>
      <c r="T2349" t="s">
        <v>60</v>
      </c>
    </row>
    <row r="2350" spans="1:20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5">
        <v>42035</v>
      </c>
      <c r="O2350" t="str">
        <f>VLOOKUP(L2350,Location!$A$1:$D$157,2,FALSE)</f>
        <v>Wisconsin</v>
      </c>
      <c r="P2350" t="str">
        <f>VLOOKUP($L2350,Location!$A$1:$D$157,3,FALSE)</f>
        <v>Central</v>
      </c>
      <c r="Q2350" t="str">
        <f>VLOOKUP($L2350,Location!$A$1:$D$157,4,FALSE)</f>
        <v>Small Market</v>
      </c>
      <c r="R2350" t="s">
        <v>66</v>
      </c>
      <c r="S2350" t="s">
        <v>67</v>
      </c>
      <c r="T2350" t="s">
        <v>60</v>
      </c>
    </row>
    <row r="2351" spans="1:20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5">
        <v>42035</v>
      </c>
      <c r="O2351" t="str">
        <f>VLOOKUP(L2351,Location!$A$1:$D$157,2,FALSE)</f>
        <v>Wisconsin</v>
      </c>
      <c r="P2351" t="str">
        <f>VLOOKUP($L2351,Location!$A$1:$D$157,3,FALSE)</f>
        <v>Central</v>
      </c>
      <c r="Q2351" t="str">
        <f>VLOOKUP($L2351,Location!$A$1:$D$157,4,FALSE)</f>
        <v>Small Market</v>
      </c>
      <c r="R2351" t="s">
        <v>66</v>
      </c>
      <c r="S2351" t="s">
        <v>68</v>
      </c>
      <c r="T2351" t="s">
        <v>60</v>
      </c>
    </row>
    <row r="2352" spans="1:20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5">
        <v>42035</v>
      </c>
      <c r="O2352" t="str">
        <f>VLOOKUP(L2352,Location!$A$1:$D$157,2,FALSE)</f>
        <v>Wisconsin</v>
      </c>
      <c r="P2352" t="str">
        <f>VLOOKUP($L2352,Location!$A$1:$D$157,3,FALSE)</f>
        <v>Central</v>
      </c>
      <c r="Q2352" t="str">
        <f>VLOOKUP($L2352,Location!$A$1:$D$157,4,FALSE)</f>
        <v>Small Market</v>
      </c>
      <c r="R2352" t="s">
        <v>70</v>
      </c>
      <c r="S2352" t="s">
        <v>71</v>
      </c>
      <c r="T2352" t="s">
        <v>57</v>
      </c>
    </row>
    <row r="2353" spans="1:20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5">
        <v>42035</v>
      </c>
      <c r="O2353" t="str">
        <f>VLOOKUP(L2353,Location!$A$1:$D$157,2,FALSE)</f>
        <v>Wisconsin</v>
      </c>
      <c r="P2353" t="str">
        <f>VLOOKUP($L2353,Location!$A$1:$D$157,3,FALSE)</f>
        <v>Central</v>
      </c>
      <c r="Q2353" t="str">
        <f>VLOOKUP($L2353,Location!$A$1:$D$157,4,FALSE)</f>
        <v>Small Market</v>
      </c>
      <c r="R2353" t="s">
        <v>70</v>
      </c>
      <c r="S2353" t="s">
        <v>72</v>
      </c>
      <c r="T2353" t="s">
        <v>57</v>
      </c>
    </row>
    <row r="2354" spans="1:20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5">
        <v>42035</v>
      </c>
      <c r="O2354" t="str">
        <f>VLOOKUP(L2354,Location!$A$1:$D$157,2,FALSE)</f>
        <v>Wisconsin</v>
      </c>
      <c r="P2354" t="str">
        <f>VLOOKUP($L2354,Location!$A$1:$D$157,3,FALSE)</f>
        <v>Central</v>
      </c>
      <c r="Q2354" t="str">
        <f>VLOOKUP($L2354,Location!$A$1:$D$157,4,FALSE)</f>
        <v>Small Market</v>
      </c>
      <c r="R2354" t="s">
        <v>61</v>
      </c>
      <c r="S2354" t="s">
        <v>63</v>
      </c>
      <c r="T2354" t="s">
        <v>57</v>
      </c>
    </row>
    <row r="2355" spans="1:20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5">
        <v>42035</v>
      </c>
      <c r="O2355" t="str">
        <f>VLOOKUP(L2355,Location!$A$1:$D$157,2,FALSE)</f>
        <v>Wisconsin</v>
      </c>
      <c r="P2355" t="str">
        <f>VLOOKUP($L2355,Location!$A$1:$D$157,3,FALSE)</f>
        <v>Central</v>
      </c>
      <c r="Q2355" t="str">
        <f>VLOOKUP($L2355,Location!$A$1:$D$157,4,FALSE)</f>
        <v>Small Market</v>
      </c>
      <c r="R2355" t="s">
        <v>61</v>
      </c>
      <c r="S2355" t="s">
        <v>64</v>
      </c>
      <c r="T2355" t="s">
        <v>60</v>
      </c>
    </row>
    <row r="2356" spans="1:20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5">
        <v>42035</v>
      </c>
      <c r="O2356" t="str">
        <f>VLOOKUP(L2356,Location!$A$1:$D$157,2,FALSE)</f>
        <v>Wisconsin</v>
      </c>
      <c r="P2356" t="str">
        <f>VLOOKUP($L2356,Location!$A$1:$D$157,3,FALSE)</f>
        <v>Central</v>
      </c>
      <c r="Q2356" t="str">
        <f>VLOOKUP($L2356,Location!$A$1:$D$157,4,FALSE)</f>
        <v>Small Market</v>
      </c>
      <c r="R2356" t="s">
        <v>55</v>
      </c>
      <c r="S2356" t="s">
        <v>56</v>
      </c>
      <c r="T2356" t="s">
        <v>57</v>
      </c>
    </row>
    <row r="2357" spans="1:20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5">
        <v>42035</v>
      </c>
      <c r="O2357" t="str">
        <f>VLOOKUP(L2357,Location!$A$1:$D$157,2,FALSE)</f>
        <v>Wisconsin</v>
      </c>
      <c r="P2357" t="str">
        <f>VLOOKUP($L2357,Location!$A$1:$D$157,3,FALSE)</f>
        <v>Central</v>
      </c>
      <c r="Q2357" t="str">
        <f>VLOOKUP($L2357,Location!$A$1:$D$157,4,FALSE)</f>
        <v>Small Market</v>
      </c>
      <c r="R2357" t="s">
        <v>55</v>
      </c>
      <c r="S2357" t="s">
        <v>58</v>
      </c>
      <c r="T2357" t="s">
        <v>57</v>
      </c>
    </row>
    <row r="2358" spans="1:20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5">
        <v>42035</v>
      </c>
      <c r="O2358" t="str">
        <f>VLOOKUP(L2358,Location!$A$1:$D$157,2,FALSE)</f>
        <v>Wisconsin</v>
      </c>
      <c r="P2358" t="str">
        <f>VLOOKUP($L2358,Location!$A$1:$D$157,3,FALSE)</f>
        <v>Central</v>
      </c>
      <c r="Q2358" t="str">
        <f>VLOOKUP($L2358,Location!$A$1:$D$157,4,FALSE)</f>
        <v>Small Market</v>
      </c>
      <c r="R2358" t="s">
        <v>55</v>
      </c>
      <c r="S2358" t="s">
        <v>59</v>
      </c>
      <c r="T2358" t="s">
        <v>60</v>
      </c>
    </row>
    <row r="2359" spans="1:20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5">
        <v>42035</v>
      </c>
      <c r="O2359" t="str">
        <f>VLOOKUP(L2359,Location!$A$1:$D$157,2,FALSE)</f>
        <v>Connecticut</v>
      </c>
      <c r="P2359" t="str">
        <f>VLOOKUP($L2359,Location!$A$1:$D$157,3,FALSE)</f>
        <v>East</v>
      </c>
      <c r="Q2359" t="str">
        <f>VLOOKUP($L2359,Location!$A$1:$D$157,4,FALSE)</f>
        <v>Small Market</v>
      </c>
      <c r="R2359" t="s">
        <v>66</v>
      </c>
      <c r="S2359" t="s">
        <v>68</v>
      </c>
      <c r="T2359" t="s">
        <v>60</v>
      </c>
    </row>
    <row r="2360" spans="1:20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5">
        <v>42035</v>
      </c>
      <c r="O2360" t="str">
        <f>VLOOKUP(L2360,Location!$A$1:$D$157,2,FALSE)</f>
        <v>Connecticut</v>
      </c>
      <c r="P2360" t="str">
        <f>VLOOKUP($L2360,Location!$A$1:$D$157,3,FALSE)</f>
        <v>East</v>
      </c>
      <c r="Q2360" t="str">
        <f>VLOOKUP($L2360,Location!$A$1:$D$157,4,FALSE)</f>
        <v>Small Market</v>
      </c>
      <c r="R2360" t="s">
        <v>66</v>
      </c>
      <c r="S2360" t="s">
        <v>69</v>
      </c>
      <c r="T2360" t="s">
        <v>60</v>
      </c>
    </row>
    <row r="2361" spans="1:20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5">
        <v>42035</v>
      </c>
      <c r="O2361" t="str">
        <f>VLOOKUP(L2361,Location!$A$1:$D$157,2,FALSE)</f>
        <v>Connecticut</v>
      </c>
      <c r="P2361" t="str">
        <f>VLOOKUP($L2361,Location!$A$1:$D$157,3,FALSE)</f>
        <v>East</v>
      </c>
      <c r="Q2361" t="str">
        <f>VLOOKUP($L2361,Location!$A$1:$D$157,4,FALSE)</f>
        <v>Small Market</v>
      </c>
      <c r="R2361" t="s">
        <v>70</v>
      </c>
      <c r="S2361" t="s">
        <v>71</v>
      </c>
      <c r="T2361" t="s">
        <v>57</v>
      </c>
    </row>
    <row r="2362" spans="1:20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5">
        <v>42035</v>
      </c>
      <c r="O2362" t="str">
        <f>VLOOKUP(L2362,Location!$A$1:$D$157,2,FALSE)</f>
        <v>Connecticut</v>
      </c>
      <c r="P2362" t="str">
        <f>VLOOKUP($L2362,Location!$A$1:$D$157,3,FALSE)</f>
        <v>East</v>
      </c>
      <c r="Q2362" t="str">
        <f>VLOOKUP($L2362,Location!$A$1:$D$157,4,FALSE)</f>
        <v>Small Market</v>
      </c>
      <c r="R2362" t="s">
        <v>70</v>
      </c>
      <c r="S2362" t="s">
        <v>73</v>
      </c>
      <c r="T2362" t="s">
        <v>57</v>
      </c>
    </row>
    <row r="2363" spans="1:20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5">
        <v>42035</v>
      </c>
      <c r="O2363" t="str">
        <f>VLOOKUP(L2363,Location!$A$1:$D$157,2,FALSE)</f>
        <v>Connecticut</v>
      </c>
      <c r="P2363" t="str">
        <f>VLOOKUP($L2363,Location!$A$1:$D$157,3,FALSE)</f>
        <v>East</v>
      </c>
      <c r="Q2363" t="str">
        <f>VLOOKUP($L2363,Location!$A$1:$D$157,4,FALSE)</f>
        <v>Small Market</v>
      </c>
      <c r="R2363" t="s">
        <v>61</v>
      </c>
      <c r="S2363" t="s">
        <v>63</v>
      </c>
      <c r="T2363" t="s">
        <v>57</v>
      </c>
    </row>
    <row r="2364" spans="1:20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5">
        <v>42035</v>
      </c>
      <c r="O2364" t="str">
        <f>VLOOKUP(L2364,Location!$A$1:$D$157,2,FALSE)</f>
        <v>Connecticut</v>
      </c>
      <c r="P2364" t="str">
        <f>VLOOKUP($L2364,Location!$A$1:$D$157,3,FALSE)</f>
        <v>East</v>
      </c>
      <c r="Q2364" t="str">
        <f>VLOOKUP($L2364,Location!$A$1:$D$157,4,FALSE)</f>
        <v>Small Market</v>
      </c>
      <c r="R2364" t="s">
        <v>61</v>
      </c>
      <c r="S2364" t="s">
        <v>64</v>
      </c>
      <c r="T2364" t="s">
        <v>60</v>
      </c>
    </row>
    <row r="2365" spans="1:20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5">
        <v>42035</v>
      </c>
      <c r="O2365" t="str">
        <f>VLOOKUP(L2365,Location!$A$1:$D$157,2,FALSE)</f>
        <v>Connecticut</v>
      </c>
      <c r="P2365" t="str">
        <f>VLOOKUP($L2365,Location!$A$1:$D$157,3,FALSE)</f>
        <v>East</v>
      </c>
      <c r="Q2365" t="str">
        <f>VLOOKUP($L2365,Location!$A$1:$D$157,4,FALSE)</f>
        <v>Small Market</v>
      </c>
      <c r="R2365" t="s">
        <v>55</v>
      </c>
      <c r="S2365" t="s">
        <v>58</v>
      </c>
      <c r="T2365" t="s">
        <v>57</v>
      </c>
    </row>
    <row r="2366" spans="1:20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5">
        <v>42035</v>
      </c>
      <c r="O2366" t="str">
        <f>VLOOKUP(L2366,Location!$A$1:$D$157,2,FALSE)</f>
        <v>Florida</v>
      </c>
      <c r="P2366" t="str">
        <f>VLOOKUP($L2366,Location!$A$1:$D$157,3,FALSE)</f>
        <v>East</v>
      </c>
      <c r="Q2366" t="str">
        <f>VLOOKUP($L2366,Location!$A$1:$D$157,4,FALSE)</f>
        <v>Major Market</v>
      </c>
      <c r="R2366" t="s">
        <v>66</v>
      </c>
      <c r="S2366" t="s">
        <v>67</v>
      </c>
      <c r="T2366" t="s">
        <v>60</v>
      </c>
    </row>
    <row r="2367" spans="1:20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5">
        <v>42035</v>
      </c>
      <c r="O2367" t="str">
        <f>VLOOKUP(L2367,Location!$A$1:$D$157,2,FALSE)</f>
        <v>Florida</v>
      </c>
      <c r="P2367" t="str">
        <f>VLOOKUP($L2367,Location!$A$1:$D$157,3,FALSE)</f>
        <v>East</v>
      </c>
      <c r="Q2367" t="str">
        <f>VLOOKUP($L2367,Location!$A$1:$D$157,4,FALSE)</f>
        <v>Major Market</v>
      </c>
      <c r="R2367" t="s">
        <v>66</v>
      </c>
      <c r="S2367" t="s">
        <v>68</v>
      </c>
      <c r="T2367" t="s">
        <v>60</v>
      </c>
    </row>
    <row r="2368" spans="1:20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5">
        <v>42035</v>
      </c>
      <c r="O2368" t="str">
        <f>VLOOKUP(L2368,Location!$A$1:$D$157,2,FALSE)</f>
        <v>Florida</v>
      </c>
      <c r="P2368" t="str">
        <f>VLOOKUP($L2368,Location!$A$1:$D$157,3,FALSE)</f>
        <v>East</v>
      </c>
      <c r="Q2368" t="str">
        <f>VLOOKUP($L2368,Location!$A$1:$D$157,4,FALSE)</f>
        <v>Major Market</v>
      </c>
      <c r="R2368" t="s">
        <v>66</v>
      </c>
      <c r="S2368" t="s">
        <v>69</v>
      </c>
      <c r="T2368" t="s">
        <v>60</v>
      </c>
    </row>
    <row r="2369" spans="1:20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5">
        <v>42035</v>
      </c>
      <c r="O2369" t="str">
        <f>VLOOKUP(L2369,Location!$A$1:$D$157,2,FALSE)</f>
        <v>Florida</v>
      </c>
      <c r="P2369" t="str">
        <f>VLOOKUP($L2369,Location!$A$1:$D$157,3,FALSE)</f>
        <v>East</v>
      </c>
      <c r="Q2369" t="str">
        <f>VLOOKUP($L2369,Location!$A$1:$D$157,4,FALSE)</f>
        <v>Major Market</v>
      </c>
      <c r="R2369" t="s">
        <v>70</v>
      </c>
      <c r="S2369" t="s">
        <v>71</v>
      </c>
      <c r="T2369" t="s">
        <v>57</v>
      </c>
    </row>
    <row r="2370" spans="1:20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5">
        <v>42035</v>
      </c>
      <c r="O2370" t="str">
        <f>VLOOKUP(L2370,Location!$A$1:$D$157,2,FALSE)</f>
        <v>Florida</v>
      </c>
      <c r="P2370" t="str">
        <f>VLOOKUP($L2370,Location!$A$1:$D$157,3,FALSE)</f>
        <v>East</v>
      </c>
      <c r="Q2370" t="str">
        <f>VLOOKUP($L2370,Location!$A$1:$D$157,4,FALSE)</f>
        <v>Major Market</v>
      </c>
      <c r="R2370" t="s">
        <v>70</v>
      </c>
      <c r="S2370" t="s">
        <v>73</v>
      </c>
      <c r="T2370" t="s">
        <v>57</v>
      </c>
    </row>
    <row r="2371" spans="1:20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5">
        <v>42035</v>
      </c>
      <c r="O2371" t="str">
        <f>VLOOKUP(L2371,Location!$A$1:$D$157,2,FALSE)</f>
        <v>Florida</v>
      </c>
      <c r="P2371" t="str">
        <f>VLOOKUP($L2371,Location!$A$1:$D$157,3,FALSE)</f>
        <v>East</v>
      </c>
      <c r="Q2371" t="str">
        <f>VLOOKUP($L2371,Location!$A$1:$D$157,4,FALSE)</f>
        <v>Major Market</v>
      </c>
      <c r="R2371" t="s">
        <v>61</v>
      </c>
      <c r="S2371" t="s">
        <v>63</v>
      </c>
      <c r="T2371" t="s">
        <v>57</v>
      </c>
    </row>
    <row r="2372" spans="1:20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5">
        <v>42035</v>
      </c>
      <c r="O2372" t="str">
        <f>VLOOKUP(L2372,Location!$A$1:$D$157,2,FALSE)</f>
        <v>Florida</v>
      </c>
      <c r="P2372" t="str">
        <f>VLOOKUP($L2372,Location!$A$1:$D$157,3,FALSE)</f>
        <v>East</v>
      </c>
      <c r="Q2372" t="str">
        <f>VLOOKUP($L2372,Location!$A$1:$D$157,4,FALSE)</f>
        <v>Major Market</v>
      </c>
      <c r="R2372" t="s">
        <v>61</v>
      </c>
      <c r="S2372" t="s">
        <v>64</v>
      </c>
      <c r="T2372" t="s">
        <v>60</v>
      </c>
    </row>
    <row r="2373" spans="1:20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5">
        <v>42035</v>
      </c>
      <c r="O2373" t="str">
        <f>VLOOKUP(L2373,Location!$A$1:$D$157,2,FALSE)</f>
        <v>Florida</v>
      </c>
      <c r="P2373" t="str">
        <f>VLOOKUP($L2373,Location!$A$1:$D$157,3,FALSE)</f>
        <v>East</v>
      </c>
      <c r="Q2373" t="str">
        <f>VLOOKUP($L2373,Location!$A$1:$D$157,4,FALSE)</f>
        <v>Major Market</v>
      </c>
      <c r="R2373" t="s">
        <v>55</v>
      </c>
      <c r="S2373" t="s">
        <v>58</v>
      </c>
      <c r="T2373" t="s">
        <v>57</v>
      </c>
    </row>
    <row r="2374" spans="1:20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5">
        <v>42035</v>
      </c>
      <c r="O2374" t="str">
        <f>VLOOKUP(L2374,Location!$A$1:$D$157,2,FALSE)</f>
        <v>Florida</v>
      </c>
      <c r="P2374" t="str">
        <f>VLOOKUP($L2374,Location!$A$1:$D$157,3,FALSE)</f>
        <v>East</v>
      </c>
      <c r="Q2374" t="str">
        <f>VLOOKUP($L2374,Location!$A$1:$D$157,4,FALSE)</f>
        <v>Major Market</v>
      </c>
      <c r="R2374" t="s">
        <v>55</v>
      </c>
      <c r="S2374" t="s">
        <v>59</v>
      </c>
      <c r="T2374" t="s">
        <v>60</v>
      </c>
    </row>
    <row r="2375" spans="1:20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5">
        <v>42035</v>
      </c>
      <c r="O2375" t="str">
        <f>VLOOKUP(L2375,Location!$A$1:$D$157,2,FALSE)</f>
        <v>Massachusetts</v>
      </c>
      <c r="P2375" t="str">
        <f>VLOOKUP($L2375,Location!$A$1:$D$157,3,FALSE)</f>
        <v>East</v>
      </c>
      <c r="Q2375" t="str">
        <f>VLOOKUP($L2375,Location!$A$1:$D$157,4,FALSE)</f>
        <v>Major Market</v>
      </c>
      <c r="R2375" t="s">
        <v>66</v>
      </c>
      <c r="S2375" t="s">
        <v>68</v>
      </c>
      <c r="T2375" t="s">
        <v>60</v>
      </c>
    </row>
    <row r="2376" spans="1:20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5">
        <v>42035</v>
      </c>
      <c r="O2376" t="str">
        <f>VLOOKUP(L2376,Location!$A$1:$D$157,2,FALSE)</f>
        <v>Massachusetts</v>
      </c>
      <c r="P2376" t="str">
        <f>VLOOKUP($L2376,Location!$A$1:$D$157,3,FALSE)</f>
        <v>East</v>
      </c>
      <c r="Q2376" t="str">
        <f>VLOOKUP($L2376,Location!$A$1:$D$157,4,FALSE)</f>
        <v>Major Market</v>
      </c>
      <c r="R2376" t="s">
        <v>70</v>
      </c>
      <c r="S2376" t="s">
        <v>71</v>
      </c>
      <c r="T2376" t="s">
        <v>57</v>
      </c>
    </row>
    <row r="2377" spans="1:20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5">
        <v>42035</v>
      </c>
      <c r="O2377" t="str">
        <f>VLOOKUP(L2377,Location!$A$1:$D$157,2,FALSE)</f>
        <v>Massachusetts</v>
      </c>
      <c r="P2377" t="str">
        <f>VLOOKUP($L2377,Location!$A$1:$D$157,3,FALSE)</f>
        <v>East</v>
      </c>
      <c r="Q2377" t="str">
        <f>VLOOKUP($L2377,Location!$A$1:$D$157,4,FALSE)</f>
        <v>Major Market</v>
      </c>
      <c r="R2377" t="s">
        <v>70</v>
      </c>
      <c r="S2377" t="s">
        <v>73</v>
      </c>
      <c r="T2377" t="s">
        <v>57</v>
      </c>
    </row>
    <row r="2378" spans="1:20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5">
        <v>42035</v>
      </c>
      <c r="O2378" t="str">
        <f>VLOOKUP(L2378,Location!$A$1:$D$157,2,FALSE)</f>
        <v>Massachusetts</v>
      </c>
      <c r="P2378" t="str">
        <f>VLOOKUP($L2378,Location!$A$1:$D$157,3,FALSE)</f>
        <v>East</v>
      </c>
      <c r="Q2378" t="str">
        <f>VLOOKUP($L2378,Location!$A$1:$D$157,4,FALSE)</f>
        <v>Major Market</v>
      </c>
      <c r="R2378" t="s">
        <v>61</v>
      </c>
      <c r="S2378" t="s">
        <v>63</v>
      </c>
      <c r="T2378" t="s">
        <v>57</v>
      </c>
    </row>
    <row r="2379" spans="1:20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5">
        <v>42035</v>
      </c>
      <c r="O2379" t="str">
        <f>VLOOKUP(L2379,Location!$A$1:$D$157,2,FALSE)</f>
        <v>Massachusetts</v>
      </c>
      <c r="P2379" t="str">
        <f>VLOOKUP($L2379,Location!$A$1:$D$157,3,FALSE)</f>
        <v>East</v>
      </c>
      <c r="Q2379" t="str">
        <f>VLOOKUP($L2379,Location!$A$1:$D$157,4,FALSE)</f>
        <v>Major Market</v>
      </c>
      <c r="R2379" t="s">
        <v>61</v>
      </c>
      <c r="S2379" t="s">
        <v>65</v>
      </c>
      <c r="T2379" t="s">
        <v>57</v>
      </c>
    </row>
    <row r="2380" spans="1:20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5">
        <v>42035</v>
      </c>
      <c r="O2380" t="str">
        <f>VLOOKUP(L2380,Location!$A$1:$D$157,2,FALSE)</f>
        <v>Massachusetts</v>
      </c>
      <c r="P2380" t="str">
        <f>VLOOKUP($L2380,Location!$A$1:$D$157,3,FALSE)</f>
        <v>East</v>
      </c>
      <c r="Q2380" t="str">
        <f>VLOOKUP($L2380,Location!$A$1:$D$157,4,FALSE)</f>
        <v>Major Market</v>
      </c>
      <c r="R2380" t="s">
        <v>55</v>
      </c>
      <c r="S2380" t="s">
        <v>58</v>
      </c>
      <c r="T2380" t="s">
        <v>57</v>
      </c>
    </row>
    <row r="2381" spans="1:20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5">
        <v>42035</v>
      </c>
      <c r="O2381" t="str">
        <f>VLOOKUP(L2381,Location!$A$1:$D$157,2,FALSE)</f>
        <v>New Hampshire</v>
      </c>
      <c r="P2381" t="str">
        <f>VLOOKUP($L2381,Location!$A$1:$D$157,3,FALSE)</f>
        <v>East</v>
      </c>
      <c r="Q2381" t="str">
        <f>VLOOKUP($L2381,Location!$A$1:$D$157,4,FALSE)</f>
        <v>Small Market</v>
      </c>
      <c r="R2381" t="s">
        <v>66</v>
      </c>
      <c r="S2381" t="s">
        <v>68</v>
      </c>
      <c r="T2381" t="s">
        <v>60</v>
      </c>
    </row>
    <row r="2382" spans="1:20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5">
        <v>42035</v>
      </c>
      <c r="O2382" t="str">
        <f>VLOOKUP(L2382,Location!$A$1:$D$157,2,FALSE)</f>
        <v>New Hampshire</v>
      </c>
      <c r="P2382" t="str">
        <f>VLOOKUP($L2382,Location!$A$1:$D$157,3,FALSE)</f>
        <v>East</v>
      </c>
      <c r="Q2382" t="str">
        <f>VLOOKUP($L2382,Location!$A$1:$D$157,4,FALSE)</f>
        <v>Small Market</v>
      </c>
      <c r="R2382" t="s">
        <v>70</v>
      </c>
      <c r="S2382" t="s">
        <v>71</v>
      </c>
      <c r="T2382" t="s">
        <v>57</v>
      </c>
    </row>
    <row r="2383" spans="1:20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5">
        <v>42035</v>
      </c>
      <c r="O2383" t="str">
        <f>VLOOKUP(L2383,Location!$A$1:$D$157,2,FALSE)</f>
        <v>New Hampshire</v>
      </c>
      <c r="P2383" t="str">
        <f>VLOOKUP($L2383,Location!$A$1:$D$157,3,FALSE)</f>
        <v>East</v>
      </c>
      <c r="Q2383" t="str">
        <f>VLOOKUP($L2383,Location!$A$1:$D$157,4,FALSE)</f>
        <v>Small Market</v>
      </c>
      <c r="R2383" t="s">
        <v>70</v>
      </c>
      <c r="S2383" t="s">
        <v>73</v>
      </c>
      <c r="T2383" t="s">
        <v>57</v>
      </c>
    </row>
    <row r="2384" spans="1:20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5">
        <v>42035</v>
      </c>
      <c r="O2384" t="str">
        <f>VLOOKUP(L2384,Location!$A$1:$D$157,2,FALSE)</f>
        <v>New Hampshire</v>
      </c>
      <c r="P2384" t="str">
        <f>VLOOKUP($L2384,Location!$A$1:$D$157,3,FALSE)</f>
        <v>East</v>
      </c>
      <c r="Q2384" t="str">
        <f>VLOOKUP($L2384,Location!$A$1:$D$157,4,FALSE)</f>
        <v>Small Market</v>
      </c>
      <c r="R2384" t="s">
        <v>61</v>
      </c>
      <c r="S2384" t="s">
        <v>63</v>
      </c>
      <c r="T2384" t="s">
        <v>57</v>
      </c>
    </row>
    <row r="2385" spans="1:20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5">
        <v>42035</v>
      </c>
      <c r="O2385" t="str">
        <f>VLOOKUP(L2385,Location!$A$1:$D$157,2,FALSE)</f>
        <v>New Hampshire</v>
      </c>
      <c r="P2385" t="str">
        <f>VLOOKUP($L2385,Location!$A$1:$D$157,3,FALSE)</f>
        <v>East</v>
      </c>
      <c r="Q2385" t="str">
        <f>VLOOKUP($L2385,Location!$A$1:$D$157,4,FALSE)</f>
        <v>Small Market</v>
      </c>
      <c r="R2385" t="s">
        <v>61</v>
      </c>
      <c r="S2385" t="s">
        <v>65</v>
      </c>
      <c r="T2385" t="s">
        <v>57</v>
      </c>
    </row>
    <row r="2386" spans="1:20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5">
        <v>42035</v>
      </c>
      <c r="O2386" t="str">
        <f>VLOOKUP(L2386,Location!$A$1:$D$157,2,FALSE)</f>
        <v>New Hampshire</v>
      </c>
      <c r="P2386" t="str">
        <f>VLOOKUP($L2386,Location!$A$1:$D$157,3,FALSE)</f>
        <v>East</v>
      </c>
      <c r="Q2386" t="str">
        <f>VLOOKUP($L2386,Location!$A$1:$D$157,4,FALSE)</f>
        <v>Small Market</v>
      </c>
      <c r="R2386" t="s">
        <v>55</v>
      </c>
      <c r="S2386" t="s">
        <v>56</v>
      </c>
      <c r="T2386" t="s">
        <v>57</v>
      </c>
    </row>
    <row r="2387" spans="1:20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5">
        <v>42035</v>
      </c>
      <c r="O2387" t="str">
        <f>VLOOKUP(L2387,Location!$A$1:$D$157,2,FALSE)</f>
        <v>New Hampshire</v>
      </c>
      <c r="P2387" t="str">
        <f>VLOOKUP($L2387,Location!$A$1:$D$157,3,FALSE)</f>
        <v>East</v>
      </c>
      <c r="Q2387" t="str">
        <f>VLOOKUP($L2387,Location!$A$1:$D$157,4,FALSE)</f>
        <v>Small Market</v>
      </c>
      <c r="R2387" t="s">
        <v>55</v>
      </c>
      <c r="S2387" t="s">
        <v>58</v>
      </c>
      <c r="T2387" t="s">
        <v>57</v>
      </c>
    </row>
    <row r="2388" spans="1:20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5">
        <v>42035</v>
      </c>
      <c r="O2388" t="str">
        <f>VLOOKUP(L2388,Location!$A$1:$D$157,2,FALSE)</f>
        <v>New York</v>
      </c>
      <c r="P2388" t="str">
        <f>VLOOKUP($L2388,Location!$A$1:$D$157,3,FALSE)</f>
        <v>East</v>
      </c>
      <c r="Q2388" t="str">
        <f>VLOOKUP($L2388,Location!$A$1:$D$157,4,FALSE)</f>
        <v>Major Market</v>
      </c>
      <c r="R2388" t="s">
        <v>66</v>
      </c>
      <c r="S2388" t="s">
        <v>68</v>
      </c>
      <c r="T2388" t="s">
        <v>60</v>
      </c>
    </row>
    <row r="2389" spans="1:20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5">
        <v>42035</v>
      </c>
      <c r="O2389" t="str">
        <f>VLOOKUP(L2389,Location!$A$1:$D$157,2,FALSE)</f>
        <v>New York</v>
      </c>
      <c r="P2389" t="str">
        <f>VLOOKUP($L2389,Location!$A$1:$D$157,3,FALSE)</f>
        <v>East</v>
      </c>
      <c r="Q2389" t="str">
        <f>VLOOKUP($L2389,Location!$A$1:$D$157,4,FALSE)</f>
        <v>Major Market</v>
      </c>
      <c r="R2389" t="s">
        <v>66</v>
      </c>
      <c r="S2389" t="s">
        <v>69</v>
      </c>
      <c r="T2389" t="s">
        <v>60</v>
      </c>
    </row>
    <row r="2390" spans="1:20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5">
        <v>42035</v>
      </c>
      <c r="O2390" t="str">
        <f>VLOOKUP(L2390,Location!$A$1:$D$157,2,FALSE)</f>
        <v>New York</v>
      </c>
      <c r="P2390" t="str">
        <f>VLOOKUP($L2390,Location!$A$1:$D$157,3,FALSE)</f>
        <v>East</v>
      </c>
      <c r="Q2390" t="str">
        <f>VLOOKUP($L2390,Location!$A$1:$D$157,4,FALSE)</f>
        <v>Major Market</v>
      </c>
      <c r="R2390" t="s">
        <v>70</v>
      </c>
      <c r="S2390" t="s">
        <v>71</v>
      </c>
      <c r="T2390" t="s">
        <v>57</v>
      </c>
    </row>
    <row r="2391" spans="1:20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5">
        <v>42035</v>
      </c>
      <c r="O2391" t="str">
        <f>VLOOKUP(L2391,Location!$A$1:$D$157,2,FALSE)</f>
        <v>New York</v>
      </c>
      <c r="P2391" t="str">
        <f>VLOOKUP($L2391,Location!$A$1:$D$157,3,FALSE)</f>
        <v>East</v>
      </c>
      <c r="Q2391" t="str">
        <f>VLOOKUP($L2391,Location!$A$1:$D$157,4,FALSE)</f>
        <v>Major Market</v>
      </c>
      <c r="R2391" t="s">
        <v>70</v>
      </c>
      <c r="S2391" t="s">
        <v>72</v>
      </c>
      <c r="T2391" t="s">
        <v>57</v>
      </c>
    </row>
    <row r="2392" spans="1:20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5">
        <v>42035</v>
      </c>
      <c r="O2392" t="str">
        <f>VLOOKUP(L2392,Location!$A$1:$D$157,2,FALSE)</f>
        <v>New York</v>
      </c>
      <c r="P2392" t="str">
        <f>VLOOKUP($L2392,Location!$A$1:$D$157,3,FALSE)</f>
        <v>East</v>
      </c>
      <c r="Q2392" t="str">
        <f>VLOOKUP($L2392,Location!$A$1:$D$157,4,FALSE)</f>
        <v>Major Market</v>
      </c>
      <c r="R2392" t="s">
        <v>70</v>
      </c>
      <c r="S2392" t="s">
        <v>73</v>
      </c>
      <c r="T2392" t="s">
        <v>57</v>
      </c>
    </row>
    <row r="2393" spans="1:20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5">
        <v>42035</v>
      </c>
      <c r="O2393" t="str">
        <f>VLOOKUP(L2393,Location!$A$1:$D$157,2,FALSE)</f>
        <v>New York</v>
      </c>
      <c r="P2393" t="str">
        <f>VLOOKUP($L2393,Location!$A$1:$D$157,3,FALSE)</f>
        <v>East</v>
      </c>
      <c r="Q2393" t="str">
        <f>VLOOKUP($L2393,Location!$A$1:$D$157,4,FALSE)</f>
        <v>Major Market</v>
      </c>
      <c r="R2393" t="s">
        <v>61</v>
      </c>
      <c r="S2393" t="s">
        <v>63</v>
      </c>
      <c r="T2393" t="s">
        <v>57</v>
      </c>
    </row>
    <row r="2394" spans="1:20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5">
        <v>42035</v>
      </c>
      <c r="O2394" t="str">
        <f>VLOOKUP(L2394,Location!$A$1:$D$157,2,FALSE)</f>
        <v>New York</v>
      </c>
      <c r="P2394" t="str">
        <f>VLOOKUP($L2394,Location!$A$1:$D$157,3,FALSE)</f>
        <v>East</v>
      </c>
      <c r="Q2394" t="str">
        <f>VLOOKUP($L2394,Location!$A$1:$D$157,4,FALSE)</f>
        <v>Major Market</v>
      </c>
      <c r="R2394" t="s">
        <v>61</v>
      </c>
      <c r="S2394" t="s">
        <v>65</v>
      </c>
      <c r="T2394" t="s">
        <v>57</v>
      </c>
    </row>
    <row r="2395" spans="1:20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5">
        <v>42035</v>
      </c>
      <c r="O2395" t="str">
        <f>VLOOKUP(L2395,Location!$A$1:$D$157,2,FALSE)</f>
        <v>New York</v>
      </c>
      <c r="P2395" t="str">
        <f>VLOOKUP($L2395,Location!$A$1:$D$157,3,FALSE)</f>
        <v>East</v>
      </c>
      <c r="Q2395" t="str">
        <f>VLOOKUP($L2395,Location!$A$1:$D$157,4,FALSE)</f>
        <v>Major Market</v>
      </c>
      <c r="R2395" t="s">
        <v>55</v>
      </c>
      <c r="S2395" t="s">
        <v>58</v>
      </c>
      <c r="T2395" t="s">
        <v>57</v>
      </c>
    </row>
    <row r="2396" spans="1:20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5">
        <v>42035</v>
      </c>
      <c r="O2396" t="str">
        <f>VLOOKUP(L2396,Location!$A$1:$D$157,2,FALSE)</f>
        <v>Louisiana</v>
      </c>
      <c r="P2396" t="str">
        <f>VLOOKUP($L2396,Location!$A$1:$D$157,3,FALSE)</f>
        <v>South</v>
      </c>
      <c r="Q2396" t="str">
        <f>VLOOKUP($L2396,Location!$A$1:$D$157,4,FALSE)</f>
        <v>Small Market</v>
      </c>
      <c r="R2396" t="s">
        <v>66</v>
      </c>
      <c r="S2396" t="s">
        <v>67</v>
      </c>
      <c r="T2396" t="s">
        <v>60</v>
      </c>
    </row>
    <row r="2397" spans="1:20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5">
        <v>42035</v>
      </c>
      <c r="O2397" t="str">
        <f>VLOOKUP(L2397,Location!$A$1:$D$157,2,FALSE)</f>
        <v>Louisiana</v>
      </c>
      <c r="P2397" t="str">
        <f>VLOOKUP($L2397,Location!$A$1:$D$157,3,FALSE)</f>
        <v>South</v>
      </c>
      <c r="Q2397" t="str">
        <f>VLOOKUP($L2397,Location!$A$1:$D$157,4,FALSE)</f>
        <v>Small Market</v>
      </c>
      <c r="R2397" t="s">
        <v>66</v>
      </c>
      <c r="S2397" t="s">
        <v>68</v>
      </c>
      <c r="T2397" t="s">
        <v>60</v>
      </c>
    </row>
    <row r="2398" spans="1:20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5">
        <v>42035</v>
      </c>
      <c r="O2398" t="str">
        <f>VLOOKUP(L2398,Location!$A$1:$D$157,2,FALSE)</f>
        <v>Louisiana</v>
      </c>
      <c r="P2398" t="str">
        <f>VLOOKUP($L2398,Location!$A$1:$D$157,3,FALSE)</f>
        <v>South</v>
      </c>
      <c r="Q2398" t="str">
        <f>VLOOKUP($L2398,Location!$A$1:$D$157,4,FALSE)</f>
        <v>Small Market</v>
      </c>
      <c r="R2398" t="s">
        <v>55</v>
      </c>
      <c r="S2398" t="s">
        <v>58</v>
      </c>
      <c r="T2398" t="s">
        <v>57</v>
      </c>
    </row>
    <row r="2399" spans="1:20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5">
        <v>42035</v>
      </c>
      <c r="O2399" t="str">
        <f>VLOOKUP(L2399,Location!$A$1:$D$157,2,FALSE)</f>
        <v>Louisiana</v>
      </c>
      <c r="P2399" t="str">
        <f>VLOOKUP($L2399,Location!$A$1:$D$157,3,FALSE)</f>
        <v>South</v>
      </c>
      <c r="Q2399" t="str">
        <f>VLOOKUP($L2399,Location!$A$1:$D$157,4,FALSE)</f>
        <v>Small Market</v>
      </c>
      <c r="R2399" t="s">
        <v>55</v>
      </c>
      <c r="S2399" t="s">
        <v>59</v>
      </c>
      <c r="T2399" t="s">
        <v>60</v>
      </c>
    </row>
    <row r="2400" spans="1:20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5">
        <v>42035</v>
      </c>
      <c r="O2400" t="str">
        <f>VLOOKUP(L2400,Location!$A$1:$D$157,2,FALSE)</f>
        <v>Louisiana</v>
      </c>
      <c r="P2400" t="str">
        <f>VLOOKUP($L2400,Location!$A$1:$D$157,3,FALSE)</f>
        <v>South</v>
      </c>
      <c r="Q2400" t="str">
        <f>VLOOKUP($L2400,Location!$A$1:$D$157,4,FALSE)</f>
        <v>Small Market</v>
      </c>
      <c r="R2400" t="s">
        <v>61</v>
      </c>
      <c r="S2400" t="s">
        <v>62</v>
      </c>
      <c r="T2400" t="s">
        <v>57</v>
      </c>
    </row>
    <row r="2401" spans="1:20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5">
        <v>42035</v>
      </c>
      <c r="O2401" t="str">
        <f>VLOOKUP(L2401,Location!$A$1:$D$157,2,FALSE)</f>
        <v>Louisiana</v>
      </c>
      <c r="P2401" t="str">
        <f>VLOOKUP($L2401,Location!$A$1:$D$157,3,FALSE)</f>
        <v>South</v>
      </c>
      <c r="Q2401" t="str">
        <f>VLOOKUP($L2401,Location!$A$1:$D$157,4,FALSE)</f>
        <v>Small Market</v>
      </c>
      <c r="R2401" t="s">
        <v>61</v>
      </c>
      <c r="S2401" t="s">
        <v>63</v>
      </c>
      <c r="T2401" t="s">
        <v>57</v>
      </c>
    </row>
    <row r="2402" spans="1:20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5">
        <v>42035</v>
      </c>
      <c r="O2402" t="str">
        <f>VLOOKUP(L2402,Location!$A$1:$D$157,2,FALSE)</f>
        <v>Louisiana</v>
      </c>
      <c r="P2402" t="str">
        <f>VLOOKUP($L2402,Location!$A$1:$D$157,3,FALSE)</f>
        <v>South</v>
      </c>
      <c r="Q2402" t="str">
        <f>VLOOKUP($L2402,Location!$A$1:$D$157,4,FALSE)</f>
        <v>Small Market</v>
      </c>
      <c r="R2402" t="s">
        <v>61</v>
      </c>
      <c r="S2402" t="s">
        <v>64</v>
      </c>
      <c r="T2402" t="s">
        <v>60</v>
      </c>
    </row>
    <row r="2403" spans="1:20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5">
        <v>42035</v>
      </c>
      <c r="O2403" t="str">
        <f>VLOOKUP(L2403,Location!$A$1:$D$157,2,FALSE)</f>
        <v>New Mexico</v>
      </c>
      <c r="P2403" t="str">
        <f>VLOOKUP($L2403,Location!$A$1:$D$157,3,FALSE)</f>
        <v>South</v>
      </c>
      <c r="Q2403" t="str">
        <f>VLOOKUP($L2403,Location!$A$1:$D$157,4,FALSE)</f>
        <v>Small Market</v>
      </c>
      <c r="R2403" t="s">
        <v>66</v>
      </c>
      <c r="S2403" t="s">
        <v>67</v>
      </c>
      <c r="T2403" t="s">
        <v>60</v>
      </c>
    </row>
    <row r="2404" spans="1:20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5">
        <v>42035</v>
      </c>
      <c r="O2404" t="str">
        <f>VLOOKUP(L2404,Location!$A$1:$D$157,2,FALSE)</f>
        <v>New Mexico</v>
      </c>
      <c r="P2404" t="str">
        <f>VLOOKUP($L2404,Location!$A$1:$D$157,3,FALSE)</f>
        <v>South</v>
      </c>
      <c r="Q2404" t="str">
        <f>VLOOKUP($L2404,Location!$A$1:$D$157,4,FALSE)</f>
        <v>Small Market</v>
      </c>
      <c r="R2404" t="s">
        <v>66</v>
      </c>
      <c r="S2404" t="s">
        <v>68</v>
      </c>
      <c r="T2404" t="s">
        <v>60</v>
      </c>
    </row>
    <row r="2405" spans="1:20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5">
        <v>42035</v>
      </c>
      <c r="O2405" t="str">
        <f>VLOOKUP(L2405,Location!$A$1:$D$157,2,FALSE)</f>
        <v>New Mexico</v>
      </c>
      <c r="P2405" t="str">
        <f>VLOOKUP($L2405,Location!$A$1:$D$157,3,FALSE)</f>
        <v>South</v>
      </c>
      <c r="Q2405" t="str">
        <f>VLOOKUP($L2405,Location!$A$1:$D$157,4,FALSE)</f>
        <v>Small Market</v>
      </c>
      <c r="R2405" t="s">
        <v>55</v>
      </c>
      <c r="S2405" t="s">
        <v>58</v>
      </c>
      <c r="T2405" t="s">
        <v>57</v>
      </c>
    </row>
    <row r="2406" spans="1:20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5">
        <v>42035</v>
      </c>
      <c r="O2406" t="str">
        <f>VLOOKUP(L2406,Location!$A$1:$D$157,2,FALSE)</f>
        <v>New Mexico</v>
      </c>
      <c r="P2406" t="str">
        <f>VLOOKUP($L2406,Location!$A$1:$D$157,3,FALSE)</f>
        <v>South</v>
      </c>
      <c r="Q2406" t="str">
        <f>VLOOKUP($L2406,Location!$A$1:$D$157,4,FALSE)</f>
        <v>Small Market</v>
      </c>
      <c r="R2406" t="s">
        <v>55</v>
      </c>
      <c r="S2406" t="s">
        <v>59</v>
      </c>
      <c r="T2406" t="s">
        <v>60</v>
      </c>
    </row>
    <row r="2407" spans="1:20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5">
        <v>42035</v>
      </c>
      <c r="O2407" t="str">
        <f>VLOOKUP(L2407,Location!$A$1:$D$157,2,FALSE)</f>
        <v>New Mexico</v>
      </c>
      <c r="P2407" t="str">
        <f>VLOOKUP($L2407,Location!$A$1:$D$157,3,FALSE)</f>
        <v>South</v>
      </c>
      <c r="Q2407" t="str">
        <f>VLOOKUP($L2407,Location!$A$1:$D$157,4,FALSE)</f>
        <v>Small Market</v>
      </c>
      <c r="R2407" t="s">
        <v>61</v>
      </c>
      <c r="S2407" t="s">
        <v>62</v>
      </c>
      <c r="T2407" t="s">
        <v>57</v>
      </c>
    </row>
    <row r="2408" spans="1:20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5">
        <v>42035</v>
      </c>
      <c r="O2408" t="str">
        <f>VLOOKUP(L2408,Location!$A$1:$D$157,2,FALSE)</f>
        <v>New Mexico</v>
      </c>
      <c r="P2408" t="str">
        <f>VLOOKUP($L2408,Location!$A$1:$D$157,3,FALSE)</f>
        <v>South</v>
      </c>
      <c r="Q2408" t="str">
        <f>VLOOKUP($L2408,Location!$A$1:$D$157,4,FALSE)</f>
        <v>Small Market</v>
      </c>
      <c r="R2408" t="s">
        <v>61</v>
      </c>
      <c r="S2408" t="s">
        <v>63</v>
      </c>
      <c r="T2408" t="s">
        <v>57</v>
      </c>
    </row>
    <row r="2409" spans="1:20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5">
        <v>42035</v>
      </c>
      <c r="O2409" t="str">
        <f>VLOOKUP(L2409,Location!$A$1:$D$157,2,FALSE)</f>
        <v>New Mexico</v>
      </c>
      <c r="P2409" t="str">
        <f>VLOOKUP($L2409,Location!$A$1:$D$157,3,FALSE)</f>
        <v>South</v>
      </c>
      <c r="Q2409" t="str">
        <f>VLOOKUP($L2409,Location!$A$1:$D$157,4,FALSE)</f>
        <v>Small Market</v>
      </c>
      <c r="R2409" t="s">
        <v>61</v>
      </c>
      <c r="S2409" t="s">
        <v>64</v>
      </c>
      <c r="T2409" t="s">
        <v>60</v>
      </c>
    </row>
    <row r="2410" spans="1:20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5">
        <v>42035</v>
      </c>
      <c r="O2410" t="str">
        <f>VLOOKUP(L2410,Location!$A$1:$D$157,2,FALSE)</f>
        <v>Oklahoma</v>
      </c>
      <c r="P2410" t="str">
        <f>VLOOKUP($L2410,Location!$A$1:$D$157,3,FALSE)</f>
        <v>South</v>
      </c>
      <c r="Q2410" t="str">
        <f>VLOOKUP($L2410,Location!$A$1:$D$157,4,FALSE)</f>
        <v>Small Market</v>
      </c>
      <c r="R2410" t="s">
        <v>66</v>
      </c>
      <c r="S2410" t="s">
        <v>67</v>
      </c>
      <c r="T2410" t="s">
        <v>60</v>
      </c>
    </row>
    <row r="2411" spans="1:20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5">
        <v>42035</v>
      </c>
      <c r="O2411" t="str">
        <f>VLOOKUP(L2411,Location!$A$1:$D$157,2,FALSE)</f>
        <v>Oklahoma</v>
      </c>
      <c r="P2411" t="str">
        <f>VLOOKUP($L2411,Location!$A$1:$D$157,3,FALSE)</f>
        <v>South</v>
      </c>
      <c r="Q2411" t="str">
        <f>VLOOKUP($L2411,Location!$A$1:$D$157,4,FALSE)</f>
        <v>Small Market</v>
      </c>
      <c r="R2411" t="s">
        <v>66</v>
      </c>
      <c r="S2411" t="s">
        <v>68</v>
      </c>
      <c r="T2411" t="s">
        <v>60</v>
      </c>
    </row>
    <row r="2412" spans="1:20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5">
        <v>42035</v>
      </c>
      <c r="O2412" t="str">
        <f>VLOOKUP(L2412,Location!$A$1:$D$157,2,FALSE)</f>
        <v>Oklahoma</v>
      </c>
      <c r="P2412" t="str">
        <f>VLOOKUP($L2412,Location!$A$1:$D$157,3,FALSE)</f>
        <v>South</v>
      </c>
      <c r="Q2412" t="str">
        <f>VLOOKUP($L2412,Location!$A$1:$D$157,4,FALSE)</f>
        <v>Small Market</v>
      </c>
      <c r="R2412" t="s">
        <v>55</v>
      </c>
      <c r="S2412" t="s">
        <v>58</v>
      </c>
      <c r="T2412" t="s">
        <v>57</v>
      </c>
    </row>
    <row r="2413" spans="1:20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5">
        <v>42035</v>
      </c>
      <c r="O2413" t="str">
        <f>VLOOKUP(L2413,Location!$A$1:$D$157,2,FALSE)</f>
        <v>Oklahoma</v>
      </c>
      <c r="P2413" t="str">
        <f>VLOOKUP($L2413,Location!$A$1:$D$157,3,FALSE)</f>
        <v>South</v>
      </c>
      <c r="Q2413" t="str">
        <f>VLOOKUP($L2413,Location!$A$1:$D$157,4,FALSE)</f>
        <v>Small Market</v>
      </c>
      <c r="R2413" t="s">
        <v>55</v>
      </c>
      <c r="S2413" t="s">
        <v>59</v>
      </c>
      <c r="T2413" t="s">
        <v>60</v>
      </c>
    </row>
    <row r="2414" spans="1:20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5">
        <v>42035</v>
      </c>
      <c r="O2414" t="str">
        <f>VLOOKUP(L2414,Location!$A$1:$D$157,2,FALSE)</f>
        <v>Oklahoma</v>
      </c>
      <c r="P2414" t="str">
        <f>VLOOKUP($L2414,Location!$A$1:$D$157,3,FALSE)</f>
        <v>South</v>
      </c>
      <c r="Q2414" t="str">
        <f>VLOOKUP($L2414,Location!$A$1:$D$157,4,FALSE)</f>
        <v>Small Market</v>
      </c>
      <c r="R2414" t="s">
        <v>61</v>
      </c>
      <c r="S2414" t="s">
        <v>62</v>
      </c>
      <c r="T2414" t="s">
        <v>57</v>
      </c>
    </row>
    <row r="2415" spans="1:20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5">
        <v>42035</v>
      </c>
      <c r="O2415" t="str">
        <f>VLOOKUP(L2415,Location!$A$1:$D$157,2,FALSE)</f>
        <v>Oklahoma</v>
      </c>
      <c r="P2415" t="str">
        <f>VLOOKUP($L2415,Location!$A$1:$D$157,3,FALSE)</f>
        <v>South</v>
      </c>
      <c r="Q2415" t="str">
        <f>VLOOKUP($L2415,Location!$A$1:$D$157,4,FALSE)</f>
        <v>Small Market</v>
      </c>
      <c r="R2415" t="s">
        <v>61</v>
      </c>
      <c r="S2415" t="s">
        <v>63</v>
      </c>
      <c r="T2415" t="s">
        <v>57</v>
      </c>
    </row>
    <row r="2416" spans="1:20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5">
        <v>42035</v>
      </c>
      <c r="O2416" t="str">
        <f>VLOOKUP(L2416,Location!$A$1:$D$157,2,FALSE)</f>
        <v>Oklahoma</v>
      </c>
      <c r="P2416" t="str">
        <f>VLOOKUP($L2416,Location!$A$1:$D$157,3,FALSE)</f>
        <v>South</v>
      </c>
      <c r="Q2416" t="str">
        <f>VLOOKUP($L2416,Location!$A$1:$D$157,4,FALSE)</f>
        <v>Small Market</v>
      </c>
      <c r="R2416" t="s">
        <v>61</v>
      </c>
      <c r="S2416" t="s">
        <v>64</v>
      </c>
      <c r="T2416" t="s">
        <v>60</v>
      </c>
    </row>
    <row r="2417" spans="1:20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5">
        <v>42035</v>
      </c>
      <c r="O2417" t="str">
        <f>VLOOKUP(L2417,Location!$A$1:$D$157,2,FALSE)</f>
        <v>Texas</v>
      </c>
      <c r="P2417" t="str">
        <f>VLOOKUP($L2417,Location!$A$1:$D$157,3,FALSE)</f>
        <v>South</v>
      </c>
      <c r="Q2417" t="str">
        <f>VLOOKUP($L2417,Location!$A$1:$D$157,4,FALSE)</f>
        <v>Major Market</v>
      </c>
      <c r="R2417" t="s">
        <v>66</v>
      </c>
      <c r="S2417" t="s">
        <v>67</v>
      </c>
      <c r="T2417" t="s">
        <v>60</v>
      </c>
    </row>
    <row r="2418" spans="1:20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5">
        <v>42035</v>
      </c>
      <c r="O2418" t="str">
        <f>VLOOKUP(L2418,Location!$A$1:$D$157,2,FALSE)</f>
        <v>Texas</v>
      </c>
      <c r="P2418" t="str">
        <f>VLOOKUP($L2418,Location!$A$1:$D$157,3,FALSE)</f>
        <v>South</v>
      </c>
      <c r="Q2418" t="str">
        <f>VLOOKUP($L2418,Location!$A$1:$D$157,4,FALSE)</f>
        <v>Major Market</v>
      </c>
      <c r="R2418" t="s">
        <v>66</v>
      </c>
      <c r="S2418" t="s">
        <v>68</v>
      </c>
      <c r="T2418" t="s">
        <v>60</v>
      </c>
    </row>
    <row r="2419" spans="1:20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5">
        <v>42035</v>
      </c>
      <c r="O2419" t="str">
        <f>VLOOKUP(L2419,Location!$A$1:$D$157,2,FALSE)</f>
        <v>Texas</v>
      </c>
      <c r="P2419" t="str">
        <f>VLOOKUP($L2419,Location!$A$1:$D$157,3,FALSE)</f>
        <v>South</v>
      </c>
      <c r="Q2419" t="str">
        <f>VLOOKUP($L2419,Location!$A$1:$D$157,4,FALSE)</f>
        <v>Major Market</v>
      </c>
      <c r="R2419" t="s">
        <v>55</v>
      </c>
      <c r="S2419" t="s">
        <v>58</v>
      </c>
      <c r="T2419" t="s">
        <v>57</v>
      </c>
    </row>
    <row r="2420" spans="1:20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5">
        <v>42035</v>
      </c>
      <c r="O2420" t="str">
        <f>VLOOKUP(L2420,Location!$A$1:$D$157,2,FALSE)</f>
        <v>Texas</v>
      </c>
      <c r="P2420" t="str">
        <f>VLOOKUP($L2420,Location!$A$1:$D$157,3,FALSE)</f>
        <v>South</v>
      </c>
      <c r="Q2420" t="str">
        <f>VLOOKUP($L2420,Location!$A$1:$D$157,4,FALSE)</f>
        <v>Major Market</v>
      </c>
      <c r="R2420" t="s">
        <v>55</v>
      </c>
      <c r="S2420" t="s">
        <v>59</v>
      </c>
      <c r="T2420" t="s">
        <v>60</v>
      </c>
    </row>
    <row r="2421" spans="1:20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5">
        <v>42035</v>
      </c>
      <c r="O2421" t="str">
        <f>VLOOKUP(L2421,Location!$A$1:$D$157,2,FALSE)</f>
        <v>Texas</v>
      </c>
      <c r="P2421" t="str">
        <f>VLOOKUP($L2421,Location!$A$1:$D$157,3,FALSE)</f>
        <v>South</v>
      </c>
      <c r="Q2421" t="str">
        <f>VLOOKUP($L2421,Location!$A$1:$D$157,4,FALSE)</f>
        <v>Major Market</v>
      </c>
      <c r="R2421" t="s">
        <v>61</v>
      </c>
      <c r="S2421" t="s">
        <v>62</v>
      </c>
      <c r="T2421" t="s">
        <v>57</v>
      </c>
    </row>
    <row r="2422" spans="1:20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5">
        <v>42035</v>
      </c>
      <c r="O2422" t="str">
        <f>VLOOKUP(L2422,Location!$A$1:$D$157,2,FALSE)</f>
        <v>Texas</v>
      </c>
      <c r="P2422" t="str">
        <f>VLOOKUP($L2422,Location!$A$1:$D$157,3,FALSE)</f>
        <v>South</v>
      </c>
      <c r="Q2422" t="str">
        <f>VLOOKUP($L2422,Location!$A$1:$D$157,4,FALSE)</f>
        <v>Major Market</v>
      </c>
      <c r="R2422" t="s">
        <v>61</v>
      </c>
      <c r="S2422" t="s">
        <v>63</v>
      </c>
      <c r="T2422" t="s">
        <v>57</v>
      </c>
    </row>
    <row r="2423" spans="1:20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5">
        <v>42035</v>
      </c>
      <c r="O2423" t="str">
        <f>VLOOKUP(L2423,Location!$A$1:$D$157,2,FALSE)</f>
        <v>Texas</v>
      </c>
      <c r="P2423" t="str">
        <f>VLOOKUP($L2423,Location!$A$1:$D$157,3,FALSE)</f>
        <v>South</v>
      </c>
      <c r="Q2423" t="str">
        <f>VLOOKUP($L2423,Location!$A$1:$D$157,4,FALSE)</f>
        <v>Major Market</v>
      </c>
      <c r="R2423" t="s">
        <v>61</v>
      </c>
      <c r="S2423" t="s">
        <v>64</v>
      </c>
      <c r="T2423" t="s">
        <v>60</v>
      </c>
    </row>
    <row r="2424" spans="1:20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5">
        <v>42035</v>
      </c>
      <c r="O2424" t="str">
        <f>VLOOKUP(L2424,Location!$A$1:$D$157,2,FALSE)</f>
        <v>Utah</v>
      </c>
      <c r="P2424" t="str">
        <f>VLOOKUP($L2424,Location!$A$1:$D$157,3,FALSE)</f>
        <v>West</v>
      </c>
      <c r="Q2424" t="str">
        <f>VLOOKUP($L2424,Location!$A$1:$D$157,4,FALSE)</f>
        <v>Small Market</v>
      </c>
      <c r="R2424" t="s">
        <v>66</v>
      </c>
      <c r="S2424" t="s">
        <v>67</v>
      </c>
      <c r="T2424" t="s">
        <v>60</v>
      </c>
    </row>
    <row r="2425" spans="1:20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5">
        <v>42035</v>
      </c>
      <c r="O2425" t="str">
        <f>VLOOKUP(L2425,Location!$A$1:$D$157,2,FALSE)</f>
        <v>Utah</v>
      </c>
      <c r="P2425" t="str">
        <f>VLOOKUP($L2425,Location!$A$1:$D$157,3,FALSE)</f>
        <v>West</v>
      </c>
      <c r="Q2425" t="str">
        <f>VLOOKUP($L2425,Location!$A$1:$D$157,4,FALSE)</f>
        <v>Small Market</v>
      </c>
      <c r="R2425" t="s">
        <v>66</v>
      </c>
      <c r="S2425" t="s">
        <v>68</v>
      </c>
      <c r="T2425" t="s">
        <v>60</v>
      </c>
    </row>
    <row r="2426" spans="1:20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5">
        <v>42035</v>
      </c>
      <c r="O2426" t="str">
        <f>VLOOKUP(L2426,Location!$A$1:$D$157,2,FALSE)</f>
        <v>Utah</v>
      </c>
      <c r="P2426" t="str">
        <f>VLOOKUP($L2426,Location!$A$1:$D$157,3,FALSE)</f>
        <v>West</v>
      </c>
      <c r="Q2426" t="str">
        <f>VLOOKUP($L2426,Location!$A$1:$D$157,4,FALSE)</f>
        <v>Small Market</v>
      </c>
      <c r="R2426" t="s">
        <v>66</v>
      </c>
      <c r="S2426" t="s">
        <v>69</v>
      </c>
      <c r="T2426" t="s">
        <v>60</v>
      </c>
    </row>
    <row r="2427" spans="1:20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5">
        <v>42035</v>
      </c>
      <c r="O2427" t="str">
        <f>VLOOKUP(L2427,Location!$A$1:$D$157,2,FALSE)</f>
        <v>Utah</v>
      </c>
      <c r="P2427" t="str">
        <f>VLOOKUP($L2427,Location!$A$1:$D$157,3,FALSE)</f>
        <v>West</v>
      </c>
      <c r="Q2427" t="str">
        <f>VLOOKUP($L2427,Location!$A$1:$D$157,4,FALSE)</f>
        <v>Small Market</v>
      </c>
      <c r="R2427" t="s">
        <v>70</v>
      </c>
      <c r="S2427" t="s">
        <v>71</v>
      </c>
      <c r="T2427" t="s">
        <v>57</v>
      </c>
    </row>
    <row r="2428" spans="1:20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5">
        <v>42035</v>
      </c>
      <c r="O2428" t="str">
        <f>VLOOKUP(L2428,Location!$A$1:$D$157,2,FALSE)</f>
        <v>Utah</v>
      </c>
      <c r="P2428" t="str">
        <f>VLOOKUP($L2428,Location!$A$1:$D$157,3,FALSE)</f>
        <v>West</v>
      </c>
      <c r="Q2428" t="str">
        <f>VLOOKUP($L2428,Location!$A$1:$D$157,4,FALSE)</f>
        <v>Small Market</v>
      </c>
      <c r="R2428" t="s">
        <v>70</v>
      </c>
      <c r="S2428" t="s">
        <v>72</v>
      </c>
      <c r="T2428" t="s">
        <v>57</v>
      </c>
    </row>
    <row r="2429" spans="1:20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5">
        <v>42035</v>
      </c>
      <c r="O2429" t="str">
        <f>VLOOKUP(L2429,Location!$A$1:$D$157,2,FALSE)</f>
        <v>Utah</v>
      </c>
      <c r="P2429" t="str">
        <f>VLOOKUP($L2429,Location!$A$1:$D$157,3,FALSE)</f>
        <v>West</v>
      </c>
      <c r="Q2429" t="str">
        <f>VLOOKUP($L2429,Location!$A$1:$D$157,4,FALSE)</f>
        <v>Small Market</v>
      </c>
      <c r="R2429" t="s">
        <v>70</v>
      </c>
      <c r="S2429" t="s">
        <v>73</v>
      </c>
      <c r="T2429" t="s">
        <v>57</v>
      </c>
    </row>
    <row r="2430" spans="1:20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5">
        <v>42035</v>
      </c>
      <c r="O2430" t="str">
        <f>VLOOKUP(L2430,Location!$A$1:$D$157,2,FALSE)</f>
        <v>Utah</v>
      </c>
      <c r="P2430" t="str">
        <f>VLOOKUP($L2430,Location!$A$1:$D$157,3,FALSE)</f>
        <v>West</v>
      </c>
      <c r="Q2430" t="str">
        <f>VLOOKUP($L2430,Location!$A$1:$D$157,4,FALSE)</f>
        <v>Small Market</v>
      </c>
      <c r="R2430" t="s">
        <v>61</v>
      </c>
      <c r="S2430" t="s">
        <v>64</v>
      </c>
      <c r="T2430" t="s">
        <v>60</v>
      </c>
    </row>
    <row r="2431" spans="1:20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5">
        <v>42035</v>
      </c>
      <c r="O2431" t="str">
        <f>VLOOKUP(L2431,Location!$A$1:$D$157,2,FALSE)</f>
        <v>Utah</v>
      </c>
      <c r="P2431" t="str">
        <f>VLOOKUP($L2431,Location!$A$1:$D$157,3,FALSE)</f>
        <v>West</v>
      </c>
      <c r="Q2431" t="str">
        <f>VLOOKUP($L2431,Location!$A$1:$D$157,4,FALSE)</f>
        <v>Small Market</v>
      </c>
      <c r="R2431" t="s">
        <v>55</v>
      </c>
      <c r="S2431" t="s">
        <v>56</v>
      </c>
      <c r="T2431" t="s">
        <v>57</v>
      </c>
    </row>
    <row r="2432" spans="1:20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5">
        <v>42035</v>
      </c>
      <c r="O2432" t="str">
        <f>VLOOKUP(L2432,Location!$A$1:$D$157,2,FALSE)</f>
        <v>Utah</v>
      </c>
      <c r="P2432" t="str">
        <f>VLOOKUP($L2432,Location!$A$1:$D$157,3,FALSE)</f>
        <v>West</v>
      </c>
      <c r="Q2432" t="str">
        <f>VLOOKUP($L2432,Location!$A$1:$D$157,4,FALSE)</f>
        <v>Small Market</v>
      </c>
      <c r="R2432" t="s">
        <v>55</v>
      </c>
      <c r="S2432" t="s">
        <v>58</v>
      </c>
      <c r="T2432" t="s">
        <v>57</v>
      </c>
    </row>
    <row r="2433" spans="1:20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5">
        <v>42035</v>
      </c>
      <c r="O2433" t="str">
        <f>VLOOKUP(L2433,Location!$A$1:$D$157,2,FALSE)</f>
        <v>Utah</v>
      </c>
      <c r="P2433" t="str">
        <f>VLOOKUP($L2433,Location!$A$1:$D$157,3,FALSE)</f>
        <v>West</v>
      </c>
      <c r="Q2433" t="str">
        <f>VLOOKUP($L2433,Location!$A$1:$D$157,4,FALSE)</f>
        <v>Small Market</v>
      </c>
      <c r="R2433" t="s">
        <v>55</v>
      </c>
      <c r="S2433" t="s">
        <v>59</v>
      </c>
      <c r="T2433" t="s">
        <v>60</v>
      </c>
    </row>
    <row r="2434" spans="1:20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5">
        <v>42035</v>
      </c>
      <c r="O2434" t="str">
        <f>VLOOKUP(L2434,Location!$A$1:$D$157,2,FALSE)</f>
        <v>Utah</v>
      </c>
      <c r="P2434" t="str">
        <f>VLOOKUP($L2434,Location!$A$1:$D$157,3,FALSE)</f>
        <v>West</v>
      </c>
      <c r="Q2434" t="str">
        <f>VLOOKUP($L2434,Location!$A$1:$D$157,4,FALSE)</f>
        <v>Small Market</v>
      </c>
      <c r="R2434" t="s">
        <v>61</v>
      </c>
      <c r="S2434" t="s">
        <v>62</v>
      </c>
      <c r="T2434" t="s">
        <v>57</v>
      </c>
    </row>
    <row r="2435" spans="1:20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5">
        <v>42035</v>
      </c>
      <c r="O2435" t="str">
        <f>VLOOKUP(L2435,Location!$A$1:$D$157,2,FALSE)</f>
        <v>Utah</v>
      </c>
      <c r="P2435" t="str">
        <f>VLOOKUP($L2435,Location!$A$1:$D$157,3,FALSE)</f>
        <v>West</v>
      </c>
      <c r="Q2435" t="str">
        <f>VLOOKUP($L2435,Location!$A$1:$D$157,4,FALSE)</f>
        <v>Small Market</v>
      </c>
      <c r="R2435" t="s">
        <v>61</v>
      </c>
      <c r="S2435" t="s">
        <v>63</v>
      </c>
      <c r="T2435" t="s">
        <v>57</v>
      </c>
    </row>
    <row r="2436" spans="1:20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5">
        <v>42035</v>
      </c>
      <c r="O2436" t="str">
        <f>VLOOKUP(L2436,Location!$A$1:$D$157,2,FALSE)</f>
        <v>California</v>
      </c>
      <c r="P2436" t="str">
        <f>VLOOKUP($L2436,Location!$A$1:$D$157,3,FALSE)</f>
        <v>West</v>
      </c>
      <c r="Q2436" t="str">
        <f>VLOOKUP($L2436,Location!$A$1:$D$157,4,FALSE)</f>
        <v>Major Market</v>
      </c>
      <c r="R2436" t="s">
        <v>66</v>
      </c>
      <c r="S2436" t="s">
        <v>67</v>
      </c>
      <c r="T2436" t="s">
        <v>60</v>
      </c>
    </row>
    <row r="2437" spans="1:20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5">
        <v>42035</v>
      </c>
      <c r="O2437" t="str">
        <f>VLOOKUP(L2437,Location!$A$1:$D$157,2,FALSE)</f>
        <v>California</v>
      </c>
      <c r="P2437" t="str">
        <f>VLOOKUP($L2437,Location!$A$1:$D$157,3,FALSE)</f>
        <v>West</v>
      </c>
      <c r="Q2437" t="str">
        <f>VLOOKUP($L2437,Location!$A$1:$D$157,4,FALSE)</f>
        <v>Major Market</v>
      </c>
      <c r="R2437" t="s">
        <v>66</v>
      </c>
      <c r="S2437" t="s">
        <v>68</v>
      </c>
      <c r="T2437" t="s">
        <v>60</v>
      </c>
    </row>
    <row r="2438" spans="1:20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5">
        <v>42035</v>
      </c>
      <c r="O2438" t="str">
        <f>VLOOKUP(L2438,Location!$A$1:$D$157,2,FALSE)</f>
        <v>California</v>
      </c>
      <c r="P2438" t="str">
        <f>VLOOKUP($L2438,Location!$A$1:$D$157,3,FALSE)</f>
        <v>West</v>
      </c>
      <c r="Q2438" t="str">
        <f>VLOOKUP($L2438,Location!$A$1:$D$157,4,FALSE)</f>
        <v>Major Market</v>
      </c>
      <c r="R2438" t="s">
        <v>66</v>
      </c>
      <c r="S2438" t="s">
        <v>69</v>
      </c>
      <c r="T2438" t="s">
        <v>60</v>
      </c>
    </row>
    <row r="2439" spans="1:20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5">
        <v>42035</v>
      </c>
      <c r="O2439" t="str">
        <f>VLOOKUP(L2439,Location!$A$1:$D$157,2,FALSE)</f>
        <v>California</v>
      </c>
      <c r="P2439" t="str">
        <f>VLOOKUP($L2439,Location!$A$1:$D$157,3,FALSE)</f>
        <v>West</v>
      </c>
      <c r="Q2439" t="str">
        <f>VLOOKUP($L2439,Location!$A$1:$D$157,4,FALSE)</f>
        <v>Major Market</v>
      </c>
      <c r="R2439" t="s">
        <v>70</v>
      </c>
      <c r="S2439" t="s">
        <v>71</v>
      </c>
      <c r="T2439" t="s">
        <v>57</v>
      </c>
    </row>
    <row r="2440" spans="1:20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5">
        <v>42035</v>
      </c>
      <c r="O2440" t="str">
        <f>VLOOKUP(L2440,Location!$A$1:$D$157,2,FALSE)</f>
        <v>California</v>
      </c>
      <c r="P2440" t="str">
        <f>VLOOKUP($L2440,Location!$A$1:$D$157,3,FALSE)</f>
        <v>West</v>
      </c>
      <c r="Q2440" t="str">
        <f>VLOOKUP($L2440,Location!$A$1:$D$157,4,FALSE)</f>
        <v>Major Market</v>
      </c>
      <c r="R2440" t="s">
        <v>70</v>
      </c>
      <c r="S2440" t="s">
        <v>72</v>
      </c>
      <c r="T2440" t="s">
        <v>57</v>
      </c>
    </row>
    <row r="2441" spans="1:20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5">
        <v>42035</v>
      </c>
      <c r="O2441" t="str">
        <f>VLOOKUP(L2441,Location!$A$1:$D$157,2,FALSE)</f>
        <v>California</v>
      </c>
      <c r="P2441" t="str">
        <f>VLOOKUP($L2441,Location!$A$1:$D$157,3,FALSE)</f>
        <v>West</v>
      </c>
      <c r="Q2441" t="str">
        <f>VLOOKUP($L2441,Location!$A$1:$D$157,4,FALSE)</f>
        <v>Major Market</v>
      </c>
      <c r="R2441" t="s">
        <v>70</v>
      </c>
      <c r="S2441" t="s">
        <v>73</v>
      </c>
      <c r="T2441" t="s">
        <v>57</v>
      </c>
    </row>
    <row r="2442" spans="1:20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5">
        <v>42035</v>
      </c>
      <c r="O2442" t="str">
        <f>VLOOKUP(L2442,Location!$A$1:$D$157,2,FALSE)</f>
        <v>California</v>
      </c>
      <c r="P2442" t="str">
        <f>VLOOKUP($L2442,Location!$A$1:$D$157,3,FALSE)</f>
        <v>West</v>
      </c>
      <c r="Q2442" t="str">
        <f>VLOOKUP($L2442,Location!$A$1:$D$157,4,FALSE)</f>
        <v>Major Market</v>
      </c>
      <c r="R2442" t="s">
        <v>61</v>
      </c>
      <c r="S2442" t="s">
        <v>64</v>
      </c>
      <c r="T2442" t="s">
        <v>60</v>
      </c>
    </row>
    <row r="2443" spans="1:20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5">
        <v>42035</v>
      </c>
      <c r="O2443" t="str">
        <f>VLOOKUP(L2443,Location!$A$1:$D$157,2,FALSE)</f>
        <v>California</v>
      </c>
      <c r="P2443" t="str">
        <f>VLOOKUP($L2443,Location!$A$1:$D$157,3,FALSE)</f>
        <v>West</v>
      </c>
      <c r="Q2443" t="str">
        <f>VLOOKUP($L2443,Location!$A$1:$D$157,4,FALSE)</f>
        <v>Major Market</v>
      </c>
      <c r="R2443" t="s">
        <v>55</v>
      </c>
      <c r="S2443" t="s">
        <v>56</v>
      </c>
      <c r="T2443" t="s">
        <v>57</v>
      </c>
    </row>
    <row r="2444" spans="1:20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5">
        <v>42035</v>
      </c>
      <c r="O2444" t="str">
        <f>VLOOKUP(L2444,Location!$A$1:$D$157,2,FALSE)</f>
        <v>California</v>
      </c>
      <c r="P2444" t="str">
        <f>VLOOKUP($L2444,Location!$A$1:$D$157,3,FALSE)</f>
        <v>West</v>
      </c>
      <c r="Q2444" t="str">
        <f>VLOOKUP($L2444,Location!$A$1:$D$157,4,FALSE)</f>
        <v>Major Market</v>
      </c>
      <c r="R2444" t="s">
        <v>55</v>
      </c>
      <c r="S2444" t="s">
        <v>58</v>
      </c>
      <c r="T2444" t="s">
        <v>57</v>
      </c>
    </row>
    <row r="2445" spans="1:20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5">
        <v>42035</v>
      </c>
      <c r="O2445" t="str">
        <f>VLOOKUP(L2445,Location!$A$1:$D$157,2,FALSE)</f>
        <v>California</v>
      </c>
      <c r="P2445" t="str">
        <f>VLOOKUP($L2445,Location!$A$1:$D$157,3,FALSE)</f>
        <v>West</v>
      </c>
      <c r="Q2445" t="str">
        <f>VLOOKUP($L2445,Location!$A$1:$D$157,4,FALSE)</f>
        <v>Major Market</v>
      </c>
      <c r="R2445" t="s">
        <v>55</v>
      </c>
      <c r="S2445" t="s">
        <v>59</v>
      </c>
      <c r="T2445" t="s">
        <v>60</v>
      </c>
    </row>
    <row r="2446" spans="1:20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5">
        <v>42035</v>
      </c>
      <c r="O2446" t="str">
        <f>VLOOKUP(L2446,Location!$A$1:$D$157,2,FALSE)</f>
        <v>California</v>
      </c>
      <c r="P2446" t="str">
        <f>VLOOKUP($L2446,Location!$A$1:$D$157,3,FALSE)</f>
        <v>West</v>
      </c>
      <c r="Q2446" t="str">
        <f>VLOOKUP($L2446,Location!$A$1:$D$157,4,FALSE)</f>
        <v>Major Market</v>
      </c>
      <c r="R2446" t="s">
        <v>61</v>
      </c>
      <c r="S2446" t="s">
        <v>62</v>
      </c>
      <c r="T2446" t="s">
        <v>57</v>
      </c>
    </row>
    <row r="2447" spans="1:20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5">
        <v>42035</v>
      </c>
      <c r="O2447" t="str">
        <f>VLOOKUP(L2447,Location!$A$1:$D$157,2,FALSE)</f>
        <v>California</v>
      </c>
      <c r="P2447" t="str">
        <f>VLOOKUP($L2447,Location!$A$1:$D$157,3,FALSE)</f>
        <v>West</v>
      </c>
      <c r="Q2447" t="str">
        <f>VLOOKUP($L2447,Location!$A$1:$D$157,4,FALSE)</f>
        <v>Major Market</v>
      </c>
      <c r="R2447" t="s">
        <v>61</v>
      </c>
      <c r="S2447" t="s">
        <v>63</v>
      </c>
      <c r="T2447" t="s">
        <v>57</v>
      </c>
    </row>
    <row r="2448" spans="1:20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5">
        <v>42035</v>
      </c>
      <c r="O2448" t="str">
        <f>VLOOKUP(L2448,Location!$A$1:$D$157,2,FALSE)</f>
        <v>Nevada</v>
      </c>
      <c r="P2448" t="str">
        <f>VLOOKUP($L2448,Location!$A$1:$D$157,3,FALSE)</f>
        <v>West</v>
      </c>
      <c r="Q2448" t="str">
        <f>VLOOKUP($L2448,Location!$A$1:$D$157,4,FALSE)</f>
        <v>Small Market</v>
      </c>
      <c r="R2448" t="s">
        <v>66</v>
      </c>
      <c r="S2448" t="s">
        <v>67</v>
      </c>
      <c r="T2448" t="s">
        <v>60</v>
      </c>
    </row>
    <row r="2449" spans="1:20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5">
        <v>42035</v>
      </c>
      <c r="O2449" t="str">
        <f>VLOOKUP(L2449,Location!$A$1:$D$157,2,FALSE)</f>
        <v>Nevada</v>
      </c>
      <c r="P2449" t="str">
        <f>VLOOKUP($L2449,Location!$A$1:$D$157,3,FALSE)</f>
        <v>West</v>
      </c>
      <c r="Q2449" t="str">
        <f>VLOOKUP($L2449,Location!$A$1:$D$157,4,FALSE)</f>
        <v>Small Market</v>
      </c>
      <c r="R2449" t="s">
        <v>66</v>
      </c>
      <c r="S2449" t="s">
        <v>68</v>
      </c>
      <c r="T2449" t="s">
        <v>60</v>
      </c>
    </row>
    <row r="2450" spans="1:20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5">
        <v>42035</v>
      </c>
      <c r="O2450" t="str">
        <f>VLOOKUP(L2450,Location!$A$1:$D$157,2,FALSE)</f>
        <v>Nevada</v>
      </c>
      <c r="P2450" t="str">
        <f>VLOOKUP($L2450,Location!$A$1:$D$157,3,FALSE)</f>
        <v>West</v>
      </c>
      <c r="Q2450" t="str">
        <f>VLOOKUP($L2450,Location!$A$1:$D$157,4,FALSE)</f>
        <v>Small Market</v>
      </c>
      <c r="R2450" t="s">
        <v>66</v>
      </c>
      <c r="S2450" t="s">
        <v>69</v>
      </c>
      <c r="T2450" t="s">
        <v>60</v>
      </c>
    </row>
    <row r="2451" spans="1:20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5">
        <v>42035</v>
      </c>
      <c r="O2451" t="str">
        <f>VLOOKUP(L2451,Location!$A$1:$D$157,2,FALSE)</f>
        <v>Nevada</v>
      </c>
      <c r="P2451" t="str">
        <f>VLOOKUP($L2451,Location!$A$1:$D$157,3,FALSE)</f>
        <v>West</v>
      </c>
      <c r="Q2451" t="str">
        <f>VLOOKUP($L2451,Location!$A$1:$D$157,4,FALSE)</f>
        <v>Small Market</v>
      </c>
      <c r="R2451" t="s">
        <v>70</v>
      </c>
      <c r="S2451" t="s">
        <v>71</v>
      </c>
      <c r="T2451" t="s">
        <v>57</v>
      </c>
    </row>
    <row r="2452" spans="1:20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5">
        <v>42035</v>
      </c>
      <c r="O2452" t="str">
        <f>VLOOKUP(L2452,Location!$A$1:$D$157,2,FALSE)</f>
        <v>Nevada</v>
      </c>
      <c r="P2452" t="str">
        <f>VLOOKUP($L2452,Location!$A$1:$D$157,3,FALSE)</f>
        <v>West</v>
      </c>
      <c r="Q2452" t="str">
        <f>VLOOKUP($L2452,Location!$A$1:$D$157,4,FALSE)</f>
        <v>Small Market</v>
      </c>
      <c r="R2452" t="s">
        <v>70</v>
      </c>
      <c r="S2452" t="s">
        <v>72</v>
      </c>
      <c r="T2452" t="s">
        <v>57</v>
      </c>
    </row>
    <row r="2453" spans="1:20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5">
        <v>42035</v>
      </c>
      <c r="O2453" t="str">
        <f>VLOOKUP(L2453,Location!$A$1:$D$157,2,FALSE)</f>
        <v>Nevada</v>
      </c>
      <c r="P2453" t="str">
        <f>VLOOKUP($L2453,Location!$A$1:$D$157,3,FALSE)</f>
        <v>West</v>
      </c>
      <c r="Q2453" t="str">
        <f>VLOOKUP($L2453,Location!$A$1:$D$157,4,FALSE)</f>
        <v>Small Market</v>
      </c>
      <c r="R2453" t="s">
        <v>70</v>
      </c>
      <c r="S2453" t="s">
        <v>73</v>
      </c>
      <c r="T2453" t="s">
        <v>57</v>
      </c>
    </row>
    <row r="2454" spans="1:20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5">
        <v>42035</v>
      </c>
      <c r="O2454" t="str">
        <f>VLOOKUP(L2454,Location!$A$1:$D$157,2,FALSE)</f>
        <v>Nevada</v>
      </c>
      <c r="P2454" t="str">
        <f>VLOOKUP($L2454,Location!$A$1:$D$157,3,FALSE)</f>
        <v>West</v>
      </c>
      <c r="Q2454" t="str">
        <f>VLOOKUP($L2454,Location!$A$1:$D$157,4,FALSE)</f>
        <v>Small Market</v>
      </c>
      <c r="R2454" t="s">
        <v>61</v>
      </c>
      <c r="S2454" t="s">
        <v>64</v>
      </c>
      <c r="T2454" t="s">
        <v>60</v>
      </c>
    </row>
    <row r="2455" spans="1:20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5">
        <v>42035</v>
      </c>
      <c r="O2455" t="str">
        <f>VLOOKUP(L2455,Location!$A$1:$D$157,2,FALSE)</f>
        <v>Nevada</v>
      </c>
      <c r="P2455" t="str">
        <f>VLOOKUP($L2455,Location!$A$1:$D$157,3,FALSE)</f>
        <v>West</v>
      </c>
      <c r="Q2455" t="str">
        <f>VLOOKUP($L2455,Location!$A$1:$D$157,4,FALSE)</f>
        <v>Small Market</v>
      </c>
      <c r="R2455" t="s">
        <v>55</v>
      </c>
      <c r="S2455" t="s">
        <v>58</v>
      </c>
      <c r="T2455" t="s">
        <v>57</v>
      </c>
    </row>
    <row r="2456" spans="1:20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5">
        <v>42035</v>
      </c>
      <c r="O2456" t="str">
        <f>VLOOKUP(L2456,Location!$A$1:$D$157,2,FALSE)</f>
        <v>Nevada</v>
      </c>
      <c r="P2456" t="str">
        <f>VLOOKUP($L2456,Location!$A$1:$D$157,3,FALSE)</f>
        <v>West</v>
      </c>
      <c r="Q2456" t="str">
        <f>VLOOKUP($L2456,Location!$A$1:$D$157,4,FALSE)</f>
        <v>Small Market</v>
      </c>
      <c r="R2456" t="s">
        <v>55</v>
      </c>
      <c r="S2456" t="s">
        <v>59</v>
      </c>
      <c r="T2456" t="s">
        <v>60</v>
      </c>
    </row>
    <row r="2457" spans="1:20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5">
        <v>42035</v>
      </c>
      <c r="O2457" t="str">
        <f>VLOOKUP(L2457,Location!$A$1:$D$157,2,FALSE)</f>
        <v>Nevada</v>
      </c>
      <c r="P2457" t="str">
        <f>VLOOKUP($L2457,Location!$A$1:$D$157,3,FALSE)</f>
        <v>West</v>
      </c>
      <c r="Q2457" t="str">
        <f>VLOOKUP($L2457,Location!$A$1:$D$157,4,FALSE)</f>
        <v>Small Market</v>
      </c>
      <c r="R2457" t="s">
        <v>61</v>
      </c>
      <c r="S2457" t="s">
        <v>62</v>
      </c>
      <c r="T2457" t="s">
        <v>57</v>
      </c>
    </row>
    <row r="2458" spans="1:20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5">
        <v>42035</v>
      </c>
      <c r="O2458" t="str">
        <f>VLOOKUP(L2458,Location!$A$1:$D$157,2,FALSE)</f>
        <v>Nevada</v>
      </c>
      <c r="P2458" t="str">
        <f>VLOOKUP($L2458,Location!$A$1:$D$157,3,FALSE)</f>
        <v>West</v>
      </c>
      <c r="Q2458" t="str">
        <f>VLOOKUP($L2458,Location!$A$1:$D$157,4,FALSE)</f>
        <v>Small Market</v>
      </c>
      <c r="R2458" t="s">
        <v>61</v>
      </c>
      <c r="S2458" t="s">
        <v>63</v>
      </c>
      <c r="T2458" t="s">
        <v>57</v>
      </c>
    </row>
    <row r="2459" spans="1:20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5">
        <v>42035</v>
      </c>
      <c r="O2459" t="str">
        <f>VLOOKUP(L2459,Location!$A$1:$D$157,2,FALSE)</f>
        <v>Oregon</v>
      </c>
      <c r="P2459" t="str">
        <f>VLOOKUP($L2459,Location!$A$1:$D$157,3,FALSE)</f>
        <v>West</v>
      </c>
      <c r="Q2459" t="str">
        <f>VLOOKUP($L2459,Location!$A$1:$D$157,4,FALSE)</f>
        <v>Small Market</v>
      </c>
      <c r="R2459" t="s">
        <v>66</v>
      </c>
      <c r="S2459" t="s">
        <v>67</v>
      </c>
      <c r="T2459" t="s">
        <v>60</v>
      </c>
    </row>
    <row r="2460" spans="1:20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5">
        <v>42035</v>
      </c>
      <c r="O2460" t="str">
        <f>VLOOKUP(L2460,Location!$A$1:$D$157,2,FALSE)</f>
        <v>Oregon</v>
      </c>
      <c r="P2460" t="str">
        <f>VLOOKUP($L2460,Location!$A$1:$D$157,3,FALSE)</f>
        <v>West</v>
      </c>
      <c r="Q2460" t="str">
        <f>VLOOKUP($L2460,Location!$A$1:$D$157,4,FALSE)</f>
        <v>Small Market</v>
      </c>
      <c r="R2460" t="s">
        <v>66</v>
      </c>
      <c r="S2460" t="s">
        <v>68</v>
      </c>
      <c r="T2460" t="s">
        <v>60</v>
      </c>
    </row>
    <row r="2461" spans="1:20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5">
        <v>42035</v>
      </c>
      <c r="O2461" t="str">
        <f>VLOOKUP(L2461,Location!$A$1:$D$157,2,FALSE)</f>
        <v>Oregon</v>
      </c>
      <c r="P2461" t="str">
        <f>VLOOKUP($L2461,Location!$A$1:$D$157,3,FALSE)</f>
        <v>West</v>
      </c>
      <c r="Q2461" t="str">
        <f>VLOOKUP($L2461,Location!$A$1:$D$157,4,FALSE)</f>
        <v>Small Market</v>
      </c>
      <c r="R2461" t="s">
        <v>70</v>
      </c>
      <c r="S2461" t="s">
        <v>71</v>
      </c>
      <c r="T2461" t="s">
        <v>57</v>
      </c>
    </row>
    <row r="2462" spans="1:20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5">
        <v>42035</v>
      </c>
      <c r="O2462" t="str">
        <f>VLOOKUP(L2462,Location!$A$1:$D$157,2,FALSE)</f>
        <v>Oregon</v>
      </c>
      <c r="P2462" t="str">
        <f>VLOOKUP($L2462,Location!$A$1:$D$157,3,FALSE)</f>
        <v>West</v>
      </c>
      <c r="Q2462" t="str">
        <f>VLOOKUP($L2462,Location!$A$1:$D$157,4,FALSE)</f>
        <v>Small Market</v>
      </c>
      <c r="R2462" t="s">
        <v>70</v>
      </c>
      <c r="S2462" t="s">
        <v>72</v>
      </c>
      <c r="T2462" t="s">
        <v>57</v>
      </c>
    </row>
    <row r="2463" spans="1:20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5">
        <v>42035</v>
      </c>
      <c r="O2463" t="str">
        <f>VLOOKUP(L2463,Location!$A$1:$D$157,2,FALSE)</f>
        <v>Oregon</v>
      </c>
      <c r="P2463" t="str">
        <f>VLOOKUP($L2463,Location!$A$1:$D$157,3,FALSE)</f>
        <v>West</v>
      </c>
      <c r="Q2463" t="str">
        <f>VLOOKUP($L2463,Location!$A$1:$D$157,4,FALSE)</f>
        <v>Small Market</v>
      </c>
      <c r="R2463" t="s">
        <v>70</v>
      </c>
      <c r="S2463" t="s">
        <v>73</v>
      </c>
      <c r="T2463" t="s">
        <v>57</v>
      </c>
    </row>
    <row r="2464" spans="1:20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5">
        <v>42035</v>
      </c>
      <c r="O2464" t="str">
        <f>VLOOKUP(L2464,Location!$A$1:$D$157,2,FALSE)</f>
        <v>Oregon</v>
      </c>
      <c r="P2464" t="str">
        <f>VLOOKUP($L2464,Location!$A$1:$D$157,3,FALSE)</f>
        <v>West</v>
      </c>
      <c r="Q2464" t="str">
        <f>VLOOKUP($L2464,Location!$A$1:$D$157,4,FALSE)</f>
        <v>Small Market</v>
      </c>
      <c r="R2464" t="s">
        <v>61</v>
      </c>
      <c r="S2464" t="s">
        <v>64</v>
      </c>
      <c r="T2464" t="s">
        <v>60</v>
      </c>
    </row>
    <row r="2465" spans="1:20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5">
        <v>42035</v>
      </c>
      <c r="O2465" t="str">
        <f>VLOOKUP(L2465,Location!$A$1:$D$157,2,FALSE)</f>
        <v>Oregon</v>
      </c>
      <c r="P2465" t="str">
        <f>VLOOKUP($L2465,Location!$A$1:$D$157,3,FALSE)</f>
        <v>West</v>
      </c>
      <c r="Q2465" t="str">
        <f>VLOOKUP($L2465,Location!$A$1:$D$157,4,FALSE)</f>
        <v>Small Market</v>
      </c>
      <c r="R2465" t="s">
        <v>55</v>
      </c>
      <c r="S2465" t="s">
        <v>56</v>
      </c>
      <c r="T2465" t="s">
        <v>57</v>
      </c>
    </row>
    <row r="2466" spans="1:20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5">
        <v>42035</v>
      </c>
      <c r="O2466" t="str">
        <f>VLOOKUP(L2466,Location!$A$1:$D$157,2,FALSE)</f>
        <v>Oregon</v>
      </c>
      <c r="P2466" t="str">
        <f>VLOOKUP($L2466,Location!$A$1:$D$157,3,FALSE)</f>
        <v>West</v>
      </c>
      <c r="Q2466" t="str">
        <f>VLOOKUP($L2466,Location!$A$1:$D$157,4,FALSE)</f>
        <v>Small Market</v>
      </c>
      <c r="R2466" t="s">
        <v>55</v>
      </c>
      <c r="S2466" t="s">
        <v>58</v>
      </c>
      <c r="T2466" t="s">
        <v>57</v>
      </c>
    </row>
    <row r="2467" spans="1:20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5">
        <v>42035</v>
      </c>
      <c r="O2467" t="str">
        <f>VLOOKUP(L2467,Location!$A$1:$D$157,2,FALSE)</f>
        <v>Oregon</v>
      </c>
      <c r="P2467" t="str">
        <f>VLOOKUP($L2467,Location!$A$1:$D$157,3,FALSE)</f>
        <v>West</v>
      </c>
      <c r="Q2467" t="str">
        <f>VLOOKUP($L2467,Location!$A$1:$D$157,4,FALSE)</f>
        <v>Small Market</v>
      </c>
      <c r="R2467" t="s">
        <v>55</v>
      </c>
      <c r="S2467" t="s">
        <v>59</v>
      </c>
      <c r="T2467" t="s">
        <v>60</v>
      </c>
    </row>
    <row r="2468" spans="1:20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5">
        <v>42035</v>
      </c>
      <c r="O2468" t="str">
        <f>VLOOKUP(L2468,Location!$A$1:$D$157,2,FALSE)</f>
        <v>Oregon</v>
      </c>
      <c r="P2468" t="str">
        <f>VLOOKUP($L2468,Location!$A$1:$D$157,3,FALSE)</f>
        <v>West</v>
      </c>
      <c r="Q2468" t="str">
        <f>VLOOKUP($L2468,Location!$A$1:$D$157,4,FALSE)</f>
        <v>Small Market</v>
      </c>
      <c r="R2468" t="s">
        <v>61</v>
      </c>
      <c r="S2468" t="s">
        <v>62</v>
      </c>
      <c r="T2468" t="s">
        <v>57</v>
      </c>
    </row>
    <row r="2469" spans="1:20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5">
        <v>42035</v>
      </c>
      <c r="O2469" t="str">
        <f>VLOOKUP(L2469,Location!$A$1:$D$157,2,FALSE)</f>
        <v>Oregon</v>
      </c>
      <c r="P2469" t="str">
        <f>VLOOKUP($L2469,Location!$A$1:$D$157,3,FALSE)</f>
        <v>West</v>
      </c>
      <c r="Q2469" t="str">
        <f>VLOOKUP($L2469,Location!$A$1:$D$157,4,FALSE)</f>
        <v>Small Market</v>
      </c>
      <c r="R2469" t="s">
        <v>61</v>
      </c>
      <c r="S2469" t="s">
        <v>63</v>
      </c>
      <c r="T2469" t="s">
        <v>57</v>
      </c>
    </row>
    <row r="2470" spans="1:20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5">
        <v>42035</v>
      </c>
      <c r="O2470" t="str">
        <f>VLOOKUP(L2470,Location!$A$1:$D$157,2,FALSE)</f>
        <v>Washington</v>
      </c>
      <c r="P2470" t="str">
        <f>VLOOKUP($L2470,Location!$A$1:$D$157,3,FALSE)</f>
        <v>West</v>
      </c>
      <c r="Q2470" t="str">
        <f>VLOOKUP($L2470,Location!$A$1:$D$157,4,FALSE)</f>
        <v>Small Market</v>
      </c>
      <c r="R2470" t="s">
        <v>66</v>
      </c>
      <c r="S2470" t="s">
        <v>67</v>
      </c>
      <c r="T2470" t="s">
        <v>60</v>
      </c>
    </row>
    <row r="2471" spans="1:20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5">
        <v>42035</v>
      </c>
      <c r="O2471" t="str">
        <f>VLOOKUP(L2471,Location!$A$1:$D$157,2,FALSE)</f>
        <v>Washington</v>
      </c>
      <c r="P2471" t="str">
        <f>VLOOKUP($L2471,Location!$A$1:$D$157,3,FALSE)</f>
        <v>West</v>
      </c>
      <c r="Q2471" t="str">
        <f>VLOOKUP($L2471,Location!$A$1:$D$157,4,FALSE)</f>
        <v>Small Market</v>
      </c>
      <c r="R2471" t="s">
        <v>66</v>
      </c>
      <c r="S2471" t="s">
        <v>68</v>
      </c>
      <c r="T2471" t="s">
        <v>60</v>
      </c>
    </row>
    <row r="2472" spans="1:20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5">
        <v>42035</v>
      </c>
      <c r="O2472" t="str">
        <f>VLOOKUP(L2472,Location!$A$1:$D$157,2,FALSE)</f>
        <v>Washington</v>
      </c>
      <c r="P2472" t="str">
        <f>VLOOKUP($L2472,Location!$A$1:$D$157,3,FALSE)</f>
        <v>West</v>
      </c>
      <c r="Q2472" t="str">
        <f>VLOOKUP($L2472,Location!$A$1:$D$157,4,FALSE)</f>
        <v>Small Market</v>
      </c>
      <c r="R2472" t="s">
        <v>70</v>
      </c>
      <c r="S2472" t="s">
        <v>71</v>
      </c>
      <c r="T2472" t="s">
        <v>57</v>
      </c>
    </row>
    <row r="2473" spans="1:20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5">
        <v>42035</v>
      </c>
      <c r="O2473" t="str">
        <f>VLOOKUP(L2473,Location!$A$1:$D$157,2,FALSE)</f>
        <v>Washington</v>
      </c>
      <c r="P2473" t="str">
        <f>VLOOKUP($L2473,Location!$A$1:$D$157,3,FALSE)</f>
        <v>West</v>
      </c>
      <c r="Q2473" t="str">
        <f>VLOOKUP($L2473,Location!$A$1:$D$157,4,FALSE)</f>
        <v>Small Market</v>
      </c>
      <c r="R2473" t="s">
        <v>70</v>
      </c>
      <c r="S2473" t="s">
        <v>72</v>
      </c>
      <c r="T2473" t="s">
        <v>57</v>
      </c>
    </row>
    <row r="2474" spans="1:20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5">
        <v>42035</v>
      </c>
      <c r="O2474" t="str">
        <f>VLOOKUP(L2474,Location!$A$1:$D$157,2,FALSE)</f>
        <v>Washington</v>
      </c>
      <c r="P2474" t="str">
        <f>VLOOKUP($L2474,Location!$A$1:$D$157,3,FALSE)</f>
        <v>West</v>
      </c>
      <c r="Q2474" t="str">
        <f>VLOOKUP($L2474,Location!$A$1:$D$157,4,FALSE)</f>
        <v>Small Market</v>
      </c>
      <c r="R2474" t="s">
        <v>70</v>
      </c>
      <c r="S2474" t="s">
        <v>73</v>
      </c>
      <c r="T2474" t="s">
        <v>57</v>
      </c>
    </row>
    <row r="2475" spans="1:20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5">
        <v>42035</v>
      </c>
      <c r="O2475" t="str">
        <f>VLOOKUP(L2475,Location!$A$1:$D$157,2,FALSE)</f>
        <v>Washington</v>
      </c>
      <c r="P2475" t="str">
        <f>VLOOKUP($L2475,Location!$A$1:$D$157,3,FALSE)</f>
        <v>West</v>
      </c>
      <c r="Q2475" t="str">
        <f>VLOOKUP($L2475,Location!$A$1:$D$157,4,FALSE)</f>
        <v>Small Market</v>
      </c>
      <c r="R2475" t="s">
        <v>61</v>
      </c>
      <c r="S2475" t="s">
        <v>62</v>
      </c>
      <c r="T2475" t="s">
        <v>57</v>
      </c>
    </row>
    <row r="2476" spans="1:20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5">
        <v>42035</v>
      </c>
      <c r="O2476" t="str">
        <f>VLOOKUP(L2476,Location!$A$1:$D$157,2,FALSE)</f>
        <v>Washington</v>
      </c>
      <c r="P2476" t="str">
        <f>VLOOKUP($L2476,Location!$A$1:$D$157,3,FALSE)</f>
        <v>West</v>
      </c>
      <c r="Q2476" t="str">
        <f>VLOOKUP($L2476,Location!$A$1:$D$157,4,FALSE)</f>
        <v>Small Market</v>
      </c>
      <c r="R2476" t="s">
        <v>61</v>
      </c>
      <c r="S2476" t="s">
        <v>63</v>
      </c>
      <c r="T2476" t="s">
        <v>57</v>
      </c>
    </row>
    <row r="2477" spans="1:20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5">
        <v>42035</v>
      </c>
      <c r="O2477" t="str">
        <f>VLOOKUP(L2477,Location!$A$1:$D$157,2,FALSE)</f>
        <v>Washington</v>
      </c>
      <c r="P2477" t="str">
        <f>VLOOKUP($L2477,Location!$A$1:$D$157,3,FALSE)</f>
        <v>West</v>
      </c>
      <c r="Q2477" t="str">
        <f>VLOOKUP($L2477,Location!$A$1:$D$157,4,FALSE)</f>
        <v>Small Market</v>
      </c>
      <c r="R2477" t="s">
        <v>61</v>
      </c>
      <c r="S2477" t="s">
        <v>64</v>
      </c>
      <c r="T2477" t="s">
        <v>60</v>
      </c>
    </row>
    <row r="2478" spans="1:20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5">
        <v>42035</v>
      </c>
      <c r="O2478" t="str">
        <f>VLOOKUP(L2478,Location!$A$1:$D$157,2,FALSE)</f>
        <v>Washington</v>
      </c>
      <c r="P2478" t="str">
        <f>VLOOKUP($L2478,Location!$A$1:$D$157,3,FALSE)</f>
        <v>West</v>
      </c>
      <c r="Q2478" t="str">
        <f>VLOOKUP($L2478,Location!$A$1:$D$157,4,FALSE)</f>
        <v>Small Market</v>
      </c>
      <c r="R2478" t="s">
        <v>55</v>
      </c>
      <c r="S2478" t="s">
        <v>58</v>
      </c>
      <c r="T2478" t="s">
        <v>57</v>
      </c>
    </row>
    <row r="2479" spans="1:20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5">
        <v>42035</v>
      </c>
      <c r="O2479" t="str">
        <f>VLOOKUP(L2479,Location!$A$1:$D$157,2,FALSE)</f>
        <v>Washington</v>
      </c>
      <c r="P2479" t="str">
        <f>VLOOKUP($L2479,Location!$A$1:$D$157,3,FALSE)</f>
        <v>West</v>
      </c>
      <c r="Q2479" t="str">
        <f>VLOOKUP($L2479,Location!$A$1:$D$157,4,FALSE)</f>
        <v>Small Market</v>
      </c>
      <c r="R2479" t="s">
        <v>55</v>
      </c>
      <c r="S2479" t="s">
        <v>59</v>
      </c>
      <c r="T2479" t="s">
        <v>60</v>
      </c>
    </row>
    <row r="2480" spans="1:20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5">
        <v>42063</v>
      </c>
      <c r="O2480" t="str">
        <f>VLOOKUP(L2480,Location!$A$1:$D$157,2,FALSE)</f>
        <v>Colorado</v>
      </c>
      <c r="P2480" t="str">
        <f>VLOOKUP($L2480,Location!$A$1:$D$157,3,FALSE)</f>
        <v>Central</v>
      </c>
      <c r="Q2480" t="str">
        <f>VLOOKUP($L2480,Location!$A$1:$D$157,4,FALSE)</f>
        <v>Major Market</v>
      </c>
      <c r="R2480" t="s">
        <v>66</v>
      </c>
      <c r="S2480" t="s">
        <v>67</v>
      </c>
      <c r="T2480" t="s">
        <v>60</v>
      </c>
    </row>
    <row r="2481" spans="1:20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5">
        <v>42063</v>
      </c>
      <c r="O2481" t="str">
        <f>VLOOKUP(L2481,Location!$A$1:$D$157,2,FALSE)</f>
        <v>Colorado</v>
      </c>
      <c r="P2481" t="str">
        <f>VLOOKUP($L2481,Location!$A$1:$D$157,3,FALSE)</f>
        <v>Central</v>
      </c>
      <c r="Q2481" t="str">
        <f>VLOOKUP($L2481,Location!$A$1:$D$157,4,FALSE)</f>
        <v>Major Market</v>
      </c>
      <c r="R2481" t="s">
        <v>66</v>
      </c>
      <c r="S2481" t="s">
        <v>68</v>
      </c>
      <c r="T2481" t="s">
        <v>60</v>
      </c>
    </row>
    <row r="2482" spans="1:20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5">
        <v>42063</v>
      </c>
      <c r="O2482" t="str">
        <f>VLOOKUP(L2482,Location!$A$1:$D$157,2,FALSE)</f>
        <v>Colorado</v>
      </c>
      <c r="P2482" t="str">
        <f>VLOOKUP($L2482,Location!$A$1:$D$157,3,FALSE)</f>
        <v>Central</v>
      </c>
      <c r="Q2482" t="str">
        <f>VLOOKUP($L2482,Location!$A$1:$D$157,4,FALSE)</f>
        <v>Major Market</v>
      </c>
      <c r="R2482" t="s">
        <v>66</v>
      </c>
      <c r="S2482" t="s">
        <v>69</v>
      </c>
      <c r="T2482" t="s">
        <v>60</v>
      </c>
    </row>
    <row r="2483" spans="1:20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5">
        <v>42063</v>
      </c>
      <c r="O2483" t="str">
        <f>VLOOKUP(L2483,Location!$A$1:$D$157,2,FALSE)</f>
        <v>Colorado</v>
      </c>
      <c r="P2483" t="str">
        <f>VLOOKUP($L2483,Location!$A$1:$D$157,3,FALSE)</f>
        <v>Central</v>
      </c>
      <c r="Q2483" t="str">
        <f>VLOOKUP($L2483,Location!$A$1:$D$157,4,FALSE)</f>
        <v>Major Market</v>
      </c>
      <c r="R2483" t="s">
        <v>70</v>
      </c>
      <c r="S2483" t="s">
        <v>71</v>
      </c>
      <c r="T2483" t="s">
        <v>57</v>
      </c>
    </row>
    <row r="2484" spans="1:20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5">
        <v>42063</v>
      </c>
      <c r="O2484" t="str">
        <f>VLOOKUP(L2484,Location!$A$1:$D$157,2,FALSE)</f>
        <v>Colorado</v>
      </c>
      <c r="P2484" t="str">
        <f>VLOOKUP($L2484,Location!$A$1:$D$157,3,FALSE)</f>
        <v>Central</v>
      </c>
      <c r="Q2484" t="str">
        <f>VLOOKUP($L2484,Location!$A$1:$D$157,4,FALSE)</f>
        <v>Major Market</v>
      </c>
      <c r="R2484" t="s">
        <v>70</v>
      </c>
      <c r="S2484" t="s">
        <v>72</v>
      </c>
      <c r="T2484" t="s">
        <v>57</v>
      </c>
    </row>
    <row r="2485" spans="1:20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5">
        <v>42063</v>
      </c>
      <c r="O2485" t="str">
        <f>VLOOKUP(L2485,Location!$A$1:$D$157,2,FALSE)</f>
        <v>Colorado</v>
      </c>
      <c r="P2485" t="str">
        <f>VLOOKUP($L2485,Location!$A$1:$D$157,3,FALSE)</f>
        <v>Central</v>
      </c>
      <c r="Q2485" t="str">
        <f>VLOOKUP($L2485,Location!$A$1:$D$157,4,FALSE)</f>
        <v>Major Market</v>
      </c>
      <c r="R2485" t="s">
        <v>70</v>
      </c>
      <c r="S2485" t="s">
        <v>73</v>
      </c>
      <c r="T2485" t="s">
        <v>57</v>
      </c>
    </row>
    <row r="2486" spans="1:20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5">
        <v>42063</v>
      </c>
      <c r="O2486" t="str">
        <f>VLOOKUP(L2486,Location!$A$1:$D$157,2,FALSE)</f>
        <v>Colorado</v>
      </c>
      <c r="P2486" t="str">
        <f>VLOOKUP($L2486,Location!$A$1:$D$157,3,FALSE)</f>
        <v>Central</v>
      </c>
      <c r="Q2486" t="str">
        <f>VLOOKUP($L2486,Location!$A$1:$D$157,4,FALSE)</f>
        <v>Major Market</v>
      </c>
      <c r="R2486" t="s">
        <v>61</v>
      </c>
      <c r="S2486" t="s">
        <v>63</v>
      </c>
      <c r="T2486" t="s">
        <v>57</v>
      </c>
    </row>
    <row r="2487" spans="1:20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5">
        <v>42063</v>
      </c>
      <c r="O2487" t="str">
        <f>VLOOKUP(L2487,Location!$A$1:$D$157,2,FALSE)</f>
        <v>Colorado</v>
      </c>
      <c r="P2487" t="str">
        <f>VLOOKUP($L2487,Location!$A$1:$D$157,3,FALSE)</f>
        <v>Central</v>
      </c>
      <c r="Q2487" t="str">
        <f>VLOOKUP($L2487,Location!$A$1:$D$157,4,FALSE)</f>
        <v>Major Market</v>
      </c>
      <c r="R2487" t="s">
        <v>61</v>
      </c>
      <c r="S2487" t="s">
        <v>64</v>
      </c>
      <c r="T2487" t="s">
        <v>60</v>
      </c>
    </row>
    <row r="2488" spans="1:20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5">
        <v>42063</v>
      </c>
      <c r="O2488" t="str">
        <f>VLOOKUP(L2488,Location!$A$1:$D$157,2,FALSE)</f>
        <v>Colorado</v>
      </c>
      <c r="P2488" t="str">
        <f>VLOOKUP($L2488,Location!$A$1:$D$157,3,FALSE)</f>
        <v>Central</v>
      </c>
      <c r="Q2488" t="str">
        <f>VLOOKUP($L2488,Location!$A$1:$D$157,4,FALSE)</f>
        <v>Major Market</v>
      </c>
      <c r="R2488" t="s">
        <v>55</v>
      </c>
      <c r="S2488" t="s">
        <v>56</v>
      </c>
      <c r="T2488" t="s">
        <v>57</v>
      </c>
    </row>
    <row r="2489" spans="1:20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5">
        <v>42063</v>
      </c>
      <c r="O2489" t="str">
        <f>VLOOKUP(L2489,Location!$A$1:$D$157,2,FALSE)</f>
        <v>Colorado</v>
      </c>
      <c r="P2489" t="str">
        <f>VLOOKUP($L2489,Location!$A$1:$D$157,3,FALSE)</f>
        <v>Central</v>
      </c>
      <c r="Q2489" t="str">
        <f>VLOOKUP($L2489,Location!$A$1:$D$157,4,FALSE)</f>
        <v>Major Market</v>
      </c>
      <c r="R2489" t="s">
        <v>55</v>
      </c>
      <c r="S2489" t="s">
        <v>58</v>
      </c>
      <c r="T2489" t="s">
        <v>57</v>
      </c>
    </row>
    <row r="2490" spans="1:20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5">
        <v>42063</v>
      </c>
      <c r="O2490" t="str">
        <f>VLOOKUP(L2490,Location!$A$1:$D$157,2,FALSE)</f>
        <v>Colorado</v>
      </c>
      <c r="P2490" t="str">
        <f>VLOOKUP($L2490,Location!$A$1:$D$157,3,FALSE)</f>
        <v>Central</v>
      </c>
      <c r="Q2490" t="str">
        <f>VLOOKUP($L2490,Location!$A$1:$D$157,4,FALSE)</f>
        <v>Major Market</v>
      </c>
      <c r="R2490" t="s">
        <v>55</v>
      </c>
      <c r="S2490" t="s">
        <v>59</v>
      </c>
      <c r="T2490" t="s">
        <v>60</v>
      </c>
    </row>
    <row r="2491" spans="1:20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5">
        <v>42063</v>
      </c>
      <c r="O2491" t="str">
        <f>VLOOKUP(L2491,Location!$A$1:$D$157,2,FALSE)</f>
        <v>Illinois</v>
      </c>
      <c r="P2491" t="str">
        <f>VLOOKUP($L2491,Location!$A$1:$D$157,3,FALSE)</f>
        <v>Central</v>
      </c>
      <c r="Q2491" t="str">
        <f>VLOOKUP($L2491,Location!$A$1:$D$157,4,FALSE)</f>
        <v>Major Market</v>
      </c>
      <c r="R2491" t="s">
        <v>66</v>
      </c>
      <c r="S2491" t="s">
        <v>67</v>
      </c>
      <c r="T2491" t="s">
        <v>60</v>
      </c>
    </row>
    <row r="2492" spans="1:20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5">
        <v>42063</v>
      </c>
      <c r="O2492" t="str">
        <f>VLOOKUP(L2492,Location!$A$1:$D$157,2,FALSE)</f>
        <v>Illinois</v>
      </c>
      <c r="P2492" t="str">
        <f>VLOOKUP($L2492,Location!$A$1:$D$157,3,FALSE)</f>
        <v>Central</v>
      </c>
      <c r="Q2492" t="str">
        <f>VLOOKUP($L2492,Location!$A$1:$D$157,4,FALSE)</f>
        <v>Major Market</v>
      </c>
      <c r="R2492" t="s">
        <v>66</v>
      </c>
      <c r="S2492" t="s">
        <v>68</v>
      </c>
      <c r="T2492" t="s">
        <v>60</v>
      </c>
    </row>
    <row r="2493" spans="1:20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5">
        <v>42063</v>
      </c>
      <c r="O2493" t="str">
        <f>VLOOKUP(L2493,Location!$A$1:$D$157,2,FALSE)</f>
        <v>Illinois</v>
      </c>
      <c r="P2493" t="str">
        <f>VLOOKUP($L2493,Location!$A$1:$D$157,3,FALSE)</f>
        <v>Central</v>
      </c>
      <c r="Q2493" t="str">
        <f>VLOOKUP($L2493,Location!$A$1:$D$157,4,FALSE)</f>
        <v>Major Market</v>
      </c>
      <c r="R2493" t="s">
        <v>66</v>
      </c>
      <c r="S2493" t="s">
        <v>69</v>
      </c>
      <c r="T2493" t="s">
        <v>60</v>
      </c>
    </row>
    <row r="2494" spans="1:20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5">
        <v>42063</v>
      </c>
      <c r="O2494" t="str">
        <f>VLOOKUP(L2494,Location!$A$1:$D$157,2,FALSE)</f>
        <v>Illinois</v>
      </c>
      <c r="P2494" t="str">
        <f>VLOOKUP($L2494,Location!$A$1:$D$157,3,FALSE)</f>
        <v>Central</v>
      </c>
      <c r="Q2494" t="str">
        <f>VLOOKUP($L2494,Location!$A$1:$D$157,4,FALSE)</f>
        <v>Major Market</v>
      </c>
      <c r="R2494" t="s">
        <v>70</v>
      </c>
      <c r="S2494" t="s">
        <v>71</v>
      </c>
      <c r="T2494" t="s">
        <v>57</v>
      </c>
    </row>
    <row r="2495" spans="1:20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5">
        <v>42063</v>
      </c>
      <c r="O2495" t="str">
        <f>VLOOKUP(L2495,Location!$A$1:$D$157,2,FALSE)</f>
        <v>Illinois</v>
      </c>
      <c r="P2495" t="str">
        <f>VLOOKUP($L2495,Location!$A$1:$D$157,3,FALSE)</f>
        <v>Central</v>
      </c>
      <c r="Q2495" t="str">
        <f>VLOOKUP($L2495,Location!$A$1:$D$157,4,FALSE)</f>
        <v>Major Market</v>
      </c>
      <c r="R2495" t="s">
        <v>70</v>
      </c>
      <c r="S2495" t="s">
        <v>72</v>
      </c>
      <c r="T2495" t="s">
        <v>57</v>
      </c>
    </row>
    <row r="2496" spans="1:20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5">
        <v>42063</v>
      </c>
      <c r="O2496" t="str">
        <f>VLOOKUP(L2496,Location!$A$1:$D$157,2,FALSE)</f>
        <v>Illinois</v>
      </c>
      <c r="P2496" t="str">
        <f>VLOOKUP($L2496,Location!$A$1:$D$157,3,FALSE)</f>
        <v>Central</v>
      </c>
      <c r="Q2496" t="str">
        <f>VLOOKUP($L2496,Location!$A$1:$D$157,4,FALSE)</f>
        <v>Major Market</v>
      </c>
      <c r="R2496" t="s">
        <v>61</v>
      </c>
      <c r="S2496" t="s">
        <v>63</v>
      </c>
      <c r="T2496" t="s">
        <v>57</v>
      </c>
    </row>
    <row r="2497" spans="1:20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5">
        <v>42063</v>
      </c>
      <c r="O2497" t="str">
        <f>VLOOKUP(L2497,Location!$A$1:$D$157,2,FALSE)</f>
        <v>Illinois</v>
      </c>
      <c r="P2497" t="str">
        <f>VLOOKUP($L2497,Location!$A$1:$D$157,3,FALSE)</f>
        <v>Central</v>
      </c>
      <c r="Q2497" t="str">
        <f>VLOOKUP($L2497,Location!$A$1:$D$157,4,FALSE)</f>
        <v>Major Market</v>
      </c>
      <c r="R2497" t="s">
        <v>61</v>
      </c>
      <c r="S2497" t="s">
        <v>64</v>
      </c>
      <c r="T2497" t="s">
        <v>60</v>
      </c>
    </row>
    <row r="2498" spans="1:20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5">
        <v>42063</v>
      </c>
      <c r="O2498" t="str">
        <f>VLOOKUP(L2498,Location!$A$1:$D$157,2,FALSE)</f>
        <v>Illinois</v>
      </c>
      <c r="P2498" t="str">
        <f>VLOOKUP($L2498,Location!$A$1:$D$157,3,FALSE)</f>
        <v>Central</v>
      </c>
      <c r="Q2498" t="str">
        <f>VLOOKUP($L2498,Location!$A$1:$D$157,4,FALSE)</f>
        <v>Major Market</v>
      </c>
      <c r="R2498" t="s">
        <v>55</v>
      </c>
      <c r="S2498" t="s">
        <v>58</v>
      </c>
      <c r="T2498" t="s">
        <v>57</v>
      </c>
    </row>
    <row r="2499" spans="1:20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5">
        <v>42063</v>
      </c>
      <c r="O2499" t="str">
        <f>VLOOKUP(L2499,Location!$A$1:$D$157,2,FALSE)</f>
        <v>Illinois</v>
      </c>
      <c r="P2499" t="str">
        <f>VLOOKUP($L2499,Location!$A$1:$D$157,3,FALSE)</f>
        <v>Central</v>
      </c>
      <c r="Q2499" t="str">
        <f>VLOOKUP($L2499,Location!$A$1:$D$157,4,FALSE)</f>
        <v>Major Market</v>
      </c>
      <c r="R2499" t="s">
        <v>55</v>
      </c>
      <c r="S2499" t="s">
        <v>59</v>
      </c>
      <c r="T2499" t="s">
        <v>60</v>
      </c>
    </row>
    <row r="2500" spans="1:20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5">
        <v>42063</v>
      </c>
      <c r="O2500" t="str">
        <f>VLOOKUP(L2500,Location!$A$1:$D$157,2,FALSE)</f>
        <v>Iowa</v>
      </c>
      <c r="P2500" t="str">
        <f>VLOOKUP($L2500,Location!$A$1:$D$157,3,FALSE)</f>
        <v>Central</v>
      </c>
      <c r="Q2500" t="str">
        <f>VLOOKUP($L2500,Location!$A$1:$D$157,4,FALSE)</f>
        <v>Small Market</v>
      </c>
      <c r="R2500" t="s">
        <v>66</v>
      </c>
      <c r="S2500" t="s">
        <v>67</v>
      </c>
      <c r="T2500" t="s">
        <v>60</v>
      </c>
    </row>
    <row r="2501" spans="1:20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5">
        <v>42063</v>
      </c>
      <c r="O2501" t="str">
        <f>VLOOKUP(L2501,Location!$A$1:$D$157,2,FALSE)</f>
        <v>Iowa</v>
      </c>
      <c r="P2501" t="str">
        <f>VLOOKUP($L2501,Location!$A$1:$D$157,3,FALSE)</f>
        <v>Central</v>
      </c>
      <c r="Q2501" t="str">
        <f>VLOOKUP($L2501,Location!$A$1:$D$157,4,FALSE)</f>
        <v>Small Market</v>
      </c>
      <c r="R2501" t="s">
        <v>66</v>
      </c>
      <c r="S2501" t="s">
        <v>68</v>
      </c>
      <c r="T2501" t="s">
        <v>60</v>
      </c>
    </row>
    <row r="2502" spans="1:20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5">
        <v>42063</v>
      </c>
      <c r="O2502" t="str">
        <f>VLOOKUP(L2502,Location!$A$1:$D$157,2,FALSE)</f>
        <v>Iowa</v>
      </c>
      <c r="P2502" t="str">
        <f>VLOOKUP($L2502,Location!$A$1:$D$157,3,FALSE)</f>
        <v>Central</v>
      </c>
      <c r="Q2502" t="str">
        <f>VLOOKUP($L2502,Location!$A$1:$D$157,4,FALSE)</f>
        <v>Small Market</v>
      </c>
      <c r="R2502" t="s">
        <v>70</v>
      </c>
      <c r="S2502" t="s">
        <v>71</v>
      </c>
      <c r="T2502" t="s">
        <v>57</v>
      </c>
    </row>
    <row r="2503" spans="1:20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5">
        <v>42063</v>
      </c>
      <c r="O2503" t="str">
        <f>VLOOKUP(L2503,Location!$A$1:$D$157,2,FALSE)</f>
        <v>Iowa</v>
      </c>
      <c r="P2503" t="str">
        <f>VLOOKUP($L2503,Location!$A$1:$D$157,3,FALSE)</f>
        <v>Central</v>
      </c>
      <c r="Q2503" t="str">
        <f>VLOOKUP($L2503,Location!$A$1:$D$157,4,FALSE)</f>
        <v>Small Market</v>
      </c>
      <c r="R2503" t="s">
        <v>70</v>
      </c>
      <c r="S2503" t="s">
        <v>72</v>
      </c>
      <c r="T2503" t="s">
        <v>57</v>
      </c>
    </row>
    <row r="2504" spans="1:20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5">
        <v>42063</v>
      </c>
      <c r="O2504" t="str">
        <f>VLOOKUP(L2504,Location!$A$1:$D$157,2,FALSE)</f>
        <v>Iowa</v>
      </c>
      <c r="P2504" t="str">
        <f>VLOOKUP($L2504,Location!$A$1:$D$157,3,FALSE)</f>
        <v>Central</v>
      </c>
      <c r="Q2504" t="str">
        <f>VLOOKUP($L2504,Location!$A$1:$D$157,4,FALSE)</f>
        <v>Small Market</v>
      </c>
      <c r="R2504" t="s">
        <v>61</v>
      </c>
      <c r="S2504" t="s">
        <v>63</v>
      </c>
      <c r="T2504" t="s">
        <v>57</v>
      </c>
    </row>
    <row r="2505" spans="1:20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5">
        <v>42063</v>
      </c>
      <c r="O2505" t="str">
        <f>VLOOKUP(L2505,Location!$A$1:$D$157,2,FALSE)</f>
        <v>Iowa</v>
      </c>
      <c r="P2505" t="str">
        <f>VLOOKUP($L2505,Location!$A$1:$D$157,3,FALSE)</f>
        <v>Central</v>
      </c>
      <c r="Q2505" t="str">
        <f>VLOOKUP($L2505,Location!$A$1:$D$157,4,FALSE)</f>
        <v>Small Market</v>
      </c>
      <c r="R2505" t="s">
        <v>61</v>
      </c>
      <c r="S2505" t="s">
        <v>64</v>
      </c>
      <c r="T2505" t="s">
        <v>60</v>
      </c>
    </row>
    <row r="2506" spans="1:20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5">
        <v>42063</v>
      </c>
      <c r="O2506" t="str">
        <f>VLOOKUP(L2506,Location!$A$1:$D$157,2,FALSE)</f>
        <v>Iowa</v>
      </c>
      <c r="P2506" t="str">
        <f>VLOOKUP($L2506,Location!$A$1:$D$157,3,FALSE)</f>
        <v>Central</v>
      </c>
      <c r="Q2506" t="str">
        <f>VLOOKUP($L2506,Location!$A$1:$D$157,4,FALSE)</f>
        <v>Small Market</v>
      </c>
      <c r="R2506" t="s">
        <v>55</v>
      </c>
      <c r="S2506" t="s">
        <v>56</v>
      </c>
      <c r="T2506" t="s">
        <v>57</v>
      </c>
    </row>
    <row r="2507" spans="1:20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5">
        <v>42063</v>
      </c>
      <c r="O2507" t="str">
        <f>VLOOKUP(L2507,Location!$A$1:$D$157,2,FALSE)</f>
        <v>Iowa</v>
      </c>
      <c r="P2507" t="str">
        <f>VLOOKUP($L2507,Location!$A$1:$D$157,3,FALSE)</f>
        <v>Central</v>
      </c>
      <c r="Q2507" t="str">
        <f>VLOOKUP($L2507,Location!$A$1:$D$157,4,FALSE)</f>
        <v>Small Market</v>
      </c>
      <c r="R2507" t="s">
        <v>55</v>
      </c>
      <c r="S2507" t="s">
        <v>58</v>
      </c>
      <c r="T2507" t="s">
        <v>57</v>
      </c>
    </row>
    <row r="2508" spans="1:20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5">
        <v>42063</v>
      </c>
      <c r="O2508" t="str">
        <f>VLOOKUP(L2508,Location!$A$1:$D$157,2,FALSE)</f>
        <v>Iowa</v>
      </c>
      <c r="P2508" t="str">
        <f>VLOOKUP($L2508,Location!$A$1:$D$157,3,FALSE)</f>
        <v>Central</v>
      </c>
      <c r="Q2508" t="str">
        <f>VLOOKUP($L2508,Location!$A$1:$D$157,4,FALSE)</f>
        <v>Small Market</v>
      </c>
      <c r="R2508" t="s">
        <v>55</v>
      </c>
      <c r="S2508" t="s">
        <v>59</v>
      </c>
      <c r="T2508" t="s">
        <v>60</v>
      </c>
    </row>
    <row r="2509" spans="1:20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5">
        <v>42063</v>
      </c>
      <c r="O2509" t="str">
        <f>VLOOKUP(L2509,Location!$A$1:$D$157,2,FALSE)</f>
        <v>Missouri</v>
      </c>
      <c r="P2509" t="str">
        <f>VLOOKUP($L2509,Location!$A$1:$D$157,3,FALSE)</f>
        <v>Central</v>
      </c>
      <c r="Q2509" t="str">
        <f>VLOOKUP($L2509,Location!$A$1:$D$157,4,FALSE)</f>
        <v>Small Market</v>
      </c>
      <c r="R2509" t="s">
        <v>66</v>
      </c>
      <c r="S2509" t="s">
        <v>67</v>
      </c>
      <c r="T2509" t="s">
        <v>60</v>
      </c>
    </row>
    <row r="2510" spans="1:20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5">
        <v>42063</v>
      </c>
      <c r="O2510" t="str">
        <f>VLOOKUP(L2510,Location!$A$1:$D$157,2,FALSE)</f>
        <v>Missouri</v>
      </c>
      <c r="P2510" t="str">
        <f>VLOOKUP($L2510,Location!$A$1:$D$157,3,FALSE)</f>
        <v>Central</v>
      </c>
      <c r="Q2510" t="str">
        <f>VLOOKUP($L2510,Location!$A$1:$D$157,4,FALSE)</f>
        <v>Small Market</v>
      </c>
      <c r="R2510" t="s">
        <v>66</v>
      </c>
      <c r="S2510" t="s">
        <v>68</v>
      </c>
      <c r="T2510" t="s">
        <v>60</v>
      </c>
    </row>
    <row r="2511" spans="1:20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5">
        <v>42063</v>
      </c>
      <c r="O2511" t="str">
        <f>VLOOKUP(L2511,Location!$A$1:$D$157,2,FALSE)</f>
        <v>Missouri</v>
      </c>
      <c r="P2511" t="str">
        <f>VLOOKUP($L2511,Location!$A$1:$D$157,3,FALSE)</f>
        <v>Central</v>
      </c>
      <c r="Q2511" t="str">
        <f>VLOOKUP($L2511,Location!$A$1:$D$157,4,FALSE)</f>
        <v>Small Market</v>
      </c>
      <c r="R2511" t="s">
        <v>70</v>
      </c>
      <c r="S2511" t="s">
        <v>71</v>
      </c>
      <c r="T2511" t="s">
        <v>57</v>
      </c>
    </row>
    <row r="2512" spans="1:20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5">
        <v>42063</v>
      </c>
      <c r="O2512" t="str">
        <f>VLOOKUP(L2512,Location!$A$1:$D$157,2,FALSE)</f>
        <v>Missouri</v>
      </c>
      <c r="P2512" t="str">
        <f>VLOOKUP($L2512,Location!$A$1:$D$157,3,FALSE)</f>
        <v>Central</v>
      </c>
      <c r="Q2512" t="str">
        <f>VLOOKUP($L2512,Location!$A$1:$D$157,4,FALSE)</f>
        <v>Small Market</v>
      </c>
      <c r="R2512" t="s">
        <v>70</v>
      </c>
      <c r="S2512" t="s">
        <v>72</v>
      </c>
      <c r="T2512" t="s">
        <v>57</v>
      </c>
    </row>
    <row r="2513" spans="1:20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5">
        <v>42063</v>
      </c>
      <c r="O2513" t="str">
        <f>VLOOKUP(L2513,Location!$A$1:$D$157,2,FALSE)</f>
        <v>Missouri</v>
      </c>
      <c r="P2513" t="str">
        <f>VLOOKUP($L2513,Location!$A$1:$D$157,3,FALSE)</f>
        <v>Central</v>
      </c>
      <c r="Q2513" t="str">
        <f>VLOOKUP($L2513,Location!$A$1:$D$157,4,FALSE)</f>
        <v>Small Market</v>
      </c>
      <c r="R2513" t="s">
        <v>70</v>
      </c>
      <c r="S2513" t="s">
        <v>73</v>
      </c>
      <c r="T2513" t="s">
        <v>57</v>
      </c>
    </row>
    <row r="2514" spans="1:20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5">
        <v>42063</v>
      </c>
      <c r="O2514" t="str">
        <f>VLOOKUP(L2514,Location!$A$1:$D$157,2,FALSE)</f>
        <v>Missouri</v>
      </c>
      <c r="P2514" t="str">
        <f>VLOOKUP($L2514,Location!$A$1:$D$157,3,FALSE)</f>
        <v>Central</v>
      </c>
      <c r="Q2514" t="str">
        <f>VLOOKUP($L2514,Location!$A$1:$D$157,4,FALSE)</f>
        <v>Small Market</v>
      </c>
      <c r="R2514" t="s">
        <v>61</v>
      </c>
      <c r="S2514" t="s">
        <v>63</v>
      </c>
      <c r="T2514" t="s">
        <v>57</v>
      </c>
    </row>
    <row r="2515" spans="1:20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5">
        <v>42063</v>
      </c>
      <c r="O2515" t="str">
        <f>VLOOKUP(L2515,Location!$A$1:$D$157,2,FALSE)</f>
        <v>Missouri</v>
      </c>
      <c r="P2515" t="str">
        <f>VLOOKUP($L2515,Location!$A$1:$D$157,3,FALSE)</f>
        <v>Central</v>
      </c>
      <c r="Q2515" t="str">
        <f>VLOOKUP($L2515,Location!$A$1:$D$157,4,FALSE)</f>
        <v>Small Market</v>
      </c>
      <c r="R2515" t="s">
        <v>61</v>
      </c>
      <c r="S2515" t="s">
        <v>64</v>
      </c>
      <c r="T2515" t="s">
        <v>60</v>
      </c>
    </row>
    <row r="2516" spans="1:20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5">
        <v>42063</v>
      </c>
      <c r="O2516" t="str">
        <f>VLOOKUP(L2516,Location!$A$1:$D$157,2,FALSE)</f>
        <v>Missouri</v>
      </c>
      <c r="P2516" t="str">
        <f>VLOOKUP($L2516,Location!$A$1:$D$157,3,FALSE)</f>
        <v>Central</v>
      </c>
      <c r="Q2516" t="str">
        <f>VLOOKUP($L2516,Location!$A$1:$D$157,4,FALSE)</f>
        <v>Small Market</v>
      </c>
      <c r="R2516" t="s">
        <v>55</v>
      </c>
      <c r="S2516" t="s">
        <v>58</v>
      </c>
      <c r="T2516" t="s">
        <v>57</v>
      </c>
    </row>
    <row r="2517" spans="1:20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5">
        <v>42063</v>
      </c>
      <c r="O2517" t="str">
        <f>VLOOKUP(L2517,Location!$A$1:$D$157,2,FALSE)</f>
        <v>Missouri</v>
      </c>
      <c r="P2517" t="str">
        <f>VLOOKUP($L2517,Location!$A$1:$D$157,3,FALSE)</f>
        <v>Central</v>
      </c>
      <c r="Q2517" t="str">
        <f>VLOOKUP($L2517,Location!$A$1:$D$157,4,FALSE)</f>
        <v>Small Market</v>
      </c>
      <c r="R2517" t="s">
        <v>55</v>
      </c>
      <c r="S2517" t="s">
        <v>59</v>
      </c>
      <c r="T2517" t="s">
        <v>60</v>
      </c>
    </row>
    <row r="2518" spans="1:20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5">
        <v>42063</v>
      </c>
      <c r="O2518" t="str">
        <f>VLOOKUP(L2518,Location!$A$1:$D$157,2,FALSE)</f>
        <v>Ohio</v>
      </c>
      <c r="P2518" t="str">
        <f>VLOOKUP($L2518,Location!$A$1:$D$157,3,FALSE)</f>
        <v>Central</v>
      </c>
      <c r="Q2518" t="str">
        <f>VLOOKUP($L2518,Location!$A$1:$D$157,4,FALSE)</f>
        <v>Major Market</v>
      </c>
      <c r="R2518" t="s">
        <v>66</v>
      </c>
      <c r="S2518" t="s">
        <v>67</v>
      </c>
      <c r="T2518" t="s">
        <v>60</v>
      </c>
    </row>
    <row r="2519" spans="1:20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5">
        <v>42063</v>
      </c>
      <c r="O2519" t="str">
        <f>VLOOKUP(L2519,Location!$A$1:$D$157,2,FALSE)</f>
        <v>Ohio</v>
      </c>
      <c r="P2519" t="str">
        <f>VLOOKUP($L2519,Location!$A$1:$D$157,3,FALSE)</f>
        <v>Central</v>
      </c>
      <c r="Q2519" t="str">
        <f>VLOOKUP($L2519,Location!$A$1:$D$157,4,FALSE)</f>
        <v>Major Market</v>
      </c>
      <c r="R2519" t="s">
        <v>66</v>
      </c>
      <c r="S2519" t="s">
        <v>68</v>
      </c>
      <c r="T2519" t="s">
        <v>60</v>
      </c>
    </row>
    <row r="2520" spans="1:20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5">
        <v>42063</v>
      </c>
      <c r="O2520" t="str">
        <f>VLOOKUP(L2520,Location!$A$1:$D$157,2,FALSE)</f>
        <v>Ohio</v>
      </c>
      <c r="P2520" t="str">
        <f>VLOOKUP($L2520,Location!$A$1:$D$157,3,FALSE)</f>
        <v>Central</v>
      </c>
      <c r="Q2520" t="str">
        <f>VLOOKUP($L2520,Location!$A$1:$D$157,4,FALSE)</f>
        <v>Major Market</v>
      </c>
      <c r="R2520" t="s">
        <v>70</v>
      </c>
      <c r="S2520" t="s">
        <v>71</v>
      </c>
      <c r="T2520" t="s">
        <v>57</v>
      </c>
    </row>
    <row r="2521" spans="1:20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5">
        <v>42063</v>
      </c>
      <c r="O2521" t="str">
        <f>VLOOKUP(L2521,Location!$A$1:$D$157,2,FALSE)</f>
        <v>Ohio</v>
      </c>
      <c r="P2521" t="str">
        <f>VLOOKUP($L2521,Location!$A$1:$D$157,3,FALSE)</f>
        <v>Central</v>
      </c>
      <c r="Q2521" t="str">
        <f>VLOOKUP($L2521,Location!$A$1:$D$157,4,FALSE)</f>
        <v>Major Market</v>
      </c>
      <c r="R2521" t="s">
        <v>70</v>
      </c>
      <c r="S2521" t="s">
        <v>72</v>
      </c>
      <c r="T2521" t="s">
        <v>57</v>
      </c>
    </row>
    <row r="2522" spans="1:20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5">
        <v>42063</v>
      </c>
      <c r="O2522" t="str">
        <f>VLOOKUP(L2522,Location!$A$1:$D$157,2,FALSE)</f>
        <v>Ohio</v>
      </c>
      <c r="P2522" t="str">
        <f>VLOOKUP($L2522,Location!$A$1:$D$157,3,FALSE)</f>
        <v>Central</v>
      </c>
      <c r="Q2522" t="str">
        <f>VLOOKUP($L2522,Location!$A$1:$D$157,4,FALSE)</f>
        <v>Major Market</v>
      </c>
      <c r="R2522" t="s">
        <v>61</v>
      </c>
      <c r="S2522" t="s">
        <v>63</v>
      </c>
      <c r="T2522" t="s">
        <v>57</v>
      </c>
    </row>
    <row r="2523" spans="1:20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5">
        <v>42063</v>
      </c>
      <c r="O2523" t="str">
        <f>VLOOKUP(L2523,Location!$A$1:$D$157,2,FALSE)</f>
        <v>Ohio</v>
      </c>
      <c r="P2523" t="str">
        <f>VLOOKUP($L2523,Location!$A$1:$D$157,3,FALSE)</f>
        <v>Central</v>
      </c>
      <c r="Q2523" t="str">
        <f>VLOOKUP($L2523,Location!$A$1:$D$157,4,FALSE)</f>
        <v>Major Market</v>
      </c>
      <c r="R2523" t="s">
        <v>61</v>
      </c>
      <c r="S2523" t="s">
        <v>64</v>
      </c>
      <c r="T2523" t="s">
        <v>60</v>
      </c>
    </row>
    <row r="2524" spans="1:20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5">
        <v>42063</v>
      </c>
      <c r="O2524" t="str">
        <f>VLOOKUP(L2524,Location!$A$1:$D$157,2,FALSE)</f>
        <v>Ohio</v>
      </c>
      <c r="P2524" t="str">
        <f>VLOOKUP($L2524,Location!$A$1:$D$157,3,FALSE)</f>
        <v>Central</v>
      </c>
      <c r="Q2524" t="str">
        <f>VLOOKUP($L2524,Location!$A$1:$D$157,4,FALSE)</f>
        <v>Major Market</v>
      </c>
      <c r="R2524" t="s">
        <v>55</v>
      </c>
      <c r="S2524" t="s">
        <v>56</v>
      </c>
      <c r="T2524" t="s">
        <v>57</v>
      </c>
    </row>
    <row r="2525" spans="1:20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5">
        <v>42063</v>
      </c>
      <c r="O2525" t="str">
        <f>VLOOKUP(L2525,Location!$A$1:$D$157,2,FALSE)</f>
        <v>Ohio</v>
      </c>
      <c r="P2525" t="str">
        <f>VLOOKUP($L2525,Location!$A$1:$D$157,3,FALSE)</f>
        <v>Central</v>
      </c>
      <c r="Q2525" t="str">
        <f>VLOOKUP($L2525,Location!$A$1:$D$157,4,FALSE)</f>
        <v>Major Market</v>
      </c>
      <c r="R2525" t="s">
        <v>55</v>
      </c>
      <c r="S2525" t="s">
        <v>58</v>
      </c>
      <c r="T2525" t="s">
        <v>57</v>
      </c>
    </row>
    <row r="2526" spans="1:20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5">
        <v>42063</v>
      </c>
      <c r="O2526" t="str">
        <f>VLOOKUP(L2526,Location!$A$1:$D$157,2,FALSE)</f>
        <v>Ohio</v>
      </c>
      <c r="P2526" t="str">
        <f>VLOOKUP($L2526,Location!$A$1:$D$157,3,FALSE)</f>
        <v>Central</v>
      </c>
      <c r="Q2526" t="str">
        <f>VLOOKUP($L2526,Location!$A$1:$D$157,4,FALSE)</f>
        <v>Major Market</v>
      </c>
      <c r="R2526" t="s">
        <v>55</v>
      </c>
      <c r="S2526" t="s">
        <v>59</v>
      </c>
      <c r="T2526" t="s">
        <v>60</v>
      </c>
    </row>
    <row r="2527" spans="1:20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5">
        <v>42063</v>
      </c>
      <c r="O2527" t="str">
        <f>VLOOKUP(L2527,Location!$A$1:$D$157,2,FALSE)</f>
        <v>Wisconsin</v>
      </c>
      <c r="P2527" t="str">
        <f>VLOOKUP($L2527,Location!$A$1:$D$157,3,FALSE)</f>
        <v>Central</v>
      </c>
      <c r="Q2527" t="str">
        <f>VLOOKUP($L2527,Location!$A$1:$D$157,4,FALSE)</f>
        <v>Small Market</v>
      </c>
      <c r="R2527" t="s">
        <v>66</v>
      </c>
      <c r="S2527" t="s">
        <v>67</v>
      </c>
      <c r="T2527" t="s">
        <v>60</v>
      </c>
    </row>
    <row r="2528" spans="1:20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5">
        <v>42063</v>
      </c>
      <c r="O2528" t="str">
        <f>VLOOKUP(L2528,Location!$A$1:$D$157,2,FALSE)</f>
        <v>Wisconsin</v>
      </c>
      <c r="P2528" t="str">
        <f>VLOOKUP($L2528,Location!$A$1:$D$157,3,FALSE)</f>
        <v>Central</v>
      </c>
      <c r="Q2528" t="str">
        <f>VLOOKUP($L2528,Location!$A$1:$D$157,4,FALSE)</f>
        <v>Small Market</v>
      </c>
      <c r="R2528" t="s">
        <v>66</v>
      </c>
      <c r="S2528" t="s">
        <v>68</v>
      </c>
      <c r="T2528" t="s">
        <v>60</v>
      </c>
    </row>
    <row r="2529" spans="1:20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5">
        <v>42063</v>
      </c>
      <c r="O2529" t="str">
        <f>VLOOKUP(L2529,Location!$A$1:$D$157,2,FALSE)</f>
        <v>Wisconsin</v>
      </c>
      <c r="P2529" t="str">
        <f>VLOOKUP($L2529,Location!$A$1:$D$157,3,FALSE)</f>
        <v>Central</v>
      </c>
      <c r="Q2529" t="str">
        <f>VLOOKUP($L2529,Location!$A$1:$D$157,4,FALSE)</f>
        <v>Small Market</v>
      </c>
      <c r="R2529" t="s">
        <v>70</v>
      </c>
      <c r="S2529" t="s">
        <v>71</v>
      </c>
      <c r="T2529" t="s">
        <v>57</v>
      </c>
    </row>
    <row r="2530" spans="1:20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5">
        <v>42063</v>
      </c>
      <c r="O2530" t="str">
        <f>VLOOKUP(L2530,Location!$A$1:$D$157,2,FALSE)</f>
        <v>Wisconsin</v>
      </c>
      <c r="P2530" t="str">
        <f>VLOOKUP($L2530,Location!$A$1:$D$157,3,FALSE)</f>
        <v>Central</v>
      </c>
      <c r="Q2530" t="str">
        <f>VLOOKUP($L2530,Location!$A$1:$D$157,4,FALSE)</f>
        <v>Small Market</v>
      </c>
      <c r="R2530" t="s">
        <v>70</v>
      </c>
      <c r="S2530" t="s">
        <v>72</v>
      </c>
      <c r="T2530" t="s">
        <v>57</v>
      </c>
    </row>
    <row r="2531" spans="1:20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5">
        <v>42063</v>
      </c>
      <c r="O2531" t="str">
        <f>VLOOKUP(L2531,Location!$A$1:$D$157,2,FALSE)</f>
        <v>Wisconsin</v>
      </c>
      <c r="P2531" t="str">
        <f>VLOOKUP($L2531,Location!$A$1:$D$157,3,FALSE)</f>
        <v>Central</v>
      </c>
      <c r="Q2531" t="str">
        <f>VLOOKUP($L2531,Location!$A$1:$D$157,4,FALSE)</f>
        <v>Small Market</v>
      </c>
      <c r="R2531" t="s">
        <v>61</v>
      </c>
      <c r="S2531" t="s">
        <v>63</v>
      </c>
      <c r="T2531" t="s">
        <v>57</v>
      </c>
    </row>
    <row r="2532" spans="1:20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5">
        <v>42063</v>
      </c>
      <c r="O2532" t="str">
        <f>VLOOKUP(L2532,Location!$A$1:$D$157,2,FALSE)</f>
        <v>Wisconsin</v>
      </c>
      <c r="P2532" t="str">
        <f>VLOOKUP($L2532,Location!$A$1:$D$157,3,FALSE)</f>
        <v>Central</v>
      </c>
      <c r="Q2532" t="str">
        <f>VLOOKUP($L2532,Location!$A$1:$D$157,4,FALSE)</f>
        <v>Small Market</v>
      </c>
      <c r="R2532" t="s">
        <v>61</v>
      </c>
      <c r="S2532" t="s">
        <v>64</v>
      </c>
      <c r="T2532" t="s">
        <v>60</v>
      </c>
    </row>
    <row r="2533" spans="1:20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5">
        <v>42063</v>
      </c>
      <c r="O2533" t="str">
        <f>VLOOKUP(L2533,Location!$A$1:$D$157,2,FALSE)</f>
        <v>Wisconsin</v>
      </c>
      <c r="P2533" t="str">
        <f>VLOOKUP($L2533,Location!$A$1:$D$157,3,FALSE)</f>
        <v>Central</v>
      </c>
      <c r="Q2533" t="str">
        <f>VLOOKUP($L2533,Location!$A$1:$D$157,4,FALSE)</f>
        <v>Small Market</v>
      </c>
      <c r="R2533" t="s">
        <v>55</v>
      </c>
      <c r="S2533" t="s">
        <v>56</v>
      </c>
      <c r="T2533" t="s">
        <v>57</v>
      </c>
    </row>
    <row r="2534" spans="1:20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5">
        <v>42063</v>
      </c>
      <c r="O2534" t="str">
        <f>VLOOKUP(L2534,Location!$A$1:$D$157,2,FALSE)</f>
        <v>Wisconsin</v>
      </c>
      <c r="P2534" t="str">
        <f>VLOOKUP($L2534,Location!$A$1:$D$157,3,FALSE)</f>
        <v>Central</v>
      </c>
      <c r="Q2534" t="str">
        <f>VLOOKUP($L2534,Location!$A$1:$D$157,4,FALSE)</f>
        <v>Small Market</v>
      </c>
      <c r="R2534" t="s">
        <v>55</v>
      </c>
      <c r="S2534" t="s">
        <v>58</v>
      </c>
      <c r="T2534" t="s">
        <v>57</v>
      </c>
    </row>
    <row r="2535" spans="1:20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5">
        <v>42063</v>
      </c>
      <c r="O2535" t="str">
        <f>VLOOKUP(L2535,Location!$A$1:$D$157,2,FALSE)</f>
        <v>Wisconsin</v>
      </c>
      <c r="P2535" t="str">
        <f>VLOOKUP($L2535,Location!$A$1:$D$157,3,FALSE)</f>
        <v>Central</v>
      </c>
      <c r="Q2535" t="str">
        <f>VLOOKUP($L2535,Location!$A$1:$D$157,4,FALSE)</f>
        <v>Small Market</v>
      </c>
      <c r="R2535" t="s">
        <v>55</v>
      </c>
      <c r="S2535" t="s">
        <v>59</v>
      </c>
      <c r="T2535" t="s">
        <v>60</v>
      </c>
    </row>
    <row r="2536" spans="1:20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5">
        <v>42063</v>
      </c>
      <c r="O2536" t="str">
        <f>VLOOKUP(L2536,Location!$A$1:$D$157,2,FALSE)</f>
        <v>Connecticut</v>
      </c>
      <c r="P2536" t="str">
        <f>VLOOKUP($L2536,Location!$A$1:$D$157,3,FALSE)</f>
        <v>East</v>
      </c>
      <c r="Q2536" t="str">
        <f>VLOOKUP($L2536,Location!$A$1:$D$157,4,FALSE)</f>
        <v>Small Market</v>
      </c>
      <c r="R2536" t="s">
        <v>66</v>
      </c>
      <c r="S2536" t="s">
        <v>68</v>
      </c>
      <c r="T2536" t="s">
        <v>60</v>
      </c>
    </row>
    <row r="2537" spans="1:20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5">
        <v>42063</v>
      </c>
      <c r="O2537" t="str">
        <f>VLOOKUP(L2537,Location!$A$1:$D$157,2,FALSE)</f>
        <v>Connecticut</v>
      </c>
      <c r="P2537" t="str">
        <f>VLOOKUP($L2537,Location!$A$1:$D$157,3,FALSE)</f>
        <v>East</v>
      </c>
      <c r="Q2537" t="str">
        <f>VLOOKUP($L2537,Location!$A$1:$D$157,4,FALSE)</f>
        <v>Small Market</v>
      </c>
      <c r="R2537" t="s">
        <v>66</v>
      </c>
      <c r="S2537" t="s">
        <v>69</v>
      </c>
      <c r="T2537" t="s">
        <v>60</v>
      </c>
    </row>
    <row r="2538" spans="1:20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5">
        <v>42063</v>
      </c>
      <c r="O2538" t="str">
        <f>VLOOKUP(L2538,Location!$A$1:$D$157,2,FALSE)</f>
        <v>Connecticut</v>
      </c>
      <c r="P2538" t="str">
        <f>VLOOKUP($L2538,Location!$A$1:$D$157,3,FALSE)</f>
        <v>East</v>
      </c>
      <c r="Q2538" t="str">
        <f>VLOOKUP($L2538,Location!$A$1:$D$157,4,FALSE)</f>
        <v>Small Market</v>
      </c>
      <c r="R2538" t="s">
        <v>70</v>
      </c>
      <c r="S2538" t="s">
        <v>71</v>
      </c>
      <c r="T2538" t="s">
        <v>57</v>
      </c>
    </row>
    <row r="2539" spans="1:20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5">
        <v>42063</v>
      </c>
      <c r="O2539" t="str">
        <f>VLOOKUP(L2539,Location!$A$1:$D$157,2,FALSE)</f>
        <v>Connecticut</v>
      </c>
      <c r="P2539" t="str">
        <f>VLOOKUP($L2539,Location!$A$1:$D$157,3,FALSE)</f>
        <v>East</v>
      </c>
      <c r="Q2539" t="str">
        <f>VLOOKUP($L2539,Location!$A$1:$D$157,4,FALSE)</f>
        <v>Small Market</v>
      </c>
      <c r="R2539" t="s">
        <v>70</v>
      </c>
      <c r="S2539" t="s">
        <v>73</v>
      </c>
      <c r="T2539" t="s">
        <v>57</v>
      </c>
    </row>
    <row r="2540" spans="1:20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5">
        <v>42063</v>
      </c>
      <c r="O2540" t="str">
        <f>VLOOKUP(L2540,Location!$A$1:$D$157,2,FALSE)</f>
        <v>Connecticut</v>
      </c>
      <c r="P2540" t="str">
        <f>VLOOKUP($L2540,Location!$A$1:$D$157,3,FALSE)</f>
        <v>East</v>
      </c>
      <c r="Q2540" t="str">
        <f>VLOOKUP($L2540,Location!$A$1:$D$157,4,FALSE)</f>
        <v>Small Market</v>
      </c>
      <c r="R2540" t="s">
        <v>61</v>
      </c>
      <c r="S2540" t="s">
        <v>63</v>
      </c>
      <c r="T2540" t="s">
        <v>57</v>
      </c>
    </row>
    <row r="2541" spans="1:20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5">
        <v>42063</v>
      </c>
      <c r="O2541" t="str">
        <f>VLOOKUP(L2541,Location!$A$1:$D$157,2,FALSE)</f>
        <v>Connecticut</v>
      </c>
      <c r="P2541" t="str">
        <f>VLOOKUP($L2541,Location!$A$1:$D$157,3,FALSE)</f>
        <v>East</v>
      </c>
      <c r="Q2541" t="str">
        <f>VLOOKUP($L2541,Location!$A$1:$D$157,4,FALSE)</f>
        <v>Small Market</v>
      </c>
      <c r="R2541" t="s">
        <v>61</v>
      </c>
      <c r="S2541" t="s">
        <v>64</v>
      </c>
      <c r="T2541" t="s">
        <v>60</v>
      </c>
    </row>
    <row r="2542" spans="1:20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5">
        <v>42063</v>
      </c>
      <c r="O2542" t="str">
        <f>VLOOKUP(L2542,Location!$A$1:$D$157,2,FALSE)</f>
        <v>Connecticut</v>
      </c>
      <c r="P2542" t="str">
        <f>VLOOKUP($L2542,Location!$A$1:$D$157,3,FALSE)</f>
        <v>East</v>
      </c>
      <c r="Q2542" t="str">
        <f>VLOOKUP($L2542,Location!$A$1:$D$157,4,FALSE)</f>
        <v>Small Market</v>
      </c>
      <c r="R2542" t="s">
        <v>55</v>
      </c>
      <c r="S2542" t="s">
        <v>58</v>
      </c>
      <c r="T2542" t="s">
        <v>57</v>
      </c>
    </row>
    <row r="2543" spans="1:20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5">
        <v>42063</v>
      </c>
      <c r="O2543" t="str">
        <f>VLOOKUP(L2543,Location!$A$1:$D$157,2,FALSE)</f>
        <v>Florida</v>
      </c>
      <c r="P2543" t="str">
        <f>VLOOKUP($L2543,Location!$A$1:$D$157,3,FALSE)</f>
        <v>East</v>
      </c>
      <c r="Q2543" t="str">
        <f>VLOOKUP($L2543,Location!$A$1:$D$157,4,FALSE)</f>
        <v>Major Market</v>
      </c>
      <c r="R2543" t="s">
        <v>66</v>
      </c>
      <c r="S2543" t="s">
        <v>67</v>
      </c>
      <c r="T2543" t="s">
        <v>60</v>
      </c>
    </row>
    <row r="2544" spans="1:20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5">
        <v>42063</v>
      </c>
      <c r="O2544" t="str">
        <f>VLOOKUP(L2544,Location!$A$1:$D$157,2,FALSE)</f>
        <v>Florida</v>
      </c>
      <c r="P2544" t="str">
        <f>VLOOKUP($L2544,Location!$A$1:$D$157,3,FALSE)</f>
        <v>East</v>
      </c>
      <c r="Q2544" t="str">
        <f>VLOOKUP($L2544,Location!$A$1:$D$157,4,FALSE)</f>
        <v>Major Market</v>
      </c>
      <c r="R2544" t="s">
        <v>66</v>
      </c>
      <c r="S2544" t="s">
        <v>68</v>
      </c>
      <c r="T2544" t="s">
        <v>60</v>
      </c>
    </row>
    <row r="2545" spans="1:20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5">
        <v>42063</v>
      </c>
      <c r="O2545" t="str">
        <f>VLOOKUP(L2545,Location!$A$1:$D$157,2,FALSE)</f>
        <v>Florida</v>
      </c>
      <c r="P2545" t="str">
        <f>VLOOKUP($L2545,Location!$A$1:$D$157,3,FALSE)</f>
        <v>East</v>
      </c>
      <c r="Q2545" t="str">
        <f>VLOOKUP($L2545,Location!$A$1:$D$157,4,FALSE)</f>
        <v>Major Market</v>
      </c>
      <c r="R2545" t="s">
        <v>66</v>
      </c>
      <c r="S2545" t="s">
        <v>69</v>
      </c>
      <c r="T2545" t="s">
        <v>60</v>
      </c>
    </row>
    <row r="2546" spans="1:20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5">
        <v>42063</v>
      </c>
      <c r="O2546" t="str">
        <f>VLOOKUP(L2546,Location!$A$1:$D$157,2,FALSE)</f>
        <v>Florida</v>
      </c>
      <c r="P2546" t="str">
        <f>VLOOKUP($L2546,Location!$A$1:$D$157,3,FALSE)</f>
        <v>East</v>
      </c>
      <c r="Q2546" t="str">
        <f>VLOOKUP($L2546,Location!$A$1:$D$157,4,FALSE)</f>
        <v>Major Market</v>
      </c>
      <c r="R2546" t="s">
        <v>70</v>
      </c>
      <c r="S2546" t="s">
        <v>71</v>
      </c>
      <c r="T2546" t="s">
        <v>57</v>
      </c>
    </row>
    <row r="2547" spans="1:20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5">
        <v>42063</v>
      </c>
      <c r="O2547" t="str">
        <f>VLOOKUP(L2547,Location!$A$1:$D$157,2,FALSE)</f>
        <v>Florida</v>
      </c>
      <c r="P2547" t="str">
        <f>VLOOKUP($L2547,Location!$A$1:$D$157,3,FALSE)</f>
        <v>East</v>
      </c>
      <c r="Q2547" t="str">
        <f>VLOOKUP($L2547,Location!$A$1:$D$157,4,FALSE)</f>
        <v>Major Market</v>
      </c>
      <c r="R2547" t="s">
        <v>70</v>
      </c>
      <c r="S2547" t="s">
        <v>73</v>
      </c>
      <c r="T2547" t="s">
        <v>57</v>
      </c>
    </row>
    <row r="2548" spans="1:20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5">
        <v>42063</v>
      </c>
      <c r="O2548" t="str">
        <f>VLOOKUP(L2548,Location!$A$1:$D$157,2,FALSE)</f>
        <v>Florida</v>
      </c>
      <c r="P2548" t="str">
        <f>VLOOKUP($L2548,Location!$A$1:$D$157,3,FALSE)</f>
        <v>East</v>
      </c>
      <c r="Q2548" t="str">
        <f>VLOOKUP($L2548,Location!$A$1:$D$157,4,FALSE)</f>
        <v>Major Market</v>
      </c>
      <c r="R2548" t="s">
        <v>55</v>
      </c>
      <c r="S2548" t="s">
        <v>59</v>
      </c>
      <c r="T2548" t="s">
        <v>60</v>
      </c>
    </row>
    <row r="2549" spans="1:20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5">
        <v>42063</v>
      </c>
      <c r="O2549" t="str">
        <f>VLOOKUP(L2549,Location!$A$1:$D$157,2,FALSE)</f>
        <v>Florida</v>
      </c>
      <c r="P2549" t="str">
        <f>VLOOKUP($L2549,Location!$A$1:$D$157,3,FALSE)</f>
        <v>East</v>
      </c>
      <c r="Q2549" t="str">
        <f>VLOOKUP($L2549,Location!$A$1:$D$157,4,FALSE)</f>
        <v>Major Market</v>
      </c>
      <c r="R2549" t="s">
        <v>61</v>
      </c>
      <c r="S2549" t="s">
        <v>63</v>
      </c>
      <c r="T2549" t="s">
        <v>57</v>
      </c>
    </row>
    <row r="2550" spans="1:20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5">
        <v>42063</v>
      </c>
      <c r="O2550" t="str">
        <f>VLOOKUP(L2550,Location!$A$1:$D$157,2,FALSE)</f>
        <v>Florida</v>
      </c>
      <c r="P2550" t="str">
        <f>VLOOKUP($L2550,Location!$A$1:$D$157,3,FALSE)</f>
        <v>East</v>
      </c>
      <c r="Q2550" t="str">
        <f>VLOOKUP($L2550,Location!$A$1:$D$157,4,FALSE)</f>
        <v>Major Market</v>
      </c>
      <c r="R2550" t="s">
        <v>61</v>
      </c>
      <c r="S2550" t="s">
        <v>64</v>
      </c>
      <c r="T2550" t="s">
        <v>60</v>
      </c>
    </row>
    <row r="2551" spans="1:20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5">
        <v>42063</v>
      </c>
      <c r="O2551" t="str">
        <f>VLOOKUP(L2551,Location!$A$1:$D$157,2,FALSE)</f>
        <v>Florida</v>
      </c>
      <c r="P2551" t="str">
        <f>VLOOKUP($L2551,Location!$A$1:$D$157,3,FALSE)</f>
        <v>East</v>
      </c>
      <c r="Q2551" t="str">
        <f>VLOOKUP($L2551,Location!$A$1:$D$157,4,FALSE)</f>
        <v>Major Market</v>
      </c>
      <c r="R2551" t="s">
        <v>55</v>
      </c>
      <c r="S2551" t="s">
        <v>58</v>
      </c>
      <c r="T2551" t="s">
        <v>57</v>
      </c>
    </row>
    <row r="2552" spans="1:20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5">
        <v>42063</v>
      </c>
      <c r="O2552" t="str">
        <f>VLOOKUP(L2552,Location!$A$1:$D$157,2,FALSE)</f>
        <v>Massachusetts</v>
      </c>
      <c r="P2552" t="str">
        <f>VLOOKUP($L2552,Location!$A$1:$D$157,3,FALSE)</f>
        <v>East</v>
      </c>
      <c r="Q2552" t="str">
        <f>VLOOKUP($L2552,Location!$A$1:$D$157,4,FALSE)</f>
        <v>Major Market</v>
      </c>
      <c r="R2552" t="s">
        <v>66</v>
      </c>
      <c r="S2552" t="s">
        <v>68</v>
      </c>
      <c r="T2552" t="s">
        <v>60</v>
      </c>
    </row>
    <row r="2553" spans="1:20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5">
        <v>42063</v>
      </c>
      <c r="O2553" t="str">
        <f>VLOOKUP(L2553,Location!$A$1:$D$157,2,FALSE)</f>
        <v>Massachusetts</v>
      </c>
      <c r="P2553" t="str">
        <f>VLOOKUP($L2553,Location!$A$1:$D$157,3,FALSE)</f>
        <v>East</v>
      </c>
      <c r="Q2553" t="str">
        <f>VLOOKUP($L2553,Location!$A$1:$D$157,4,FALSE)</f>
        <v>Major Market</v>
      </c>
      <c r="R2553" t="s">
        <v>70</v>
      </c>
      <c r="S2553" t="s">
        <v>71</v>
      </c>
      <c r="T2553" t="s">
        <v>57</v>
      </c>
    </row>
    <row r="2554" spans="1:20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5">
        <v>42063</v>
      </c>
      <c r="O2554" t="str">
        <f>VLOOKUP(L2554,Location!$A$1:$D$157,2,FALSE)</f>
        <v>Massachusetts</v>
      </c>
      <c r="P2554" t="str">
        <f>VLOOKUP($L2554,Location!$A$1:$D$157,3,FALSE)</f>
        <v>East</v>
      </c>
      <c r="Q2554" t="str">
        <f>VLOOKUP($L2554,Location!$A$1:$D$157,4,FALSE)</f>
        <v>Major Market</v>
      </c>
      <c r="R2554" t="s">
        <v>70</v>
      </c>
      <c r="S2554" t="s">
        <v>73</v>
      </c>
      <c r="T2554" t="s">
        <v>57</v>
      </c>
    </row>
    <row r="2555" spans="1:20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5">
        <v>42063</v>
      </c>
      <c r="O2555" t="str">
        <f>VLOOKUP(L2555,Location!$A$1:$D$157,2,FALSE)</f>
        <v>Massachusetts</v>
      </c>
      <c r="P2555" t="str">
        <f>VLOOKUP($L2555,Location!$A$1:$D$157,3,FALSE)</f>
        <v>East</v>
      </c>
      <c r="Q2555" t="str">
        <f>VLOOKUP($L2555,Location!$A$1:$D$157,4,FALSE)</f>
        <v>Major Market</v>
      </c>
      <c r="R2555" t="s">
        <v>61</v>
      </c>
      <c r="S2555" t="s">
        <v>63</v>
      </c>
      <c r="T2555" t="s">
        <v>57</v>
      </c>
    </row>
    <row r="2556" spans="1:20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5">
        <v>42063</v>
      </c>
      <c r="O2556" t="str">
        <f>VLOOKUP(L2556,Location!$A$1:$D$157,2,FALSE)</f>
        <v>Massachusetts</v>
      </c>
      <c r="P2556" t="str">
        <f>VLOOKUP($L2556,Location!$A$1:$D$157,3,FALSE)</f>
        <v>East</v>
      </c>
      <c r="Q2556" t="str">
        <f>VLOOKUP($L2556,Location!$A$1:$D$157,4,FALSE)</f>
        <v>Major Market</v>
      </c>
      <c r="R2556" t="s">
        <v>61</v>
      </c>
      <c r="S2556" t="s">
        <v>65</v>
      </c>
      <c r="T2556" t="s">
        <v>57</v>
      </c>
    </row>
    <row r="2557" spans="1:20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5">
        <v>42063</v>
      </c>
      <c r="O2557" t="str">
        <f>VLOOKUP(L2557,Location!$A$1:$D$157,2,FALSE)</f>
        <v>Massachusetts</v>
      </c>
      <c r="P2557" t="str">
        <f>VLOOKUP($L2557,Location!$A$1:$D$157,3,FALSE)</f>
        <v>East</v>
      </c>
      <c r="Q2557" t="str">
        <f>VLOOKUP($L2557,Location!$A$1:$D$157,4,FALSE)</f>
        <v>Major Market</v>
      </c>
      <c r="R2557" t="s">
        <v>55</v>
      </c>
      <c r="S2557" t="s">
        <v>58</v>
      </c>
      <c r="T2557" t="s">
        <v>57</v>
      </c>
    </row>
    <row r="2558" spans="1:20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5">
        <v>42063</v>
      </c>
      <c r="O2558" t="str">
        <f>VLOOKUP(L2558,Location!$A$1:$D$157,2,FALSE)</f>
        <v>New Hampshire</v>
      </c>
      <c r="P2558" t="str">
        <f>VLOOKUP($L2558,Location!$A$1:$D$157,3,FALSE)</f>
        <v>East</v>
      </c>
      <c r="Q2558" t="str">
        <f>VLOOKUP($L2558,Location!$A$1:$D$157,4,FALSE)</f>
        <v>Small Market</v>
      </c>
      <c r="R2558" t="s">
        <v>66</v>
      </c>
      <c r="S2558" t="s">
        <v>68</v>
      </c>
      <c r="T2558" t="s">
        <v>60</v>
      </c>
    </row>
    <row r="2559" spans="1:20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5">
        <v>42063</v>
      </c>
      <c r="O2559" t="str">
        <f>VLOOKUP(L2559,Location!$A$1:$D$157,2,FALSE)</f>
        <v>New Hampshire</v>
      </c>
      <c r="P2559" t="str">
        <f>VLOOKUP($L2559,Location!$A$1:$D$157,3,FALSE)</f>
        <v>East</v>
      </c>
      <c r="Q2559" t="str">
        <f>VLOOKUP($L2559,Location!$A$1:$D$157,4,FALSE)</f>
        <v>Small Market</v>
      </c>
      <c r="R2559" t="s">
        <v>70</v>
      </c>
      <c r="S2559" t="s">
        <v>71</v>
      </c>
      <c r="T2559" t="s">
        <v>57</v>
      </c>
    </row>
    <row r="2560" spans="1:20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5">
        <v>42063</v>
      </c>
      <c r="O2560" t="str">
        <f>VLOOKUP(L2560,Location!$A$1:$D$157,2,FALSE)</f>
        <v>New Hampshire</v>
      </c>
      <c r="P2560" t="str">
        <f>VLOOKUP($L2560,Location!$A$1:$D$157,3,FALSE)</f>
        <v>East</v>
      </c>
      <c r="Q2560" t="str">
        <f>VLOOKUP($L2560,Location!$A$1:$D$157,4,FALSE)</f>
        <v>Small Market</v>
      </c>
      <c r="R2560" t="s">
        <v>70</v>
      </c>
      <c r="S2560" t="s">
        <v>73</v>
      </c>
      <c r="T2560" t="s">
        <v>57</v>
      </c>
    </row>
    <row r="2561" spans="1:20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5">
        <v>42063</v>
      </c>
      <c r="O2561" t="str">
        <f>VLOOKUP(L2561,Location!$A$1:$D$157,2,FALSE)</f>
        <v>New Hampshire</v>
      </c>
      <c r="P2561" t="str">
        <f>VLOOKUP($L2561,Location!$A$1:$D$157,3,FALSE)</f>
        <v>East</v>
      </c>
      <c r="Q2561" t="str">
        <f>VLOOKUP($L2561,Location!$A$1:$D$157,4,FALSE)</f>
        <v>Small Market</v>
      </c>
      <c r="R2561" t="s">
        <v>61</v>
      </c>
      <c r="S2561" t="s">
        <v>63</v>
      </c>
      <c r="T2561" t="s">
        <v>57</v>
      </c>
    </row>
    <row r="2562" spans="1:20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5">
        <v>42063</v>
      </c>
      <c r="O2562" t="str">
        <f>VLOOKUP(L2562,Location!$A$1:$D$157,2,FALSE)</f>
        <v>New Hampshire</v>
      </c>
      <c r="P2562" t="str">
        <f>VLOOKUP($L2562,Location!$A$1:$D$157,3,FALSE)</f>
        <v>East</v>
      </c>
      <c r="Q2562" t="str">
        <f>VLOOKUP($L2562,Location!$A$1:$D$157,4,FALSE)</f>
        <v>Small Market</v>
      </c>
      <c r="R2562" t="s">
        <v>61</v>
      </c>
      <c r="S2562" t="s">
        <v>65</v>
      </c>
      <c r="T2562" t="s">
        <v>57</v>
      </c>
    </row>
    <row r="2563" spans="1:20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5">
        <v>42063</v>
      </c>
      <c r="O2563" t="str">
        <f>VLOOKUP(L2563,Location!$A$1:$D$157,2,FALSE)</f>
        <v>New Hampshire</v>
      </c>
      <c r="P2563" t="str">
        <f>VLOOKUP($L2563,Location!$A$1:$D$157,3,FALSE)</f>
        <v>East</v>
      </c>
      <c r="Q2563" t="str">
        <f>VLOOKUP($L2563,Location!$A$1:$D$157,4,FALSE)</f>
        <v>Small Market</v>
      </c>
      <c r="R2563" t="s">
        <v>55</v>
      </c>
      <c r="S2563" t="s">
        <v>56</v>
      </c>
      <c r="T2563" t="s">
        <v>57</v>
      </c>
    </row>
    <row r="2564" spans="1:20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5">
        <v>42063</v>
      </c>
      <c r="O2564" t="str">
        <f>VLOOKUP(L2564,Location!$A$1:$D$157,2,FALSE)</f>
        <v>New Hampshire</v>
      </c>
      <c r="P2564" t="str">
        <f>VLOOKUP($L2564,Location!$A$1:$D$157,3,FALSE)</f>
        <v>East</v>
      </c>
      <c r="Q2564" t="str">
        <f>VLOOKUP($L2564,Location!$A$1:$D$157,4,FALSE)</f>
        <v>Small Market</v>
      </c>
      <c r="R2564" t="s">
        <v>55</v>
      </c>
      <c r="S2564" t="s">
        <v>58</v>
      </c>
      <c r="T2564" t="s">
        <v>57</v>
      </c>
    </row>
    <row r="2565" spans="1:20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5">
        <v>42063</v>
      </c>
      <c r="O2565" t="str">
        <f>VLOOKUP(L2565,Location!$A$1:$D$157,2,FALSE)</f>
        <v>New York</v>
      </c>
      <c r="P2565" t="str">
        <f>VLOOKUP($L2565,Location!$A$1:$D$157,3,FALSE)</f>
        <v>East</v>
      </c>
      <c r="Q2565" t="str">
        <f>VLOOKUP($L2565,Location!$A$1:$D$157,4,FALSE)</f>
        <v>Major Market</v>
      </c>
      <c r="R2565" t="s">
        <v>66</v>
      </c>
      <c r="S2565" t="s">
        <v>68</v>
      </c>
      <c r="T2565" t="s">
        <v>60</v>
      </c>
    </row>
    <row r="2566" spans="1:20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5">
        <v>42063</v>
      </c>
      <c r="O2566" t="str">
        <f>VLOOKUP(L2566,Location!$A$1:$D$157,2,FALSE)</f>
        <v>New York</v>
      </c>
      <c r="P2566" t="str">
        <f>VLOOKUP($L2566,Location!$A$1:$D$157,3,FALSE)</f>
        <v>East</v>
      </c>
      <c r="Q2566" t="str">
        <f>VLOOKUP($L2566,Location!$A$1:$D$157,4,FALSE)</f>
        <v>Major Market</v>
      </c>
      <c r="R2566" t="s">
        <v>66</v>
      </c>
      <c r="S2566" t="s">
        <v>69</v>
      </c>
      <c r="T2566" t="s">
        <v>60</v>
      </c>
    </row>
    <row r="2567" spans="1:20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5">
        <v>42063</v>
      </c>
      <c r="O2567" t="str">
        <f>VLOOKUP(L2567,Location!$A$1:$D$157,2,FALSE)</f>
        <v>New York</v>
      </c>
      <c r="P2567" t="str">
        <f>VLOOKUP($L2567,Location!$A$1:$D$157,3,FALSE)</f>
        <v>East</v>
      </c>
      <c r="Q2567" t="str">
        <f>VLOOKUP($L2567,Location!$A$1:$D$157,4,FALSE)</f>
        <v>Major Market</v>
      </c>
      <c r="R2567" t="s">
        <v>70</v>
      </c>
      <c r="S2567" t="s">
        <v>71</v>
      </c>
      <c r="T2567" t="s">
        <v>57</v>
      </c>
    </row>
    <row r="2568" spans="1:20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5">
        <v>42063</v>
      </c>
      <c r="O2568" t="str">
        <f>VLOOKUP(L2568,Location!$A$1:$D$157,2,FALSE)</f>
        <v>New York</v>
      </c>
      <c r="P2568" t="str">
        <f>VLOOKUP($L2568,Location!$A$1:$D$157,3,FALSE)</f>
        <v>East</v>
      </c>
      <c r="Q2568" t="str">
        <f>VLOOKUP($L2568,Location!$A$1:$D$157,4,FALSE)</f>
        <v>Major Market</v>
      </c>
      <c r="R2568" t="s">
        <v>70</v>
      </c>
      <c r="S2568" t="s">
        <v>72</v>
      </c>
      <c r="T2568" t="s">
        <v>57</v>
      </c>
    </row>
    <row r="2569" spans="1:20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5">
        <v>42063</v>
      </c>
      <c r="O2569" t="str">
        <f>VLOOKUP(L2569,Location!$A$1:$D$157,2,FALSE)</f>
        <v>New York</v>
      </c>
      <c r="P2569" t="str">
        <f>VLOOKUP($L2569,Location!$A$1:$D$157,3,FALSE)</f>
        <v>East</v>
      </c>
      <c r="Q2569" t="str">
        <f>VLOOKUP($L2569,Location!$A$1:$D$157,4,FALSE)</f>
        <v>Major Market</v>
      </c>
      <c r="R2569" t="s">
        <v>70</v>
      </c>
      <c r="S2569" t="s">
        <v>73</v>
      </c>
      <c r="T2569" t="s">
        <v>57</v>
      </c>
    </row>
    <row r="2570" spans="1:20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5">
        <v>42063</v>
      </c>
      <c r="O2570" t="str">
        <f>VLOOKUP(L2570,Location!$A$1:$D$157,2,FALSE)</f>
        <v>New York</v>
      </c>
      <c r="P2570" t="str">
        <f>VLOOKUP($L2570,Location!$A$1:$D$157,3,FALSE)</f>
        <v>East</v>
      </c>
      <c r="Q2570" t="str">
        <f>VLOOKUP($L2570,Location!$A$1:$D$157,4,FALSE)</f>
        <v>Major Market</v>
      </c>
      <c r="R2570" t="s">
        <v>61</v>
      </c>
      <c r="S2570" t="s">
        <v>63</v>
      </c>
      <c r="T2570" t="s">
        <v>57</v>
      </c>
    </row>
    <row r="2571" spans="1:20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5">
        <v>42063</v>
      </c>
      <c r="O2571" t="str">
        <f>VLOOKUP(L2571,Location!$A$1:$D$157,2,FALSE)</f>
        <v>New York</v>
      </c>
      <c r="P2571" t="str">
        <f>VLOOKUP($L2571,Location!$A$1:$D$157,3,FALSE)</f>
        <v>East</v>
      </c>
      <c r="Q2571" t="str">
        <f>VLOOKUP($L2571,Location!$A$1:$D$157,4,FALSE)</f>
        <v>Major Market</v>
      </c>
      <c r="R2571" t="s">
        <v>61</v>
      </c>
      <c r="S2571" t="s">
        <v>65</v>
      </c>
      <c r="T2571" t="s">
        <v>57</v>
      </c>
    </row>
    <row r="2572" spans="1:20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5">
        <v>42063</v>
      </c>
      <c r="O2572" t="str">
        <f>VLOOKUP(L2572,Location!$A$1:$D$157,2,FALSE)</f>
        <v>New York</v>
      </c>
      <c r="P2572" t="str">
        <f>VLOOKUP($L2572,Location!$A$1:$D$157,3,FALSE)</f>
        <v>East</v>
      </c>
      <c r="Q2572" t="str">
        <f>VLOOKUP($L2572,Location!$A$1:$D$157,4,FALSE)</f>
        <v>Major Market</v>
      </c>
      <c r="R2572" t="s">
        <v>55</v>
      </c>
      <c r="S2572" t="s">
        <v>58</v>
      </c>
      <c r="T2572" t="s">
        <v>57</v>
      </c>
    </row>
    <row r="2573" spans="1:20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5">
        <v>42063</v>
      </c>
      <c r="O2573" t="str">
        <f>VLOOKUP(L2573,Location!$A$1:$D$157,2,FALSE)</f>
        <v>Louisiana</v>
      </c>
      <c r="P2573" t="str">
        <f>VLOOKUP($L2573,Location!$A$1:$D$157,3,FALSE)</f>
        <v>South</v>
      </c>
      <c r="Q2573" t="str">
        <f>VLOOKUP($L2573,Location!$A$1:$D$157,4,FALSE)</f>
        <v>Small Market</v>
      </c>
      <c r="R2573" t="s">
        <v>66</v>
      </c>
      <c r="S2573" t="s">
        <v>67</v>
      </c>
      <c r="T2573" t="s">
        <v>60</v>
      </c>
    </row>
    <row r="2574" spans="1:20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5">
        <v>42063</v>
      </c>
      <c r="O2574" t="str">
        <f>VLOOKUP(L2574,Location!$A$1:$D$157,2,FALSE)</f>
        <v>Louisiana</v>
      </c>
      <c r="P2574" t="str">
        <f>VLOOKUP($L2574,Location!$A$1:$D$157,3,FALSE)</f>
        <v>South</v>
      </c>
      <c r="Q2574" t="str">
        <f>VLOOKUP($L2574,Location!$A$1:$D$157,4,FALSE)</f>
        <v>Small Market</v>
      </c>
      <c r="R2574" t="s">
        <v>66</v>
      </c>
      <c r="S2574" t="s">
        <v>68</v>
      </c>
      <c r="T2574" t="s">
        <v>60</v>
      </c>
    </row>
    <row r="2575" spans="1:20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5">
        <v>42063</v>
      </c>
      <c r="O2575" t="str">
        <f>VLOOKUP(L2575,Location!$A$1:$D$157,2,FALSE)</f>
        <v>Louisiana</v>
      </c>
      <c r="P2575" t="str">
        <f>VLOOKUP($L2575,Location!$A$1:$D$157,3,FALSE)</f>
        <v>South</v>
      </c>
      <c r="Q2575" t="str">
        <f>VLOOKUP($L2575,Location!$A$1:$D$157,4,FALSE)</f>
        <v>Small Market</v>
      </c>
      <c r="R2575" t="s">
        <v>55</v>
      </c>
      <c r="S2575" t="s">
        <v>58</v>
      </c>
      <c r="T2575" t="s">
        <v>57</v>
      </c>
    </row>
    <row r="2576" spans="1:20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5">
        <v>42063</v>
      </c>
      <c r="O2576" t="str">
        <f>VLOOKUP(L2576,Location!$A$1:$D$157,2,FALSE)</f>
        <v>Louisiana</v>
      </c>
      <c r="P2576" t="str">
        <f>VLOOKUP($L2576,Location!$A$1:$D$157,3,FALSE)</f>
        <v>South</v>
      </c>
      <c r="Q2576" t="str">
        <f>VLOOKUP($L2576,Location!$A$1:$D$157,4,FALSE)</f>
        <v>Small Market</v>
      </c>
      <c r="R2576" t="s">
        <v>55</v>
      </c>
      <c r="S2576" t="s">
        <v>59</v>
      </c>
      <c r="T2576" t="s">
        <v>60</v>
      </c>
    </row>
    <row r="2577" spans="1:20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5">
        <v>42063</v>
      </c>
      <c r="O2577" t="str">
        <f>VLOOKUP(L2577,Location!$A$1:$D$157,2,FALSE)</f>
        <v>Louisiana</v>
      </c>
      <c r="P2577" t="str">
        <f>VLOOKUP($L2577,Location!$A$1:$D$157,3,FALSE)</f>
        <v>South</v>
      </c>
      <c r="Q2577" t="str">
        <f>VLOOKUP($L2577,Location!$A$1:$D$157,4,FALSE)</f>
        <v>Small Market</v>
      </c>
      <c r="R2577" t="s">
        <v>61</v>
      </c>
      <c r="S2577" t="s">
        <v>62</v>
      </c>
      <c r="T2577" t="s">
        <v>57</v>
      </c>
    </row>
    <row r="2578" spans="1:20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5">
        <v>42063</v>
      </c>
      <c r="O2578" t="str">
        <f>VLOOKUP(L2578,Location!$A$1:$D$157,2,FALSE)</f>
        <v>Louisiana</v>
      </c>
      <c r="P2578" t="str">
        <f>VLOOKUP($L2578,Location!$A$1:$D$157,3,FALSE)</f>
        <v>South</v>
      </c>
      <c r="Q2578" t="str">
        <f>VLOOKUP($L2578,Location!$A$1:$D$157,4,FALSE)</f>
        <v>Small Market</v>
      </c>
      <c r="R2578" t="s">
        <v>61</v>
      </c>
      <c r="S2578" t="s">
        <v>63</v>
      </c>
      <c r="T2578" t="s">
        <v>57</v>
      </c>
    </row>
    <row r="2579" spans="1:20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5">
        <v>42063</v>
      </c>
      <c r="O2579" t="str">
        <f>VLOOKUP(L2579,Location!$A$1:$D$157,2,FALSE)</f>
        <v>Louisiana</v>
      </c>
      <c r="P2579" t="str">
        <f>VLOOKUP($L2579,Location!$A$1:$D$157,3,FALSE)</f>
        <v>South</v>
      </c>
      <c r="Q2579" t="str">
        <f>VLOOKUP($L2579,Location!$A$1:$D$157,4,FALSE)</f>
        <v>Small Market</v>
      </c>
      <c r="R2579" t="s">
        <v>61</v>
      </c>
      <c r="S2579" t="s">
        <v>64</v>
      </c>
      <c r="T2579" t="s">
        <v>60</v>
      </c>
    </row>
    <row r="2580" spans="1:20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5">
        <v>42063</v>
      </c>
      <c r="O2580" t="str">
        <f>VLOOKUP(L2580,Location!$A$1:$D$157,2,FALSE)</f>
        <v>New Mexico</v>
      </c>
      <c r="P2580" t="str">
        <f>VLOOKUP($L2580,Location!$A$1:$D$157,3,FALSE)</f>
        <v>South</v>
      </c>
      <c r="Q2580" t="str">
        <f>VLOOKUP($L2580,Location!$A$1:$D$157,4,FALSE)</f>
        <v>Small Market</v>
      </c>
      <c r="R2580" t="s">
        <v>66</v>
      </c>
      <c r="S2580" t="s">
        <v>67</v>
      </c>
      <c r="T2580" t="s">
        <v>60</v>
      </c>
    </row>
    <row r="2581" spans="1:20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5">
        <v>42063</v>
      </c>
      <c r="O2581" t="str">
        <f>VLOOKUP(L2581,Location!$A$1:$D$157,2,FALSE)</f>
        <v>New Mexico</v>
      </c>
      <c r="P2581" t="str">
        <f>VLOOKUP($L2581,Location!$A$1:$D$157,3,FALSE)</f>
        <v>South</v>
      </c>
      <c r="Q2581" t="str">
        <f>VLOOKUP($L2581,Location!$A$1:$D$157,4,FALSE)</f>
        <v>Small Market</v>
      </c>
      <c r="R2581" t="s">
        <v>66</v>
      </c>
      <c r="S2581" t="s">
        <v>68</v>
      </c>
      <c r="T2581" t="s">
        <v>60</v>
      </c>
    </row>
    <row r="2582" spans="1:20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5">
        <v>42063</v>
      </c>
      <c r="O2582" t="str">
        <f>VLOOKUP(L2582,Location!$A$1:$D$157,2,FALSE)</f>
        <v>New Mexico</v>
      </c>
      <c r="P2582" t="str">
        <f>VLOOKUP($L2582,Location!$A$1:$D$157,3,FALSE)</f>
        <v>South</v>
      </c>
      <c r="Q2582" t="str">
        <f>VLOOKUP($L2582,Location!$A$1:$D$157,4,FALSE)</f>
        <v>Small Market</v>
      </c>
      <c r="R2582" t="s">
        <v>55</v>
      </c>
      <c r="S2582" t="s">
        <v>58</v>
      </c>
      <c r="T2582" t="s">
        <v>57</v>
      </c>
    </row>
    <row r="2583" spans="1:20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5">
        <v>42063</v>
      </c>
      <c r="O2583" t="str">
        <f>VLOOKUP(L2583,Location!$A$1:$D$157,2,FALSE)</f>
        <v>New Mexico</v>
      </c>
      <c r="P2583" t="str">
        <f>VLOOKUP($L2583,Location!$A$1:$D$157,3,FALSE)</f>
        <v>South</v>
      </c>
      <c r="Q2583" t="str">
        <f>VLOOKUP($L2583,Location!$A$1:$D$157,4,FALSE)</f>
        <v>Small Market</v>
      </c>
      <c r="R2583" t="s">
        <v>55</v>
      </c>
      <c r="S2583" t="s">
        <v>59</v>
      </c>
      <c r="T2583" t="s">
        <v>60</v>
      </c>
    </row>
    <row r="2584" spans="1:20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5">
        <v>42063</v>
      </c>
      <c r="O2584" t="str">
        <f>VLOOKUP(L2584,Location!$A$1:$D$157,2,FALSE)</f>
        <v>New Mexico</v>
      </c>
      <c r="P2584" t="str">
        <f>VLOOKUP($L2584,Location!$A$1:$D$157,3,FALSE)</f>
        <v>South</v>
      </c>
      <c r="Q2584" t="str">
        <f>VLOOKUP($L2584,Location!$A$1:$D$157,4,FALSE)</f>
        <v>Small Market</v>
      </c>
      <c r="R2584" t="s">
        <v>61</v>
      </c>
      <c r="S2584" t="s">
        <v>62</v>
      </c>
      <c r="T2584" t="s">
        <v>57</v>
      </c>
    </row>
    <row r="2585" spans="1:20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5">
        <v>42063</v>
      </c>
      <c r="O2585" t="str">
        <f>VLOOKUP(L2585,Location!$A$1:$D$157,2,FALSE)</f>
        <v>New Mexico</v>
      </c>
      <c r="P2585" t="str">
        <f>VLOOKUP($L2585,Location!$A$1:$D$157,3,FALSE)</f>
        <v>South</v>
      </c>
      <c r="Q2585" t="str">
        <f>VLOOKUP($L2585,Location!$A$1:$D$157,4,FALSE)</f>
        <v>Small Market</v>
      </c>
      <c r="R2585" t="s">
        <v>61</v>
      </c>
      <c r="S2585" t="s">
        <v>63</v>
      </c>
      <c r="T2585" t="s">
        <v>57</v>
      </c>
    </row>
    <row r="2586" spans="1:20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5">
        <v>42063</v>
      </c>
      <c r="O2586" t="str">
        <f>VLOOKUP(L2586,Location!$A$1:$D$157,2,FALSE)</f>
        <v>New Mexico</v>
      </c>
      <c r="P2586" t="str">
        <f>VLOOKUP($L2586,Location!$A$1:$D$157,3,FALSE)</f>
        <v>South</v>
      </c>
      <c r="Q2586" t="str">
        <f>VLOOKUP($L2586,Location!$A$1:$D$157,4,FALSE)</f>
        <v>Small Market</v>
      </c>
      <c r="R2586" t="s">
        <v>61</v>
      </c>
      <c r="S2586" t="s">
        <v>64</v>
      </c>
      <c r="T2586" t="s">
        <v>60</v>
      </c>
    </row>
    <row r="2587" spans="1:20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5">
        <v>42063</v>
      </c>
      <c r="O2587" t="str">
        <f>VLOOKUP(L2587,Location!$A$1:$D$157,2,FALSE)</f>
        <v>Oklahoma</v>
      </c>
      <c r="P2587" t="str">
        <f>VLOOKUP($L2587,Location!$A$1:$D$157,3,FALSE)</f>
        <v>South</v>
      </c>
      <c r="Q2587" t="str">
        <f>VLOOKUP($L2587,Location!$A$1:$D$157,4,FALSE)</f>
        <v>Small Market</v>
      </c>
      <c r="R2587" t="s">
        <v>66</v>
      </c>
      <c r="S2587" t="s">
        <v>67</v>
      </c>
      <c r="T2587" t="s">
        <v>60</v>
      </c>
    </row>
    <row r="2588" spans="1:20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5">
        <v>42063</v>
      </c>
      <c r="O2588" t="str">
        <f>VLOOKUP(L2588,Location!$A$1:$D$157,2,FALSE)</f>
        <v>Oklahoma</v>
      </c>
      <c r="P2588" t="str">
        <f>VLOOKUP($L2588,Location!$A$1:$D$157,3,FALSE)</f>
        <v>South</v>
      </c>
      <c r="Q2588" t="str">
        <f>VLOOKUP($L2588,Location!$A$1:$D$157,4,FALSE)</f>
        <v>Small Market</v>
      </c>
      <c r="R2588" t="s">
        <v>66</v>
      </c>
      <c r="S2588" t="s">
        <v>68</v>
      </c>
      <c r="T2588" t="s">
        <v>60</v>
      </c>
    </row>
    <row r="2589" spans="1:20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5">
        <v>42063</v>
      </c>
      <c r="O2589" t="str">
        <f>VLOOKUP(L2589,Location!$A$1:$D$157,2,FALSE)</f>
        <v>Oklahoma</v>
      </c>
      <c r="P2589" t="str">
        <f>VLOOKUP($L2589,Location!$A$1:$D$157,3,FALSE)</f>
        <v>South</v>
      </c>
      <c r="Q2589" t="str">
        <f>VLOOKUP($L2589,Location!$A$1:$D$157,4,FALSE)</f>
        <v>Small Market</v>
      </c>
      <c r="R2589" t="s">
        <v>55</v>
      </c>
      <c r="S2589" t="s">
        <v>58</v>
      </c>
      <c r="T2589" t="s">
        <v>57</v>
      </c>
    </row>
    <row r="2590" spans="1:20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5">
        <v>42063</v>
      </c>
      <c r="O2590" t="str">
        <f>VLOOKUP(L2590,Location!$A$1:$D$157,2,FALSE)</f>
        <v>Oklahoma</v>
      </c>
      <c r="P2590" t="str">
        <f>VLOOKUP($L2590,Location!$A$1:$D$157,3,FALSE)</f>
        <v>South</v>
      </c>
      <c r="Q2590" t="str">
        <f>VLOOKUP($L2590,Location!$A$1:$D$157,4,FALSE)</f>
        <v>Small Market</v>
      </c>
      <c r="R2590" t="s">
        <v>55</v>
      </c>
      <c r="S2590" t="s">
        <v>59</v>
      </c>
      <c r="T2590" t="s">
        <v>60</v>
      </c>
    </row>
    <row r="2591" spans="1:20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5">
        <v>42063</v>
      </c>
      <c r="O2591" t="str">
        <f>VLOOKUP(L2591,Location!$A$1:$D$157,2,FALSE)</f>
        <v>Oklahoma</v>
      </c>
      <c r="P2591" t="str">
        <f>VLOOKUP($L2591,Location!$A$1:$D$157,3,FALSE)</f>
        <v>South</v>
      </c>
      <c r="Q2591" t="str">
        <f>VLOOKUP($L2591,Location!$A$1:$D$157,4,FALSE)</f>
        <v>Small Market</v>
      </c>
      <c r="R2591" t="s">
        <v>61</v>
      </c>
      <c r="S2591" t="s">
        <v>62</v>
      </c>
      <c r="T2591" t="s">
        <v>57</v>
      </c>
    </row>
    <row r="2592" spans="1:20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5">
        <v>42063</v>
      </c>
      <c r="O2592" t="str">
        <f>VLOOKUP(L2592,Location!$A$1:$D$157,2,FALSE)</f>
        <v>Oklahoma</v>
      </c>
      <c r="P2592" t="str">
        <f>VLOOKUP($L2592,Location!$A$1:$D$157,3,FALSE)</f>
        <v>South</v>
      </c>
      <c r="Q2592" t="str">
        <f>VLOOKUP($L2592,Location!$A$1:$D$157,4,FALSE)</f>
        <v>Small Market</v>
      </c>
      <c r="R2592" t="s">
        <v>61</v>
      </c>
      <c r="S2592" t="s">
        <v>63</v>
      </c>
      <c r="T2592" t="s">
        <v>57</v>
      </c>
    </row>
    <row r="2593" spans="1:20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5">
        <v>42063</v>
      </c>
      <c r="O2593" t="str">
        <f>VLOOKUP(L2593,Location!$A$1:$D$157,2,FALSE)</f>
        <v>Oklahoma</v>
      </c>
      <c r="P2593" t="str">
        <f>VLOOKUP($L2593,Location!$A$1:$D$157,3,FALSE)</f>
        <v>South</v>
      </c>
      <c r="Q2593" t="str">
        <f>VLOOKUP($L2593,Location!$A$1:$D$157,4,FALSE)</f>
        <v>Small Market</v>
      </c>
      <c r="R2593" t="s">
        <v>61</v>
      </c>
      <c r="S2593" t="s">
        <v>64</v>
      </c>
      <c r="T2593" t="s">
        <v>60</v>
      </c>
    </row>
    <row r="2594" spans="1:20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5">
        <v>42063</v>
      </c>
      <c r="O2594" t="str">
        <f>VLOOKUP(L2594,Location!$A$1:$D$157,2,FALSE)</f>
        <v>Texas</v>
      </c>
      <c r="P2594" t="str">
        <f>VLOOKUP($L2594,Location!$A$1:$D$157,3,FALSE)</f>
        <v>South</v>
      </c>
      <c r="Q2594" t="str">
        <f>VLOOKUP($L2594,Location!$A$1:$D$157,4,FALSE)</f>
        <v>Major Market</v>
      </c>
      <c r="R2594" t="s">
        <v>66</v>
      </c>
      <c r="S2594" t="s">
        <v>67</v>
      </c>
      <c r="T2594" t="s">
        <v>60</v>
      </c>
    </row>
    <row r="2595" spans="1:20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5">
        <v>42063</v>
      </c>
      <c r="O2595" t="str">
        <f>VLOOKUP(L2595,Location!$A$1:$D$157,2,FALSE)</f>
        <v>Texas</v>
      </c>
      <c r="P2595" t="str">
        <f>VLOOKUP($L2595,Location!$A$1:$D$157,3,FALSE)</f>
        <v>South</v>
      </c>
      <c r="Q2595" t="str">
        <f>VLOOKUP($L2595,Location!$A$1:$D$157,4,FALSE)</f>
        <v>Major Market</v>
      </c>
      <c r="R2595" t="s">
        <v>66</v>
      </c>
      <c r="S2595" t="s">
        <v>68</v>
      </c>
      <c r="T2595" t="s">
        <v>60</v>
      </c>
    </row>
    <row r="2596" spans="1:20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5">
        <v>42063</v>
      </c>
      <c r="O2596" t="str">
        <f>VLOOKUP(L2596,Location!$A$1:$D$157,2,FALSE)</f>
        <v>Texas</v>
      </c>
      <c r="P2596" t="str">
        <f>VLOOKUP($L2596,Location!$A$1:$D$157,3,FALSE)</f>
        <v>South</v>
      </c>
      <c r="Q2596" t="str">
        <f>VLOOKUP($L2596,Location!$A$1:$D$157,4,FALSE)</f>
        <v>Major Market</v>
      </c>
      <c r="R2596" t="s">
        <v>55</v>
      </c>
      <c r="S2596" t="s">
        <v>58</v>
      </c>
      <c r="T2596" t="s">
        <v>57</v>
      </c>
    </row>
    <row r="2597" spans="1:20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5">
        <v>42063</v>
      </c>
      <c r="O2597" t="str">
        <f>VLOOKUP(L2597,Location!$A$1:$D$157,2,FALSE)</f>
        <v>Texas</v>
      </c>
      <c r="P2597" t="str">
        <f>VLOOKUP($L2597,Location!$A$1:$D$157,3,FALSE)</f>
        <v>South</v>
      </c>
      <c r="Q2597" t="str">
        <f>VLOOKUP($L2597,Location!$A$1:$D$157,4,FALSE)</f>
        <v>Major Market</v>
      </c>
      <c r="R2597" t="s">
        <v>55</v>
      </c>
      <c r="S2597" t="s">
        <v>59</v>
      </c>
      <c r="T2597" t="s">
        <v>60</v>
      </c>
    </row>
    <row r="2598" spans="1:20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5">
        <v>42063</v>
      </c>
      <c r="O2598" t="str">
        <f>VLOOKUP(L2598,Location!$A$1:$D$157,2,FALSE)</f>
        <v>Texas</v>
      </c>
      <c r="P2598" t="str">
        <f>VLOOKUP($L2598,Location!$A$1:$D$157,3,FALSE)</f>
        <v>South</v>
      </c>
      <c r="Q2598" t="str">
        <f>VLOOKUP($L2598,Location!$A$1:$D$157,4,FALSE)</f>
        <v>Major Market</v>
      </c>
      <c r="R2598" t="s">
        <v>61</v>
      </c>
      <c r="S2598" t="s">
        <v>62</v>
      </c>
      <c r="T2598" t="s">
        <v>57</v>
      </c>
    </row>
    <row r="2599" spans="1:20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5">
        <v>42063</v>
      </c>
      <c r="O2599" t="str">
        <f>VLOOKUP(L2599,Location!$A$1:$D$157,2,FALSE)</f>
        <v>Texas</v>
      </c>
      <c r="P2599" t="str">
        <f>VLOOKUP($L2599,Location!$A$1:$D$157,3,FALSE)</f>
        <v>South</v>
      </c>
      <c r="Q2599" t="str">
        <f>VLOOKUP($L2599,Location!$A$1:$D$157,4,FALSE)</f>
        <v>Major Market</v>
      </c>
      <c r="R2599" t="s">
        <v>61</v>
      </c>
      <c r="S2599" t="s">
        <v>63</v>
      </c>
      <c r="T2599" t="s">
        <v>57</v>
      </c>
    </row>
    <row r="2600" spans="1:20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5">
        <v>42063</v>
      </c>
      <c r="O2600" t="str">
        <f>VLOOKUP(L2600,Location!$A$1:$D$157,2,FALSE)</f>
        <v>Texas</v>
      </c>
      <c r="P2600" t="str">
        <f>VLOOKUP($L2600,Location!$A$1:$D$157,3,FALSE)</f>
        <v>South</v>
      </c>
      <c r="Q2600" t="str">
        <f>VLOOKUP($L2600,Location!$A$1:$D$157,4,FALSE)</f>
        <v>Major Market</v>
      </c>
      <c r="R2600" t="s">
        <v>61</v>
      </c>
      <c r="S2600" t="s">
        <v>64</v>
      </c>
      <c r="T2600" t="s">
        <v>60</v>
      </c>
    </row>
    <row r="2601" spans="1:20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5">
        <v>42063</v>
      </c>
      <c r="O2601" t="str">
        <f>VLOOKUP(L2601,Location!$A$1:$D$157,2,FALSE)</f>
        <v>Utah</v>
      </c>
      <c r="P2601" t="str">
        <f>VLOOKUP($L2601,Location!$A$1:$D$157,3,FALSE)</f>
        <v>West</v>
      </c>
      <c r="Q2601" t="str">
        <f>VLOOKUP($L2601,Location!$A$1:$D$157,4,FALSE)</f>
        <v>Small Market</v>
      </c>
      <c r="R2601" t="s">
        <v>66</v>
      </c>
      <c r="S2601" t="s">
        <v>67</v>
      </c>
      <c r="T2601" t="s">
        <v>60</v>
      </c>
    </row>
    <row r="2602" spans="1:20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5">
        <v>42063</v>
      </c>
      <c r="O2602" t="str">
        <f>VLOOKUP(L2602,Location!$A$1:$D$157,2,FALSE)</f>
        <v>Utah</v>
      </c>
      <c r="P2602" t="str">
        <f>VLOOKUP($L2602,Location!$A$1:$D$157,3,FALSE)</f>
        <v>West</v>
      </c>
      <c r="Q2602" t="str">
        <f>VLOOKUP($L2602,Location!$A$1:$D$157,4,FALSE)</f>
        <v>Small Market</v>
      </c>
      <c r="R2602" t="s">
        <v>66</v>
      </c>
      <c r="S2602" t="s">
        <v>68</v>
      </c>
      <c r="T2602" t="s">
        <v>60</v>
      </c>
    </row>
    <row r="2603" spans="1:20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5">
        <v>42063</v>
      </c>
      <c r="O2603" t="str">
        <f>VLOOKUP(L2603,Location!$A$1:$D$157,2,FALSE)</f>
        <v>Utah</v>
      </c>
      <c r="P2603" t="str">
        <f>VLOOKUP($L2603,Location!$A$1:$D$157,3,FALSE)</f>
        <v>West</v>
      </c>
      <c r="Q2603" t="str">
        <f>VLOOKUP($L2603,Location!$A$1:$D$157,4,FALSE)</f>
        <v>Small Market</v>
      </c>
      <c r="R2603" t="s">
        <v>66</v>
      </c>
      <c r="S2603" t="s">
        <v>69</v>
      </c>
      <c r="T2603" t="s">
        <v>60</v>
      </c>
    </row>
    <row r="2604" spans="1:20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5">
        <v>42063</v>
      </c>
      <c r="O2604" t="str">
        <f>VLOOKUP(L2604,Location!$A$1:$D$157,2,FALSE)</f>
        <v>Utah</v>
      </c>
      <c r="P2604" t="str">
        <f>VLOOKUP($L2604,Location!$A$1:$D$157,3,FALSE)</f>
        <v>West</v>
      </c>
      <c r="Q2604" t="str">
        <f>VLOOKUP($L2604,Location!$A$1:$D$157,4,FALSE)</f>
        <v>Small Market</v>
      </c>
      <c r="R2604" t="s">
        <v>70</v>
      </c>
      <c r="S2604" t="s">
        <v>71</v>
      </c>
      <c r="T2604" t="s">
        <v>57</v>
      </c>
    </row>
    <row r="2605" spans="1:20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5">
        <v>42063</v>
      </c>
      <c r="O2605" t="str">
        <f>VLOOKUP(L2605,Location!$A$1:$D$157,2,FALSE)</f>
        <v>Utah</v>
      </c>
      <c r="P2605" t="str">
        <f>VLOOKUP($L2605,Location!$A$1:$D$157,3,FALSE)</f>
        <v>West</v>
      </c>
      <c r="Q2605" t="str">
        <f>VLOOKUP($L2605,Location!$A$1:$D$157,4,FALSE)</f>
        <v>Small Market</v>
      </c>
      <c r="R2605" t="s">
        <v>70</v>
      </c>
      <c r="S2605" t="s">
        <v>72</v>
      </c>
      <c r="T2605" t="s">
        <v>57</v>
      </c>
    </row>
    <row r="2606" spans="1:20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5">
        <v>42063</v>
      </c>
      <c r="O2606" t="str">
        <f>VLOOKUP(L2606,Location!$A$1:$D$157,2,FALSE)</f>
        <v>Utah</v>
      </c>
      <c r="P2606" t="str">
        <f>VLOOKUP($L2606,Location!$A$1:$D$157,3,FALSE)</f>
        <v>West</v>
      </c>
      <c r="Q2606" t="str">
        <f>VLOOKUP($L2606,Location!$A$1:$D$157,4,FALSE)</f>
        <v>Small Market</v>
      </c>
      <c r="R2606" t="s">
        <v>70</v>
      </c>
      <c r="S2606" t="s">
        <v>73</v>
      </c>
      <c r="T2606" t="s">
        <v>57</v>
      </c>
    </row>
    <row r="2607" spans="1:20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5">
        <v>42063</v>
      </c>
      <c r="O2607" t="str">
        <f>VLOOKUP(L2607,Location!$A$1:$D$157,2,FALSE)</f>
        <v>Utah</v>
      </c>
      <c r="P2607" t="str">
        <f>VLOOKUP($L2607,Location!$A$1:$D$157,3,FALSE)</f>
        <v>West</v>
      </c>
      <c r="Q2607" t="str">
        <f>VLOOKUP($L2607,Location!$A$1:$D$157,4,FALSE)</f>
        <v>Small Market</v>
      </c>
      <c r="R2607" t="s">
        <v>61</v>
      </c>
      <c r="S2607" t="s">
        <v>63</v>
      </c>
      <c r="T2607" t="s">
        <v>57</v>
      </c>
    </row>
    <row r="2608" spans="1:20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5">
        <v>42063</v>
      </c>
      <c r="O2608" t="str">
        <f>VLOOKUP(L2608,Location!$A$1:$D$157,2,FALSE)</f>
        <v>Utah</v>
      </c>
      <c r="P2608" t="str">
        <f>VLOOKUP($L2608,Location!$A$1:$D$157,3,FALSE)</f>
        <v>West</v>
      </c>
      <c r="Q2608" t="str">
        <f>VLOOKUP($L2608,Location!$A$1:$D$157,4,FALSE)</f>
        <v>Small Market</v>
      </c>
      <c r="R2608" t="s">
        <v>61</v>
      </c>
      <c r="S2608" t="s">
        <v>64</v>
      </c>
      <c r="T2608" t="s">
        <v>60</v>
      </c>
    </row>
    <row r="2609" spans="1:20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5">
        <v>42063</v>
      </c>
      <c r="O2609" t="str">
        <f>VLOOKUP(L2609,Location!$A$1:$D$157,2,FALSE)</f>
        <v>Utah</v>
      </c>
      <c r="P2609" t="str">
        <f>VLOOKUP($L2609,Location!$A$1:$D$157,3,FALSE)</f>
        <v>West</v>
      </c>
      <c r="Q2609" t="str">
        <f>VLOOKUP($L2609,Location!$A$1:$D$157,4,FALSE)</f>
        <v>Small Market</v>
      </c>
      <c r="R2609" t="s">
        <v>55</v>
      </c>
      <c r="S2609" t="s">
        <v>56</v>
      </c>
      <c r="T2609" t="s">
        <v>57</v>
      </c>
    </row>
    <row r="2610" spans="1:20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5">
        <v>42063</v>
      </c>
      <c r="O2610" t="str">
        <f>VLOOKUP(L2610,Location!$A$1:$D$157,2,FALSE)</f>
        <v>Utah</v>
      </c>
      <c r="P2610" t="str">
        <f>VLOOKUP($L2610,Location!$A$1:$D$157,3,FALSE)</f>
        <v>West</v>
      </c>
      <c r="Q2610" t="str">
        <f>VLOOKUP($L2610,Location!$A$1:$D$157,4,FALSE)</f>
        <v>Small Market</v>
      </c>
      <c r="R2610" t="s">
        <v>55</v>
      </c>
      <c r="S2610" t="s">
        <v>58</v>
      </c>
      <c r="T2610" t="s">
        <v>57</v>
      </c>
    </row>
    <row r="2611" spans="1:20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5">
        <v>42063</v>
      </c>
      <c r="O2611" t="str">
        <f>VLOOKUP(L2611,Location!$A$1:$D$157,2,FALSE)</f>
        <v>Utah</v>
      </c>
      <c r="P2611" t="str">
        <f>VLOOKUP($L2611,Location!$A$1:$D$157,3,FALSE)</f>
        <v>West</v>
      </c>
      <c r="Q2611" t="str">
        <f>VLOOKUP($L2611,Location!$A$1:$D$157,4,FALSE)</f>
        <v>Small Market</v>
      </c>
      <c r="R2611" t="s">
        <v>55</v>
      </c>
      <c r="S2611" t="s">
        <v>59</v>
      </c>
      <c r="T2611" t="s">
        <v>60</v>
      </c>
    </row>
    <row r="2612" spans="1:20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5">
        <v>42063</v>
      </c>
      <c r="O2612" t="str">
        <f>VLOOKUP(L2612,Location!$A$1:$D$157,2,FALSE)</f>
        <v>Utah</v>
      </c>
      <c r="P2612" t="str">
        <f>VLOOKUP($L2612,Location!$A$1:$D$157,3,FALSE)</f>
        <v>West</v>
      </c>
      <c r="Q2612" t="str">
        <f>VLOOKUP($L2612,Location!$A$1:$D$157,4,FALSE)</f>
        <v>Small Market</v>
      </c>
      <c r="R2612" t="s">
        <v>61</v>
      </c>
      <c r="S2612" t="s">
        <v>62</v>
      </c>
      <c r="T2612" t="s">
        <v>57</v>
      </c>
    </row>
    <row r="2613" spans="1:20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5">
        <v>42063</v>
      </c>
      <c r="O2613" t="str">
        <f>VLOOKUP(L2613,Location!$A$1:$D$157,2,FALSE)</f>
        <v>California</v>
      </c>
      <c r="P2613" t="str">
        <f>VLOOKUP($L2613,Location!$A$1:$D$157,3,FALSE)</f>
        <v>West</v>
      </c>
      <c r="Q2613" t="str">
        <f>VLOOKUP($L2613,Location!$A$1:$D$157,4,FALSE)</f>
        <v>Major Market</v>
      </c>
      <c r="R2613" t="s">
        <v>66</v>
      </c>
      <c r="S2613" t="s">
        <v>67</v>
      </c>
      <c r="T2613" t="s">
        <v>60</v>
      </c>
    </row>
    <row r="2614" spans="1:20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5">
        <v>42063</v>
      </c>
      <c r="O2614" t="str">
        <f>VLOOKUP(L2614,Location!$A$1:$D$157,2,FALSE)</f>
        <v>California</v>
      </c>
      <c r="P2614" t="str">
        <f>VLOOKUP($L2614,Location!$A$1:$D$157,3,FALSE)</f>
        <v>West</v>
      </c>
      <c r="Q2614" t="str">
        <f>VLOOKUP($L2614,Location!$A$1:$D$157,4,FALSE)</f>
        <v>Major Market</v>
      </c>
      <c r="R2614" t="s">
        <v>66</v>
      </c>
      <c r="S2614" t="s">
        <v>68</v>
      </c>
      <c r="T2614" t="s">
        <v>60</v>
      </c>
    </row>
    <row r="2615" spans="1:20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5">
        <v>42063</v>
      </c>
      <c r="O2615" t="str">
        <f>VLOOKUP(L2615,Location!$A$1:$D$157,2,FALSE)</f>
        <v>California</v>
      </c>
      <c r="P2615" t="str">
        <f>VLOOKUP($L2615,Location!$A$1:$D$157,3,FALSE)</f>
        <v>West</v>
      </c>
      <c r="Q2615" t="str">
        <f>VLOOKUP($L2615,Location!$A$1:$D$157,4,FALSE)</f>
        <v>Major Market</v>
      </c>
      <c r="R2615" t="s">
        <v>66</v>
      </c>
      <c r="S2615" t="s">
        <v>69</v>
      </c>
      <c r="T2615" t="s">
        <v>60</v>
      </c>
    </row>
    <row r="2616" spans="1:20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5">
        <v>42063</v>
      </c>
      <c r="O2616" t="str">
        <f>VLOOKUP(L2616,Location!$A$1:$D$157,2,FALSE)</f>
        <v>California</v>
      </c>
      <c r="P2616" t="str">
        <f>VLOOKUP($L2616,Location!$A$1:$D$157,3,FALSE)</f>
        <v>West</v>
      </c>
      <c r="Q2616" t="str">
        <f>VLOOKUP($L2616,Location!$A$1:$D$157,4,FALSE)</f>
        <v>Major Market</v>
      </c>
      <c r="R2616" t="s">
        <v>70</v>
      </c>
      <c r="S2616" t="s">
        <v>71</v>
      </c>
      <c r="T2616" t="s">
        <v>57</v>
      </c>
    </row>
    <row r="2617" spans="1:20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5">
        <v>42063</v>
      </c>
      <c r="O2617" t="str">
        <f>VLOOKUP(L2617,Location!$A$1:$D$157,2,FALSE)</f>
        <v>California</v>
      </c>
      <c r="P2617" t="str">
        <f>VLOOKUP($L2617,Location!$A$1:$D$157,3,FALSE)</f>
        <v>West</v>
      </c>
      <c r="Q2617" t="str">
        <f>VLOOKUP($L2617,Location!$A$1:$D$157,4,FALSE)</f>
        <v>Major Market</v>
      </c>
      <c r="R2617" t="s">
        <v>70</v>
      </c>
      <c r="S2617" t="s">
        <v>72</v>
      </c>
      <c r="T2617" t="s">
        <v>57</v>
      </c>
    </row>
    <row r="2618" spans="1:20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5">
        <v>42063</v>
      </c>
      <c r="O2618" t="str">
        <f>VLOOKUP(L2618,Location!$A$1:$D$157,2,FALSE)</f>
        <v>California</v>
      </c>
      <c r="P2618" t="str">
        <f>VLOOKUP($L2618,Location!$A$1:$D$157,3,FALSE)</f>
        <v>West</v>
      </c>
      <c r="Q2618" t="str">
        <f>VLOOKUP($L2618,Location!$A$1:$D$157,4,FALSE)</f>
        <v>Major Market</v>
      </c>
      <c r="R2618" t="s">
        <v>70</v>
      </c>
      <c r="S2618" t="s">
        <v>73</v>
      </c>
      <c r="T2618" t="s">
        <v>57</v>
      </c>
    </row>
    <row r="2619" spans="1:20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5">
        <v>42063</v>
      </c>
      <c r="O2619" t="str">
        <f>VLOOKUP(L2619,Location!$A$1:$D$157,2,FALSE)</f>
        <v>California</v>
      </c>
      <c r="P2619" t="str">
        <f>VLOOKUP($L2619,Location!$A$1:$D$157,3,FALSE)</f>
        <v>West</v>
      </c>
      <c r="Q2619" t="str">
        <f>VLOOKUP($L2619,Location!$A$1:$D$157,4,FALSE)</f>
        <v>Major Market</v>
      </c>
      <c r="R2619" t="s">
        <v>61</v>
      </c>
      <c r="S2619" t="s">
        <v>63</v>
      </c>
      <c r="T2619" t="s">
        <v>57</v>
      </c>
    </row>
    <row r="2620" spans="1:20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5">
        <v>42063</v>
      </c>
      <c r="O2620" t="str">
        <f>VLOOKUP(L2620,Location!$A$1:$D$157,2,FALSE)</f>
        <v>California</v>
      </c>
      <c r="P2620" t="str">
        <f>VLOOKUP($L2620,Location!$A$1:$D$157,3,FALSE)</f>
        <v>West</v>
      </c>
      <c r="Q2620" t="str">
        <f>VLOOKUP($L2620,Location!$A$1:$D$157,4,FALSE)</f>
        <v>Major Market</v>
      </c>
      <c r="R2620" t="s">
        <v>61</v>
      </c>
      <c r="S2620" t="s">
        <v>64</v>
      </c>
      <c r="T2620" t="s">
        <v>60</v>
      </c>
    </row>
    <row r="2621" spans="1:20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5">
        <v>42063</v>
      </c>
      <c r="O2621" t="str">
        <f>VLOOKUP(L2621,Location!$A$1:$D$157,2,FALSE)</f>
        <v>California</v>
      </c>
      <c r="P2621" t="str">
        <f>VLOOKUP($L2621,Location!$A$1:$D$157,3,FALSE)</f>
        <v>West</v>
      </c>
      <c r="Q2621" t="str">
        <f>VLOOKUP($L2621,Location!$A$1:$D$157,4,FALSE)</f>
        <v>Major Market</v>
      </c>
      <c r="R2621" t="s">
        <v>55</v>
      </c>
      <c r="S2621" t="s">
        <v>56</v>
      </c>
      <c r="T2621" t="s">
        <v>57</v>
      </c>
    </row>
    <row r="2622" spans="1:20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5">
        <v>42063</v>
      </c>
      <c r="O2622" t="str">
        <f>VLOOKUP(L2622,Location!$A$1:$D$157,2,FALSE)</f>
        <v>California</v>
      </c>
      <c r="P2622" t="str">
        <f>VLOOKUP($L2622,Location!$A$1:$D$157,3,FALSE)</f>
        <v>West</v>
      </c>
      <c r="Q2622" t="str">
        <f>VLOOKUP($L2622,Location!$A$1:$D$157,4,FALSE)</f>
        <v>Major Market</v>
      </c>
      <c r="R2622" t="s">
        <v>55</v>
      </c>
      <c r="S2622" t="s">
        <v>58</v>
      </c>
      <c r="T2622" t="s">
        <v>57</v>
      </c>
    </row>
    <row r="2623" spans="1:20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5">
        <v>42063</v>
      </c>
      <c r="O2623" t="str">
        <f>VLOOKUP(L2623,Location!$A$1:$D$157,2,FALSE)</f>
        <v>California</v>
      </c>
      <c r="P2623" t="str">
        <f>VLOOKUP($L2623,Location!$A$1:$D$157,3,FALSE)</f>
        <v>West</v>
      </c>
      <c r="Q2623" t="str">
        <f>VLOOKUP($L2623,Location!$A$1:$D$157,4,FALSE)</f>
        <v>Major Market</v>
      </c>
      <c r="R2623" t="s">
        <v>55</v>
      </c>
      <c r="S2623" t="s">
        <v>59</v>
      </c>
      <c r="T2623" t="s">
        <v>60</v>
      </c>
    </row>
    <row r="2624" spans="1:20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5">
        <v>42063</v>
      </c>
      <c r="O2624" t="str">
        <f>VLOOKUP(L2624,Location!$A$1:$D$157,2,FALSE)</f>
        <v>California</v>
      </c>
      <c r="P2624" t="str">
        <f>VLOOKUP($L2624,Location!$A$1:$D$157,3,FALSE)</f>
        <v>West</v>
      </c>
      <c r="Q2624" t="str">
        <f>VLOOKUP($L2624,Location!$A$1:$D$157,4,FALSE)</f>
        <v>Major Market</v>
      </c>
      <c r="R2624" t="s">
        <v>61</v>
      </c>
      <c r="S2624" t="s">
        <v>62</v>
      </c>
      <c r="T2624" t="s">
        <v>57</v>
      </c>
    </row>
    <row r="2625" spans="1:20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5">
        <v>42063</v>
      </c>
      <c r="O2625" t="str">
        <f>VLOOKUP(L2625,Location!$A$1:$D$157,2,FALSE)</f>
        <v>Nevada</v>
      </c>
      <c r="P2625" t="str">
        <f>VLOOKUP($L2625,Location!$A$1:$D$157,3,FALSE)</f>
        <v>West</v>
      </c>
      <c r="Q2625" t="str">
        <f>VLOOKUP($L2625,Location!$A$1:$D$157,4,FALSE)</f>
        <v>Small Market</v>
      </c>
      <c r="R2625" t="s">
        <v>66</v>
      </c>
      <c r="S2625" t="s">
        <v>67</v>
      </c>
      <c r="T2625" t="s">
        <v>60</v>
      </c>
    </row>
    <row r="2626" spans="1:20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5">
        <v>42063</v>
      </c>
      <c r="O2626" t="str">
        <f>VLOOKUP(L2626,Location!$A$1:$D$157,2,FALSE)</f>
        <v>Nevada</v>
      </c>
      <c r="P2626" t="str">
        <f>VLOOKUP($L2626,Location!$A$1:$D$157,3,FALSE)</f>
        <v>West</v>
      </c>
      <c r="Q2626" t="str">
        <f>VLOOKUP($L2626,Location!$A$1:$D$157,4,FALSE)</f>
        <v>Small Market</v>
      </c>
      <c r="R2626" t="s">
        <v>66</v>
      </c>
      <c r="S2626" t="s">
        <v>68</v>
      </c>
      <c r="T2626" t="s">
        <v>60</v>
      </c>
    </row>
    <row r="2627" spans="1:20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5">
        <v>42063</v>
      </c>
      <c r="O2627" t="str">
        <f>VLOOKUP(L2627,Location!$A$1:$D$157,2,FALSE)</f>
        <v>Nevada</v>
      </c>
      <c r="P2627" t="str">
        <f>VLOOKUP($L2627,Location!$A$1:$D$157,3,FALSE)</f>
        <v>West</v>
      </c>
      <c r="Q2627" t="str">
        <f>VLOOKUP($L2627,Location!$A$1:$D$157,4,FALSE)</f>
        <v>Small Market</v>
      </c>
      <c r="R2627" t="s">
        <v>66</v>
      </c>
      <c r="S2627" t="s">
        <v>69</v>
      </c>
      <c r="T2627" t="s">
        <v>60</v>
      </c>
    </row>
    <row r="2628" spans="1:20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5">
        <v>42063</v>
      </c>
      <c r="O2628" t="str">
        <f>VLOOKUP(L2628,Location!$A$1:$D$157,2,FALSE)</f>
        <v>Nevada</v>
      </c>
      <c r="P2628" t="str">
        <f>VLOOKUP($L2628,Location!$A$1:$D$157,3,FALSE)</f>
        <v>West</v>
      </c>
      <c r="Q2628" t="str">
        <f>VLOOKUP($L2628,Location!$A$1:$D$157,4,FALSE)</f>
        <v>Small Market</v>
      </c>
      <c r="R2628" t="s">
        <v>70</v>
      </c>
      <c r="S2628" t="s">
        <v>71</v>
      </c>
      <c r="T2628" t="s">
        <v>57</v>
      </c>
    </row>
    <row r="2629" spans="1:20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5">
        <v>42063</v>
      </c>
      <c r="O2629" t="str">
        <f>VLOOKUP(L2629,Location!$A$1:$D$157,2,FALSE)</f>
        <v>Nevada</v>
      </c>
      <c r="P2629" t="str">
        <f>VLOOKUP($L2629,Location!$A$1:$D$157,3,FALSE)</f>
        <v>West</v>
      </c>
      <c r="Q2629" t="str">
        <f>VLOOKUP($L2629,Location!$A$1:$D$157,4,FALSE)</f>
        <v>Small Market</v>
      </c>
      <c r="R2629" t="s">
        <v>70</v>
      </c>
      <c r="S2629" t="s">
        <v>72</v>
      </c>
      <c r="T2629" t="s">
        <v>57</v>
      </c>
    </row>
    <row r="2630" spans="1:20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5">
        <v>42063</v>
      </c>
      <c r="O2630" t="str">
        <f>VLOOKUP(L2630,Location!$A$1:$D$157,2,FALSE)</f>
        <v>Nevada</v>
      </c>
      <c r="P2630" t="str">
        <f>VLOOKUP($L2630,Location!$A$1:$D$157,3,FALSE)</f>
        <v>West</v>
      </c>
      <c r="Q2630" t="str">
        <f>VLOOKUP($L2630,Location!$A$1:$D$157,4,FALSE)</f>
        <v>Small Market</v>
      </c>
      <c r="R2630" t="s">
        <v>70</v>
      </c>
      <c r="S2630" t="s">
        <v>73</v>
      </c>
      <c r="T2630" t="s">
        <v>57</v>
      </c>
    </row>
    <row r="2631" spans="1:20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5">
        <v>42063</v>
      </c>
      <c r="O2631" t="str">
        <f>VLOOKUP(L2631,Location!$A$1:$D$157,2,FALSE)</f>
        <v>Nevada</v>
      </c>
      <c r="P2631" t="str">
        <f>VLOOKUP($L2631,Location!$A$1:$D$157,3,FALSE)</f>
        <v>West</v>
      </c>
      <c r="Q2631" t="str">
        <f>VLOOKUP($L2631,Location!$A$1:$D$157,4,FALSE)</f>
        <v>Small Market</v>
      </c>
      <c r="R2631" t="s">
        <v>61</v>
      </c>
      <c r="S2631" t="s">
        <v>62</v>
      </c>
      <c r="T2631" t="s">
        <v>57</v>
      </c>
    </row>
    <row r="2632" spans="1:20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5">
        <v>42063</v>
      </c>
      <c r="O2632" t="str">
        <f>VLOOKUP(L2632,Location!$A$1:$D$157,2,FALSE)</f>
        <v>Nevada</v>
      </c>
      <c r="P2632" t="str">
        <f>VLOOKUP($L2632,Location!$A$1:$D$157,3,FALSE)</f>
        <v>West</v>
      </c>
      <c r="Q2632" t="str">
        <f>VLOOKUP($L2632,Location!$A$1:$D$157,4,FALSE)</f>
        <v>Small Market</v>
      </c>
      <c r="R2632" t="s">
        <v>61</v>
      </c>
      <c r="S2632" t="s">
        <v>63</v>
      </c>
      <c r="T2632" t="s">
        <v>57</v>
      </c>
    </row>
    <row r="2633" spans="1:20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5">
        <v>42063</v>
      </c>
      <c r="O2633" t="str">
        <f>VLOOKUP(L2633,Location!$A$1:$D$157,2,FALSE)</f>
        <v>Nevada</v>
      </c>
      <c r="P2633" t="str">
        <f>VLOOKUP($L2633,Location!$A$1:$D$157,3,FALSE)</f>
        <v>West</v>
      </c>
      <c r="Q2633" t="str">
        <f>VLOOKUP($L2633,Location!$A$1:$D$157,4,FALSE)</f>
        <v>Small Market</v>
      </c>
      <c r="R2633" t="s">
        <v>61</v>
      </c>
      <c r="S2633" t="s">
        <v>64</v>
      </c>
      <c r="T2633" t="s">
        <v>60</v>
      </c>
    </row>
    <row r="2634" spans="1:20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5">
        <v>42063</v>
      </c>
      <c r="O2634" t="str">
        <f>VLOOKUP(L2634,Location!$A$1:$D$157,2,FALSE)</f>
        <v>Nevada</v>
      </c>
      <c r="P2634" t="str">
        <f>VLOOKUP($L2634,Location!$A$1:$D$157,3,FALSE)</f>
        <v>West</v>
      </c>
      <c r="Q2634" t="str">
        <f>VLOOKUP($L2634,Location!$A$1:$D$157,4,FALSE)</f>
        <v>Small Market</v>
      </c>
      <c r="R2634" t="s">
        <v>55</v>
      </c>
      <c r="S2634" t="s">
        <v>58</v>
      </c>
      <c r="T2634" t="s">
        <v>57</v>
      </c>
    </row>
    <row r="2635" spans="1:20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5">
        <v>42063</v>
      </c>
      <c r="O2635" t="str">
        <f>VLOOKUP(L2635,Location!$A$1:$D$157,2,FALSE)</f>
        <v>Nevada</v>
      </c>
      <c r="P2635" t="str">
        <f>VLOOKUP($L2635,Location!$A$1:$D$157,3,FALSE)</f>
        <v>West</v>
      </c>
      <c r="Q2635" t="str">
        <f>VLOOKUP($L2635,Location!$A$1:$D$157,4,FALSE)</f>
        <v>Small Market</v>
      </c>
      <c r="R2635" t="s">
        <v>55</v>
      </c>
      <c r="S2635" t="s">
        <v>59</v>
      </c>
      <c r="T2635" t="s">
        <v>60</v>
      </c>
    </row>
    <row r="2636" spans="1:20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5">
        <v>42063</v>
      </c>
      <c r="O2636" t="str">
        <f>VLOOKUP(L2636,Location!$A$1:$D$157,2,FALSE)</f>
        <v>Oregon</v>
      </c>
      <c r="P2636" t="str">
        <f>VLOOKUP($L2636,Location!$A$1:$D$157,3,FALSE)</f>
        <v>West</v>
      </c>
      <c r="Q2636" t="str">
        <f>VLOOKUP($L2636,Location!$A$1:$D$157,4,FALSE)</f>
        <v>Small Market</v>
      </c>
      <c r="R2636" t="s">
        <v>66</v>
      </c>
      <c r="S2636" t="s">
        <v>67</v>
      </c>
      <c r="T2636" t="s">
        <v>60</v>
      </c>
    </row>
    <row r="2637" spans="1:20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5">
        <v>42063</v>
      </c>
      <c r="O2637" t="str">
        <f>VLOOKUP(L2637,Location!$A$1:$D$157,2,FALSE)</f>
        <v>Oregon</v>
      </c>
      <c r="P2637" t="str">
        <f>VLOOKUP($L2637,Location!$A$1:$D$157,3,FALSE)</f>
        <v>West</v>
      </c>
      <c r="Q2637" t="str">
        <f>VLOOKUP($L2637,Location!$A$1:$D$157,4,FALSE)</f>
        <v>Small Market</v>
      </c>
      <c r="R2637" t="s">
        <v>66</v>
      </c>
      <c r="S2637" t="s">
        <v>68</v>
      </c>
      <c r="T2637" t="s">
        <v>60</v>
      </c>
    </row>
    <row r="2638" spans="1:20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5">
        <v>42063</v>
      </c>
      <c r="O2638" t="str">
        <f>VLOOKUP(L2638,Location!$A$1:$D$157,2,FALSE)</f>
        <v>Oregon</v>
      </c>
      <c r="P2638" t="str">
        <f>VLOOKUP($L2638,Location!$A$1:$D$157,3,FALSE)</f>
        <v>West</v>
      </c>
      <c r="Q2638" t="str">
        <f>VLOOKUP($L2638,Location!$A$1:$D$157,4,FALSE)</f>
        <v>Small Market</v>
      </c>
      <c r="R2638" t="s">
        <v>70</v>
      </c>
      <c r="S2638" t="s">
        <v>71</v>
      </c>
      <c r="T2638" t="s">
        <v>57</v>
      </c>
    </row>
    <row r="2639" spans="1:20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5">
        <v>42063</v>
      </c>
      <c r="O2639" t="str">
        <f>VLOOKUP(L2639,Location!$A$1:$D$157,2,FALSE)</f>
        <v>Oregon</v>
      </c>
      <c r="P2639" t="str">
        <f>VLOOKUP($L2639,Location!$A$1:$D$157,3,FALSE)</f>
        <v>West</v>
      </c>
      <c r="Q2639" t="str">
        <f>VLOOKUP($L2639,Location!$A$1:$D$157,4,FALSE)</f>
        <v>Small Market</v>
      </c>
      <c r="R2639" t="s">
        <v>70</v>
      </c>
      <c r="S2639" t="s">
        <v>72</v>
      </c>
      <c r="T2639" t="s">
        <v>57</v>
      </c>
    </row>
    <row r="2640" spans="1:20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5">
        <v>42063</v>
      </c>
      <c r="O2640" t="str">
        <f>VLOOKUP(L2640,Location!$A$1:$D$157,2,FALSE)</f>
        <v>Oregon</v>
      </c>
      <c r="P2640" t="str">
        <f>VLOOKUP($L2640,Location!$A$1:$D$157,3,FALSE)</f>
        <v>West</v>
      </c>
      <c r="Q2640" t="str">
        <f>VLOOKUP($L2640,Location!$A$1:$D$157,4,FALSE)</f>
        <v>Small Market</v>
      </c>
      <c r="R2640" t="s">
        <v>70</v>
      </c>
      <c r="S2640" t="s">
        <v>73</v>
      </c>
      <c r="T2640" t="s">
        <v>57</v>
      </c>
    </row>
    <row r="2641" spans="1:20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5">
        <v>42063</v>
      </c>
      <c r="O2641" t="str">
        <f>VLOOKUP(L2641,Location!$A$1:$D$157,2,FALSE)</f>
        <v>Oregon</v>
      </c>
      <c r="P2641" t="str">
        <f>VLOOKUP($L2641,Location!$A$1:$D$157,3,FALSE)</f>
        <v>West</v>
      </c>
      <c r="Q2641" t="str">
        <f>VLOOKUP($L2641,Location!$A$1:$D$157,4,FALSE)</f>
        <v>Small Market</v>
      </c>
      <c r="R2641" t="s">
        <v>61</v>
      </c>
      <c r="S2641" t="s">
        <v>62</v>
      </c>
      <c r="T2641" t="s">
        <v>57</v>
      </c>
    </row>
    <row r="2642" spans="1:20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5">
        <v>42063</v>
      </c>
      <c r="O2642" t="str">
        <f>VLOOKUP(L2642,Location!$A$1:$D$157,2,FALSE)</f>
        <v>Oregon</v>
      </c>
      <c r="P2642" t="str">
        <f>VLOOKUP($L2642,Location!$A$1:$D$157,3,FALSE)</f>
        <v>West</v>
      </c>
      <c r="Q2642" t="str">
        <f>VLOOKUP($L2642,Location!$A$1:$D$157,4,FALSE)</f>
        <v>Small Market</v>
      </c>
      <c r="R2642" t="s">
        <v>61</v>
      </c>
      <c r="S2642" t="s">
        <v>63</v>
      </c>
      <c r="T2642" t="s">
        <v>57</v>
      </c>
    </row>
    <row r="2643" spans="1:20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5">
        <v>42063</v>
      </c>
      <c r="O2643" t="str">
        <f>VLOOKUP(L2643,Location!$A$1:$D$157,2,FALSE)</f>
        <v>Oregon</v>
      </c>
      <c r="P2643" t="str">
        <f>VLOOKUP($L2643,Location!$A$1:$D$157,3,FALSE)</f>
        <v>West</v>
      </c>
      <c r="Q2643" t="str">
        <f>VLOOKUP($L2643,Location!$A$1:$D$157,4,FALSE)</f>
        <v>Small Market</v>
      </c>
      <c r="R2643" t="s">
        <v>61</v>
      </c>
      <c r="S2643" t="s">
        <v>64</v>
      </c>
      <c r="T2643" t="s">
        <v>60</v>
      </c>
    </row>
    <row r="2644" spans="1:20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5">
        <v>42063</v>
      </c>
      <c r="O2644" t="str">
        <f>VLOOKUP(L2644,Location!$A$1:$D$157,2,FALSE)</f>
        <v>Oregon</v>
      </c>
      <c r="P2644" t="str">
        <f>VLOOKUP($L2644,Location!$A$1:$D$157,3,FALSE)</f>
        <v>West</v>
      </c>
      <c r="Q2644" t="str">
        <f>VLOOKUP($L2644,Location!$A$1:$D$157,4,FALSE)</f>
        <v>Small Market</v>
      </c>
      <c r="R2644" t="s">
        <v>55</v>
      </c>
      <c r="S2644" t="s">
        <v>56</v>
      </c>
      <c r="T2644" t="s">
        <v>57</v>
      </c>
    </row>
    <row r="2645" spans="1:20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5">
        <v>42063</v>
      </c>
      <c r="O2645" t="str">
        <f>VLOOKUP(L2645,Location!$A$1:$D$157,2,FALSE)</f>
        <v>Oregon</v>
      </c>
      <c r="P2645" t="str">
        <f>VLOOKUP($L2645,Location!$A$1:$D$157,3,FALSE)</f>
        <v>West</v>
      </c>
      <c r="Q2645" t="str">
        <f>VLOOKUP($L2645,Location!$A$1:$D$157,4,FALSE)</f>
        <v>Small Market</v>
      </c>
      <c r="R2645" t="s">
        <v>55</v>
      </c>
      <c r="S2645" t="s">
        <v>58</v>
      </c>
      <c r="T2645" t="s">
        <v>57</v>
      </c>
    </row>
    <row r="2646" spans="1:20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5">
        <v>42063</v>
      </c>
      <c r="O2646" t="str">
        <f>VLOOKUP(L2646,Location!$A$1:$D$157,2,FALSE)</f>
        <v>Oregon</v>
      </c>
      <c r="P2646" t="str">
        <f>VLOOKUP($L2646,Location!$A$1:$D$157,3,FALSE)</f>
        <v>West</v>
      </c>
      <c r="Q2646" t="str">
        <f>VLOOKUP($L2646,Location!$A$1:$D$157,4,FALSE)</f>
        <v>Small Market</v>
      </c>
      <c r="R2646" t="s">
        <v>55</v>
      </c>
      <c r="S2646" t="s">
        <v>59</v>
      </c>
      <c r="T2646" t="s">
        <v>60</v>
      </c>
    </row>
    <row r="2647" spans="1:20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5">
        <v>42063</v>
      </c>
      <c r="O2647" t="str">
        <f>VLOOKUP(L2647,Location!$A$1:$D$157,2,FALSE)</f>
        <v>Washington</v>
      </c>
      <c r="P2647" t="str">
        <f>VLOOKUP($L2647,Location!$A$1:$D$157,3,FALSE)</f>
        <v>West</v>
      </c>
      <c r="Q2647" t="str">
        <f>VLOOKUP($L2647,Location!$A$1:$D$157,4,FALSE)</f>
        <v>Small Market</v>
      </c>
      <c r="R2647" t="s">
        <v>66</v>
      </c>
      <c r="S2647" t="s">
        <v>67</v>
      </c>
      <c r="T2647" t="s">
        <v>60</v>
      </c>
    </row>
    <row r="2648" spans="1:20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5">
        <v>42063</v>
      </c>
      <c r="O2648" t="str">
        <f>VLOOKUP(L2648,Location!$A$1:$D$157,2,FALSE)</f>
        <v>Washington</v>
      </c>
      <c r="P2648" t="str">
        <f>VLOOKUP($L2648,Location!$A$1:$D$157,3,FALSE)</f>
        <v>West</v>
      </c>
      <c r="Q2648" t="str">
        <f>VLOOKUP($L2648,Location!$A$1:$D$157,4,FALSE)</f>
        <v>Small Market</v>
      </c>
      <c r="R2648" t="s">
        <v>66</v>
      </c>
      <c r="S2648" t="s">
        <v>68</v>
      </c>
      <c r="T2648" t="s">
        <v>60</v>
      </c>
    </row>
    <row r="2649" spans="1:20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5">
        <v>42063</v>
      </c>
      <c r="O2649" t="str">
        <f>VLOOKUP(L2649,Location!$A$1:$D$157,2,FALSE)</f>
        <v>Washington</v>
      </c>
      <c r="P2649" t="str">
        <f>VLOOKUP($L2649,Location!$A$1:$D$157,3,FALSE)</f>
        <v>West</v>
      </c>
      <c r="Q2649" t="str">
        <f>VLOOKUP($L2649,Location!$A$1:$D$157,4,FALSE)</f>
        <v>Small Market</v>
      </c>
      <c r="R2649" t="s">
        <v>70</v>
      </c>
      <c r="S2649" t="s">
        <v>71</v>
      </c>
      <c r="T2649" t="s">
        <v>57</v>
      </c>
    </row>
    <row r="2650" spans="1:20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5">
        <v>42063</v>
      </c>
      <c r="O2650" t="str">
        <f>VLOOKUP(L2650,Location!$A$1:$D$157,2,FALSE)</f>
        <v>Washington</v>
      </c>
      <c r="P2650" t="str">
        <f>VLOOKUP($L2650,Location!$A$1:$D$157,3,FALSE)</f>
        <v>West</v>
      </c>
      <c r="Q2650" t="str">
        <f>VLOOKUP($L2650,Location!$A$1:$D$157,4,FALSE)</f>
        <v>Small Market</v>
      </c>
      <c r="R2650" t="s">
        <v>70</v>
      </c>
      <c r="S2650" t="s">
        <v>72</v>
      </c>
      <c r="T2650" t="s">
        <v>57</v>
      </c>
    </row>
    <row r="2651" spans="1:20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5">
        <v>42063</v>
      </c>
      <c r="O2651" t="str">
        <f>VLOOKUP(L2651,Location!$A$1:$D$157,2,FALSE)</f>
        <v>Washington</v>
      </c>
      <c r="P2651" t="str">
        <f>VLOOKUP($L2651,Location!$A$1:$D$157,3,FALSE)</f>
        <v>West</v>
      </c>
      <c r="Q2651" t="str">
        <f>VLOOKUP($L2651,Location!$A$1:$D$157,4,FALSE)</f>
        <v>Small Market</v>
      </c>
      <c r="R2651" t="s">
        <v>70</v>
      </c>
      <c r="S2651" t="s">
        <v>73</v>
      </c>
      <c r="T2651" t="s">
        <v>57</v>
      </c>
    </row>
    <row r="2652" spans="1:20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5">
        <v>42063</v>
      </c>
      <c r="O2652" t="str">
        <f>VLOOKUP(L2652,Location!$A$1:$D$157,2,FALSE)</f>
        <v>Washington</v>
      </c>
      <c r="P2652" t="str">
        <f>VLOOKUP($L2652,Location!$A$1:$D$157,3,FALSE)</f>
        <v>West</v>
      </c>
      <c r="Q2652" t="str">
        <f>VLOOKUP($L2652,Location!$A$1:$D$157,4,FALSE)</f>
        <v>Small Market</v>
      </c>
      <c r="R2652" t="s">
        <v>61</v>
      </c>
      <c r="S2652" t="s">
        <v>62</v>
      </c>
      <c r="T2652" t="s">
        <v>57</v>
      </c>
    </row>
    <row r="2653" spans="1:20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5">
        <v>42063</v>
      </c>
      <c r="O2653" t="str">
        <f>VLOOKUP(L2653,Location!$A$1:$D$157,2,FALSE)</f>
        <v>Washington</v>
      </c>
      <c r="P2653" t="str">
        <f>VLOOKUP($L2653,Location!$A$1:$D$157,3,FALSE)</f>
        <v>West</v>
      </c>
      <c r="Q2653" t="str">
        <f>VLOOKUP($L2653,Location!$A$1:$D$157,4,FALSE)</f>
        <v>Small Market</v>
      </c>
      <c r="R2653" t="s">
        <v>61</v>
      </c>
      <c r="S2653" t="s">
        <v>63</v>
      </c>
      <c r="T2653" t="s">
        <v>57</v>
      </c>
    </row>
    <row r="2654" spans="1:20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5">
        <v>42063</v>
      </c>
      <c r="O2654" t="str">
        <f>VLOOKUP(L2654,Location!$A$1:$D$157,2,FALSE)</f>
        <v>Washington</v>
      </c>
      <c r="P2654" t="str">
        <f>VLOOKUP($L2654,Location!$A$1:$D$157,3,FALSE)</f>
        <v>West</v>
      </c>
      <c r="Q2654" t="str">
        <f>VLOOKUP($L2654,Location!$A$1:$D$157,4,FALSE)</f>
        <v>Small Market</v>
      </c>
      <c r="R2654" t="s">
        <v>61</v>
      </c>
      <c r="S2654" t="s">
        <v>64</v>
      </c>
      <c r="T2654" t="s">
        <v>60</v>
      </c>
    </row>
    <row r="2655" spans="1:20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5">
        <v>42063</v>
      </c>
      <c r="O2655" t="str">
        <f>VLOOKUP(L2655,Location!$A$1:$D$157,2,FALSE)</f>
        <v>Washington</v>
      </c>
      <c r="P2655" t="str">
        <f>VLOOKUP($L2655,Location!$A$1:$D$157,3,FALSE)</f>
        <v>West</v>
      </c>
      <c r="Q2655" t="str">
        <f>VLOOKUP($L2655,Location!$A$1:$D$157,4,FALSE)</f>
        <v>Small Market</v>
      </c>
      <c r="R2655" t="s">
        <v>55</v>
      </c>
      <c r="S2655" t="s">
        <v>58</v>
      </c>
      <c r="T2655" t="s">
        <v>57</v>
      </c>
    </row>
    <row r="2656" spans="1:20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5">
        <v>42063</v>
      </c>
      <c r="O2656" t="str">
        <f>VLOOKUP(L2656,Location!$A$1:$D$157,2,FALSE)</f>
        <v>Washington</v>
      </c>
      <c r="P2656" t="str">
        <f>VLOOKUP($L2656,Location!$A$1:$D$157,3,FALSE)</f>
        <v>West</v>
      </c>
      <c r="Q2656" t="str">
        <f>VLOOKUP($L2656,Location!$A$1:$D$157,4,FALSE)</f>
        <v>Small Market</v>
      </c>
      <c r="R2656" t="s">
        <v>55</v>
      </c>
      <c r="S2656" t="s">
        <v>59</v>
      </c>
      <c r="T2656" t="s">
        <v>60</v>
      </c>
    </row>
    <row r="2657" spans="1:20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5">
        <v>42094</v>
      </c>
      <c r="O2657" t="str">
        <f>VLOOKUP(L2657,Location!$A$1:$D$157,2,FALSE)</f>
        <v>Colorado</v>
      </c>
      <c r="P2657" t="str">
        <f>VLOOKUP($L2657,Location!$A$1:$D$157,3,FALSE)</f>
        <v>Central</v>
      </c>
      <c r="Q2657" t="str">
        <f>VLOOKUP($L2657,Location!$A$1:$D$157,4,FALSE)</f>
        <v>Major Market</v>
      </c>
      <c r="R2657" t="s">
        <v>66</v>
      </c>
      <c r="S2657" t="s">
        <v>67</v>
      </c>
      <c r="T2657" t="s">
        <v>60</v>
      </c>
    </row>
    <row r="2658" spans="1:20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5">
        <v>42094</v>
      </c>
      <c r="O2658" t="str">
        <f>VLOOKUP(L2658,Location!$A$1:$D$157,2,FALSE)</f>
        <v>Colorado</v>
      </c>
      <c r="P2658" t="str">
        <f>VLOOKUP($L2658,Location!$A$1:$D$157,3,FALSE)</f>
        <v>Central</v>
      </c>
      <c r="Q2658" t="str">
        <f>VLOOKUP($L2658,Location!$A$1:$D$157,4,FALSE)</f>
        <v>Major Market</v>
      </c>
      <c r="R2658" t="s">
        <v>66</v>
      </c>
      <c r="S2658" t="s">
        <v>68</v>
      </c>
      <c r="T2658" t="s">
        <v>60</v>
      </c>
    </row>
    <row r="2659" spans="1:20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5">
        <v>42094</v>
      </c>
      <c r="O2659" t="str">
        <f>VLOOKUP(L2659,Location!$A$1:$D$157,2,FALSE)</f>
        <v>Colorado</v>
      </c>
      <c r="P2659" t="str">
        <f>VLOOKUP($L2659,Location!$A$1:$D$157,3,FALSE)</f>
        <v>Central</v>
      </c>
      <c r="Q2659" t="str">
        <f>VLOOKUP($L2659,Location!$A$1:$D$157,4,FALSE)</f>
        <v>Major Market</v>
      </c>
      <c r="R2659" t="s">
        <v>66</v>
      </c>
      <c r="S2659" t="s">
        <v>69</v>
      </c>
      <c r="T2659" t="s">
        <v>60</v>
      </c>
    </row>
    <row r="2660" spans="1:20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5">
        <v>42094</v>
      </c>
      <c r="O2660" t="str">
        <f>VLOOKUP(L2660,Location!$A$1:$D$157,2,FALSE)</f>
        <v>Colorado</v>
      </c>
      <c r="P2660" t="str">
        <f>VLOOKUP($L2660,Location!$A$1:$D$157,3,FALSE)</f>
        <v>Central</v>
      </c>
      <c r="Q2660" t="str">
        <f>VLOOKUP($L2660,Location!$A$1:$D$157,4,FALSE)</f>
        <v>Major Market</v>
      </c>
      <c r="R2660" t="s">
        <v>70</v>
      </c>
      <c r="S2660" t="s">
        <v>71</v>
      </c>
      <c r="T2660" t="s">
        <v>57</v>
      </c>
    </row>
    <row r="2661" spans="1:20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5">
        <v>42094</v>
      </c>
      <c r="O2661" t="str">
        <f>VLOOKUP(L2661,Location!$A$1:$D$157,2,FALSE)</f>
        <v>Colorado</v>
      </c>
      <c r="P2661" t="str">
        <f>VLOOKUP($L2661,Location!$A$1:$D$157,3,FALSE)</f>
        <v>Central</v>
      </c>
      <c r="Q2661" t="str">
        <f>VLOOKUP($L2661,Location!$A$1:$D$157,4,FALSE)</f>
        <v>Major Market</v>
      </c>
      <c r="R2661" t="s">
        <v>70</v>
      </c>
      <c r="S2661" t="s">
        <v>72</v>
      </c>
      <c r="T2661" t="s">
        <v>57</v>
      </c>
    </row>
    <row r="2662" spans="1:20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5">
        <v>42094</v>
      </c>
      <c r="O2662" t="str">
        <f>VLOOKUP(L2662,Location!$A$1:$D$157,2,FALSE)</f>
        <v>Colorado</v>
      </c>
      <c r="P2662" t="str">
        <f>VLOOKUP($L2662,Location!$A$1:$D$157,3,FALSE)</f>
        <v>Central</v>
      </c>
      <c r="Q2662" t="str">
        <f>VLOOKUP($L2662,Location!$A$1:$D$157,4,FALSE)</f>
        <v>Major Market</v>
      </c>
      <c r="R2662" t="s">
        <v>70</v>
      </c>
      <c r="S2662" t="s">
        <v>73</v>
      </c>
      <c r="T2662" t="s">
        <v>57</v>
      </c>
    </row>
    <row r="2663" spans="1:20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5">
        <v>42094</v>
      </c>
      <c r="O2663" t="str">
        <f>VLOOKUP(L2663,Location!$A$1:$D$157,2,FALSE)</f>
        <v>Colorado</v>
      </c>
      <c r="P2663" t="str">
        <f>VLOOKUP($L2663,Location!$A$1:$D$157,3,FALSE)</f>
        <v>Central</v>
      </c>
      <c r="Q2663" t="str">
        <f>VLOOKUP($L2663,Location!$A$1:$D$157,4,FALSE)</f>
        <v>Major Market</v>
      </c>
      <c r="R2663" t="s">
        <v>61</v>
      </c>
      <c r="S2663" t="s">
        <v>63</v>
      </c>
      <c r="T2663" t="s">
        <v>57</v>
      </c>
    </row>
    <row r="2664" spans="1:20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5">
        <v>42094</v>
      </c>
      <c r="O2664" t="str">
        <f>VLOOKUP(L2664,Location!$A$1:$D$157,2,FALSE)</f>
        <v>Colorado</v>
      </c>
      <c r="P2664" t="str">
        <f>VLOOKUP($L2664,Location!$A$1:$D$157,3,FALSE)</f>
        <v>Central</v>
      </c>
      <c r="Q2664" t="str">
        <f>VLOOKUP($L2664,Location!$A$1:$D$157,4,FALSE)</f>
        <v>Major Market</v>
      </c>
      <c r="R2664" t="s">
        <v>61</v>
      </c>
      <c r="S2664" t="s">
        <v>64</v>
      </c>
      <c r="T2664" t="s">
        <v>60</v>
      </c>
    </row>
    <row r="2665" spans="1:20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5">
        <v>42094</v>
      </c>
      <c r="O2665" t="str">
        <f>VLOOKUP(L2665,Location!$A$1:$D$157,2,FALSE)</f>
        <v>Colorado</v>
      </c>
      <c r="P2665" t="str">
        <f>VLOOKUP($L2665,Location!$A$1:$D$157,3,FALSE)</f>
        <v>Central</v>
      </c>
      <c r="Q2665" t="str">
        <f>VLOOKUP($L2665,Location!$A$1:$D$157,4,FALSE)</f>
        <v>Major Market</v>
      </c>
      <c r="R2665" t="s">
        <v>55</v>
      </c>
      <c r="S2665" t="s">
        <v>56</v>
      </c>
      <c r="T2665" t="s">
        <v>57</v>
      </c>
    </row>
    <row r="2666" spans="1:20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5">
        <v>42094</v>
      </c>
      <c r="O2666" t="str">
        <f>VLOOKUP(L2666,Location!$A$1:$D$157,2,FALSE)</f>
        <v>Colorado</v>
      </c>
      <c r="P2666" t="str">
        <f>VLOOKUP($L2666,Location!$A$1:$D$157,3,FALSE)</f>
        <v>Central</v>
      </c>
      <c r="Q2666" t="str">
        <f>VLOOKUP($L2666,Location!$A$1:$D$157,4,FALSE)</f>
        <v>Major Market</v>
      </c>
      <c r="R2666" t="s">
        <v>55</v>
      </c>
      <c r="S2666" t="s">
        <v>58</v>
      </c>
      <c r="T2666" t="s">
        <v>57</v>
      </c>
    </row>
    <row r="2667" spans="1:20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5">
        <v>42094</v>
      </c>
      <c r="O2667" t="str">
        <f>VLOOKUP(L2667,Location!$A$1:$D$157,2,FALSE)</f>
        <v>Colorado</v>
      </c>
      <c r="P2667" t="str">
        <f>VLOOKUP($L2667,Location!$A$1:$D$157,3,FALSE)</f>
        <v>Central</v>
      </c>
      <c r="Q2667" t="str">
        <f>VLOOKUP($L2667,Location!$A$1:$D$157,4,FALSE)</f>
        <v>Major Market</v>
      </c>
      <c r="R2667" t="s">
        <v>55</v>
      </c>
      <c r="S2667" t="s">
        <v>59</v>
      </c>
      <c r="T2667" t="s">
        <v>60</v>
      </c>
    </row>
    <row r="2668" spans="1:20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5">
        <v>42094</v>
      </c>
      <c r="O2668" t="str">
        <f>VLOOKUP(L2668,Location!$A$1:$D$157,2,FALSE)</f>
        <v>Illinois</v>
      </c>
      <c r="P2668" t="str">
        <f>VLOOKUP($L2668,Location!$A$1:$D$157,3,FALSE)</f>
        <v>Central</v>
      </c>
      <c r="Q2668" t="str">
        <f>VLOOKUP($L2668,Location!$A$1:$D$157,4,FALSE)</f>
        <v>Major Market</v>
      </c>
      <c r="R2668" t="s">
        <v>66</v>
      </c>
      <c r="S2668" t="s">
        <v>67</v>
      </c>
      <c r="T2668" t="s">
        <v>60</v>
      </c>
    </row>
    <row r="2669" spans="1:20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5">
        <v>42094</v>
      </c>
      <c r="O2669" t="str">
        <f>VLOOKUP(L2669,Location!$A$1:$D$157,2,FALSE)</f>
        <v>Illinois</v>
      </c>
      <c r="P2669" t="str">
        <f>VLOOKUP($L2669,Location!$A$1:$D$157,3,FALSE)</f>
        <v>Central</v>
      </c>
      <c r="Q2669" t="str">
        <f>VLOOKUP($L2669,Location!$A$1:$D$157,4,FALSE)</f>
        <v>Major Market</v>
      </c>
      <c r="R2669" t="s">
        <v>66</v>
      </c>
      <c r="S2669" t="s">
        <v>68</v>
      </c>
      <c r="T2669" t="s">
        <v>60</v>
      </c>
    </row>
    <row r="2670" spans="1:20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5">
        <v>42094</v>
      </c>
      <c r="O2670" t="str">
        <f>VLOOKUP(L2670,Location!$A$1:$D$157,2,FALSE)</f>
        <v>Illinois</v>
      </c>
      <c r="P2670" t="str">
        <f>VLOOKUP($L2670,Location!$A$1:$D$157,3,FALSE)</f>
        <v>Central</v>
      </c>
      <c r="Q2670" t="str">
        <f>VLOOKUP($L2670,Location!$A$1:$D$157,4,FALSE)</f>
        <v>Major Market</v>
      </c>
      <c r="R2670" t="s">
        <v>66</v>
      </c>
      <c r="S2670" t="s">
        <v>69</v>
      </c>
      <c r="T2670" t="s">
        <v>60</v>
      </c>
    </row>
    <row r="2671" spans="1:20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5">
        <v>42094</v>
      </c>
      <c r="O2671" t="str">
        <f>VLOOKUP(L2671,Location!$A$1:$D$157,2,FALSE)</f>
        <v>Illinois</v>
      </c>
      <c r="P2671" t="str">
        <f>VLOOKUP($L2671,Location!$A$1:$D$157,3,FALSE)</f>
        <v>Central</v>
      </c>
      <c r="Q2671" t="str">
        <f>VLOOKUP($L2671,Location!$A$1:$D$157,4,FALSE)</f>
        <v>Major Market</v>
      </c>
      <c r="R2671" t="s">
        <v>70</v>
      </c>
      <c r="S2671" t="s">
        <v>71</v>
      </c>
      <c r="T2671" t="s">
        <v>57</v>
      </c>
    </row>
    <row r="2672" spans="1:20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5">
        <v>42094</v>
      </c>
      <c r="O2672" t="str">
        <f>VLOOKUP(L2672,Location!$A$1:$D$157,2,FALSE)</f>
        <v>Illinois</v>
      </c>
      <c r="P2672" t="str">
        <f>VLOOKUP($L2672,Location!$A$1:$D$157,3,FALSE)</f>
        <v>Central</v>
      </c>
      <c r="Q2672" t="str">
        <f>VLOOKUP($L2672,Location!$A$1:$D$157,4,FALSE)</f>
        <v>Major Market</v>
      </c>
      <c r="R2672" t="s">
        <v>70</v>
      </c>
      <c r="S2672" t="s">
        <v>72</v>
      </c>
      <c r="T2672" t="s">
        <v>57</v>
      </c>
    </row>
    <row r="2673" spans="1:20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5">
        <v>42094</v>
      </c>
      <c r="O2673" t="str">
        <f>VLOOKUP(L2673,Location!$A$1:$D$157,2,FALSE)</f>
        <v>Illinois</v>
      </c>
      <c r="P2673" t="str">
        <f>VLOOKUP($L2673,Location!$A$1:$D$157,3,FALSE)</f>
        <v>Central</v>
      </c>
      <c r="Q2673" t="str">
        <f>VLOOKUP($L2673,Location!$A$1:$D$157,4,FALSE)</f>
        <v>Major Market</v>
      </c>
      <c r="R2673" t="s">
        <v>61</v>
      </c>
      <c r="S2673" t="s">
        <v>63</v>
      </c>
      <c r="T2673" t="s">
        <v>57</v>
      </c>
    </row>
    <row r="2674" spans="1:20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5">
        <v>42094</v>
      </c>
      <c r="O2674" t="str">
        <f>VLOOKUP(L2674,Location!$A$1:$D$157,2,FALSE)</f>
        <v>Illinois</v>
      </c>
      <c r="P2674" t="str">
        <f>VLOOKUP($L2674,Location!$A$1:$D$157,3,FALSE)</f>
        <v>Central</v>
      </c>
      <c r="Q2674" t="str">
        <f>VLOOKUP($L2674,Location!$A$1:$D$157,4,FALSE)</f>
        <v>Major Market</v>
      </c>
      <c r="R2674" t="s">
        <v>61</v>
      </c>
      <c r="S2674" t="s">
        <v>64</v>
      </c>
      <c r="T2674" t="s">
        <v>60</v>
      </c>
    </row>
    <row r="2675" spans="1:20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5">
        <v>42094</v>
      </c>
      <c r="O2675" t="str">
        <f>VLOOKUP(L2675,Location!$A$1:$D$157,2,FALSE)</f>
        <v>Illinois</v>
      </c>
      <c r="P2675" t="str">
        <f>VLOOKUP($L2675,Location!$A$1:$D$157,3,FALSE)</f>
        <v>Central</v>
      </c>
      <c r="Q2675" t="str">
        <f>VLOOKUP($L2675,Location!$A$1:$D$157,4,FALSE)</f>
        <v>Major Market</v>
      </c>
      <c r="R2675" t="s">
        <v>55</v>
      </c>
      <c r="S2675" t="s">
        <v>58</v>
      </c>
      <c r="T2675" t="s">
        <v>57</v>
      </c>
    </row>
    <row r="2676" spans="1:20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5">
        <v>42094</v>
      </c>
      <c r="O2676" t="str">
        <f>VLOOKUP(L2676,Location!$A$1:$D$157,2,FALSE)</f>
        <v>Illinois</v>
      </c>
      <c r="P2676" t="str">
        <f>VLOOKUP($L2676,Location!$A$1:$D$157,3,FALSE)</f>
        <v>Central</v>
      </c>
      <c r="Q2676" t="str">
        <f>VLOOKUP($L2676,Location!$A$1:$D$157,4,FALSE)</f>
        <v>Major Market</v>
      </c>
      <c r="R2676" t="s">
        <v>55</v>
      </c>
      <c r="S2676" t="s">
        <v>59</v>
      </c>
      <c r="T2676" t="s">
        <v>60</v>
      </c>
    </row>
    <row r="2677" spans="1:20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5">
        <v>42094</v>
      </c>
      <c r="O2677" t="str">
        <f>VLOOKUP(L2677,Location!$A$1:$D$157,2,FALSE)</f>
        <v>Iowa</v>
      </c>
      <c r="P2677" t="str">
        <f>VLOOKUP($L2677,Location!$A$1:$D$157,3,FALSE)</f>
        <v>Central</v>
      </c>
      <c r="Q2677" t="str">
        <f>VLOOKUP($L2677,Location!$A$1:$D$157,4,FALSE)</f>
        <v>Small Market</v>
      </c>
      <c r="R2677" t="s">
        <v>66</v>
      </c>
      <c r="S2677" t="s">
        <v>67</v>
      </c>
      <c r="T2677" t="s">
        <v>60</v>
      </c>
    </row>
    <row r="2678" spans="1:20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5">
        <v>42094</v>
      </c>
      <c r="O2678" t="str">
        <f>VLOOKUP(L2678,Location!$A$1:$D$157,2,FALSE)</f>
        <v>Iowa</v>
      </c>
      <c r="P2678" t="str">
        <f>VLOOKUP($L2678,Location!$A$1:$D$157,3,FALSE)</f>
        <v>Central</v>
      </c>
      <c r="Q2678" t="str">
        <f>VLOOKUP($L2678,Location!$A$1:$D$157,4,FALSE)</f>
        <v>Small Market</v>
      </c>
      <c r="R2678" t="s">
        <v>66</v>
      </c>
      <c r="S2678" t="s">
        <v>68</v>
      </c>
      <c r="T2678" t="s">
        <v>60</v>
      </c>
    </row>
    <row r="2679" spans="1:20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5">
        <v>42094</v>
      </c>
      <c r="O2679" t="str">
        <f>VLOOKUP(L2679,Location!$A$1:$D$157,2,FALSE)</f>
        <v>Iowa</v>
      </c>
      <c r="P2679" t="str">
        <f>VLOOKUP($L2679,Location!$A$1:$D$157,3,FALSE)</f>
        <v>Central</v>
      </c>
      <c r="Q2679" t="str">
        <f>VLOOKUP($L2679,Location!$A$1:$D$157,4,FALSE)</f>
        <v>Small Market</v>
      </c>
      <c r="R2679" t="s">
        <v>70</v>
      </c>
      <c r="S2679" t="s">
        <v>71</v>
      </c>
      <c r="T2679" t="s">
        <v>57</v>
      </c>
    </row>
    <row r="2680" spans="1:20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5">
        <v>42094</v>
      </c>
      <c r="O2680" t="str">
        <f>VLOOKUP(L2680,Location!$A$1:$D$157,2,FALSE)</f>
        <v>Iowa</v>
      </c>
      <c r="P2680" t="str">
        <f>VLOOKUP($L2680,Location!$A$1:$D$157,3,FALSE)</f>
        <v>Central</v>
      </c>
      <c r="Q2680" t="str">
        <f>VLOOKUP($L2680,Location!$A$1:$D$157,4,FALSE)</f>
        <v>Small Market</v>
      </c>
      <c r="R2680" t="s">
        <v>70</v>
      </c>
      <c r="S2680" t="s">
        <v>72</v>
      </c>
      <c r="T2680" t="s">
        <v>57</v>
      </c>
    </row>
    <row r="2681" spans="1:20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5">
        <v>42094</v>
      </c>
      <c r="O2681" t="str">
        <f>VLOOKUP(L2681,Location!$A$1:$D$157,2,FALSE)</f>
        <v>Iowa</v>
      </c>
      <c r="P2681" t="str">
        <f>VLOOKUP($L2681,Location!$A$1:$D$157,3,FALSE)</f>
        <v>Central</v>
      </c>
      <c r="Q2681" t="str">
        <f>VLOOKUP($L2681,Location!$A$1:$D$157,4,FALSE)</f>
        <v>Small Market</v>
      </c>
      <c r="R2681" t="s">
        <v>61</v>
      </c>
      <c r="S2681" t="s">
        <v>63</v>
      </c>
      <c r="T2681" t="s">
        <v>57</v>
      </c>
    </row>
    <row r="2682" spans="1:20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5">
        <v>42094</v>
      </c>
      <c r="O2682" t="str">
        <f>VLOOKUP(L2682,Location!$A$1:$D$157,2,FALSE)</f>
        <v>Iowa</v>
      </c>
      <c r="P2682" t="str">
        <f>VLOOKUP($L2682,Location!$A$1:$D$157,3,FALSE)</f>
        <v>Central</v>
      </c>
      <c r="Q2682" t="str">
        <f>VLOOKUP($L2682,Location!$A$1:$D$157,4,FALSE)</f>
        <v>Small Market</v>
      </c>
      <c r="R2682" t="s">
        <v>61</v>
      </c>
      <c r="S2682" t="s">
        <v>64</v>
      </c>
      <c r="T2682" t="s">
        <v>60</v>
      </c>
    </row>
    <row r="2683" spans="1:20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5">
        <v>42094</v>
      </c>
      <c r="O2683" t="str">
        <f>VLOOKUP(L2683,Location!$A$1:$D$157,2,FALSE)</f>
        <v>Iowa</v>
      </c>
      <c r="P2683" t="str">
        <f>VLOOKUP($L2683,Location!$A$1:$D$157,3,FALSE)</f>
        <v>Central</v>
      </c>
      <c r="Q2683" t="str">
        <f>VLOOKUP($L2683,Location!$A$1:$D$157,4,FALSE)</f>
        <v>Small Market</v>
      </c>
      <c r="R2683" t="s">
        <v>55</v>
      </c>
      <c r="S2683" t="s">
        <v>56</v>
      </c>
      <c r="T2683" t="s">
        <v>57</v>
      </c>
    </row>
    <row r="2684" spans="1:20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5">
        <v>42094</v>
      </c>
      <c r="O2684" t="str">
        <f>VLOOKUP(L2684,Location!$A$1:$D$157,2,FALSE)</f>
        <v>Iowa</v>
      </c>
      <c r="P2684" t="str">
        <f>VLOOKUP($L2684,Location!$A$1:$D$157,3,FALSE)</f>
        <v>Central</v>
      </c>
      <c r="Q2684" t="str">
        <f>VLOOKUP($L2684,Location!$A$1:$D$157,4,FALSE)</f>
        <v>Small Market</v>
      </c>
      <c r="R2684" t="s">
        <v>55</v>
      </c>
      <c r="S2684" t="s">
        <v>58</v>
      </c>
      <c r="T2684" t="s">
        <v>57</v>
      </c>
    </row>
    <row r="2685" spans="1:20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5">
        <v>42094</v>
      </c>
      <c r="O2685" t="str">
        <f>VLOOKUP(L2685,Location!$A$1:$D$157,2,FALSE)</f>
        <v>Iowa</v>
      </c>
      <c r="P2685" t="str">
        <f>VLOOKUP($L2685,Location!$A$1:$D$157,3,FALSE)</f>
        <v>Central</v>
      </c>
      <c r="Q2685" t="str">
        <f>VLOOKUP($L2685,Location!$A$1:$D$157,4,FALSE)</f>
        <v>Small Market</v>
      </c>
      <c r="R2685" t="s">
        <v>55</v>
      </c>
      <c r="S2685" t="s">
        <v>59</v>
      </c>
      <c r="T2685" t="s">
        <v>60</v>
      </c>
    </row>
    <row r="2686" spans="1:20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5">
        <v>42094</v>
      </c>
      <c r="O2686" t="str">
        <f>VLOOKUP(L2686,Location!$A$1:$D$157,2,FALSE)</f>
        <v>Missouri</v>
      </c>
      <c r="P2686" t="str">
        <f>VLOOKUP($L2686,Location!$A$1:$D$157,3,FALSE)</f>
        <v>Central</v>
      </c>
      <c r="Q2686" t="str">
        <f>VLOOKUP($L2686,Location!$A$1:$D$157,4,FALSE)</f>
        <v>Small Market</v>
      </c>
      <c r="R2686" t="s">
        <v>66</v>
      </c>
      <c r="S2686" t="s">
        <v>67</v>
      </c>
      <c r="T2686" t="s">
        <v>60</v>
      </c>
    </row>
    <row r="2687" spans="1:20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5">
        <v>42094</v>
      </c>
      <c r="O2687" t="str">
        <f>VLOOKUP(L2687,Location!$A$1:$D$157,2,FALSE)</f>
        <v>Missouri</v>
      </c>
      <c r="P2687" t="str">
        <f>VLOOKUP($L2687,Location!$A$1:$D$157,3,FALSE)</f>
        <v>Central</v>
      </c>
      <c r="Q2687" t="str">
        <f>VLOOKUP($L2687,Location!$A$1:$D$157,4,FALSE)</f>
        <v>Small Market</v>
      </c>
      <c r="R2687" t="s">
        <v>66</v>
      </c>
      <c r="S2687" t="s">
        <v>68</v>
      </c>
      <c r="T2687" t="s">
        <v>60</v>
      </c>
    </row>
    <row r="2688" spans="1:20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5">
        <v>42094</v>
      </c>
      <c r="O2688" t="str">
        <f>VLOOKUP(L2688,Location!$A$1:$D$157,2,FALSE)</f>
        <v>Missouri</v>
      </c>
      <c r="P2688" t="str">
        <f>VLOOKUP($L2688,Location!$A$1:$D$157,3,FALSE)</f>
        <v>Central</v>
      </c>
      <c r="Q2688" t="str">
        <f>VLOOKUP($L2688,Location!$A$1:$D$157,4,FALSE)</f>
        <v>Small Market</v>
      </c>
      <c r="R2688" t="s">
        <v>70</v>
      </c>
      <c r="S2688" t="s">
        <v>71</v>
      </c>
      <c r="T2688" t="s">
        <v>57</v>
      </c>
    </row>
    <row r="2689" spans="1:20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5">
        <v>42094</v>
      </c>
      <c r="O2689" t="str">
        <f>VLOOKUP(L2689,Location!$A$1:$D$157,2,FALSE)</f>
        <v>Missouri</v>
      </c>
      <c r="P2689" t="str">
        <f>VLOOKUP($L2689,Location!$A$1:$D$157,3,FALSE)</f>
        <v>Central</v>
      </c>
      <c r="Q2689" t="str">
        <f>VLOOKUP($L2689,Location!$A$1:$D$157,4,FALSE)</f>
        <v>Small Market</v>
      </c>
      <c r="R2689" t="s">
        <v>70</v>
      </c>
      <c r="S2689" t="s">
        <v>72</v>
      </c>
      <c r="T2689" t="s">
        <v>57</v>
      </c>
    </row>
    <row r="2690" spans="1:20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5">
        <v>42094</v>
      </c>
      <c r="O2690" t="str">
        <f>VLOOKUP(L2690,Location!$A$1:$D$157,2,FALSE)</f>
        <v>Missouri</v>
      </c>
      <c r="P2690" t="str">
        <f>VLOOKUP($L2690,Location!$A$1:$D$157,3,FALSE)</f>
        <v>Central</v>
      </c>
      <c r="Q2690" t="str">
        <f>VLOOKUP($L2690,Location!$A$1:$D$157,4,FALSE)</f>
        <v>Small Market</v>
      </c>
      <c r="R2690" t="s">
        <v>70</v>
      </c>
      <c r="S2690" t="s">
        <v>73</v>
      </c>
      <c r="T2690" t="s">
        <v>57</v>
      </c>
    </row>
    <row r="2691" spans="1:20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5">
        <v>42094</v>
      </c>
      <c r="O2691" t="str">
        <f>VLOOKUP(L2691,Location!$A$1:$D$157,2,FALSE)</f>
        <v>Missouri</v>
      </c>
      <c r="P2691" t="str">
        <f>VLOOKUP($L2691,Location!$A$1:$D$157,3,FALSE)</f>
        <v>Central</v>
      </c>
      <c r="Q2691" t="str">
        <f>VLOOKUP($L2691,Location!$A$1:$D$157,4,FALSE)</f>
        <v>Small Market</v>
      </c>
      <c r="R2691" t="s">
        <v>61</v>
      </c>
      <c r="S2691" t="s">
        <v>63</v>
      </c>
      <c r="T2691" t="s">
        <v>57</v>
      </c>
    </row>
    <row r="2692" spans="1:20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5">
        <v>42094</v>
      </c>
      <c r="O2692" t="str">
        <f>VLOOKUP(L2692,Location!$A$1:$D$157,2,FALSE)</f>
        <v>Missouri</v>
      </c>
      <c r="P2692" t="str">
        <f>VLOOKUP($L2692,Location!$A$1:$D$157,3,FALSE)</f>
        <v>Central</v>
      </c>
      <c r="Q2692" t="str">
        <f>VLOOKUP($L2692,Location!$A$1:$D$157,4,FALSE)</f>
        <v>Small Market</v>
      </c>
      <c r="R2692" t="s">
        <v>61</v>
      </c>
      <c r="S2692" t="s">
        <v>64</v>
      </c>
      <c r="T2692" t="s">
        <v>60</v>
      </c>
    </row>
    <row r="2693" spans="1:20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5">
        <v>42094</v>
      </c>
      <c r="O2693" t="str">
        <f>VLOOKUP(L2693,Location!$A$1:$D$157,2,FALSE)</f>
        <v>Missouri</v>
      </c>
      <c r="P2693" t="str">
        <f>VLOOKUP($L2693,Location!$A$1:$D$157,3,FALSE)</f>
        <v>Central</v>
      </c>
      <c r="Q2693" t="str">
        <f>VLOOKUP($L2693,Location!$A$1:$D$157,4,FALSE)</f>
        <v>Small Market</v>
      </c>
      <c r="R2693" t="s">
        <v>55</v>
      </c>
      <c r="S2693" t="s">
        <v>58</v>
      </c>
      <c r="T2693" t="s">
        <v>57</v>
      </c>
    </row>
    <row r="2694" spans="1:20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5">
        <v>42094</v>
      </c>
      <c r="O2694" t="str">
        <f>VLOOKUP(L2694,Location!$A$1:$D$157,2,FALSE)</f>
        <v>Missouri</v>
      </c>
      <c r="P2694" t="str">
        <f>VLOOKUP($L2694,Location!$A$1:$D$157,3,FALSE)</f>
        <v>Central</v>
      </c>
      <c r="Q2694" t="str">
        <f>VLOOKUP($L2694,Location!$A$1:$D$157,4,FALSE)</f>
        <v>Small Market</v>
      </c>
      <c r="R2694" t="s">
        <v>55</v>
      </c>
      <c r="S2694" t="s">
        <v>59</v>
      </c>
      <c r="T2694" t="s">
        <v>60</v>
      </c>
    </row>
    <row r="2695" spans="1:20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5">
        <v>42094</v>
      </c>
      <c r="O2695" t="str">
        <f>VLOOKUP(L2695,Location!$A$1:$D$157,2,FALSE)</f>
        <v>Ohio</v>
      </c>
      <c r="P2695" t="str">
        <f>VLOOKUP($L2695,Location!$A$1:$D$157,3,FALSE)</f>
        <v>Central</v>
      </c>
      <c r="Q2695" t="str">
        <f>VLOOKUP($L2695,Location!$A$1:$D$157,4,FALSE)</f>
        <v>Major Market</v>
      </c>
      <c r="R2695" t="s">
        <v>66</v>
      </c>
      <c r="S2695" t="s">
        <v>67</v>
      </c>
      <c r="T2695" t="s">
        <v>60</v>
      </c>
    </row>
    <row r="2696" spans="1:20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5">
        <v>42094</v>
      </c>
      <c r="O2696" t="str">
        <f>VLOOKUP(L2696,Location!$A$1:$D$157,2,FALSE)</f>
        <v>Ohio</v>
      </c>
      <c r="P2696" t="str">
        <f>VLOOKUP($L2696,Location!$A$1:$D$157,3,FALSE)</f>
        <v>Central</v>
      </c>
      <c r="Q2696" t="str">
        <f>VLOOKUP($L2696,Location!$A$1:$D$157,4,FALSE)</f>
        <v>Major Market</v>
      </c>
      <c r="R2696" t="s">
        <v>66</v>
      </c>
      <c r="S2696" t="s">
        <v>68</v>
      </c>
      <c r="T2696" t="s">
        <v>60</v>
      </c>
    </row>
    <row r="2697" spans="1:20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5">
        <v>42094</v>
      </c>
      <c r="O2697" t="str">
        <f>VLOOKUP(L2697,Location!$A$1:$D$157,2,FALSE)</f>
        <v>Ohio</v>
      </c>
      <c r="P2697" t="str">
        <f>VLOOKUP($L2697,Location!$A$1:$D$157,3,FALSE)</f>
        <v>Central</v>
      </c>
      <c r="Q2697" t="str">
        <f>VLOOKUP($L2697,Location!$A$1:$D$157,4,FALSE)</f>
        <v>Major Market</v>
      </c>
      <c r="R2697" t="s">
        <v>70</v>
      </c>
      <c r="S2697" t="s">
        <v>71</v>
      </c>
      <c r="T2697" t="s">
        <v>57</v>
      </c>
    </row>
    <row r="2698" spans="1:20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5">
        <v>42094</v>
      </c>
      <c r="O2698" t="str">
        <f>VLOOKUP(L2698,Location!$A$1:$D$157,2,FALSE)</f>
        <v>Ohio</v>
      </c>
      <c r="P2698" t="str">
        <f>VLOOKUP($L2698,Location!$A$1:$D$157,3,FALSE)</f>
        <v>Central</v>
      </c>
      <c r="Q2698" t="str">
        <f>VLOOKUP($L2698,Location!$A$1:$D$157,4,FALSE)</f>
        <v>Major Market</v>
      </c>
      <c r="R2698" t="s">
        <v>70</v>
      </c>
      <c r="S2698" t="s">
        <v>72</v>
      </c>
      <c r="T2698" t="s">
        <v>57</v>
      </c>
    </row>
    <row r="2699" spans="1:20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5">
        <v>42094</v>
      </c>
      <c r="O2699" t="str">
        <f>VLOOKUP(L2699,Location!$A$1:$D$157,2,FALSE)</f>
        <v>Ohio</v>
      </c>
      <c r="P2699" t="str">
        <f>VLOOKUP($L2699,Location!$A$1:$D$157,3,FALSE)</f>
        <v>Central</v>
      </c>
      <c r="Q2699" t="str">
        <f>VLOOKUP($L2699,Location!$A$1:$D$157,4,FALSE)</f>
        <v>Major Market</v>
      </c>
      <c r="R2699" t="s">
        <v>61</v>
      </c>
      <c r="S2699" t="s">
        <v>63</v>
      </c>
      <c r="T2699" t="s">
        <v>57</v>
      </c>
    </row>
    <row r="2700" spans="1:20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5">
        <v>42094</v>
      </c>
      <c r="O2700" t="str">
        <f>VLOOKUP(L2700,Location!$A$1:$D$157,2,FALSE)</f>
        <v>Ohio</v>
      </c>
      <c r="P2700" t="str">
        <f>VLOOKUP($L2700,Location!$A$1:$D$157,3,FALSE)</f>
        <v>Central</v>
      </c>
      <c r="Q2700" t="str">
        <f>VLOOKUP($L2700,Location!$A$1:$D$157,4,FALSE)</f>
        <v>Major Market</v>
      </c>
      <c r="R2700" t="s">
        <v>61</v>
      </c>
      <c r="S2700" t="s">
        <v>64</v>
      </c>
      <c r="T2700" t="s">
        <v>60</v>
      </c>
    </row>
    <row r="2701" spans="1:20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5">
        <v>42094</v>
      </c>
      <c r="O2701" t="str">
        <f>VLOOKUP(L2701,Location!$A$1:$D$157,2,FALSE)</f>
        <v>Ohio</v>
      </c>
      <c r="P2701" t="str">
        <f>VLOOKUP($L2701,Location!$A$1:$D$157,3,FALSE)</f>
        <v>Central</v>
      </c>
      <c r="Q2701" t="str">
        <f>VLOOKUP($L2701,Location!$A$1:$D$157,4,FALSE)</f>
        <v>Major Market</v>
      </c>
      <c r="R2701" t="s">
        <v>55</v>
      </c>
      <c r="S2701" t="s">
        <v>56</v>
      </c>
      <c r="T2701" t="s">
        <v>57</v>
      </c>
    </row>
    <row r="2702" spans="1:20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5">
        <v>42094</v>
      </c>
      <c r="O2702" t="str">
        <f>VLOOKUP(L2702,Location!$A$1:$D$157,2,FALSE)</f>
        <v>Ohio</v>
      </c>
      <c r="P2702" t="str">
        <f>VLOOKUP($L2702,Location!$A$1:$D$157,3,FALSE)</f>
        <v>Central</v>
      </c>
      <c r="Q2702" t="str">
        <f>VLOOKUP($L2702,Location!$A$1:$D$157,4,FALSE)</f>
        <v>Major Market</v>
      </c>
      <c r="R2702" t="s">
        <v>55</v>
      </c>
      <c r="S2702" t="s">
        <v>58</v>
      </c>
      <c r="T2702" t="s">
        <v>57</v>
      </c>
    </row>
    <row r="2703" spans="1:20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5">
        <v>42094</v>
      </c>
      <c r="O2703" t="str">
        <f>VLOOKUP(L2703,Location!$A$1:$D$157,2,FALSE)</f>
        <v>Ohio</v>
      </c>
      <c r="P2703" t="str">
        <f>VLOOKUP($L2703,Location!$A$1:$D$157,3,FALSE)</f>
        <v>Central</v>
      </c>
      <c r="Q2703" t="str">
        <f>VLOOKUP($L2703,Location!$A$1:$D$157,4,FALSE)</f>
        <v>Major Market</v>
      </c>
      <c r="R2703" t="s">
        <v>55</v>
      </c>
      <c r="S2703" t="s">
        <v>59</v>
      </c>
      <c r="T2703" t="s">
        <v>60</v>
      </c>
    </row>
    <row r="2704" spans="1:20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5">
        <v>42094</v>
      </c>
      <c r="O2704" t="str">
        <f>VLOOKUP(L2704,Location!$A$1:$D$157,2,FALSE)</f>
        <v>Wisconsin</v>
      </c>
      <c r="P2704" t="str">
        <f>VLOOKUP($L2704,Location!$A$1:$D$157,3,FALSE)</f>
        <v>Central</v>
      </c>
      <c r="Q2704" t="str">
        <f>VLOOKUP($L2704,Location!$A$1:$D$157,4,FALSE)</f>
        <v>Small Market</v>
      </c>
      <c r="R2704" t="s">
        <v>66</v>
      </c>
      <c r="S2704" t="s">
        <v>67</v>
      </c>
      <c r="T2704" t="s">
        <v>60</v>
      </c>
    </row>
    <row r="2705" spans="1:20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5">
        <v>42094</v>
      </c>
      <c r="O2705" t="str">
        <f>VLOOKUP(L2705,Location!$A$1:$D$157,2,FALSE)</f>
        <v>Wisconsin</v>
      </c>
      <c r="P2705" t="str">
        <f>VLOOKUP($L2705,Location!$A$1:$D$157,3,FALSE)</f>
        <v>Central</v>
      </c>
      <c r="Q2705" t="str">
        <f>VLOOKUP($L2705,Location!$A$1:$D$157,4,FALSE)</f>
        <v>Small Market</v>
      </c>
      <c r="R2705" t="s">
        <v>66</v>
      </c>
      <c r="S2705" t="s">
        <v>68</v>
      </c>
      <c r="T2705" t="s">
        <v>60</v>
      </c>
    </row>
    <row r="2706" spans="1:20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5">
        <v>42094</v>
      </c>
      <c r="O2706" t="str">
        <f>VLOOKUP(L2706,Location!$A$1:$D$157,2,FALSE)</f>
        <v>Wisconsin</v>
      </c>
      <c r="P2706" t="str">
        <f>VLOOKUP($L2706,Location!$A$1:$D$157,3,FALSE)</f>
        <v>Central</v>
      </c>
      <c r="Q2706" t="str">
        <f>VLOOKUP($L2706,Location!$A$1:$D$157,4,FALSE)</f>
        <v>Small Market</v>
      </c>
      <c r="R2706" t="s">
        <v>70</v>
      </c>
      <c r="S2706" t="s">
        <v>71</v>
      </c>
      <c r="T2706" t="s">
        <v>57</v>
      </c>
    </row>
    <row r="2707" spans="1:20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5">
        <v>42094</v>
      </c>
      <c r="O2707" t="str">
        <f>VLOOKUP(L2707,Location!$A$1:$D$157,2,FALSE)</f>
        <v>Wisconsin</v>
      </c>
      <c r="P2707" t="str">
        <f>VLOOKUP($L2707,Location!$A$1:$D$157,3,FALSE)</f>
        <v>Central</v>
      </c>
      <c r="Q2707" t="str">
        <f>VLOOKUP($L2707,Location!$A$1:$D$157,4,FALSE)</f>
        <v>Small Market</v>
      </c>
      <c r="R2707" t="s">
        <v>70</v>
      </c>
      <c r="S2707" t="s">
        <v>72</v>
      </c>
      <c r="T2707" t="s">
        <v>57</v>
      </c>
    </row>
    <row r="2708" spans="1:20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5">
        <v>42094</v>
      </c>
      <c r="O2708" t="str">
        <f>VLOOKUP(L2708,Location!$A$1:$D$157,2,FALSE)</f>
        <v>Wisconsin</v>
      </c>
      <c r="P2708" t="str">
        <f>VLOOKUP($L2708,Location!$A$1:$D$157,3,FALSE)</f>
        <v>Central</v>
      </c>
      <c r="Q2708" t="str">
        <f>VLOOKUP($L2708,Location!$A$1:$D$157,4,FALSE)</f>
        <v>Small Market</v>
      </c>
      <c r="R2708" t="s">
        <v>61</v>
      </c>
      <c r="S2708" t="s">
        <v>63</v>
      </c>
      <c r="T2708" t="s">
        <v>57</v>
      </c>
    </row>
    <row r="2709" spans="1:20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5">
        <v>42094</v>
      </c>
      <c r="O2709" t="str">
        <f>VLOOKUP(L2709,Location!$A$1:$D$157,2,FALSE)</f>
        <v>Wisconsin</v>
      </c>
      <c r="P2709" t="str">
        <f>VLOOKUP($L2709,Location!$A$1:$D$157,3,FALSE)</f>
        <v>Central</v>
      </c>
      <c r="Q2709" t="str">
        <f>VLOOKUP($L2709,Location!$A$1:$D$157,4,FALSE)</f>
        <v>Small Market</v>
      </c>
      <c r="R2709" t="s">
        <v>61</v>
      </c>
      <c r="S2709" t="s">
        <v>64</v>
      </c>
      <c r="T2709" t="s">
        <v>60</v>
      </c>
    </row>
    <row r="2710" spans="1:20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5">
        <v>42094</v>
      </c>
      <c r="O2710" t="str">
        <f>VLOOKUP(L2710,Location!$A$1:$D$157,2,FALSE)</f>
        <v>Wisconsin</v>
      </c>
      <c r="P2710" t="str">
        <f>VLOOKUP($L2710,Location!$A$1:$D$157,3,FALSE)</f>
        <v>Central</v>
      </c>
      <c r="Q2710" t="str">
        <f>VLOOKUP($L2710,Location!$A$1:$D$157,4,FALSE)</f>
        <v>Small Market</v>
      </c>
      <c r="R2710" t="s">
        <v>55</v>
      </c>
      <c r="S2710" t="s">
        <v>56</v>
      </c>
      <c r="T2710" t="s">
        <v>57</v>
      </c>
    </row>
    <row r="2711" spans="1:20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5">
        <v>42094</v>
      </c>
      <c r="O2711" t="str">
        <f>VLOOKUP(L2711,Location!$A$1:$D$157,2,FALSE)</f>
        <v>Wisconsin</v>
      </c>
      <c r="P2711" t="str">
        <f>VLOOKUP($L2711,Location!$A$1:$D$157,3,FALSE)</f>
        <v>Central</v>
      </c>
      <c r="Q2711" t="str">
        <f>VLOOKUP($L2711,Location!$A$1:$D$157,4,FALSE)</f>
        <v>Small Market</v>
      </c>
      <c r="R2711" t="s">
        <v>55</v>
      </c>
      <c r="S2711" t="s">
        <v>58</v>
      </c>
      <c r="T2711" t="s">
        <v>57</v>
      </c>
    </row>
    <row r="2712" spans="1:20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5">
        <v>42094</v>
      </c>
      <c r="O2712" t="str">
        <f>VLOOKUP(L2712,Location!$A$1:$D$157,2,FALSE)</f>
        <v>Wisconsin</v>
      </c>
      <c r="P2712" t="str">
        <f>VLOOKUP($L2712,Location!$A$1:$D$157,3,FALSE)</f>
        <v>Central</v>
      </c>
      <c r="Q2712" t="str">
        <f>VLOOKUP($L2712,Location!$A$1:$D$157,4,FALSE)</f>
        <v>Small Market</v>
      </c>
      <c r="R2712" t="s">
        <v>55</v>
      </c>
      <c r="S2712" t="s">
        <v>59</v>
      </c>
      <c r="T2712" t="s">
        <v>60</v>
      </c>
    </row>
    <row r="2713" spans="1:20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5">
        <v>42094</v>
      </c>
      <c r="O2713" t="str">
        <f>VLOOKUP(L2713,Location!$A$1:$D$157,2,FALSE)</f>
        <v>Connecticut</v>
      </c>
      <c r="P2713" t="str">
        <f>VLOOKUP($L2713,Location!$A$1:$D$157,3,FALSE)</f>
        <v>East</v>
      </c>
      <c r="Q2713" t="str">
        <f>VLOOKUP($L2713,Location!$A$1:$D$157,4,FALSE)</f>
        <v>Small Market</v>
      </c>
      <c r="R2713" t="s">
        <v>66</v>
      </c>
      <c r="S2713" t="s">
        <v>68</v>
      </c>
      <c r="T2713" t="s">
        <v>60</v>
      </c>
    </row>
    <row r="2714" spans="1:20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5">
        <v>42094</v>
      </c>
      <c r="O2714" t="str">
        <f>VLOOKUP(L2714,Location!$A$1:$D$157,2,FALSE)</f>
        <v>Connecticut</v>
      </c>
      <c r="P2714" t="str">
        <f>VLOOKUP($L2714,Location!$A$1:$D$157,3,FALSE)</f>
        <v>East</v>
      </c>
      <c r="Q2714" t="str">
        <f>VLOOKUP($L2714,Location!$A$1:$D$157,4,FALSE)</f>
        <v>Small Market</v>
      </c>
      <c r="R2714" t="s">
        <v>66</v>
      </c>
      <c r="S2714" t="s">
        <v>69</v>
      </c>
      <c r="T2714" t="s">
        <v>60</v>
      </c>
    </row>
    <row r="2715" spans="1:20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5">
        <v>42094</v>
      </c>
      <c r="O2715" t="str">
        <f>VLOOKUP(L2715,Location!$A$1:$D$157,2,FALSE)</f>
        <v>Connecticut</v>
      </c>
      <c r="P2715" t="str">
        <f>VLOOKUP($L2715,Location!$A$1:$D$157,3,FALSE)</f>
        <v>East</v>
      </c>
      <c r="Q2715" t="str">
        <f>VLOOKUP($L2715,Location!$A$1:$D$157,4,FALSE)</f>
        <v>Small Market</v>
      </c>
      <c r="R2715" t="s">
        <v>70</v>
      </c>
      <c r="S2715" t="s">
        <v>71</v>
      </c>
      <c r="T2715" t="s">
        <v>57</v>
      </c>
    </row>
    <row r="2716" spans="1:20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5">
        <v>42094</v>
      </c>
      <c r="O2716" t="str">
        <f>VLOOKUP(L2716,Location!$A$1:$D$157,2,FALSE)</f>
        <v>Connecticut</v>
      </c>
      <c r="P2716" t="str">
        <f>VLOOKUP($L2716,Location!$A$1:$D$157,3,FALSE)</f>
        <v>East</v>
      </c>
      <c r="Q2716" t="str">
        <f>VLOOKUP($L2716,Location!$A$1:$D$157,4,FALSE)</f>
        <v>Small Market</v>
      </c>
      <c r="R2716" t="s">
        <v>70</v>
      </c>
      <c r="S2716" t="s">
        <v>73</v>
      </c>
      <c r="T2716" t="s">
        <v>57</v>
      </c>
    </row>
    <row r="2717" spans="1:20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5">
        <v>42094</v>
      </c>
      <c r="O2717" t="str">
        <f>VLOOKUP(L2717,Location!$A$1:$D$157,2,FALSE)</f>
        <v>Connecticut</v>
      </c>
      <c r="P2717" t="str">
        <f>VLOOKUP($L2717,Location!$A$1:$D$157,3,FALSE)</f>
        <v>East</v>
      </c>
      <c r="Q2717" t="str">
        <f>VLOOKUP($L2717,Location!$A$1:$D$157,4,FALSE)</f>
        <v>Small Market</v>
      </c>
      <c r="R2717" t="s">
        <v>55</v>
      </c>
      <c r="S2717" t="s">
        <v>58</v>
      </c>
      <c r="T2717" t="s">
        <v>57</v>
      </c>
    </row>
    <row r="2718" spans="1:20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5">
        <v>42094</v>
      </c>
      <c r="O2718" t="str">
        <f>VLOOKUP(L2718,Location!$A$1:$D$157,2,FALSE)</f>
        <v>Connecticut</v>
      </c>
      <c r="P2718" t="str">
        <f>VLOOKUP($L2718,Location!$A$1:$D$157,3,FALSE)</f>
        <v>East</v>
      </c>
      <c r="Q2718" t="str">
        <f>VLOOKUP($L2718,Location!$A$1:$D$157,4,FALSE)</f>
        <v>Small Market</v>
      </c>
      <c r="R2718" t="s">
        <v>61</v>
      </c>
      <c r="S2718" t="s">
        <v>63</v>
      </c>
      <c r="T2718" t="s">
        <v>57</v>
      </c>
    </row>
    <row r="2719" spans="1:20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5">
        <v>42094</v>
      </c>
      <c r="O2719" t="str">
        <f>VLOOKUP(L2719,Location!$A$1:$D$157,2,FALSE)</f>
        <v>Connecticut</v>
      </c>
      <c r="P2719" t="str">
        <f>VLOOKUP($L2719,Location!$A$1:$D$157,3,FALSE)</f>
        <v>East</v>
      </c>
      <c r="Q2719" t="str">
        <f>VLOOKUP($L2719,Location!$A$1:$D$157,4,FALSE)</f>
        <v>Small Market</v>
      </c>
      <c r="R2719" t="s">
        <v>61</v>
      </c>
      <c r="S2719" t="s">
        <v>64</v>
      </c>
      <c r="T2719" t="s">
        <v>60</v>
      </c>
    </row>
    <row r="2720" spans="1:20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5">
        <v>42094</v>
      </c>
      <c r="O2720" t="str">
        <f>VLOOKUP(L2720,Location!$A$1:$D$157,2,FALSE)</f>
        <v>Florida</v>
      </c>
      <c r="P2720" t="str">
        <f>VLOOKUP($L2720,Location!$A$1:$D$157,3,FALSE)</f>
        <v>East</v>
      </c>
      <c r="Q2720" t="str">
        <f>VLOOKUP($L2720,Location!$A$1:$D$157,4,FALSE)</f>
        <v>Major Market</v>
      </c>
      <c r="R2720" t="s">
        <v>66</v>
      </c>
      <c r="S2720" t="s">
        <v>67</v>
      </c>
      <c r="T2720" t="s">
        <v>60</v>
      </c>
    </row>
    <row r="2721" spans="1:20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5">
        <v>42094</v>
      </c>
      <c r="O2721" t="str">
        <f>VLOOKUP(L2721,Location!$A$1:$D$157,2,FALSE)</f>
        <v>Florida</v>
      </c>
      <c r="P2721" t="str">
        <f>VLOOKUP($L2721,Location!$A$1:$D$157,3,FALSE)</f>
        <v>East</v>
      </c>
      <c r="Q2721" t="str">
        <f>VLOOKUP($L2721,Location!$A$1:$D$157,4,FALSE)</f>
        <v>Major Market</v>
      </c>
      <c r="R2721" t="s">
        <v>66</v>
      </c>
      <c r="S2721" t="s">
        <v>68</v>
      </c>
      <c r="T2721" t="s">
        <v>60</v>
      </c>
    </row>
    <row r="2722" spans="1:20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5">
        <v>42094</v>
      </c>
      <c r="O2722" t="str">
        <f>VLOOKUP(L2722,Location!$A$1:$D$157,2,FALSE)</f>
        <v>Florida</v>
      </c>
      <c r="P2722" t="str">
        <f>VLOOKUP($L2722,Location!$A$1:$D$157,3,FALSE)</f>
        <v>East</v>
      </c>
      <c r="Q2722" t="str">
        <f>VLOOKUP($L2722,Location!$A$1:$D$157,4,FALSE)</f>
        <v>Major Market</v>
      </c>
      <c r="R2722" t="s">
        <v>66</v>
      </c>
      <c r="S2722" t="s">
        <v>69</v>
      </c>
      <c r="T2722" t="s">
        <v>60</v>
      </c>
    </row>
    <row r="2723" spans="1:20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5">
        <v>42094</v>
      </c>
      <c r="O2723" t="str">
        <f>VLOOKUP(L2723,Location!$A$1:$D$157,2,FALSE)</f>
        <v>Florida</v>
      </c>
      <c r="P2723" t="str">
        <f>VLOOKUP($L2723,Location!$A$1:$D$157,3,FALSE)</f>
        <v>East</v>
      </c>
      <c r="Q2723" t="str">
        <f>VLOOKUP($L2723,Location!$A$1:$D$157,4,FALSE)</f>
        <v>Major Market</v>
      </c>
      <c r="R2723" t="s">
        <v>70</v>
      </c>
      <c r="S2723" t="s">
        <v>71</v>
      </c>
      <c r="T2723" t="s">
        <v>57</v>
      </c>
    </row>
    <row r="2724" spans="1:20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5">
        <v>42094</v>
      </c>
      <c r="O2724" t="str">
        <f>VLOOKUP(L2724,Location!$A$1:$D$157,2,FALSE)</f>
        <v>Florida</v>
      </c>
      <c r="P2724" t="str">
        <f>VLOOKUP($L2724,Location!$A$1:$D$157,3,FALSE)</f>
        <v>East</v>
      </c>
      <c r="Q2724" t="str">
        <f>VLOOKUP($L2724,Location!$A$1:$D$157,4,FALSE)</f>
        <v>Major Market</v>
      </c>
      <c r="R2724" t="s">
        <v>70</v>
      </c>
      <c r="S2724" t="s">
        <v>73</v>
      </c>
      <c r="T2724" t="s">
        <v>57</v>
      </c>
    </row>
    <row r="2725" spans="1:20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5">
        <v>42094</v>
      </c>
      <c r="O2725" t="str">
        <f>VLOOKUP(L2725,Location!$A$1:$D$157,2,FALSE)</f>
        <v>Florida</v>
      </c>
      <c r="P2725" t="str">
        <f>VLOOKUP($L2725,Location!$A$1:$D$157,3,FALSE)</f>
        <v>East</v>
      </c>
      <c r="Q2725" t="str">
        <f>VLOOKUP($L2725,Location!$A$1:$D$157,4,FALSE)</f>
        <v>Major Market</v>
      </c>
      <c r="R2725" t="s">
        <v>55</v>
      </c>
      <c r="S2725" t="s">
        <v>58</v>
      </c>
      <c r="T2725" t="s">
        <v>57</v>
      </c>
    </row>
    <row r="2726" spans="1:20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5">
        <v>42094</v>
      </c>
      <c r="O2726" t="str">
        <f>VLOOKUP(L2726,Location!$A$1:$D$157,2,FALSE)</f>
        <v>Florida</v>
      </c>
      <c r="P2726" t="str">
        <f>VLOOKUP($L2726,Location!$A$1:$D$157,3,FALSE)</f>
        <v>East</v>
      </c>
      <c r="Q2726" t="str">
        <f>VLOOKUP($L2726,Location!$A$1:$D$157,4,FALSE)</f>
        <v>Major Market</v>
      </c>
      <c r="R2726" t="s">
        <v>55</v>
      </c>
      <c r="S2726" t="s">
        <v>59</v>
      </c>
      <c r="T2726" t="s">
        <v>60</v>
      </c>
    </row>
    <row r="2727" spans="1:20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5">
        <v>42094</v>
      </c>
      <c r="O2727" t="str">
        <f>VLOOKUP(L2727,Location!$A$1:$D$157,2,FALSE)</f>
        <v>Florida</v>
      </c>
      <c r="P2727" t="str">
        <f>VLOOKUP($L2727,Location!$A$1:$D$157,3,FALSE)</f>
        <v>East</v>
      </c>
      <c r="Q2727" t="str">
        <f>VLOOKUP($L2727,Location!$A$1:$D$157,4,FALSE)</f>
        <v>Major Market</v>
      </c>
      <c r="R2727" t="s">
        <v>61</v>
      </c>
      <c r="S2727" t="s">
        <v>63</v>
      </c>
      <c r="T2727" t="s">
        <v>57</v>
      </c>
    </row>
    <row r="2728" spans="1:20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5">
        <v>42094</v>
      </c>
      <c r="O2728" t="str">
        <f>VLOOKUP(L2728,Location!$A$1:$D$157,2,FALSE)</f>
        <v>Florida</v>
      </c>
      <c r="P2728" t="str">
        <f>VLOOKUP($L2728,Location!$A$1:$D$157,3,FALSE)</f>
        <v>East</v>
      </c>
      <c r="Q2728" t="str">
        <f>VLOOKUP($L2728,Location!$A$1:$D$157,4,FALSE)</f>
        <v>Major Market</v>
      </c>
      <c r="R2728" t="s">
        <v>61</v>
      </c>
      <c r="S2728" t="s">
        <v>64</v>
      </c>
      <c r="T2728" t="s">
        <v>60</v>
      </c>
    </row>
    <row r="2729" spans="1:20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5">
        <v>42094</v>
      </c>
      <c r="O2729" t="str">
        <f>VLOOKUP(L2729,Location!$A$1:$D$157,2,FALSE)</f>
        <v>Massachusetts</v>
      </c>
      <c r="P2729" t="str">
        <f>VLOOKUP($L2729,Location!$A$1:$D$157,3,FALSE)</f>
        <v>East</v>
      </c>
      <c r="Q2729" t="str">
        <f>VLOOKUP($L2729,Location!$A$1:$D$157,4,FALSE)</f>
        <v>Major Market</v>
      </c>
      <c r="R2729" t="s">
        <v>66</v>
      </c>
      <c r="S2729" t="s">
        <v>68</v>
      </c>
      <c r="T2729" t="s">
        <v>60</v>
      </c>
    </row>
    <row r="2730" spans="1:20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5">
        <v>42094</v>
      </c>
      <c r="O2730" t="str">
        <f>VLOOKUP(L2730,Location!$A$1:$D$157,2,FALSE)</f>
        <v>Massachusetts</v>
      </c>
      <c r="P2730" t="str">
        <f>VLOOKUP($L2730,Location!$A$1:$D$157,3,FALSE)</f>
        <v>East</v>
      </c>
      <c r="Q2730" t="str">
        <f>VLOOKUP($L2730,Location!$A$1:$D$157,4,FALSE)</f>
        <v>Major Market</v>
      </c>
      <c r="R2730" t="s">
        <v>70</v>
      </c>
      <c r="S2730" t="s">
        <v>71</v>
      </c>
      <c r="T2730" t="s">
        <v>57</v>
      </c>
    </row>
    <row r="2731" spans="1:20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5">
        <v>42094</v>
      </c>
      <c r="O2731" t="str">
        <f>VLOOKUP(L2731,Location!$A$1:$D$157,2,FALSE)</f>
        <v>Massachusetts</v>
      </c>
      <c r="P2731" t="str">
        <f>VLOOKUP($L2731,Location!$A$1:$D$157,3,FALSE)</f>
        <v>East</v>
      </c>
      <c r="Q2731" t="str">
        <f>VLOOKUP($L2731,Location!$A$1:$D$157,4,FALSE)</f>
        <v>Major Market</v>
      </c>
      <c r="R2731" t="s">
        <v>70</v>
      </c>
      <c r="S2731" t="s">
        <v>73</v>
      </c>
      <c r="T2731" t="s">
        <v>57</v>
      </c>
    </row>
    <row r="2732" spans="1:20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5">
        <v>42094</v>
      </c>
      <c r="O2732" t="str">
        <f>VLOOKUP(L2732,Location!$A$1:$D$157,2,FALSE)</f>
        <v>Massachusetts</v>
      </c>
      <c r="P2732" t="str">
        <f>VLOOKUP($L2732,Location!$A$1:$D$157,3,FALSE)</f>
        <v>East</v>
      </c>
      <c r="Q2732" t="str">
        <f>VLOOKUP($L2732,Location!$A$1:$D$157,4,FALSE)</f>
        <v>Major Market</v>
      </c>
      <c r="R2732" t="s">
        <v>55</v>
      </c>
      <c r="S2732" t="s">
        <v>58</v>
      </c>
      <c r="T2732" t="s">
        <v>57</v>
      </c>
    </row>
    <row r="2733" spans="1:20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5">
        <v>42094</v>
      </c>
      <c r="O2733" t="str">
        <f>VLOOKUP(L2733,Location!$A$1:$D$157,2,FALSE)</f>
        <v>Massachusetts</v>
      </c>
      <c r="P2733" t="str">
        <f>VLOOKUP($L2733,Location!$A$1:$D$157,3,FALSE)</f>
        <v>East</v>
      </c>
      <c r="Q2733" t="str">
        <f>VLOOKUP($L2733,Location!$A$1:$D$157,4,FALSE)</f>
        <v>Major Market</v>
      </c>
      <c r="R2733" t="s">
        <v>61</v>
      </c>
      <c r="S2733" t="s">
        <v>63</v>
      </c>
      <c r="T2733" t="s">
        <v>57</v>
      </c>
    </row>
    <row r="2734" spans="1:20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5">
        <v>42094</v>
      </c>
      <c r="O2734" t="str">
        <f>VLOOKUP(L2734,Location!$A$1:$D$157,2,FALSE)</f>
        <v>Massachusetts</v>
      </c>
      <c r="P2734" t="str">
        <f>VLOOKUP($L2734,Location!$A$1:$D$157,3,FALSE)</f>
        <v>East</v>
      </c>
      <c r="Q2734" t="str">
        <f>VLOOKUP($L2734,Location!$A$1:$D$157,4,FALSE)</f>
        <v>Major Market</v>
      </c>
      <c r="R2734" t="s">
        <v>61</v>
      </c>
      <c r="S2734" t="s">
        <v>65</v>
      </c>
      <c r="T2734" t="s">
        <v>57</v>
      </c>
    </row>
    <row r="2735" spans="1:20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5">
        <v>42094</v>
      </c>
      <c r="O2735" t="str">
        <f>VLOOKUP(L2735,Location!$A$1:$D$157,2,FALSE)</f>
        <v>New Hampshire</v>
      </c>
      <c r="P2735" t="str">
        <f>VLOOKUP($L2735,Location!$A$1:$D$157,3,FALSE)</f>
        <v>East</v>
      </c>
      <c r="Q2735" t="str">
        <f>VLOOKUP($L2735,Location!$A$1:$D$157,4,FALSE)</f>
        <v>Small Market</v>
      </c>
      <c r="R2735" t="s">
        <v>66</v>
      </c>
      <c r="S2735" t="s">
        <v>68</v>
      </c>
      <c r="T2735" t="s">
        <v>60</v>
      </c>
    </row>
    <row r="2736" spans="1:20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5">
        <v>42094</v>
      </c>
      <c r="O2736" t="str">
        <f>VLOOKUP(L2736,Location!$A$1:$D$157,2,FALSE)</f>
        <v>New Hampshire</v>
      </c>
      <c r="P2736" t="str">
        <f>VLOOKUP($L2736,Location!$A$1:$D$157,3,FALSE)</f>
        <v>East</v>
      </c>
      <c r="Q2736" t="str">
        <f>VLOOKUP($L2736,Location!$A$1:$D$157,4,FALSE)</f>
        <v>Small Market</v>
      </c>
      <c r="R2736" t="s">
        <v>70</v>
      </c>
      <c r="S2736" t="s">
        <v>71</v>
      </c>
      <c r="T2736" t="s">
        <v>57</v>
      </c>
    </row>
    <row r="2737" spans="1:20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5">
        <v>42094</v>
      </c>
      <c r="O2737" t="str">
        <f>VLOOKUP(L2737,Location!$A$1:$D$157,2,FALSE)</f>
        <v>New Hampshire</v>
      </c>
      <c r="P2737" t="str">
        <f>VLOOKUP($L2737,Location!$A$1:$D$157,3,FALSE)</f>
        <v>East</v>
      </c>
      <c r="Q2737" t="str">
        <f>VLOOKUP($L2737,Location!$A$1:$D$157,4,FALSE)</f>
        <v>Small Market</v>
      </c>
      <c r="R2737" t="s">
        <v>70</v>
      </c>
      <c r="S2737" t="s">
        <v>73</v>
      </c>
      <c r="T2737" t="s">
        <v>57</v>
      </c>
    </row>
    <row r="2738" spans="1:20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5">
        <v>42094</v>
      </c>
      <c r="O2738" t="str">
        <f>VLOOKUP(L2738,Location!$A$1:$D$157,2,FALSE)</f>
        <v>New Hampshire</v>
      </c>
      <c r="P2738" t="str">
        <f>VLOOKUP($L2738,Location!$A$1:$D$157,3,FALSE)</f>
        <v>East</v>
      </c>
      <c r="Q2738" t="str">
        <f>VLOOKUP($L2738,Location!$A$1:$D$157,4,FALSE)</f>
        <v>Small Market</v>
      </c>
      <c r="R2738" t="s">
        <v>55</v>
      </c>
      <c r="S2738" t="s">
        <v>56</v>
      </c>
      <c r="T2738" t="s">
        <v>57</v>
      </c>
    </row>
    <row r="2739" spans="1:20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5">
        <v>42094</v>
      </c>
      <c r="O2739" t="str">
        <f>VLOOKUP(L2739,Location!$A$1:$D$157,2,FALSE)</f>
        <v>New Hampshire</v>
      </c>
      <c r="P2739" t="str">
        <f>VLOOKUP($L2739,Location!$A$1:$D$157,3,FALSE)</f>
        <v>East</v>
      </c>
      <c r="Q2739" t="str">
        <f>VLOOKUP($L2739,Location!$A$1:$D$157,4,FALSE)</f>
        <v>Small Market</v>
      </c>
      <c r="R2739" t="s">
        <v>55</v>
      </c>
      <c r="S2739" t="s">
        <v>58</v>
      </c>
      <c r="T2739" t="s">
        <v>57</v>
      </c>
    </row>
    <row r="2740" spans="1:20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5">
        <v>42094</v>
      </c>
      <c r="O2740" t="str">
        <f>VLOOKUP(L2740,Location!$A$1:$D$157,2,FALSE)</f>
        <v>New Hampshire</v>
      </c>
      <c r="P2740" t="str">
        <f>VLOOKUP($L2740,Location!$A$1:$D$157,3,FALSE)</f>
        <v>East</v>
      </c>
      <c r="Q2740" t="str">
        <f>VLOOKUP($L2740,Location!$A$1:$D$157,4,FALSE)</f>
        <v>Small Market</v>
      </c>
      <c r="R2740" t="s">
        <v>61</v>
      </c>
      <c r="S2740" t="s">
        <v>63</v>
      </c>
      <c r="T2740" t="s">
        <v>57</v>
      </c>
    </row>
    <row r="2741" spans="1:20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5">
        <v>42094</v>
      </c>
      <c r="O2741" t="str">
        <f>VLOOKUP(L2741,Location!$A$1:$D$157,2,FALSE)</f>
        <v>New Hampshire</v>
      </c>
      <c r="P2741" t="str">
        <f>VLOOKUP($L2741,Location!$A$1:$D$157,3,FALSE)</f>
        <v>East</v>
      </c>
      <c r="Q2741" t="str">
        <f>VLOOKUP($L2741,Location!$A$1:$D$157,4,FALSE)</f>
        <v>Small Market</v>
      </c>
      <c r="R2741" t="s">
        <v>61</v>
      </c>
      <c r="S2741" t="s">
        <v>65</v>
      </c>
      <c r="T2741" t="s">
        <v>57</v>
      </c>
    </row>
    <row r="2742" spans="1:20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5">
        <v>42094</v>
      </c>
      <c r="O2742" t="str">
        <f>VLOOKUP(L2742,Location!$A$1:$D$157,2,FALSE)</f>
        <v>New York</v>
      </c>
      <c r="P2742" t="str">
        <f>VLOOKUP($L2742,Location!$A$1:$D$157,3,FALSE)</f>
        <v>East</v>
      </c>
      <c r="Q2742" t="str">
        <f>VLOOKUP($L2742,Location!$A$1:$D$157,4,FALSE)</f>
        <v>Major Market</v>
      </c>
      <c r="R2742" t="s">
        <v>70</v>
      </c>
      <c r="S2742" t="s">
        <v>73</v>
      </c>
      <c r="T2742" t="s">
        <v>57</v>
      </c>
    </row>
    <row r="2743" spans="1:20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5">
        <v>42094</v>
      </c>
      <c r="O2743" t="str">
        <f>VLOOKUP(L2743,Location!$A$1:$D$157,2,FALSE)</f>
        <v>New York</v>
      </c>
      <c r="P2743" t="str">
        <f>VLOOKUP($L2743,Location!$A$1:$D$157,3,FALSE)</f>
        <v>East</v>
      </c>
      <c r="Q2743" t="str">
        <f>VLOOKUP($L2743,Location!$A$1:$D$157,4,FALSE)</f>
        <v>Major Market</v>
      </c>
      <c r="R2743" t="s">
        <v>66</v>
      </c>
      <c r="S2743" t="s">
        <v>68</v>
      </c>
      <c r="T2743" t="s">
        <v>60</v>
      </c>
    </row>
    <row r="2744" spans="1:20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5">
        <v>42094</v>
      </c>
      <c r="O2744" t="str">
        <f>VLOOKUP(L2744,Location!$A$1:$D$157,2,FALSE)</f>
        <v>New York</v>
      </c>
      <c r="P2744" t="str">
        <f>VLOOKUP($L2744,Location!$A$1:$D$157,3,FALSE)</f>
        <v>East</v>
      </c>
      <c r="Q2744" t="str">
        <f>VLOOKUP($L2744,Location!$A$1:$D$157,4,FALSE)</f>
        <v>Major Market</v>
      </c>
      <c r="R2744" t="s">
        <v>66</v>
      </c>
      <c r="S2744" t="s">
        <v>69</v>
      </c>
      <c r="T2744" t="s">
        <v>60</v>
      </c>
    </row>
    <row r="2745" spans="1:20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5">
        <v>42094</v>
      </c>
      <c r="O2745" t="str">
        <f>VLOOKUP(L2745,Location!$A$1:$D$157,2,FALSE)</f>
        <v>New York</v>
      </c>
      <c r="P2745" t="str">
        <f>VLOOKUP($L2745,Location!$A$1:$D$157,3,FALSE)</f>
        <v>East</v>
      </c>
      <c r="Q2745" t="str">
        <f>VLOOKUP($L2745,Location!$A$1:$D$157,4,FALSE)</f>
        <v>Major Market</v>
      </c>
      <c r="R2745" t="s">
        <v>70</v>
      </c>
      <c r="S2745" t="s">
        <v>71</v>
      </c>
      <c r="T2745" t="s">
        <v>57</v>
      </c>
    </row>
    <row r="2746" spans="1:20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5">
        <v>42094</v>
      </c>
      <c r="O2746" t="str">
        <f>VLOOKUP(L2746,Location!$A$1:$D$157,2,FALSE)</f>
        <v>New York</v>
      </c>
      <c r="P2746" t="str">
        <f>VLOOKUP($L2746,Location!$A$1:$D$157,3,FALSE)</f>
        <v>East</v>
      </c>
      <c r="Q2746" t="str">
        <f>VLOOKUP($L2746,Location!$A$1:$D$157,4,FALSE)</f>
        <v>Major Market</v>
      </c>
      <c r="R2746" t="s">
        <v>70</v>
      </c>
      <c r="S2746" t="s">
        <v>72</v>
      </c>
      <c r="T2746" t="s">
        <v>57</v>
      </c>
    </row>
    <row r="2747" spans="1:20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5">
        <v>42094</v>
      </c>
      <c r="O2747" t="str">
        <f>VLOOKUP(L2747,Location!$A$1:$D$157,2,FALSE)</f>
        <v>New York</v>
      </c>
      <c r="P2747" t="str">
        <f>VLOOKUP($L2747,Location!$A$1:$D$157,3,FALSE)</f>
        <v>East</v>
      </c>
      <c r="Q2747" t="str">
        <f>VLOOKUP($L2747,Location!$A$1:$D$157,4,FALSE)</f>
        <v>Major Market</v>
      </c>
      <c r="R2747" t="s">
        <v>55</v>
      </c>
      <c r="S2747" t="s">
        <v>58</v>
      </c>
      <c r="T2747" t="s">
        <v>57</v>
      </c>
    </row>
    <row r="2748" spans="1:20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5">
        <v>42094</v>
      </c>
      <c r="O2748" t="str">
        <f>VLOOKUP(L2748,Location!$A$1:$D$157,2,FALSE)</f>
        <v>New York</v>
      </c>
      <c r="P2748" t="str">
        <f>VLOOKUP($L2748,Location!$A$1:$D$157,3,FALSE)</f>
        <v>East</v>
      </c>
      <c r="Q2748" t="str">
        <f>VLOOKUP($L2748,Location!$A$1:$D$157,4,FALSE)</f>
        <v>Major Market</v>
      </c>
      <c r="R2748" t="s">
        <v>61</v>
      </c>
      <c r="S2748" t="s">
        <v>63</v>
      </c>
      <c r="T2748" t="s">
        <v>57</v>
      </c>
    </row>
    <row r="2749" spans="1:20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5">
        <v>42094</v>
      </c>
      <c r="O2749" t="str">
        <f>VLOOKUP(L2749,Location!$A$1:$D$157,2,FALSE)</f>
        <v>New York</v>
      </c>
      <c r="P2749" t="str">
        <f>VLOOKUP($L2749,Location!$A$1:$D$157,3,FALSE)</f>
        <v>East</v>
      </c>
      <c r="Q2749" t="str">
        <f>VLOOKUP($L2749,Location!$A$1:$D$157,4,FALSE)</f>
        <v>Major Market</v>
      </c>
      <c r="R2749" t="s">
        <v>61</v>
      </c>
      <c r="S2749" t="s">
        <v>65</v>
      </c>
      <c r="T2749" t="s">
        <v>57</v>
      </c>
    </row>
    <row r="2750" spans="1:20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5">
        <v>42094</v>
      </c>
      <c r="O2750" t="str">
        <f>VLOOKUP(L2750,Location!$A$1:$D$157,2,FALSE)</f>
        <v>Louisiana</v>
      </c>
      <c r="P2750" t="str">
        <f>VLOOKUP($L2750,Location!$A$1:$D$157,3,FALSE)</f>
        <v>South</v>
      </c>
      <c r="Q2750" t="str">
        <f>VLOOKUP($L2750,Location!$A$1:$D$157,4,FALSE)</f>
        <v>Small Market</v>
      </c>
      <c r="R2750" t="s">
        <v>66</v>
      </c>
      <c r="S2750" t="s">
        <v>67</v>
      </c>
      <c r="T2750" t="s">
        <v>60</v>
      </c>
    </row>
    <row r="2751" spans="1:20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5">
        <v>42094</v>
      </c>
      <c r="O2751" t="str">
        <f>VLOOKUP(L2751,Location!$A$1:$D$157,2,FALSE)</f>
        <v>Louisiana</v>
      </c>
      <c r="P2751" t="str">
        <f>VLOOKUP($L2751,Location!$A$1:$D$157,3,FALSE)</f>
        <v>South</v>
      </c>
      <c r="Q2751" t="str">
        <f>VLOOKUP($L2751,Location!$A$1:$D$157,4,FALSE)</f>
        <v>Small Market</v>
      </c>
      <c r="R2751" t="s">
        <v>66</v>
      </c>
      <c r="S2751" t="s">
        <v>68</v>
      </c>
      <c r="T2751" t="s">
        <v>60</v>
      </c>
    </row>
    <row r="2752" spans="1:20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5">
        <v>42094</v>
      </c>
      <c r="O2752" t="str">
        <f>VLOOKUP(L2752,Location!$A$1:$D$157,2,FALSE)</f>
        <v>Louisiana</v>
      </c>
      <c r="P2752" t="str">
        <f>VLOOKUP($L2752,Location!$A$1:$D$157,3,FALSE)</f>
        <v>South</v>
      </c>
      <c r="Q2752" t="str">
        <f>VLOOKUP($L2752,Location!$A$1:$D$157,4,FALSE)</f>
        <v>Small Market</v>
      </c>
      <c r="R2752" t="s">
        <v>55</v>
      </c>
      <c r="S2752" t="s">
        <v>58</v>
      </c>
      <c r="T2752" t="s">
        <v>57</v>
      </c>
    </row>
    <row r="2753" spans="1:20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5">
        <v>42094</v>
      </c>
      <c r="O2753" t="str">
        <f>VLOOKUP(L2753,Location!$A$1:$D$157,2,FALSE)</f>
        <v>Louisiana</v>
      </c>
      <c r="P2753" t="str">
        <f>VLOOKUP($L2753,Location!$A$1:$D$157,3,FALSE)</f>
        <v>South</v>
      </c>
      <c r="Q2753" t="str">
        <f>VLOOKUP($L2753,Location!$A$1:$D$157,4,FALSE)</f>
        <v>Small Market</v>
      </c>
      <c r="R2753" t="s">
        <v>55</v>
      </c>
      <c r="S2753" t="s">
        <v>59</v>
      </c>
      <c r="T2753" t="s">
        <v>60</v>
      </c>
    </row>
    <row r="2754" spans="1:20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5">
        <v>42094</v>
      </c>
      <c r="O2754" t="str">
        <f>VLOOKUP(L2754,Location!$A$1:$D$157,2,FALSE)</f>
        <v>Louisiana</v>
      </c>
      <c r="P2754" t="str">
        <f>VLOOKUP($L2754,Location!$A$1:$D$157,3,FALSE)</f>
        <v>South</v>
      </c>
      <c r="Q2754" t="str">
        <f>VLOOKUP($L2754,Location!$A$1:$D$157,4,FALSE)</f>
        <v>Small Market</v>
      </c>
      <c r="R2754" t="s">
        <v>61</v>
      </c>
      <c r="S2754" t="s">
        <v>62</v>
      </c>
      <c r="T2754" t="s">
        <v>57</v>
      </c>
    </row>
    <row r="2755" spans="1:20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5">
        <v>42094</v>
      </c>
      <c r="O2755" t="str">
        <f>VLOOKUP(L2755,Location!$A$1:$D$157,2,FALSE)</f>
        <v>Louisiana</v>
      </c>
      <c r="P2755" t="str">
        <f>VLOOKUP($L2755,Location!$A$1:$D$157,3,FALSE)</f>
        <v>South</v>
      </c>
      <c r="Q2755" t="str">
        <f>VLOOKUP($L2755,Location!$A$1:$D$157,4,FALSE)</f>
        <v>Small Market</v>
      </c>
      <c r="R2755" t="s">
        <v>61</v>
      </c>
      <c r="S2755" t="s">
        <v>63</v>
      </c>
      <c r="T2755" t="s">
        <v>57</v>
      </c>
    </row>
    <row r="2756" spans="1:20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5">
        <v>42094</v>
      </c>
      <c r="O2756" t="str">
        <f>VLOOKUP(L2756,Location!$A$1:$D$157,2,FALSE)</f>
        <v>Louisiana</v>
      </c>
      <c r="P2756" t="str">
        <f>VLOOKUP($L2756,Location!$A$1:$D$157,3,FALSE)</f>
        <v>South</v>
      </c>
      <c r="Q2756" t="str">
        <f>VLOOKUP($L2756,Location!$A$1:$D$157,4,FALSE)</f>
        <v>Small Market</v>
      </c>
      <c r="R2756" t="s">
        <v>61</v>
      </c>
      <c r="S2756" t="s">
        <v>64</v>
      </c>
      <c r="T2756" t="s">
        <v>60</v>
      </c>
    </row>
    <row r="2757" spans="1:20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5">
        <v>42094</v>
      </c>
      <c r="O2757" t="str">
        <f>VLOOKUP(L2757,Location!$A$1:$D$157,2,FALSE)</f>
        <v>New Mexico</v>
      </c>
      <c r="P2757" t="str">
        <f>VLOOKUP($L2757,Location!$A$1:$D$157,3,FALSE)</f>
        <v>South</v>
      </c>
      <c r="Q2757" t="str">
        <f>VLOOKUP($L2757,Location!$A$1:$D$157,4,FALSE)</f>
        <v>Small Market</v>
      </c>
      <c r="R2757" t="s">
        <v>66</v>
      </c>
      <c r="S2757" t="s">
        <v>67</v>
      </c>
      <c r="T2757" t="s">
        <v>60</v>
      </c>
    </row>
    <row r="2758" spans="1:20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5">
        <v>42094</v>
      </c>
      <c r="O2758" t="str">
        <f>VLOOKUP(L2758,Location!$A$1:$D$157,2,FALSE)</f>
        <v>New Mexico</v>
      </c>
      <c r="P2758" t="str">
        <f>VLOOKUP($L2758,Location!$A$1:$D$157,3,FALSE)</f>
        <v>South</v>
      </c>
      <c r="Q2758" t="str">
        <f>VLOOKUP($L2758,Location!$A$1:$D$157,4,FALSE)</f>
        <v>Small Market</v>
      </c>
      <c r="R2758" t="s">
        <v>66</v>
      </c>
      <c r="S2758" t="s">
        <v>68</v>
      </c>
      <c r="T2758" t="s">
        <v>60</v>
      </c>
    </row>
    <row r="2759" spans="1:20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5">
        <v>42094</v>
      </c>
      <c r="O2759" t="str">
        <f>VLOOKUP(L2759,Location!$A$1:$D$157,2,FALSE)</f>
        <v>New Mexico</v>
      </c>
      <c r="P2759" t="str">
        <f>VLOOKUP($L2759,Location!$A$1:$D$157,3,FALSE)</f>
        <v>South</v>
      </c>
      <c r="Q2759" t="str">
        <f>VLOOKUP($L2759,Location!$A$1:$D$157,4,FALSE)</f>
        <v>Small Market</v>
      </c>
      <c r="R2759" t="s">
        <v>55</v>
      </c>
      <c r="S2759" t="s">
        <v>58</v>
      </c>
      <c r="T2759" t="s">
        <v>57</v>
      </c>
    </row>
    <row r="2760" spans="1:20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5">
        <v>42094</v>
      </c>
      <c r="O2760" t="str">
        <f>VLOOKUP(L2760,Location!$A$1:$D$157,2,FALSE)</f>
        <v>New Mexico</v>
      </c>
      <c r="P2760" t="str">
        <f>VLOOKUP($L2760,Location!$A$1:$D$157,3,FALSE)</f>
        <v>South</v>
      </c>
      <c r="Q2760" t="str">
        <f>VLOOKUP($L2760,Location!$A$1:$D$157,4,FALSE)</f>
        <v>Small Market</v>
      </c>
      <c r="R2760" t="s">
        <v>55</v>
      </c>
      <c r="S2760" t="s">
        <v>59</v>
      </c>
      <c r="T2760" t="s">
        <v>60</v>
      </c>
    </row>
    <row r="2761" spans="1:20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5">
        <v>42094</v>
      </c>
      <c r="O2761" t="str">
        <f>VLOOKUP(L2761,Location!$A$1:$D$157,2,FALSE)</f>
        <v>New Mexico</v>
      </c>
      <c r="P2761" t="str">
        <f>VLOOKUP($L2761,Location!$A$1:$D$157,3,FALSE)</f>
        <v>South</v>
      </c>
      <c r="Q2761" t="str">
        <f>VLOOKUP($L2761,Location!$A$1:$D$157,4,FALSE)</f>
        <v>Small Market</v>
      </c>
      <c r="R2761" t="s">
        <v>61</v>
      </c>
      <c r="S2761" t="s">
        <v>62</v>
      </c>
      <c r="T2761" t="s">
        <v>57</v>
      </c>
    </row>
    <row r="2762" spans="1:20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5">
        <v>42094</v>
      </c>
      <c r="O2762" t="str">
        <f>VLOOKUP(L2762,Location!$A$1:$D$157,2,FALSE)</f>
        <v>New Mexico</v>
      </c>
      <c r="P2762" t="str">
        <f>VLOOKUP($L2762,Location!$A$1:$D$157,3,FALSE)</f>
        <v>South</v>
      </c>
      <c r="Q2762" t="str">
        <f>VLOOKUP($L2762,Location!$A$1:$D$157,4,FALSE)</f>
        <v>Small Market</v>
      </c>
      <c r="R2762" t="s">
        <v>61</v>
      </c>
      <c r="S2762" t="s">
        <v>63</v>
      </c>
      <c r="T2762" t="s">
        <v>57</v>
      </c>
    </row>
    <row r="2763" spans="1:20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5">
        <v>42094</v>
      </c>
      <c r="O2763" t="str">
        <f>VLOOKUP(L2763,Location!$A$1:$D$157,2,FALSE)</f>
        <v>New Mexico</v>
      </c>
      <c r="P2763" t="str">
        <f>VLOOKUP($L2763,Location!$A$1:$D$157,3,FALSE)</f>
        <v>South</v>
      </c>
      <c r="Q2763" t="str">
        <f>VLOOKUP($L2763,Location!$A$1:$D$157,4,FALSE)</f>
        <v>Small Market</v>
      </c>
      <c r="R2763" t="s">
        <v>61</v>
      </c>
      <c r="S2763" t="s">
        <v>64</v>
      </c>
      <c r="T2763" t="s">
        <v>60</v>
      </c>
    </row>
    <row r="2764" spans="1:20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5">
        <v>42094</v>
      </c>
      <c r="O2764" t="str">
        <f>VLOOKUP(L2764,Location!$A$1:$D$157,2,FALSE)</f>
        <v>Oklahoma</v>
      </c>
      <c r="P2764" t="str">
        <f>VLOOKUP($L2764,Location!$A$1:$D$157,3,FALSE)</f>
        <v>South</v>
      </c>
      <c r="Q2764" t="str">
        <f>VLOOKUP($L2764,Location!$A$1:$D$157,4,FALSE)</f>
        <v>Small Market</v>
      </c>
      <c r="R2764" t="s">
        <v>66</v>
      </c>
      <c r="S2764" t="s">
        <v>67</v>
      </c>
      <c r="T2764" t="s">
        <v>60</v>
      </c>
    </row>
    <row r="2765" spans="1:20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5">
        <v>42094</v>
      </c>
      <c r="O2765" t="str">
        <f>VLOOKUP(L2765,Location!$A$1:$D$157,2,FALSE)</f>
        <v>Oklahoma</v>
      </c>
      <c r="P2765" t="str">
        <f>VLOOKUP($L2765,Location!$A$1:$D$157,3,FALSE)</f>
        <v>South</v>
      </c>
      <c r="Q2765" t="str">
        <f>VLOOKUP($L2765,Location!$A$1:$D$157,4,FALSE)</f>
        <v>Small Market</v>
      </c>
      <c r="R2765" t="s">
        <v>66</v>
      </c>
      <c r="S2765" t="s">
        <v>68</v>
      </c>
      <c r="T2765" t="s">
        <v>60</v>
      </c>
    </row>
    <row r="2766" spans="1:20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5">
        <v>42094</v>
      </c>
      <c r="O2766" t="str">
        <f>VLOOKUP(L2766,Location!$A$1:$D$157,2,FALSE)</f>
        <v>Oklahoma</v>
      </c>
      <c r="P2766" t="str">
        <f>VLOOKUP($L2766,Location!$A$1:$D$157,3,FALSE)</f>
        <v>South</v>
      </c>
      <c r="Q2766" t="str">
        <f>VLOOKUP($L2766,Location!$A$1:$D$157,4,FALSE)</f>
        <v>Small Market</v>
      </c>
      <c r="R2766" t="s">
        <v>55</v>
      </c>
      <c r="S2766" t="s">
        <v>58</v>
      </c>
      <c r="T2766" t="s">
        <v>57</v>
      </c>
    </row>
    <row r="2767" spans="1:20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5">
        <v>42094</v>
      </c>
      <c r="O2767" t="str">
        <f>VLOOKUP(L2767,Location!$A$1:$D$157,2,FALSE)</f>
        <v>Oklahoma</v>
      </c>
      <c r="P2767" t="str">
        <f>VLOOKUP($L2767,Location!$A$1:$D$157,3,FALSE)</f>
        <v>South</v>
      </c>
      <c r="Q2767" t="str">
        <f>VLOOKUP($L2767,Location!$A$1:$D$157,4,FALSE)</f>
        <v>Small Market</v>
      </c>
      <c r="R2767" t="s">
        <v>55</v>
      </c>
      <c r="S2767" t="s">
        <v>59</v>
      </c>
      <c r="T2767" t="s">
        <v>60</v>
      </c>
    </row>
    <row r="2768" spans="1:20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5">
        <v>42094</v>
      </c>
      <c r="O2768" t="str">
        <f>VLOOKUP(L2768,Location!$A$1:$D$157,2,FALSE)</f>
        <v>Oklahoma</v>
      </c>
      <c r="P2768" t="str">
        <f>VLOOKUP($L2768,Location!$A$1:$D$157,3,FALSE)</f>
        <v>South</v>
      </c>
      <c r="Q2768" t="str">
        <f>VLOOKUP($L2768,Location!$A$1:$D$157,4,FALSE)</f>
        <v>Small Market</v>
      </c>
      <c r="R2768" t="s">
        <v>61</v>
      </c>
      <c r="S2768" t="s">
        <v>62</v>
      </c>
      <c r="T2768" t="s">
        <v>57</v>
      </c>
    </row>
    <row r="2769" spans="1:20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5">
        <v>42094</v>
      </c>
      <c r="O2769" t="str">
        <f>VLOOKUP(L2769,Location!$A$1:$D$157,2,FALSE)</f>
        <v>Oklahoma</v>
      </c>
      <c r="P2769" t="str">
        <f>VLOOKUP($L2769,Location!$A$1:$D$157,3,FALSE)</f>
        <v>South</v>
      </c>
      <c r="Q2769" t="str">
        <f>VLOOKUP($L2769,Location!$A$1:$D$157,4,FALSE)</f>
        <v>Small Market</v>
      </c>
      <c r="R2769" t="s">
        <v>61</v>
      </c>
      <c r="S2769" t="s">
        <v>63</v>
      </c>
      <c r="T2769" t="s">
        <v>57</v>
      </c>
    </row>
    <row r="2770" spans="1:20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5">
        <v>42094</v>
      </c>
      <c r="O2770" t="str">
        <f>VLOOKUP(L2770,Location!$A$1:$D$157,2,FALSE)</f>
        <v>Oklahoma</v>
      </c>
      <c r="P2770" t="str">
        <f>VLOOKUP($L2770,Location!$A$1:$D$157,3,FALSE)</f>
        <v>South</v>
      </c>
      <c r="Q2770" t="str">
        <f>VLOOKUP($L2770,Location!$A$1:$D$157,4,FALSE)</f>
        <v>Small Market</v>
      </c>
      <c r="R2770" t="s">
        <v>61</v>
      </c>
      <c r="S2770" t="s">
        <v>64</v>
      </c>
      <c r="T2770" t="s">
        <v>60</v>
      </c>
    </row>
    <row r="2771" spans="1:20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5">
        <v>42094</v>
      </c>
      <c r="O2771" t="str">
        <f>VLOOKUP(L2771,Location!$A$1:$D$157,2,FALSE)</f>
        <v>Texas</v>
      </c>
      <c r="P2771" t="str">
        <f>VLOOKUP($L2771,Location!$A$1:$D$157,3,FALSE)</f>
        <v>South</v>
      </c>
      <c r="Q2771" t="str">
        <f>VLOOKUP($L2771,Location!$A$1:$D$157,4,FALSE)</f>
        <v>Major Market</v>
      </c>
      <c r="R2771" t="s">
        <v>66</v>
      </c>
      <c r="S2771" t="s">
        <v>67</v>
      </c>
      <c r="T2771" t="s">
        <v>60</v>
      </c>
    </row>
    <row r="2772" spans="1:20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5">
        <v>42094</v>
      </c>
      <c r="O2772" t="str">
        <f>VLOOKUP(L2772,Location!$A$1:$D$157,2,FALSE)</f>
        <v>Texas</v>
      </c>
      <c r="P2772" t="str">
        <f>VLOOKUP($L2772,Location!$A$1:$D$157,3,FALSE)</f>
        <v>South</v>
      </c>
      <c r="Q2772" t="str">
        <f>VLOOKUP($L2772,Location!$A$1:$D$157,4,FALSE)</f>
        <v>Major Market</v>
      </c>
      <c r="R2772" t="s">
        <v>66</v>
      </c>
      <c r="S2772" t="s">
        <v>68</v>
      </c>
      <c r="T2772" t="s">
        <v>60</v>
      </c>
    </row>
    <row r="2773" spans="1:20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5">
        <v>42094</v>
      </c>
      <c r="O2773" t="str">
        <f>VLOOKUP(L2773,Location!$A$1:$D$157,2,FALSE)</f>
        <v>Texas</v>
      </c>
      <c r="P2773" t="str">
        <f>VLOOKUP($L2773,Location!$A$1:$D$157,3,FALSE)</f>
        <v>South</v>
      </c>
      <c r="Q2773" t="str">
        <f>VLOOKUP($L2773,Location!$A$1:$D$157,4,FALSE)</f>
        <v>Major Market</v>
      </c>
      <c r="R2773" t="s">
        <v>55</v>
      </c>
      <c r="S2773" t="s">
        <v>58</v>
      </c>
      <c r="T2773" t="s">
        <v>57</v>
      </c>
    </row>
    <row r="2774" spans="1:20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5">
        <v>42094</v>
      </c>
      <c r="O2774" t="str">
        <f>VLOOKUP(L2774,Location!$A$1:$D$157,2,FALSE)</f>
        <v>Texas</v>
      </c>
      <c r="P2774" t="str">
        <f>VLOOKUP($L2774,Location!$A$1:$D$157,3,FALSE)</f>
        <v>South</v>
      </c>
      <c r="Q2774" t="str">
        <f>VLOOKUP($L2774,Location!$A$1:$D$157,4,FALSE)</f>
        <v>Major Market</v>
      </c>
      <c r="R2774" t="s">
        <v>55</v>
      </c>
      <c r="S2774" t="s">
        <v>59</v>
      </c>
      <c r="T2774" t="s">
        <v>60</v>
      </c>
    </row>
    <row r="2775" spans="1:20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5">
        <v>42094</v>
      </c>
      <c r="O2775" t="str">
        <f>VLOOKUP(L2775,Location!$A$1:$D$157,2,FALSE)</f>
        <v>Texas</v>
      </c>
      <c r="P2775" t="str">
        <f>VLOOKUP($L2775,Location!$A$1:$D$157,3,FALSE)</f>
        <v>South</v>
      </c>
      <c r="Q2775" t="str">
        <f>VLOOKUP($L2775,Location!$A$1:$D$157,4,FALSE)</f>
        <v>Major Market</v>
      </c>
      <c r="R2775" t="s">
        <v>61</v>
      </c>
      <c r="S2775" t="s">
        <v>62</v>
      </c>
      <c r="T2775" t="s">
        <v>57</v>
      </c>
    </row>
    <row r="2776" spans="1:20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5">
        <v>42094</v>
      </c>
      <c r="O2776" t="str">
        <f>VLOOKUP(L2776,Location!$A$1:$D$157,2,FALSE)</f>
        <v>Texas</v>
      </c>
      <c r="P2776" t="str">
        <f>VLOOKUP($L2776,Location!$A$1:$D$157,3,FALSE)</f>
        <v>South</v>
      </c>
      <c r="Q2776" t="str">
        <f>VLOOKUP($L2776,Location!$A$1:$D$157,4,FALSE)</f>
        <v>Major Market</v>
      </c>
      <c r="R2776" t="s">
        <v>61</v>
      </c>
      <c r="S2776" t="s">
        <v>63</v>
      </c>
      <c r="T2776" t="s">
        <v>57</v>
      </c>
    </row>
    <row r="2777" spans="1:20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5">
        <v>42094</v>
      </c>
      <c r="O2777" t="str">
        <f>VLOOKUP(L2777,Location!$A$1:$D$157,2,FALSE)</f>
        <v>Texas</v>
      </c>
      <c r="P2777" t="str">
        <f>VLOOKUP($L2777,Location!$A$1:$D$157,3,FALSE)</f>
        <v>South</v>
      </c>
      <c r="Q2777" t="str">
        <f>VLOOKUP($L2777,Location!$A$1:$D$157,4,FALSE)</f>
        <v>Major Market</v>
      </c>
      <c r="R2777" t="s">
        <v>61</v>
      </c>
      <c r="S2777" t="s">
        <v>64</v>
      </c>
      <c r="T2777" t="s">
        <v>60</v>
      </c>
    </row>
    <row r="2778" spans="1:20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5">
        <v>42094</v>
      </c>
      <c r="O2778" t="str">
        <f>VLOOKUP(L2778,Location!$A$1:$D$157,2,FALSE)</f>
        <v>Utah</v>
      </c>
      <c r="P2778" t="str">
        <f>VLOOKUP($L2778,Location!$A$1:$D$157,3,FALSE)</f>
        <v>West</v>
      </c>
      <c r="Q2778" t="str">
        <f>VLOOKUP($L2778,Location!$A$1:$D$157,4,FALSE)</f>
        <v>Small Market</v>
      </c>
      <c r="R2778" t="s">
        <v>66</v>
      </c>
      <c r="S2778" t="s">
        <v>67</v>
      </c>
      <c r="T2778" t="s">
        <v>60</v>
      </c>
    </row>
    <row r="2779" spans="1:20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5">
        <v>42094</v>
      </c>
      <c r="O2779" t="str">
        <f>VLOOKUP(L2779,Location!$A$1:$D$157,2,FALSE)</f>
        <v>Utah</v>
      </c>
      <c r="P2779" t="str">
        <f>VLOOKUP($L2779,Location!$A$1:$D$157,3,FALSE)</f>
        <v>West</v>
      </c>
      <c r="Q2779" t="str">
        <f>VLOOKUP($L2779,Location!$A$1:$D$157,4,FALSE)</f>
        <v>Small Market</v>
      </c>
      <c r="R2779" t="s">
        <v>66</v>
      </c>
      <c r="S2779" t="s">
        <v>68</v>
      </c>
      <c r="T2779" t="s">
        <v>60</v>
      </c>
    </row>
    <row r="2780" spans="1:20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5">
        <v>42094</v>
      </c>
      <c r="O2780" t="str">
        <f>VLOOKUP(L2780,Location!$A$1:$D$157,2,FALSE)</f>
        <v>Utah</v>
      </c>
      <c r="P2780" t="str">
        <f>VLOOKUP($L2780,Location!$A$1:$D$157,3,FALSE)</f>
        <v>West</v>
      </c>
      <c r="Q2780" t="str">
        <f>VLOOKUP($L2780,Location!$A$1:$D$157,4,FALSE)</f>
        <v>Small Market</v>
      </c>
      <c r="R2780" t="s">
        <v>66</v>
      </c>
      <c r="S2780" t="s">
        <v>69</v>
      </c>
      <c r="T2780" t="s">
        <v>60</v>
      </c>
    </row>
    <row r="2781" spans="1:20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5">
        <v>42094</v>
      </c>
      <c r="O2781" t="str">
        <f>VLOOKUP(L2781,Location!$A$1:$D$157,2,FALSE)</f>
        <v>Utah</v>
      </c>
      <c r="P2781" t="str">
        <f>VLOOKUP($L2781,Location!$A$1:$D$157,3,FALSE)</f>
        <v>West</v>
      </c>
      <c r="Q2781" t="str">
        <f>VLOOKUP($L2781,Location!$A$1:$D$157,4,FALSE)</f>
        <v>Small Market</v>
      </c>
      <c r="R2781" t="s">
        <v>70</v>
      </c>
      <c r="S2781" t="s">
        <v>71</v>
      </c>
      <c r="T2781" t="s">
        <v>57</v>
      </c>
    </row>
    <row r="2782" spans="1:20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5">
        <v>42094</v>
      </c>
      <c r="O2782" t="str">
        <f>VLOOKUP(L2782,Location!$A$1:$D$157,2,FALSE)</f>
        <v>Utah</v>
      </c>
      <c r="P2782" t="str">
        <f>VLOOKUP($L2782,Location!$A$1:$D$157,3,FALSE)</f>
        <v>West</v>
      </c>
      <c r="Q2782" t="str">
        <f>VLOOKUP($L2782,Location!$A$1:$D$157,4,FALSE)</f>
        <v>Small Market</v>
      </c>
      <c r="R2782" t="s">
        <v>70</v>
      </c>
      <c r="S2782" t="s">
        <v>72</v>
      </c>
      <c r="T2782" t="s">
        <v>57</v>
      </c>
    </row>
    <row r="2783" spans="1:20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5">
        <v>42094</v>
      </c>
      <c r="O2783" t="str">
        <f>VLOOKUP(L2783,Location!$A$1:$D$157,2,FALSE)</f>
        <v>Utah</v>
      </c>
      <c r="P2783" t="str">
        <f>VLOOKUP($L2783,Location!$A$1:$D$157,3,FALSE)</f>
        <v>West</v>
      </c>
      <c r="Q2783" t="str">
        <f>VLOOKUP($L2783,Location!$A$1:$D$157,4,FALSE)</f>
        <v>Small Market</v>
      </c>
      <c r="R2783" t="s">
        <v>70</v>
      </c>
      <c r="S2783" t="s">
        <v>73</v>
      </c>
      <c r="T2783" t="s">
        <v>57</v>
      </c>
    </row>
    <row r="2784" spans="1:20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5">
        <v>42094</v>
      </c>
      <c r="O2784" t="str">
        <f>VLOOKUP(L2784,Location!$A$1:$D$157,2,FALSE)</f>
        <v>Utah</v>
      </c>
      <c r="P2784" t="str">
        <f>VLOOKUP($L2784,Location!$A$1:$D$157,3,FALSE)</f>
        <v>West</v>
      </c>
      <c r="Q2784" t="str">
        <f>VLOOKUP($L2784,Location!$A$1:$D$157,4,FALSE)</f>
        <v>Small Market</v>
      </c>
      <c r="R2784" t="s">
        <v>61</v>
      </c>
      <c r="S2784" t="s">
        <v>62</v>
      </c>
      <c r="T2784" t="s">
        <v>57</v>
      </c>
    </row>
    <row r="2785" spans="1:20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5">
        <v>42094</v>
      </c>
      <c r="O2785" t="str">
        <f>VLOOKUP(L2785,Location!$A$1:$D$157,2,FALSE)</f>
        <v>Utah</v>
      </c>
      <c r="P2785" t="str">
        <f>VLOOKUP($L2785,Location!$A$1:$D$157,3,FALSE)</f>
        <v>West</v>
      </c>
      <c r="Q2785" t="str">
        <f>VLOOKUP($L2785,Location!$A$1:$D$157,4,FALSE)</f>
        <v>Small Market</v>
      </c>
      <c r="R2785" t="s">
        <v>61</v>
      </c>
      <c r="S2785" t="s">
        <v>63</v>
      </c>
      <c r="T2785" t="s">
        <v>57</v>
      </c>
    </row>
    <row r="2786" spans="1:20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5">
        <v>42094</v>
      </c>
      <c r="O2786" t="str">
        <f>VLOOKUP(L2786,Location!$A$1:$D$157,2,FALSE)</f>
        <v>Utah</v>
      </c>
      <c r="P2786" t="str">
        <f>VLOOKUP($L2786,Location!$A$1:$D$157,3,FALSE)</f>
        <v>West</v>
      </c>
      <c r="Q2786" t="str">
        <f>VLOOKUP($L2786,Location!$A$1:$D$157,4,FALSE)</f>
        <v>Small Market</v>
      </c>
      <c r="R2786" t="s">
        <v>61</v>
      </c>
      <c r="S2786" t="s">
        <v>64</v>
      </c>
      <c r="T2786" t="s">
        <v>60</v>
      </c>
    </row>
    <row r="2787" spans="1:20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5">
        <v>42094</v>
      </c>
      <c r="O2787" t="str">
        <f>VLOOKUP(L2787,Location!$A$1:$D$157,2,FALSE)</f>
        <v>Utah</v>
      </c>
      <c r="P2787" t="str">
        <f>VLOOKUP($L2787,Location!$A$1:$D$157,3,FALSE)</f>
        <v>West</v>
      </c>
      <c r="Q2787" t="str">
        <f>VLOOKUP($L2787,Location!$A$1:$D$157,4,FALSE)</f>
        <v>Small Market</v>
      </c>
      <c r="R2787" t="s">
        <v>55</v>
      </c>
      <c r="S2787" t="s">
        <v>56</v>
      </c>
      <c r="T2787" t="s">
        <v>57</v>
      </c>
    </row>
    <row r="2788" spans="1:20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5">
        <v>42094</v>
      </c>
      <c r="O2788" t="str">
        <f>VLOOKUP(L2788,Location!$A$1:$D$157,2,FALSE)</f>
        <v>Utah</v>
      </c>
      <c r="P2788" t="str">
        <f>VLOOKUP($L2788,Location!$A$1:$D$157,3,FALSE)</f>
        <v>West</v>
      </c>
      <c r="Q2788" t="str">
        <f>VLOOKUP($L2788,Location!$A$1:$D$157,4,FALSE)</f>
        <v>Small Market</v>
      </c>
      <c r="R2788" t="s">
        <v>55</v>
      </c>
      <c r="S2788" t="s">
        <v>58</v>
      </c>
      <c r="T2788" t="s">
        <v>57</v>
      </c>
    </row>
    <row r="2789" spans="1:20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5">
        <v>42094</v>
      </c>
      <c r="O2789" t="str">
        <f>VLOOKUP(L2789,Location!$A$1:$D$157,2,FALSE)</f>
        <v>Utah</v>
      </c>
      <c r="P2789" t="str">
        <f>VLOOKUP($L2789,Location!$A$1:$D$157,3,FALSE)</f>
        <v>West</v>
      </c>
      <c r="Q2789" t="str">
        <f>VLOOKUP($L2789,Location!$A$1:$D$157,4,FALSE)</f>
        <v>Small Market</v>
      </c>
      <c r="R2789" t="s">
        <v>55</v>
      </c>
      <c r="S2789" t="s">
        <v>59</v>
      </c>
      <c r="T2789" t="s">
        <v>60</v>
      </c>
    </row>
    <row r="2790" spans="1:20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5">
        <v>42094</v>
      </c>
      <c r="O2790" t="str">
        <f>VLOOKUP(L2790,Location!$A$1:$D$157,2,FALSE)</f>
        <v>California</v>
      </c>
      <c r="P2790" t="str">
        <f>VLOOKUP($L2790,Location!$A$1:$D$157,3,FALSE)</f>
        <v>West</v>
      </c>
      <c r="Q2790" t="str">
        <f>VLOOKUP($L2790,Location!$A$1:$D$157,4,FALSE)</f>
        <v>Major Market</v>
      </c>
      <c r="R2790" t="s">
        <v>66</v>
      </c>
      <c r="S2790" t="s">
        <v>67</v>
      </c>
      <c r="T2790" t="s">
        <v>60</v>
      </c>
    </row>
    <row r="2791" spans="1:20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5">
        <v>42094</v>
      </c>
      <c r="O2791" t="str">
        <f>VLOOKUP(L2791,Location!$A$1:$D$157,2,FALSE)</f>
        <v>California</v>
      </c>
      <c r="P2791" t="str">
        <f>VLOOKUP($L2791,Location!$A$1:$D$157,3,FALSE)</f>
        <v>West</v>
      </c>
      <c r="Q2791" t="str">
        <f>VLOOKUP($L2791,Location!$A$1:$D$157,4,FALSE)</f>
        <v>Major Market</v>
      </c>
      <c r="R2791" t="s">
        <v>66</v>
      </c>
      <c r="S2791" t="s">
        <v>68</v>
      </c>
      <c r="T2791" t="s">
        <v>60</v>
      </c>
    </row>
    <row r="2792" spans="1:20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5">
        <v>42094</v>
      </c>
      <c r="O2792" t="str">
        <f>VLOOKUP(L2792,Location!$A$1:$D$157,2,FALSE)</f>
        <v>California</v>
      </c>
      <c r="P2792" t="str">
        <f>VLOOKUP($L2792,Location!$A$1:$D$157,3,FALSE)</f>
        <v>West</v>
      </c>
      <c r="Q2792" t="str">
        <f>VLOOKUP($L2792,Location!$A$1:$D$157,4,FALSE)</f>
        <v>Major Market</v>
      </c>
      <c r="R2792" t="s">
        <v>66</v>
      </c>
      <c r="S2792" t="s">
        <v>69</v>
      </c>
      <c r="T2792" t="s">
        <v>60</v>
      </c>
    </row>
    <row r="2793" spans="1:20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5">
        <v>42094</v>
      </c>
      <c r="O2793" t="str">
        <f>VLOOKUP(L2793,Location!$A$1:$D$157,2,FALSE)</f>
        <v>California</v>
      </c>
      <c r="P2793" t="str">
        <f>VLOOKUP($L2793,Location!$A$1:$D$157,3,FALSE)</f>
        <v>West</v>
      </c>
      <c r="Q2793" t="str">
        <f>VLOOKUP($L2793,Location!$A$1:$D$157,4,FALSE)</f>
        <v>Major Market</v>
      </c>
      <c r="R2793" t="s">
        <v>70</v>
      </c>
      <c r="S2793" t="s">
        <v>71</v>
      </c>
      <c r="T2793" t="s">
        <v>57</v>
      </c>
    </row>
    <row r="2794" spans="1:20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5">
        <v>42094</v>
      </c>
      <c r="O2794" t="str">
        <f>VLOOKUP(L2794,Location!$A$1:$D$157,2,FALSE)</f>
        <v>California</v>
      </c>
      <c r="P2794" t="str">
        <f>VLOOKUP($L2794,Location!$A$1:$D$157,3,FALSE)</f>
        <v>West</v>
      </c>
      <c r="Q2794" t="str">
        <f>VLOOKUP($L2794,Location!$A$1:$D$157,4,FALSE)</f>
        <v>Major Market</v>
      </c>
      <c r="R2794" t="s">
        <v>70</v>
      </c>
      <c r="S2794" t="s">
        <v>72</v>
      </c>
      <c r="T2794" t="s">
        <v>57</v>
      </c>
    </row>
    <row r="2795" spans="1:20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5">
        <v>42094</v>
      </c>
      <c r="O2795" t="str">
        <f>VLOOKUP(L2795,Location!$A$1:$D$157,2,FALSE)</f>
        <v>California</v>
      </c>
      <c r="P2795" t="str">
        <f>VLOOKUP($L2795,Location!$A$1:$D$157,3,FALSE)</f>
        <v>West</v>
      </c>
      <c r="Q2795" t="str">
        <f>VLOOKUP($L2795,Location!$A$1:$D$157,4,FALSE)</f>
        <v>Major Market</v>
      </c>
      <c r="R2795" t="s">
        <v>70</v>
      </c>
      <c r="S2795" t="s">
        <v>73</v>
      </c>
      <c r="T2795" t="s">
        <v>57</v>
      </c>
    </row>
    <row r="2796" spans="1:20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5">
        <v>42094</v>
      </c>
      <c r="O2796" t="str">
        <f>VLOOKUP(L2796,Location!$A$1:$D$157,2,FALSE)</f>
        <v>California</v>
      </c>
      <c r="P2796" t="str">
        <f>VLOOKUP($L2796,Location!$A$1:$D$157,3,FALSE)</f>
        <v>West</v>
      </c>
      <c r="Q2796" t="str">
        <f>VLOOKUP($L2796,Location!$A$1:$D$157,4,FALSE)</f>
        <v>Major Market</v>
      </c>
      <c r="R2796" t="s">
        <v>61</v>
      </c>
      <c r="S2796" t="s">
        <v>62</v>
      </c>
      <c r="T2796" t="s">
        <v>57</v>
      </c>
    </row>
    <row r="2797" spans="1:20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5">
        <v>42094</v>
      </c>
      <c r="O2797" t="str">
        <f>VLOOKUP(L2797,Location!$A$1:$D$157,2,FALSE)</f>
        <v>California</v>
      </c>
      <c r="P2797" t="str">
        <f>VLOOKUP($L2797,Location!$A$1:$D$157,3,FALSE)</f>
        <v>West</v>
      </c>
      <c r="Q2797" t="str">
        <f>VLOOKUP($L2797,Location!$A$1:$D$157,4,FALSE)</f>
        <v>Major Market</v>
      </c>
      <c r="R2797" t="s">
        <v>61</v>
      </c>
      <c r="S2797" t="s">
        <v>63</v>
      </c>
      <c r="T2797" t="s">
        <v>57</v>
      </c>
    </row>
    <row r="2798" spans="1:20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5">
        <v>42094</v>
      </c>
      <c r="O2798" t="str">
        <f>VLOOKUP(L2798,Location!$A$1:$D$157,2,FALSE)</f>
        <v>California</v>
      </c>
      <c r="P2798" t="str">
        <f>VLOOKUP($L2798,Location!$A$1:$D$157,3,FALSE)</f>
        <v>West</v>
      </c>
      <c r="Q2798" t="str">
        <f>VLOOKUP($L2798,Location!$A$1:$D$157,4,FALSE)</f>
        <v>Major Market</v>
      </c>
      <c r="R2798" t="s">
        <v>61</v>
      </c>
      <c r="S2798" t="s">
        <v>64</v>
      </c>
      <c r="T2798" t="s">
        <v>60</v>
      </c>
    </row>
    <row r="2799" spans="1:20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5">
        <v>42094</v>
      </c>
      <c r="O2799" t="str">
        <f>VLOOKUP(L2799,Location!$A$1:$D$157,2,FALSE)</f>
        <v>California</v>
      </c>
      <c r="P2799" t="str">
        <f>VLOOKUP($L2799,Location!$A$1:$D$157,3,FALSE)</f>
        <v>West</v>
      </c>
      <c r="Q2799" t="str">
        <f>VLOOKUP($L2799,Location!$A$1:$D$157,4,FALSE)</f>
        <v>Major Market</v>
      </c>
      <c r="R2799" t="s">
        <v>55</v>
      </c>
      <c r="S2799" t="s">
        <v>56</v>
      </c>
      <c r="T2799" t="s">
        <v>57</v>
      </c>
    </row>
    <row r="2800" spans="1:20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5">
        <v>42094</v>
      </c>
      <c r="O2800" t="str">
        <f>VLOOKUP(L2800,Location!$A$1:$D$157,2,FALSE)</f>
        <v>California</v>
      </c>
      <c r="P2800" t="str">
        <f>VLOOKUP($L2800,Location!$A$1:$D$157,3,FALSE)</f>
        <v>West</v>
      </c>
      <c r="Q2800" t="str">
        <f>VLOOKUP($L2800,Location!$A$1:$D$157,4,FALSE)</f>
        <v>Major Market</v>
      </c>
      <c r="R2800" t="s">
        <v>55</v>
      </c>
      <c r="S2800" t="s">
        <v>58</v>
      </c>
      <c r="T2800" t="s">
        <v>57</v>
      </c>
    </row>
    <row r="2801" spans="1:20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5">
        <v>42094</v>
      </c>
      <c r="O2801" t="str">
        <f>VLOOKUP(L2801,Location!$A$1:$D$157,2,FALSE)</f>
        <v>California</v>
      </c>
      <c r="P2801" t="str">
        <f>VLOOKUP($L2801,Location!$A$1:$D$157,3,FALSE)</f>
        <v>West</v>
      </c>
      <c r="Q2801" t="str">
        <f>VLOOKUP($L2801,Location!$A$1:$D$157,4,FALSE)</f>
        <v>Major Market</v>
      </c>
      <c r="R2801" t="s">
        <v>55</v>
      </c>
      <c r="S2801" t="s">
        <v>59</v>
      </c>
      <c r="T2801" t="s">
        <v>60</v>
      </c>
    </row>
    <row r="2802" spans="1:20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5">
        <v>42094</v>
      </c>
      <c r="O2802" t="str">
        <f>VLOOKUP(L2802,Location!$A$1:$D$157,2,FALSE)</f>
        <v>Nevada</v>
      </c>
      <c r="P2802" t="str">
        <f>VLOOKUP($L2802,Location!$A$1:$D$157,3,FALSE)</f>
        <v>West</v>
      </c>
      <c r="Q2802" t="str">
        <f>VLOOKUP($L2802,Location!$A$1:$D$157,4,FALSE)</f>
        <v>Small Market</v>
      </c>
      <c r="R2802" t="s">
        <v>66</v>
      </c>
      <c r="S2802" t="s">
        <v>67</v>
      </c>
      <c r="T2802" t="s">
        <v>60</v>
      </c>
    </row>
    <row r="2803" spans="1:20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5">
        <v>42094</v>
      </c>
      <c r="O2803" t="str">
        <f>VLOOKUP(L2803,Location!$A$1:$D$157,2,FALSE)</f>
        <v>Nevada</v>
      </c>
      <c r="P2803" t="str">
        <f>VLOOKUP($L2803,Location!$A$1:$D$157,3,FALSE)</f>
        <v>West</v>
      </c>
      <c r="Q2803" t="str">
        <f>VLOOKUP($L2803,Location!$A$1:$D$157,4,FALSE)</f>
        <v>Small Market</v>
      </c>
      <c r="R2803" t="s">
        <v>66</v>
      </c>
      <c r="S2803" t="s">
        <v>68</v>
      </c>
      <c r="T2803" t="s">
        <v>60</v>
      </c>
    </row>
    <row r="2804" spans="1:20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5">
        <v>42094</v>
      </c>
      <c r="O2804" t="str">
        <f>VLOOKUP(L2804,Location!$A$1:$D$157,2,FALSE)</f>
        <v>Nevada</v>
      </c>
      <c r="P2804" t="str">
        <f>VLOOKUP($L2804,Location!$A$1:$D$157,3,FALSE)</f>
        <v>West</v>
      </c>
      <c r="Q2804" t="str">
        <f>VLOOKUP($L2804,Location!$A$1:$D$157,4,FALSE)</f>
        <v>Small Market</v>
      </c>
      <c r="R2804" t="s">
        <v>66</v>
      </c>
      <c r="S2804" t="s">
        <v>69</v>
      </c>
      <c r="T2804" t="s">
        <v>60</v>
      </c>
    </row>
    <row r="2805" spans="1:20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5">
        <v>42094</v>
      </c>
      <c r="O2805" t="str">
        <f>VLOOKUP(L2805,Location!$A$1:$D$157,2,FALSE)</f>
        <v>Nevada</v>
      </c>
      <c r="P2805" t="str">
        <f>VLOOKUP($L2805,Location!$A$1:$D$157,3,FALSE)</f>
        <v>West</v>
      </c>
      <c r="Q2805" t="str">
        <f>VLOOKUP($L2805,Location!$A$1:$D$157,4,FALSE)</f>
        <v>Small Market</v>
      </c>
      <c r="R2805" t="s">
        <v>70</v>
      </c>
      <c r="S2805" t="s">
        <v>71</v>
      </c>
      <c r="T2805" t="s">
        <v>57</v>
      </c>
    </row>
    <row r="2806" spans="1:20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5">
        <v>42094</v>
      </c>
      <c r="O2806" t="str">
        <f>VLOOKUP(L2806,Location!$A$1:$D$157,2,FALSE)</f>
        <v>Nevada</v>
      </c>
      <c r="P2806" t="str">
        <f>VLOOKUP($L2806,Location!$A$1:$D$157,3,FALSE)</f>
        <v>West</v>
      </c>
      <c r="Q2806" t="str">
        <f>VLOOKUP($L2806,Location!$A$1:$D$157,4,FALSE)</f>
        <v>Small Market</v>
      </c>
      <c r="R2806" t="s">
        <v>70</v>
      </c>
      <c r="S2806" t="s">
        <v>72</v>
      </c>
      <c r="T2806" t="s">
        <v>57</v>
      </c>
    </row>
    <row r="2807" spans="1:20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5">
        <v>42094</v>
      </c>
      <c r="O2807" t="str">
        <f>VLOOKUP(L2807,Location!$A$1:$D$157,2,FALSE)</f>
        <v>Nevada</v>
      </c>
      <c r="P2807" t="str">
        <f>VLOOKUP($L2807,Location!$A$1:$D$157,3,FALSE)</f>
        <v>West</v>
      </c>
      <c r="Q2807" t="str">
        <f>VLOOKUP($L2807,Location!$A$1:$D$157,4,FALSE)</f>
        <v>Small Market</v>
      </c>
      <c r="R2807" t="s">
        <v>70</v>
      </c>
      <c r="S2807" t="s">
        <v>73</v>
      </c>
      <c r="T2807" t="s">
        <v>57</v>
      </c>
    </row>
    <row r="2808" spans="1:20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5">
        <v>42094</v>
      </c>
      <c r="O2808" t="str">
        <f>VLOOKUP(L2808,Location!$A$1:$D$157,2,FALSE)</f>
        <v>Nevada</v>
      </c>
      <c r="P2808" t="str">
        <f>VLOOKUP($L2808,Location!$A$1:$D$157,3,FALSE)</f>
        <v>West</v>
      </c>
      <c r="Q2808" t="str">
        <f>VLOOKUP($L2808,Location!$A$1:$D$157,4,FALSE)</f>
        <v>Small Market</v>
      </c>
      <c r="R2808" t="s">
        <v>61</v>
      </c>
      <c r="S2808" t="s">
        <v>62</v>
      </c>
      <c r="T2808" t="s">
        <v>57</v>
      </c>
    </row>
    <row r="2809" spans="1:20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5">
        <v>42094</v>
      </c>
      <c r="O2809" t="str">
        <f>VLOOKUP(L2809,Location!$A$1:$D$157,2,FALSE)</f>
        <v>Nevada</v>
      </c>
      <c r="P2809" t="str">
        <f>VLOOKUP($L2809,Location!$A$1:$D$157,3,FALSE)</f>
        <v>West</v>
      </c>
      <c r="Q2809" t="str">
        <f>VLOOKUP($L2809,Location!$A$1:$D$157,4,FALSE)</f>
        <v>Small Market</v>
      </c>
      <c r="R2809" t="s">
        <v>61</v>
      </c>
      <c r="S2809" t="s">
        <v>63</v>
      </c>
      <c r="T2809" t="s">
        <v>57</v>
      </c>
    </row>
    <row r="2810" spans="1:20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5">
        <v>42094</v>
      </c>
      <c r="O2810" t="str">
        <f>VLOOKUP(L2810,Location!$A$1:$D$157,2,FALSE)</f>
        <v>Nevada</v>
      </c>
      <c r="P2810" t="str">
        <f>VLOOKUP($L2810,Location!$A$1:$D$157,3,FALSE)</f>
        <v>West</v>
      </c>
      <c r="Q2810" t="str">
        <f>VLOOKUP($L2810,Location!$A$1:$D$157,4,FALSE)</f>
        <v>Small Market</v>
      </c>
      <c r="R2810" t="s">
        <v>61</v>
      </c>
      <c r="S2810" t="s">
        <v>64</v>
      </c>
      <c r="T2810" t="s">
        <v>60</v>
      </c>
    </row>
    <row r="2811" spans="1:20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5">
        <v>42094</v>
      </c>
      <c r="O2811" t="str">
        <f>VLOOKUP(L2811,Location!$A$1:$D$157,2,FALSE)</f>
        <v>Nevada</v>
      </c>
      <c r="P2811" t="str">
        <f>VLOOKUP($L2811,Location!$A$1:$D$157,3,FALSE)</f>
        <v>West</v>
      </c>
      <c r="Q2811" t="str">
        <f>VLOOKUP($L2811,Location!$A$1:$D$157,4,FALSE)</f>
        <v>Small Market</v>
      </c>
      <c r="R2811" t="s">
        <v>55</v>
      </c>
      <c r="S2811" t="s">
        <v>58</v>
      </c>
      <c r="T2811" t="s">
        <v>57</v>
      </c>
    </row>
    <row r="2812" spans="1:20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5">
        <v>42094</v>
      </c>
      <c r="O2812" t="str">
        <f>VLOOKUP(L2812,Location!$A$1:$D$157,2,FALSE)</f>
        <v>Nevada</v>
      </c>
      <c r="P2812" t="str">
        <f>VLOOKUP($L2812,Location!$A$1:$D$157,3,FALSE)</f>
        <v>West</v>
      </c>
      <c r="Q2812" t="str">
        <f>VLOOKUP($L2812,Location!$A$1:$D$157,4,FALSE)</f>
        <v>Small Market</v>
      </c>
      <c r="R2812" t="s">
        <v>55</v>
      </c>
      <c r="S2812" t="s">
        <v>59</v>
      </c>
      <c r="T2812" t="s">
        <v>60</v>
      </c>
    </row>
    <row r="2813" spans="1:20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5">
        <v>42094</v>
      </c>
      <c r="O2813" t="str">
        <f>VLOOKUP(L2813,Location!$A$1:$D$157,2,FALSE)</f>
        <v>Oregon</v>
      </c>
      <c r="P2813" t="str">
        <f>VLOOKUP($L2813,Location!$A$1:$D$157,3,FALSE)</f>
        <v>West</v>
      </c>
      <c r="Q2813" t="str">
        <f>VLOOKUP($L2813,Location!$A$1:$D$157,4,FALSE)</f>
        <v>Small Market</v>
      </c>
      <c r="R2813" t="s">
        <v>66</v>
      </c>
      <c r="S2813" t="s">
        <v>67</v>
      </c>
      <c r="T2813" t="s">
        <v>60</v>
      </c>
    </row>
    <row r="2814" spans="1:20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5">
        <v>42094</v>
      </c>
      <c r="O2814" t="str">
        <f>VLOOKUP(L2814,Location!$A$1:$D$157,2,FALSE)</f>
        <v>Oregon</v>
      </c>
      <c r="P2814" t="str">
        <f>VLOOKUP($L2814,Location!$A$1:$D$157,3,FALSE)</f>
        <v>West</v>
      </c>
      <c r="Q2814" t="str">
        <f>VLOOKUP($L2814,Location!$A$1:$D$157,4,FALSE)</f>
        <v>Small Market</v>
      </c>
      <c r="R2814" t="s">
        <v>66</v>
      </c>
      <c r="S2814" t="s">
        <v>68</v>
      </c>
      <c r="T2814" t="s">
        <v>60</v>
      </c>
    </row>
    <row r="2815" spans="1:20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5">
        <v>42094</v>
      </c>
      <c r="O2815" t="str">
        <f>VLOOKUP(L2815,Location!$A$1:$D$157,2,FALSE)</f>
        <v>Oregon</v>
      </c>
      <c r="P2815" t="str">
        <f>VLOOKUP($L2815,Location!$A$1:$D$157,3,FALSE)</f>
        <v>West</v>
      </c>
      <c r="Q2815" t="str">
        <f>VLOOKUP($L2815,Location!$A$1:$D$157,4,FALSE)</f>
        <v>Small Market</v>
      </c>
      <c r="R2815" t="s">
        <v>70</v>
      </c>
      <c r="S2815" t="s">
        <v>71</v>
      </c>
      <c r="T2815" t="s">
        <v>57</v>
      </c>
    </row>
    <row r="2816" spans="1:20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5">
        <v>42094</v>
      </c>
      <c r="O2816" t="str">
        <f>VLOOKUP(L2816,Location!$A$1:$D$157,2,FALSE)</f>
        <v>Oregon</v>
      </c>
      <c r="P2816" t="str">
        <f>VLOOKUP($L2816,Location!$A$1:$D$157,3,FALSE)</f>
        <v>West</v>
      </c>
      <c r="Q2816" t="str">
        <f>VLOOKUP($L2816,Location!$A$1:$D$157,4,FALSE)</f>
        <v>Small Market</v>
      </c>
      <c r="R2816" t="s">
        <v>70</v>
      </c>
      <c r="S2816" t="s">
        <v>72</v>
      </c>
      <c r="T2816" t="s">
        <v>57</v>
      </c>
    </row>
    <row r="2817" spans="1:20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5">
        <v>42094</v>
      </c>
      <c r="O2817" t="str">
        <f>VLOOKUP(L2817,Location!$A$1:$D$157,2,FALSE)</f>
        <v>Oregon</v>
      </c>
      <c r="P2817" t="str">
        <f>VLOOKUP($L2817,Location!$A$1:$D$157,3,FALSE)</f>
        <v>West</v>
      </c>
      <c r="Q2817" t="str">
        <f>VLOOKUP($L2817,Location!$A$1:$D$157,4,FALSE)</f>
        <v>Small Market</v>
      </c>
      <c r="R2817" t="s">
        <v>70</v>
      </c>
      <c r="S2817" t="s">
        <v>73</v>
      </c>
      <c r="T2817" t="s">
        <v>57</v>
      </c>
    </row>
    <row r="2818" spans="1:20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5">
        <v>42094</v>
      </c>
      <c r="O2818" t="str">
        <f>VLOOKUP(L2818,Location!$A$1:$D$157,2,FALSE)</f>
        <v>Oregon</v>
      </c>
      <c r="P2818" t="str">
        <f>VLOOKUP($L2818,Location!$A$1:$D$157,3,FALSE)</f>
        <v>West</v>
      </c>
      <c r="Q2818" t="str">
        <f>VLOOKUP($L2818,Location!$A$1:$D$157,4,FALSE)</f>
        <v>Small Market</v>
      </c>
      <c r="R2818" t="s">
        <v>61</v>
      </c>
      <c r="S2818" t="s">
        <v>62</v>
      </c>
      <c r="T2818" t="s">
        <v>57</v>
      </c>
    </row>
    <row r="2819" spans="1:20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5">
        <v>42094</v>
      </c>
      <c r="O2819" t="str">
        <f>VLOOKUP(L2819,Location!$A$1:$D$157,2,FALSE)</f>
        <v>Oregon</v>
      </c>
      <c r="P2819" t="str">
        <f>VLOOKUP($L2819,Location!$A$1:$D$157,3,FALSE)</f>
        <v>West</v>
      </c>
      <c r="Q2819" t="str">
        <f>VLOOKUP($L2819,Location!$A$1:$D$157,4,FALSE)</f>
        <v>Small Market</v>
      </c>
      <c r="R2819" t="s">
        <v>61</v>
      </c>
      <c r="S2819" t="s">
        <v>63</v>
      </c>
      <c r="T2819" t="s">
        <v>57</v>
      </c>
    </row>
    <row r="2820" spans="1:20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5">
        <v>42094</v>
      </c>
      <c r="O2820" t="str">
        <f>VLOOKUP(L2820,Location!$A$1:$D$157,2,FALSE)</f>
        <v>Oregon</v>
      </c>
      <c r="P2820" t="str">
        <f>VLOOKUP($L2820,Location!$A$1:$D$157,3,FALSE)</f>
        <v>West</v>
      </c>
      <c r="Q2820" t="str">
        <f>VLOOKUP($L2820,Location!$A$1:$D$157,4,FALSE)</f>
        <v>Small Market</v>
      </c>
      <c r="R2820" t="s">
        <v>61</v>
      </c>
      <c r="S2820" t="s">
        <v>64</v>
      </c>
      <c r="T2820" t="s">
        <v>60</v>
      </c>
    </row>
    <row r="2821" spans="1:20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5">
        <v>42094</v>
      </c>
      <c r="O2821" t="str">
        <f>VLOOKUP(L2821,Location!$A$1:$D$157,2,FALSE)</f>
        <v>Oregon</v>
      </c>
      <c r="P2821" t="str">
        <f>VLOOKUP($L2821,Location!$A$1:$D$157,3,FALSE)</f>
        <v>West</v>
      </c>
      <c r="Q2821" t="str">
        <f>VLOOKUP($L2821,Location!$A$1:$D$157,4,FALSE)</f>
        <v>Small Market</v>
      </c>
      <c r="R2821" t="s">
        <v>55</v>
      </c>
      <c r="S2821" t="s">
        <v>56</v>
      </c>
      <c r="T2821" t="s">
        <v>57</v>
      </c>
    </row>
    <row r="2822" spans="1:20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5">
        <v>42094</v>
      </c>
      <c r="O2822" t="str">
        <f>VLOOKUP(L2822,Location!$A$1:$D$157,2,FALSE)</f>
        <v>Oregon</v>
      </c>
      <c r="P2822" t="str">
        <f>VLOOKUP($L2822,Location!$A$1:$D$157,3,FALSE)</f>
        <v>West</v>
      </c>
      <c r="Q2822" t="str">
        <f>VLOOKUP($L2822,Location!$A$1:$D$157,4,FALSE)</f>
        <v>Small Market</v>
      </c>
      <c r="R2822" t="s">
        <v>55</v>
      </c>
      <c r="S2822" t="s">
        <v>58</v>
      </c>
      <c r="T2822" t="s">
        <v>57</v>
      </c>
    </row>
    <row r="2823" spans="1:20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5">
        <v>42094</v>
      </c>
      <c r="O2823" t="str">
        <f>VLOOKUP(L2823,Location!$A$1:$D$157,2,FALSE)</f>
        <v>Oregon</v>
      </c>
      <c r="P2823" t="str">
        <f>VLOOKUP($L2823,Location!$A$1:$D$157,3,FALSE)</f>
        <v>West</v>
      </c>
      <c r="Q2823" t="str">
        <f>VLOOKUP($L2823,Location!$A$1:$D$157,4,FALSE)</f>
        <v>Small Market</v>
      </c>
      <c r="R2823" t="s">
        <v>55</v>
      </c>
      <c r="S2823" t="s">
        <v>59</v>
      </c>
      <c r="T2823" t="s">
        <v>60</v>
      </c>
    </row>
    <row r="2824" spans="1:20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5">
        <v>42094</v>
      </c>
      <c r="O2824" t="str">
        <f>VLOOKUP(L2824,Location!$A$1:$D$157,2,FALSE)</f>
        <v>Washington</v>
      </c>
      <c r="P2824" t="str">
        <f>VLOOKUP($L2824,Location!$A$1:$D$157,3,FALSE)</f>
        <v>West</v>
      </c>
      <c r="Q2824" t="str">
        <f>VLOOKUP($L2824,Location!$A$1:$D$157,4,FALSE)</f>
        <v>Small Market</v>
      </c>
      <c r="R2824" t="s">
        <v>66</v>
      </c>
      <c r="S2824" t="s">
        <v>67</v>
      </c>
      <c r="T2824" t="s">
        <v>60</v>
      </c>
    </row>
    <row r="2825" spans="1:20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5">
        <v>42094</v>
      </c>
      <c r="O2825" t="str">
        <f>VLOOKUP(L2825,Location!$A$1:$D$157,2,FALSE)</f>
        <v>Washington</v>
      </c>
      <c r="P2825" t="str">
        <f>VLOOKUP($L2825,Location!$A$1:$D$157,3,FALSE)</f>
        <v>West</v>
      </c>
      <c r="Q2825" t="str">
        <f>VLOOKUP($L2825,Location!$A$1:$D$157,4,FALSE)</f>
        <v>Small Market</v>
      </c>
      <c r="R2825" t="s">
        <v>66</v>
      </c>
      <c r="S2825" t="s">
        <v>68</v>
      </c>
      <c r="T2825" t="s">
        <v>60</v>
      </c>
    </row>
    <row r="2826" spans="1:20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5">
        <v>42094</v>
      </c>
      <c r="O2826" t="str">
        <f>VLOOKUP(L2826,Location!$A$1:$D$157,2,FALSE)</f>
        <v>Washington</v>
      </c>
      <c r="P2826" t="str">
        <f>VLOOKUP($L2826,Location!$A$1:$D$157,3,FALSE)</f>
        <v>West</v>
      </c>
      <c r="Q2826" t="str">
        <f>VLOOKUP($L2826,Location!$A$1:$D$157,4,FALSE)</f>
        <v>Small Market</v>
      </c>
      <c r="R2826" t="s">
        <v>70</v>
      </c>
      <c r="S2826" t="s">
        <v>71</v>
      </c>
      <c r="T2826" t="s">
        <v>57</v>
      </c>
    </row>
    <row r="2827" spans="1:20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5">
        <v>42094</v>
      </c>
      <c r="O2827" t="str">
        <f>VLOOKUP(L2827,Location!$A$1:$D$157,2,FALSE)</f>
        <v>Washington</v>
      </c>
      <c r="P2827" t="str">
        <f>VLOOKUP($L2827,Location!$A$1:$D$157,3,FALSE)</f>
        <v>West</v>
      </c>
      <c r="Q2827" t="str">
        <f>VLOOKUP($L2827,Location!$A$1:$D$157,4,FALSE)</f>
        <v>Small Market</v>
      </c>
      <c r="R2827" t="s">
        <v>70</v>
      </c>
      <c r="S2827" t="s">
        <v>72</v>
      </c>
      <c r="T2827" t="s">
        <v>57</v>
      </c>
    </row>
    <row r="2828" spans="1:20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5">
        <v>42094</v>
      </c>
      <c r="O2828" t="str">
        <f>VLOOKUP(L2828,Location!$A$1:$D$157,2,FALSE)</f>
        <v>Washington</v>
      </c>
      <c r="P2828" t="str">
        <f>VLOOKUP($L2828,Location!$A$1:$D$157,3,FALSE)</f>
        <v>West</v>
      </c>
      <c r="Q2828" t="str">
        <f>VLOOKUP($L2828,Location!$A$1:$D$157,4,FALSE)</f>
        <v>Small Market</v>
      </c>
      <c r="R2828" t="s">
        <v>70</v>
      </c>
      <c r="S2828" t="s">
        <v>73</v>
      </c>
      <c r="T2828" t="s">
        <v>57</v>
      </c>
    </row>
    <row r="2829" spans="1:20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5">
        <v>42094</v>
      </c>
      <c r="O2829" t="str">
        <f>VLOOKUP(L2829,Location!$A$1:$D$157,2,FALSE)</f>
        <v>Washington</v>
      </c>
      <c r="P2829" t="str">
        <f>VLOOKUP($L2829,Location!$A$1:$D$157,3,FALSE)</f>
        <v>West</v>
      </c>
      <c r="Q2829" t="str">
        <f>VLOOKUP($L2829,Location!$A$1:$D$157,4,FALSE)</f>
        <v>Small Market</v>
      </c>
      <c r="R2829" t="s">
        <v>61</v>
      </c>
      <c r="S2829" t="s">
        <v>62</v>
      </c>
      <c r="T2829" t="s">
        <v>57</v>
      </c>
    </row>
    <row r="2830" spans="1:20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5">
        <v>42094</v>
      </c>
      <c r="O2830" t="str">
        <f>VLOOKUP(L2830,Location!$A$1:$D$157,2,FALSE)</f>
        <v>Washington</v>
      </c>
      <c r="P2830" t="str">
        <f>VLOOKUP($L2830,Location!$A$1:$D$157,3,FALSE)</f>
        <v>West</v>
      </c>
      <c r="Q2830" t="str">
        <f>VLOOKUP($L2830,Location!$A$1:$D$157,4,FALSE)</f>
        <v>Small Market</v>
      </c>
      <c r="R2830" t="s">
        <v>61</v>
      </c>
      <c r="S2830" t="s">
        <v>63</v>
      </c>
      <c r="T2830" t="s">
        <v>57</v>
      </c>
    </row>
    <row r="2831" spans="1:20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5">
        <v>42094</v>
      </c>
      <c r="O2831" t="str">
        <f>VLOOKUP(L2831,Location!$A$1:$D$157,2,FALSE)</f>
        <v>Washington</v>
      </c>
      <c r="P2831" t="str">
        <f>VLOOKUP($L2831,Location!$A$1:$D$157,3,FALSE)</f>
        <v>West</v>
      </c>
      <c r="Q2831" t="str">
        <f>VLOOKUP($L2831,Location!$A$1:$D$157,4,FALSE)</f>
        <v>Small Market</v>
      </c>
      <c r="R2831" t="s">
        <v>61</v>
      </c>
      <c r="S2831" t="s">
        <v>64</v>
      </c>
      <c r="T2831" t="s">
        <v>60</v>
      </c>
    </row>
    <row r="2832" spans="1:20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5">
        <v>42094</v>
      </c>
      <c r="O2832" t="str">
        <f>VLOOKUP(L2832,Location!$A$1:$D$157,2,FALSE)</f>
        <v>Washington</v>
      </c>
      <c r="P2832" t="str">
        <f>VLOOKUP($L2832,Location!$A$1:$D$157,3,FALSE)</f>
        <v>West</v>
      </c>
      <c r="Q2832" t="str">
        <f>VLOOKUP($L2832,Location!$A$1:$D$157,4,FALSE)</f>
        <v>Small Market</v>
      </c>
      <c r="R2832" t="s">
        <v>55</v>
      </c>
      <c r="S2832" t="s">
        <v>58</v>
      </c>
      <c r="T2832" t="s">
        <v>57</v>
      </c>
    </row>
    <row r="2833" spans="1:20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5">
        <v>42094</v>
      </c>
      <c r="O2833" t="str">
        <f>VLOOKUP(L2833,Location!$A$1:$D$157,2,FALSE)</f>
        <v>Washington</v>
      </c>
      <c r="P2833" t="str">
        <f>VLOOKUP($L2833,Location!$A$1:$D$157,3,FALSE)</f>
        <v>West</v>
      </c>
      <c r="Q2833" t="str">
        <f>VLOOKUP($L2833,Location!$A$1:$D$157,4,FALSE)</f>
        <v>Small Market</v>
      </c>
      <c r="R2833" t="s">
        <v>55</v>
      </c>
      <c r="S2833" t="s">
        <v>59</v>
      </c>
      <c r="T2833" t="s">
        <v>60</v>
      </c>
    </row>
    <row r="2834" spans="1:20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5">
        <v>42124</v>
      </c>
      <c r="O2834" t="str">
        <f>VLOOKUP(L2834,Location!$A$1:$D$157,2,FALSE)</f>
        <v>Colorado</v>
      </c>
      <c r="P2834" t="str">
        <f>VLOOKUP($L2834,Location!$A$1:$D$157,3,FALSE)</f>
        <v>Central</v>
      </c>
      <c r="Q2834" t="str">
        <f>VLOOKUP($L2834,Location!$A$1:$D$157,4,FALSE)</f>
        <v>Major Market</v>
      </c>
      <c r="R2834" t="s">
        <v>66</v>
      </c>
      <c r="S2834" t="s">
        <v>67</v>
      </c>
      <c r="T2834" t="s">
        <v>60</v>
      </c>
    </row>
    <row r="2835" spans="1:20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5">
        <v>42124</v>
      </c>
      <c r="O2835" t="str">
        <f>VLOOKUP(L2835,Location!$A$1:$D$157,2,FALSE)</f>
        <v>Colorado</v>
      </c>
      <c r="P2835" t="str">
        <f>VLOOKUP($L2835,Location!$A$1:$D$157,3,FALSE)</f>
        <v>Central</v>
      </c>
      <c r="Q2835" t="str">
        <f>VLOOKUP($L2835,Location!$A$1:$D$157,4,FALSE)</f>
        <v>Major Market</v>
      </c>
      <c r="R2835" t="s">
        <v>66</v>
      </c>
      <c r="S2835" t="s">
        <v>68</v>
      </c>
      <c r="T2835" t="s">
        <v>60</v>
      </c>
    </row>
    <row r="2836" spans="1:20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5">
        <v>42124</v>
      </c>
      <c r="O2836" t="str">
        <f>VLOOKUP(L2836,Location!$A$1:$D$157,2,FALSE)</f>
        <v>Colorado</v>
      </c>
      <c r="P2836" t="str">
        <f>VLOOKUP($L2836,Location!$A$1:$D$157,3,FALSE)</f>
        <v>Central</v>
      </c>
      <c r="Q2836" t="str">
        <f>VLOOKUP($L2836,Location!$A$1:$D$157,4,FALSE)</f>
        <v>Major Market</v>
      </c>
      <c r="R2836" t="s">
        <v>66</v>
      </c>
      <c r="S2836" t="s">
        <v>69</v>
      </c>
      <c r="T2836" t="s">
        <v>60</v>
      </c>
    </row>
    <row r="2837" spans="1:20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5">
        <v>42124</v>
      </c>
      <c r="O2837" t="str">
        <f>VLOOKUP(L2837,Location!$A$1:$D$157,2,FALSE)</f>
        <v>Colorado</v>
      </c>
      <c r="P2837" t="str">
        <f>VLOOKUP($L2837,Location!$A$1:$D$157,3,FALSE)</f>
        <v>Central</v>
      </c>
      <c r="Q2837" t="str">
        <f>VLOOKUP($L2837,Location!$A$1:$D$157,4,FALSE)</f>
        <v>Major Market</v>
      </c>
      <c r="R2837" t="s">
        <v>70</v>
      </c>
      <c r="S2837" t="s">
        <v>71</v>
      </c>
      <c r="T2837" t="s">
        <v>57</v>
      </c>
    </row>
    <row r="2838" spans="1:20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5">
        <v>42124</v>
      </c>
      <c r="O2838" t="str">
        <f>VLOOKUP(L2838,Location!$A$1:$D$157,2,FALSE)</f>
        <v>Colorado</v>
      </c>
      <c r="P2838" t="str">
        <f>VLOOKUP($L2838,Location!$A$1:$D$157,3,FALSE)</f>
        <v>Central</v>
      </c>
      <c r="Q2838" t="str">
        <f>VLOOKUP($L2838,Location!$A$1:$D$157,4,FALSE)</f>
        <v>Major Market</v>
      </c>
      <c r="R2838" t="s">
        <v>70</v>
      </c>
      <c r="S2838" t="s">
        <v>72</v>
      </c>
      <c r="T2838" t="s">
        <v>57</v>
      </c>
    </row>
    <row r="2839" spans="1:20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5">
        <v>42124</v>
      </c>
      <c r="O2839" t="str">
        <f>VLOOKUP(L2839,Location!$A$1:$D$157,2,FALSE)</f>
        <v>Colorado</v>
      </c>
      <c r="P2839" t="str">
        <f>VLOOKUP($L2839,Location!$A$1:$D$157,3,FALSE)</f>
        <v>Central</v>
      </c>
      <c r="Q2839" t="str">
        <f>VLOOKUP($L2839,Location!$A$1:$D$157,4,FALSE)</f>
        <v>Major Market</v>
      </c>
      <c r="R2839" t="s">
        <v>70</v>
      </c>
      <c r="S2839" t="s">
        <v>73</v>
      </c>
      <c r="T2839" t="s">
        <v>57</v>
      </c>
    </row>
    <row r="2840" spans="1:20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5">
        <v>42124</v>
      </c>
      <c r="O2840" t="str">
        <f>VLOOKUP(L2840,Location!$A$1:$D$157,2,FALSE)</f>
        <v>Colorado</v>
      </c>
      <c r="P2840" t="str">
        <f>VLOOKUP($L2840,Location!$A$1:$D$157,3,FALSE)</f>
        <v>Central</v>
      </c>
      <c r="Q2840" t="str">
        <f>VLOOKUP($L2840,Location!$A$1:$D$157,4,FALSE)</f>
        <v>Major Market</v>
      </c>
      <c r="R2840" t="s">
        <v>61</v>
      </c>
      <c r="S2840" t="s">
        <v>63</v>
      </c>
      <c r="T2840" t="s">
        <v>57</v>
      </c>
    </row>
    <row r="2841" spans="1:20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5">
        <v>42124</v>
      </c>
      <c r="O2841" t="str">
        <f>VLOOKUP(L2841,Location!$A$1:$D$157,2,FALSE)</f>
        <v>Colorado</v>
      </c>
      <c r="P2841" t="str">
        <f>VLOOKUP($L2841,Location!$A$1:$D$157,3,FALSE)</f>
        <v>Central</v>
      </c>
      <c r="Q2841" t="str">
        <f>VLOOKUP($L2841,Location!$A$1:$D$157,4,FALSE)</f>
        <v>Major Market</v>
      </c>
      <c r="R2841" t="s">
        <v>61</v>
      </c>
      <c r="S2841" t="s">
        <v>64</v>
      </c>
      <c r="T2841" t="s">
        <v>60</v>
      </c>
    </row>
    <row r="2842" spans="1:20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5">
        <v>42124</v>
      </c>
      <c r="O2842" t="str">
        <f>VLOOKUP(L2842,Location!$A$1:$D$157,2,FALSE)</f>
        <v>Colorado</v>
      </c>
      <c r="P2842" t="str">
        <f>VLOOKUP($L2842,Location!$A$1:$D$157,3,FALSE)</f>
        <v>Central</v>
      </c>
      <c r="Q2842" t="str">
        <f>VLOOKUP($L2842,Location!$A$1:$D$157,4,FALSE)</f>
        <v>Major Market</v>
      </c>
      <c r="R2842" t="s">
        <v>55</v>
      </c>
      <c r="S2842" t="s">
        <v>56</v>
      </c>
      <c r="T2842" t="s">
        <v>57</v>
      </c>
    </row>
    <row r="2843" spans="1:20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5">
        <v>42124</v>
      </c>
      <c r="O2843" t="str">
        <f>VLOOKUP(L2843,Location!$A$1:$D$157,2,FALSE)</f>
        <v>Colorado</v>
      </c>
      <c r="P2843" t="str">
        <f>VLOOKUP($L2843,Location!$A$1:$D$157,3,FALSE)</f>
        <v>Central</v>
      </c>
      <c r="Q2843" t="str">
        <f>VLOOKUP($L2843,Location!$A$1:$D$157,4,FALSE)</f>
        <v>Major Market</v>
      </c>
      <c r="R2843" t="s">
        <v>55</v>
      </c>
      <c r="S2843" t="s">
        <v>58</v>
      </c>
      <c r="T2843" t="s">
        <v>57</v>
      </c>
    </row>
    <row r="2844" spans="1:20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5">
        <v>42124</v>
      </c>
      <c r="O2844" t="str">
        <f>VLOOKUP(L2844,Location!$A$1:$D$157,2,FALSE)</f>
        <v>Colorado</v>
      </c>
      <c r="P2844" t="str">
        <f>VLOOKUP($L2844,Location!$A$1:$D$157,3,FALSE)</f>
        <v>Central</v>
      </c>
      <c r="Q2844" t="str">
        <f>VLOOKUP($L2844,Location!$A$1:$D$157,4,FALSE)</f>
        <v>Major Market</v>
      </c>
      <c r="R2844" t="s">
        <v>55</v>
      </c>
      <c r="S2844" t="s">
        <v>59</v>
      </c>
      <c r="T2844" t="s">
        <v>60</v>
      </c>
    </row>
    <row r="2845" spans="1:20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5">
        <v>42124</v>
      </c>
      <c r="O2845" t="str">
        <f>VLOOKUP(L2845,Location!$A$1:$D$157,2,FALSE)</f>
        <v>Illinois</v>
      </c>
      <c r="P2845" t="str">
        <f>VLOOKUP($L2845,Location!$A$1:$D$157,3,FALSE)</f>
        <v>Central</v>
      </c>
      <c r="Q2845" t="str">
        <f>VLOOKUP($L2845,Location!$A$1:$D$157,4,FALSE)</f>
        <v>Major Market</v>
      </c>
      <c r="R2845" t="s">
        <v>66</v>
      </c>
      <c r="S2845" t="s">
        <v>67</v>
      </c>
      <c r="T2845" t="s">
        <v>60</v>
      </c>
    </row>
    <row r="2846" spans="1:20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5">
        <v>42124</v>
      </c>
      <c r="O2846" t="str">
        <f>VLOOKUP(L2846,Location!$A$1:$D$157,2,FALSE)</f>
        <v>Illinois</v>
      </c>
      <c r="P2846" t="str">
        <f>VLOOKUP($L2846,Location!$A$1:$D$157,3,FALSE)</f>
        <v>Central</v>
      </c>
      <c r="Q2846" t="str">
        <f>VLOOKUP($L2846,Location!$A$1:$D$157,4,FALSE)</f>
        <v>Major Market</v>
      </c>
      <c r="R2846" t="s">
        <v>66</v>
      </c>
      <c r="S2846" t="s">
        <v>68</v>
      </c>
      <c r="T2846" t="s">
        <v>60</v>
      </c>
    </row>
    <row r="2847" spans="1:20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5">
        <v>42124</v>
      </c>
      <c r="O2847" t="str">
        <f>VLOOKUP(L2847,Location!$A$1:$D$157,2,FALSE)</f>
        <v>Illinois</v>
      </c>
      <c r="P2847" t="str">
        <f>VLOOKUP($L2847,Location!$A$1:$D$157,3,FALSE)</f>
        <v>Central</v>
      </c>
      <c r="Q2847" t="str">
        <f>VLOOKUP($L2847,Location!$A$1:$D$157,4,FALSE)</f>
        <v>Major Market</v>
      </c>
      <c r="R2847" t="s">
        <v>66</v>
      </c>
      <c r="S2847" t="s">
        <v>69</v>
      </c>
      <c r="T2847" t="s">
        <v>60</v>
      </c>
    </row>
    <row r="2848" spans="1:20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5">
        <v>42124</v>
      </c>
      <c r="O2848" t="str">
        <f>VLOOKUP(L2848,Location!$A$1:$D$157,2,FALSE)</f>
        <v>Illinois</v>
      </c>
      <c r="P2848" t="str">
        <f>VLOOKUP($L2848,Location!$A$1:$D$157,3,FALSE)</f>
        <v>Central</v>
      </c>
      <c r="Q2848" t="str">
        <f>VLOOKUP($L2848,Location!$A$1:$D$157,4,FALSE)</f>
        <v>Major Market</v>
      </c>
      <c r="R2848" t="s">
        <v>70</v>
      </c>
      <c r="S2848" t="s">
        <v>71</v>
      </c>
      <c r="T2848" t="s">
        <v>57</v>
      </c>
    </row>
    <row r="2849" spans="1:20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5">
        <v>42124</v>
      </c>
      <c r="O2849" t="str">
        <f>VLOOKUP(L2849,Location!$A$1:$D$157,2,FALSE)</f>
        <v>Illinois</v>
      </c>
      <c r="P2849" t="str">
        <f>VLOOKUP($L2849,Location!$A$1:$D$157,3,FALSE)</f>
        <v>Central</v>
      </c>
      <c r="Q2849" t="str">
        <f>VLOOKUP($L2849,Location!$A$1:$D$157,4,FALSE)</f>
        <v>Major Market</v>
      </c>
      <c r="R2849" t="s">
        <v>70</v>
      </c>
      <c r="S2849" t="s">
        <v>72</v>
      </c>
      <c r="T2849" t="s">
        <v>57</v>
      </c>
    </row>
    <row r="2850" spans="1:20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5">
        <v>42124</v>
      </c>
      <c r="O2850" t="str">
        <f>VLOOKUP(L2850,Location!$A$1:$D$157,2,FALSE)</f>
        <v>Illinois</v>
      </c>
      <c r="P2850" t="str">
        <f>VLOOKUP($L2850,Location!$A$1:$D$157,3,FALSE)</f>
        <v>Central</v>
      </c>
      <c r="Q2850" t="str">
        <f>VLOOKUP($L2850,Location!$A$1:$D$157,4,FALSE)</f>
        <v>Major Market</v>
      </c>
      <c r="R2850" t="s">
        <v>61</v>
      </c>
      <c r="S2850" t="s">
        <v>63</v>
      </c>
      <c r="T2850" t="s">
        <v>57</v>
      </c>
    </row>
    <row r="2851" spans="1:20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5">
        <v>42124</v>
      </c>
      <c r="O2851" t="str">
        <f>VLOOKUP(L2851,Location!$A$1:$D$157,2,FALSE)</f>
        <v>Illinois</v>
      </c>
      <c r="P2851" t="str">
        <f>VLOOKUP($L2851,Location!$A$1:$D$157,3,FALSE)</f>
        <v>Central</v>
      </c>
      <c r="Q2851" t="str">
        <f>VLOOKUP($L2851,Location!$A$1:$D$157,4,FALSE)</f>
        <v>Major Market</v>
      </c>
      <c r="R2851" t="s">
        <v>61</v>
      </c>
      <c r="S2851" t="s">
        <v>64</v>
      </c>
      <c r="T2851" t="s">
        <v>60</v>
      </c>
    </row>
    <row r="2852" spans="1:20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5">
        <v>42124</v>
      </c>
      <c r="O2852" t="str">
        <f>VLOOKUP(L2852,Location!$A$1:$D$157,2,FALSE)</f>
        <v>Illinois</v>
      </c>
      <c r="P2852" t="str">
        <f>VLOOKUP($L2852,Location!$A$1:$D$157,3,FALSE)</f>
        <v>Central</v>
      </c>
      <c r="Q2852" t="str">
        <f>VLOOKUP($L2852,Location!$A$1:$D$157,4,FALSE)</f>
        <v>Major Market</v>
      </c>
      <c r="R2852" t="s">
        <v>55</v>
      </c>
      <c r="S2852" t="s">
        <v>58</v>
      </c>
      <c r="T2852" t="s">
        <v>57</v>
      </c>
    </row>
    <row r="2853" spans="1:20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5">
        <v>42124</v>
      </c>
      <c r="O2853" t="str">
        <f>VLOOKUP(L2853,Location!$A$1:$D$157,2,FALSE)</f>
        <v>Illinois</v>
      </c>
      <c r="P2853" t="str">
        <f>VLOOKUP($L2853,Location!$A$1:$D$157,3,FALSE)</f>
        <v>Central</v>
      </c>
      <c r="Q2853" t="str">
        <f>VLOOKUP($L2853,Location!$A$1:$D$157,4,FALSE)</f>
        <v>Major Market</v>
      </c>
      <c r="R2853" t="s">
        <v>55</v>
      </c>
      <c r="S2853" t="s">
        <v>59</v>
      </c>
      <c r="T2853" t="s">
        <v>60</v>
      </c>
    </row>
    <row r="2854" spans="1:20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5">
        <v>42124</v>
      </c>
      <c r="O2854" t="str">
        <f>VLOOKUP(L2854,Location!$A$1:$D$157,2,FALSE)</f>
        <v>Iowa</v>
      </c>
      <c r="P2854" t="str">
        <f>VLOOKUP($L2854,Location!$A$1:$D$157,3,FALSE)</f>
        <v>Central</v>
      </c>
      <c r="Q2854" t="str">
        <f>VLOOKUP($L2854,Location!$A$1:$D$157,4,FALSE)</f>
        <v>Small Market</v>
      </c>
      <c r="R2854" t="s">
        <v>66</v>
      </c>
      <c r="S2854" t="s">
        <v>67</v>
      </c>
      <c r="T2854" t="s">
        <v>60</v>
      </c>
    </row>
    <row r="2855" spans="1:20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5">
        <v>42124</v>
      </c>
      <c r="O2855" t="str">
        <f>VLOOKUP(L2855,Location!$A$1:$D$157,2,FALSE)</f>
        <v>Iowa</v>
      </c>
      <c r="P2855" t="str">
        <f>VLOOKUP($L2855,Location!$A$1:$D$157,3,FALSE)</f>
        <v>Central</v>
      </c>
      <c r="Q2855" t="str">
        <f>VLOOKUP($L2855,Location!$A$1:$D$157,4,FALSE)</f>
        <v>Small Market</v>
      </c>
      <c r="R2855" t="s">
        <v>66</v>
      </c>
      <c r="S2855" t="s">
        <v>68</v>
      </c>
      <c r="T2855" t="s">
        <v>60</v>
      </c>
    </row>
    <row r="2856" spans="1:20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5">
        <v>42124</v>
      </c>
      <c r="O2856" t="str">
        <f>VLOOKUP(L2856,Location!$A$1:$D$157,2,FALSE)</f>
        <v>Iowa</v>
      </c>
      <c r="P2856" t="str">
        <f>VLOOKUP($L2856,Location!$A$1:$D$157,3,FALSE)</f>
        <v>Central</v>
      </c>
      <c r="Q2856" t="str">
        <f>VLOOKUP($L2856,Location!$A$1:$D$157,4,FALSE)</f>
        <v>Small Market</v>
      </c>
      <c r="R2856" t="s">
        <v>70</v>
      </c>
      <c r="S2856" t="s">
        <v>71</v>
      </c>
      <c r="T2856" t="s">
        <v>57</v>
      </c>
    </row>
    <row r="2857" spans="1:20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5">
        <v>42124</v>
      </c>
      <c r="O2857" t="str">
        <f>VLOOKUP(L2857,Location!$A$1:$D$157,2,FALSE)</f>
        <v>Iowa</v>
      </c>
      <c r="P2857" t="str">
        <f>VLOOKUP($L2857,Location!$A$1:$D$157,3,FALSE)</f>
        <v>Central</v>
      </c>
      <c r="Q2857" t="str">
        <f>VLOOKUP($L2857,Location!$A$1:$D$157,4,FALSE)</f>
        <v>Small Market</v>
      </c>
      <c r="R2857" t="s">
        <v>70</v>
      </c>
      <c r="S2857" t="s">
        <v>72</v>
      </c>
      <c r="T2857" t="s">
        <v>57</v>
      </c>
    </row>
    <row r="2858" spans="1:20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5">
        <v>42124</v>
      </c>
      <c r="O2858" t="str">
        <f>VLOOKUP(L2858,Location!$A$1:$D$157,2,FALSE)</f>
        <v>Iowa</v>
      </c>
      <c r="P2858" t="str">
        <f>VLOOKUP($L2858,Location!$A$1:$D$157,3,FALSE)</f>
        <v>Central</v>
      </c>
      <c r="Q2858" t="str">
        <f>VLOOKUP($L2858,Location!$A$1:$D$157,4,FALSE)</f>
        <v>Small Market</v>
      </c>
      <c r="R2858" t="s">
        <v>61</v>
      </c>
      <c r="S2858" t="s">
        <v>63</v>
      </c>
      <c r="T2858" t="s">
        <v>57</v>
      </c>
    </row>
    <row r="2859" spans="1:20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5">
        <v>42124</v>
      </c>
      <c r="O2859" t="str">
        <f>VLOOKUP(L2859,Location!$A$1:$D$157,2,FALSE)</f>
        <v>Iowa</v>
      </c>
      <c r="P2859" t="str">
        <f>VLOOKUP($L2859,Location!$A$1:$D$157,3,FALSE)</f>
        <v>Central</v>
      </c>
      <c r="Q2859" t="str">
        <f>VLOOKUP($L2859,Location!$A$1:$D$157,4,FALSE)</f>
        <v>Small Market</v>
      </c>
      <c r="R2859" t="s">
        <v>61</v>
      </c>
      <c r="S2859" t="s">
        <v>64</v>
      </c>
      <c r="T2859" t="s">
        <v>60</v>
      </c>
    </row>
    <row r="2860" spans="1:20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5">
        <v>42124</v>
      </c>
      <c r="O2860" t="str">
        <f>VLOOKUP(L2860,Location!$A$1:$D$157,2,FALSE)</f>
        <v>Iowa</v>
      </c>
      <c r="P2860" t="str">
        <f>VLOOKUP($L2860,Location!$A$1:$D$157,3,FALSE)</f>
        <v>Central</v>
      </c>
      <c r="Q2860" t="str">
        <f>VLOOKUP($L2860,Location!$A$1:$D$157,4,FALSE)</f>
        <v>Small Market</v>
      </c>
      <c r="R2860" t="s">
        <v>55</v>
      </c>
      <c r="S2860" t="s">
        <v>56</v>
      </c>
      <c r="T2860" t="s">
        <v>57</v>
      </c>
    </row>
    <row r="2861" spans="1:20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5">
        <v>42124</v>
      </c>
      <c r="O2861" t="str">
        <f>VLOOKUP(L2861,Location!$A$1:$D$157,2,FALSE)</f>
        <v>Iowa</v>
      </c>
      <c r="P2861" t="str">
        <f>VLOOKUP($L2861,Location!$A$1:$D$157,3,FALSE)</f>
        <v>Central</v>
      </c>
      <c r="Q2861" t="str">
        <f>VLOOKUP($L2861,Location!$A$1:$D$157,4,FALSE)</f>
        <v>Small Market</v>
      </c>
      <c r="R2861" t="s">
        <v>55</v>
      </c>
      <c r="S2861" t="s">
        <v>58</v>
      </c>
      <c r="T2861" t="s">
        <v>57</v>
      </c>
    </row>
    <row r="2862" spans="1:20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5">
        <v>42124</v>
      </c>
      <c r="O2862" t="str">
        <f>VLOOKUP(L2862,Location!$A$1:$D$157,2,FALSE)</f>
        <v>Iowa</v>
      </c>
      <c r="P2862" t="str">
        <f>VLOOKUP($L2862,Location!$A$1:$D$157,3,FALSE)</f>
        <v>Central</v>
      </c>
      <c r="Q2862" t="str">
        <f>VLOOKUP($L2862,Location!$A$1:$D$157,4,FALSE)</f>
        <v>Small Market</v>
      </c>
      <c r="R2862" t="s">
        <v>55</v>
      </c>
      <c r="S2862" t="s">
        <v>59</v>
      </c>
      <c r="T2862" t="s">
        <v>60</v>
      </c>
    </row>
    <row r="2863" spans="1:20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5">
        <v>42124</v>
      </c>
      <c r="O2863" t="str">
        <f>VLOOKUP(L2863,Location!$A$1:$D$157,2,FALSE)</f>
        <v>Missouri</v>
      </c>
      <c r="P2863" t="str">
        <f>VLOOKUP($L2863,Location!$A$1:$D$157,3,FALSE)</f>
        <v>Central</v>
      </c>
      <c r="Q2863" t="str">
        <f>VLOOKUP($L2863,Location!$A$1:$D$157,4,FALSE)</f>
        <v>Small Market</v>
      </c>
      <c r="R2863" t="s">
        <v>66</v>
      </c>
      <c r="S2863" t="s">
        <v>67</v>
      </c>
      <c r="T2863" t="s">
        <v>60</v>
      </c>
    </row>
    <row r="2864" spans="1:20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5">
        <v>42124</v>
      </c>
      <c r="O2864" t="str">
        <f>VLOOKUP(L2864,Location!$A$1:$D$157,2,FALSE)</f>
        <v>Missouri</v>
      </c>
      <c r="P2864" t="str">
        <f>VLOOKUP($L2864,Location!$A$1:$D$157,3,FALSE)</f>
        <v>Central</v>
      </c>
      <c r="Q2864" t="str">
        <f>VLOOKUP($L2864,Location!$A$1:$D$157,4,FALSE)</f>
        <v>Small Market</v>
      </c>
      <c r="R2864" t="s">
        <v>66</v>
      </c>
      <c r="S2864" t="s">
        <v>68</v>
      </c>
      <c r="T2864" t="s">
        <v>60</v>
      </c>
    </row>
    <row r="2865" spans="1:20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5">
        <v>42124</v>
      </c>
      <c r="O2865" t="str">
        <f>VLOOKUP(L2865,Location!$A$1:$D$157,2,FALSE)</f>
        <v>Missouri</v>
      </c>
      <c r="P2865" t="str">
        <f>VLOOKUP($L2865,Location!$A$1:$D$157,3,FALSE)</f>
        <v>Central</v>
      </c>
      <c r="Q2865" t="str">
        <f>VLOOKUP($L2865,Location!$A$1:$D$157,4,FALSE)</f>
        <v>Small Market</v>
      </c>
      <c r="R2865" t="s">
        <v>70</v>
      </c>
      <c r="S2865" t="s">
        <v>71</v>
      </c>
      <c r="T2865" t="s">
        <v>57</v>
      </c>
    </row>
    <row r="2866" spans="1:20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5">
        <v>42124</v>
      </c>
      <c r="O2866" t="str">
        <f>VLOOKUP(L2866,Location!$A$1:$D$157,2,FALSE)</f>
        <v>Missouri</v>
      </c>
      <c r="P2866" t="str">
        <f>VLOOKUP($L2866,Location!$A$1:$D$157,3,FALSE)</f>
        <v>Central</v>
      </c>
      <c r="Q2866" t="str">
        <f>VLOOKUP($L2866,Location!$A$1:$D$157,4,FALSE)</f>
        <v>Small Market</v>
      </c>
      <c r="R2866" t="s">
        <v>70</v>
      </c>
      <c r="S2866" t="s">
        <v>72</v>
      </c>
      <c r="T2866" t="s">
        <v>57</v>
      </c>
    </row>
    <row r="2867" spans="1:20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5">
        <v>42124</v>
      </c>
      <c r="O2867" t="str">
        <f>VLOOKUP(L2867,Location!$A$1:$D$157,2,FALSE)</f>
        <v>Missouri</v>
      </c>
      <c r="P2867" t="str">
        <f>VLOOKUP($L2867,Location!$A$1:$D$157,3,FALSE)</f>
        <v>Central</v>
      </c>
      <c r="Q2867" t="str">
        <f>VLOOKUP($L2867,Location!$A$1:$D$157,4,FALSE)</f>
        <v>Small Market</v>
      </c>
      <c r="R2867" t="s">
        <v>70</v>
      </c>
      <c r="S2867" t="s">
        <v>73</v>
      </c>
      <c r="T2867" t="s">
        <v>57</v>
      </c>
    </row>
    <row r="2868" spans="1:20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5">
        <v>42124</v>
      </c>
      <c r="O2868" t="str">
        <f>VLOOKUP(L2868,Location!$A$1:$D$157,2,FALSE)</f>
        <v>Missouri</v>
      </c>
      <c r="P2868" t="str">
        <f>VLOOKUP($L2868,Location!$A$1:$D$157,3,FALSE)</f>
        <v>Central</v>
      </c>
      <c r="Q2868" t="str">
        <f>VLOOKUP($L2868,Location!$A$1:$D$157,4,FALSE)</f>
        <v>Small Market</v>
      </c>
      <c r="R2868" t="s">
        <v>61</v>
      </c>
      <c r="S2868" t="s">
        <v>63</v>
      </c>
      <c r="T2868" t="s">
        <v>57</v>
      </c>
    </row>
    <row r="2869" spans="1:20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5">
        <v>42124</v>
      </c>
      <c r="O2869" t="str">
        <f>VLOOKUP(L2869,Location!$A$1:$D$157,2,FALSE)</f>
        <v>Missouri</v>
      </c>
      <c r="P2869" t="str">
        <f>VLOOKUP($L2869,Location!$A$1:$D$157,3,FALSE)</f>
        <v>Central</v>
      </c>
      <c r="Q2869" t="str">
        <f>VLOOKUP($L2869,Location!$A$1:$D$157,4,FALSE)</f>
        <v>Small Market</v>
      </c>
      <c r="R2869" t="s">
        <v>61</v>
      </c>
      <c r="S2869" t="s">
        <v>64</v>
      </c>
      <c r="T2869" t="s">
        <v>60</v>
      </c>
    </row>
    <row r="2870" spans="1:20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5">
        <v>42124</v>
      </c>
      <c r="O2870" t="str">
        <f>VLOOKUP(L2870,Location!$A$1:$D$157,2,FALSE)</f>
        <v>Missouri</v>
      </c>
      <c r="P2870" t="str">
        <f>VLOOKUP($L2870,Location!$A$1:$D$157,3,FALSE)</f>
        <v>Central</v>
      </c>
      <c r="Q2870" t="str">
        <f>VLOOKUP($L2870,Location!$A$1:$D$157,4,FALSE)</f>
        <v>Small Market</v>
      </c>
      <c r="R2870" t="s">
        <v>55</v>
      </c>
      <c r="S2870" t="s">
        <v>58</v>
      </c>
      <c r="T2870" t="s">
        <v>57</v>
      </c>
    </row>
    <row r="2871" spans="1:20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5">
        <v>42124</v>
      </c>
      <c r="O2871" t="str">
        <f>VLOOKUP(L2871,Location!$A$1:$D$157,2,FALSE)</f>
        <v>Missouri</v>
      </c>
      <c r="P2871" t="str">
        <f>VLOOKUP($L2871,Location!$A$1:$D$157,3,FALSE)</f>
        <v>Central</v>
      </c>
      <c r="Q2871" t="str">
        <f>VLOOKUP($L2871,Location!$A$1:$D$157,4,FALSE)</f>
        <v>Small Market</v>
      </c>
      <c r="R2871" t="s">
        <v>55</v>
      </c>
      <c r="S2871" t="s">
        <v>59</v>
      </c>
      <c r="T2871" t="s">
        <v>60</v>
      </c>
    </row>
    <row r="2872" spans="1:20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5">
        <v>42124</v>
      </c>
      <c r="O2872" t="str">
        <f>VLOOKUP(L2872,Location!$A$1:$D$157,2,FALSE)</f>
        <v>Ohio</v>
      </c>
      <c r="P2872" t="str">
        <f>VLOOKUP($L2872,Location!$A$1:$D$157,3,FALSE)</f>
        <v>Central</v>
      </c>
      <c r="Q2872" t="str">
        <f>VLOOKUP($L2872,Location!$A$1:$D$157,4,FALSE)</f>
        <v>Major Market</v>
      </c>
      <c r="R2872" t="s">
        <v>66</v>
      </c>
      <c r="S2872" t="s">
        <v>67</v>
      </c>
      <c r="T2872" t="s">
        <v>60</v>
      </c>
    </row>
    <row r="2873" spans="1:20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5">
        <v>42124</v>
      </c>
      <c r="O2873" t="str">
        <f>VLOOKUP(L2873,Location!$A$1:$D$157,2,FALSE)</f>
        <v>Ohio</v>
      </c>
      <c r="P2873" t="str">
        <f>VLOOKUP($L2873,Location!$A$1:$D$157,3,FALSE)</f>
        <v>Central</v>
      </c>
      <c r="Q2873" t="str">
        <f>VLOOKUP($L2873,Location!$A$1:$D$157,4,FALSE)</f>
        <v>Major Market</v>
      </c>
      <c r="R2873" t="s">
        <v>66</v>
      </c>
      <c r="S2873" t="s">
        <v>68</v>
      </c>
      <c r="T2873" t="s">
        <v>60</v>
      </c>
    </row>
    <row r="2874" spans="1:20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5">
        <v>42124</v>
      </c>
      <c r="O2874" t="str">
        <f>VLOOKUP(L2874,Location!$A$1:$D$157,2,FALSE)</f>
        <v>Ohio</v>
      </c>
      <c r="P2874" t="str">
        <f>VLOOKUP($L2874,Location!$A$1:$D$157,3,FALSE)</f>
        <v>Central</v>
      </c>
      <c r="Q2874" t="str">
        <f>VLOOKUP($L2874,Location!$A$1:$D$157,4,FALSE)</f>
        <v>Major Market</v>
      </c>
      <c r="R2874" t="s">
        <v>70</v>
      </c>
      <c r="S2874" t="s">
        <v>71</v>
      </c>
      <c r="T2874" t="s">
        <v>57</v>
      </c>
    </row>
    <row r="2875" spans="1:20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5">
        <v>42124</v>
      </c>
      <c r="O2875" t="str">
        <f>VLOOKUP(L2875,Location!$A$1:$D$157,2,FALSE)</f>
        <v>Ohio</v>
      </c>
      <c r="P2875" t="str">
        <f>VLOOKUP($L2875,Location!$A$1:$D$157,3,FALSE)</f>
        <v>Central</v>
      </c>
      <c r="Q2875" t="str">
        <f>VLOOKUP($L2875,Location!$A$1:$D$157,4,FALSE)</f>
        <v>Major Market</v>
      </c>
      <c r="R2875" t="s">
        <v>70</v>
      </c>
      <c r="S2875" t="s">
        <v>72</v>
      </c>
      <c r="T2875" t="s">
        <v>57</v>
      </c>
    </row>
    <row r="2876" spans="1:20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5">
        <v>42124</v>
      </c>
      <c r="O2876" t="str">
        <f>VLOOKUP(L2876,Location!$A$1:$D$157,2,FALSE)</f>
        <v>Ohio</v>
      </c>
      <c r="P2876" t="str">
        <f>VLOOKUP($L2876,Location!$A$1:$D$157,3,FALSE)</f>
        <v>Central</v>
      </c>
      <c r="Q2876" t="str">
        <f>VLOOKUP($L2876,Location!$A$1:$D$157,4,FALSE)</f>
        <v>Major Market</v>
      </c>
      <c r="R2876" t="s">
        <v>61</v>
      </c>
      <c r="S2876" t="s">
        <v>63</v>
      </c>
      <c r="T2876" t="s">
        <v>57</v>
      </c>
    </row>
    <row r="2877" spans="1:20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5">
        <v>42124</v>
      </c>
      <c r="O2877" t="str">
        <f>VLOOKUP(L2877,Location!$A$1:$D$157,2,FALSE)</f>
        <v>Ohio</v>
      </c>
      <c r="P2877" t="str">
        <f>VLOOKUP($L2877,Location!$A$1:$D$157,3,FALSE)</f>
        <v>Central</v>
      </c>
      <c r="Q2877" t="str">
        <f>VLOOKUP($L2877,Location!$A$1:$D$157,4,FALSE)</f>
        <v>Major Market</v>
      </c>
      <c r="R2877" t="s">
        <v>61</v>
      </c>
      <c r="S2877" t="s">
        <v>64</v>
      </c>
      <c r="T2877" t="s">
        <v>60</v>
      </c>
    </row>
    <row r="2878" spans="1:20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5">
        <v>42124</v>
      </c>
      <c r="O2878" t="str">
        <f>VLOOKUP(L2878,Location!$A$1:$D$157,2,FALSE)</f>
        <v>Ohio</v>
      </c>
      <c r="P2878" t="str">
        <f>VLOOKUP($L2878,Location!$A$1:$D$157,3,FALSE)</f>
        <v>Central</v>
      </c>
      <c r="Q2878" t="str">
        <f>VLOOKUP($L2878,Location!$A$1:$D$157,4,FALSE)</f>
        <v>Major Market</v>
      </c>
      <c r="R2878" t="s">
        <v>55</v>
      </c>
      <c r="S2878" t="s">
        <v>56</v>
      </c>
      <c r="T2878" t="s">
        <v>57</v>
      </c>
    </row>
    <row r="2879" spans="1:20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5">
        <v>42124</v>
      </c>
      <c r="O2879" t="str">
        <f>VLOOKUP(L2879,Location!$A$1:$D$157,2,FALSE)</f>
        <v>Ohio</v>
      </c>
      <c r="P2879" t="str">
        <f>VLOOKUP($L2879,Location!$A$1:$D$157,3,FALSE)</f>
        <v>Central</v>
      </c>
      <c r="Q2879" t="str">
        <f>VLOOKUP($L2879,Location!$A$1:$D$157,4,FALSE)</f>
        <v>Major Market</v>
      </c>
      <c r="R2879" t="s">
        <v>55</v>
      </c>
      <c r="S2879" t="s">
        <v>58</v>
      </c>
      <c r="T2879" t="s">
        <v>57</v>
      </c>
    </row>
    <row r="2880" spans="1:20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5">
        <v>42124</v>
      </c>
      <c r="O2880" t="str">
        <f>VLOOKUP(L2880,Location!$A$1:$D$157,2,FALSE)</f>
        <v>Ohio</v>
      </c>
      <c r="P2880" t="str">
        <f>VLOOKUP($L2880,Location!$A$1:$D$157,3,FALSE)</f>
        <v>Central</v>
      </c>
      <c r="Q2880" t="str">
        <f>VLOOKUP($L2880,Location!$A$1:$D$157,4,FALSE)</f>
        <v>Major Market</v>
      </c>
      <c r="R2880" t="s">
        <v>55</v>
      </c>
      <c r="S2880" t="s">
        <v>59</v>
      </c>
      <c r="T2880" t="s">
        <v>60</v>
      </c>
    </row>
    <row r="2881" spans="1:20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5">
        <v>42124</v>
      </c>
      <c r="O2881" t="str">
        <f>VLOOKUP(L2881,Location!$A$1:$D$157,2,FALSE)</f>
        <v>Wisconsin</v>
      </c>
      <c r="P2881" t="str">
        <f>VLOOKUP($L2881,Location!$A$1:$D$157,3,FALSE)</f>
        <v>Central</v>
      </c>
      <c r="Q2881" t="str">
        <f>VLOOKUP($L2881,Location!$A$1:$D$157,4,FALSE)</f>
        <v>Small Market</v>
      </c>
      <c r="R2881" t="s">
        <v>66</v>
      </c>
      <c r="S2881" t="s">
        <v>67</v>
      </c>
      <c r="T2881" t="s">
        <v>60</v>
      </c>
    </row>
    <row r="2882" spans="1:20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5">
        <v>42124</v>
      </c>
      <c r="O2882" t="str">
        <f>VLOOKUP(L2882,Location!$A$1:$D$157,2,FALSE)</f>
        <v>Wisconsin</v>
      </c>
      <c r="P2882" t="str">
        <f>VLOOKUP($L2882,Location!$A$1:$D$157,3,FALSE)</f>
        <v>Central</v>
      </c>
      <c r="Q2882" t="str">
        <f>VLOOKUP($L2882,Location!$A$1:$D$157,4,FALSE)</f>
        <v>Small Market</v>
      </c>
      <c r="R2882" t="s">
        <v>66</v>
      </c>
      <c r="S2882" t="s">
        <v>68</v>
      </c>
      <c r="T2882" t="s">
        <v>60</v>
      </c>
    </row>
    <row r="2883" spans="1:20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5">
        <v>42124</v>
      </c>
      <c r="O2883" t="str">
        <f>VLOOKUP(L2883,Location!$A$1:$D$157,2,FALSE)</f>
        <v>Wisconsin</v>
      </c>
      <c r="P2883" t="str">
        <f>VLOOKUP($L2883,Location!$A$1:$D$157,3,FALSE)</f>
        <v>Central</v>
      </c>
      <c r="Q2883" t="str">
        <f>VLOOKUP($L2883,Location!$A$1:$D$157,4,FALSE)</f>
        <v>Small Market</v>
      </c>
      <c r="R2883" t="s">
        <v>70</v>
      </c>
      <c r="S2883" t="s">
        <v>71</v>
      </c>
      <c r="T2883" t="s">
        <v>57</v>
      </c>
    </row>
    <row r="2884" spans="1:20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5">
        <v>42124</v>
      </c>
      <c r="O2884" t="str">
        <f>VLOOKUP(L2884,Location!$A$1:$D$157,2,FALSE)</f>
        <v>Wisconsin</v>
      </c>
      <c r="P2884" t="str">
        <f>VLOOKUP($L2884,Location!$A$1:$D$157,3,FALSE)</f>
        <v>Central</v>
      </c>
      <c r="Q2884" t="str">
        <f>VLOOKUP($L2884,Location!$A$1:$D$157,4,FALSE)</f>
        <v>Small Market</v>
      </c>
      <c r="R2884" t="s">
        <v>70</v>
      </c>
      <c r="S2884" t="s">
        <v>72</v>
      </c>
      <c r="T2884" t="s">
        <v>57</v>
      </c>
    </row>
    <row r="2885" spans="1:20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5">
        <v>42124</v>
      </c>
      <c r="O2885" t="str">
        <f>VLOOKUP(L2885,Location!$A$1:$D$157,2,FALSE)</f>
        <v>Wisconsin</v>
      </c>
      <c r="P2885" t="str">
        <f>VLOOKUP($L2885,Location!$A$1:$D$157,3,FALSE)</f>
        <v>Central</v>
      </c>
      <c r="Q2885" t="str">
        <f>VLOOKUP($L2885,Location!$A$1:$D$157,4,FALSE)</f>
        <v>Small Market</v>
      </c>
      <c r="R2885" t="s">
        <v>61</v>
      </c>
      <c r="S2885" t="s">
        <v>63</v>
      </c>
      <c r="T2885" t="s">
        <v>57</v>
      </c>
    </row>
    <row r="2886" spans="1:20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5">
        <v>42124</v>
      </c>
      <c r="O2886" t="str">
        <f>VLOOKUP(L2886,Location!$A$1:$D$157,2,FALSE)</f>
        <v>Wisconsin</v>
      </c>
      <c r="P2886" t="str">
        <f>VLOOKUP($L2886,Location!$A$1:$D$157,3,FALSE)</f>
        <v>Central</v>
      </c>
      <c r="Q2886" t="str">
        <f>VLOOKUP($L2886,Location!$A$1:$D$157,4,FALSE)</f>
        <v>Small Market</v>
      </c>
      <c r="R2886" t="s">
        <v>61</v>
      </c>
      <c r="S2886" t="s">
        <v>64</v>
      </c>
      <c r="T2886" t="s">
        <v>60</v>
      </c>
    </row>
    <row r="2887" spans="1:20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5">
        <v>42124</v>
      </c>
      <c r="O2887" t="str">
        <f>VLOOKUP(L2887,Location!$A$1:$D$157,2,FALSE)</f>
        <v>Wisconsin</v>
      </c>
      <c r="P2887" t="str">
        <f>VLOOKUP($L2887,Location!$A$1:$D$157,3,FALSE)</f>
        <v>Central</v>
      </c>
      <c r="Q2887" t="str">
        <f>VLOOKUP($L2887,Location!$A$1:$D$157,4,FALSE)</f>
        <v>Small Market</v>
      </c>
      <c r="R2887" t="s">
        <v>55</v>
      </c>
      <c r="S2887" t="s">
        <v>56</v>
      </c>
      <c r="T2887" t="s">
        <v>57</v>
      </c>
    </row>
    <row r="2888" spans="1:20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5">
        <v>42124</v>
      </c>
      <c r="O2888" t="str">
        <f>VLOOKUP(L2888,Location!$A$1:$D$157,2,FALSE)</f>
        <v>Wisconsin</v>
      </c>
      <c r="P2888" t="str">
        <f>VLOOKUP($L2888,Location!$A$1:$D$157,3,FALSE)</f>
        <v>Central</v>
      </c>
      <c r="Q2888" t="str">
        <f>VLOOKUP($L2888,Location!$A$1:$D$157,4,FALSE)</f>
        <v>Small Market</v>
      </c>
      <c r="R2888" t="s">
        <v>55</v>
      </c>
      <c r="S2888" t="s">
        <v>58</v>
      </c>
      <c r="T2888" t="s">
        <v>57</v>
      </c>
    </row>
    <row r="2889" spans="1:20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5">
        <v>42124</v>
      </c>
      <c r="O2889" t="str">
        <f>VLOOKUP(L2889,Location!$A$1:$D$157,2,FALSE)</f>
        <v>Wisconsin</v>
      </c>
      <c r="P2889" t="str">
        <f>VLOOKUP($L2889,Location!$A$1:$D$157,3,FALSE)</f>
        <v>Central</v>
      </c>
      <c r="Q2889" t="str">
        <f>VLOOKUP($L2889,Location!$A$1:$D$157,4,FALSE)</f>
        <v>Small Market</v>
      </c>
      <c r="R2889" t="s">
        <v>55</v>
      </c>
      <c r="S2889" t="s">
        <v>59</v>
      </c>
      <c r="T2889" t="s">
        <v>60</v>
      </c>
    </row>
    <row r="2890" spans="1:20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5">
        <v>42124</v>
      </c>
      <c r="O2890" t="str">
        <f>VLOOKUP(L2890,Location!$A$1:$D$157,2,FALSE)</f>
        <v>Connecticut</v>
      </c>
      <c r="P2890" t="str">
        <f>VLOOKUP($L2890,Location!$A$1:$D$157,3,FALSE)</f>
        <v>East</v>
      </c>
      <c r="Q2890" t="str">
        <f>VLOOKUP($L2890,Location!$A$1:$D$157,4,FALSE)</f>
        <v>Small Market</v>
      </c>
      <c r="R2890" t="s">
        <v>66</v>
      </c>
      <c r="S2890" t="s">
        <v>68</v>
      </c>
      <c r="T2890" t="s">
        <v>60</v>
      </c>
    </row>
    <row r="2891" spans="1:20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5">
        <v>42124</v>
      </c>
      <c r="O2891" t="str">
        <f>VLOOKUP(L2891,Location!$A$1:$D$157,2,FALSE)</f>
        <v>Connecticut</v>
      </c>
      <c r="P2891" t="str">
        <f>VLOOKUP($L2891,Location!$A$1:$D$157,3,FALSE)</f>
        <v>East</v>
      </c>
      <c r="Q2891" t="str">
        <f>VLOOKUP($L2891,Location!$A$1:$D$157,4,FALSE)</f>
        <v>Small Market</v>
      </c>
      <c r="R2891" t="s">
        <v>66</v>
      </c>
      <c r="S2891" t="s">
        <v>69</v>
      </c>
      <c r="T2891" t="s">
        <v>60</v>
      </c>
    </row>
    <row r="2892" spans="1:20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5">
        <v>42124</v>
      </c>
      <c r="O2892" t="str">
        <f>VLOOKUP(L2892,Location!$A$1:$D$157,2,FALSE)</f>
        <v>Connecticut</v>
      </c>
      <c r="P2892" t="str">
        <f>VLOOKUP($L2892,Location!$A$1:$D$157,3,FALSE)</f>
        <v>East</v>
      </c>
      <c r="Q2892" t="str">
        <f>VLOOKUP($L2892,Location!$A$1:$D$157,4,FALSE)</f>
        <v>Small Market</v>
      </c>
      <c r="R2892" t="s">
        <v>70</v>
      </c>
      <c r="S2892" t="s">
        <v>71</v>
      </c>
      <c r="T2892" t="s">
        <v>57</v>
      </c>
    </row>
    <row r="2893" spans="1:20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5">
        <v>42124</v>
      </c>
      <c r="O2893" t="str">
        <f>VLOOKUP(L2893,Location!$A$1:$D$157,2,FALSE)</f>
        <v>Connecticut</v>
      </c>
      <c r="P2893" t="str">
        <f>VLOOKUP($L2893,Location!$A$1:$D$157,3,FALSE)</f>
        <v>East</v>
      </c>
      <c r="Q2893" t="str">
        <f>VLOOKUP($L2893,Location!$A$1:$D$157,4,FALSE)</f>
        <v>Small Market</v>
      </c>
      <c r="R2893" t="s">
        <v>70</v>
      </c>
      <c r="S2893" t="s">
        <v>73</v>
      </c>
      <c r="T2893" t="s">
        <v>57</v>
      </c>
    </row>
    <row r="2894" spans="1:20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5">
        <v>42124</v>
      </c>
      <c r="O2894" t="str">
        <f>VLOOKUP(L2894,Location!$A$1:$D$157,2,FALSE)</f>
        <v>Connecticut</v>
      </c>
      <c r="P2894" t="str">
        <f>VLOOKUP($L2894,Location!$A$1:$D$157,3,FALSE)</f>
        <v>East</v>
      </c>
      <c r="Q2894" t="str">
        <f>VLOOKUP($L2894,Location!$A$1:$D$157,4,FALSE)</f>
        <v>Small Market</v>
      </c>
      <c r="R2894" t="s">
        <v>55</v>
      </c>
      <c r="S2894" t="s">
        <v>58</v>
      </c>
      <c r="T2894" t="s">
        <v>57</v>
      </c>
    </row>
    <row r="2895" spans="1:20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5">
        <v>42124</v>
      </c>
      <c r="O2895" t="str">
        <f>VLOOKUP(L2895,Location!$A$1:$D$157,2,FALSE)</f>
        <v>Connecticut</v>
      </c>
      <c r="P2895" t="str">
        <f>VLOOKUP($L2895,Location!$A$1:$D$157,3,FALSE)</f>
        <v>East</v>
      </c>
      <c r="Q2895" t="str">
        <f>VLOOKUP($L2895,Location!$A$1:$D$157,4,FALSE)</f>
        <v>Small Market</v>
      </c>
      <c r="R2895" t="s">
        <v>61</v>
      </c>
      <c r="S2895" t="s">
        <v>63</v>
      </c>
      <c r="T2895" t="s">
        <v>57</v>
      </c>
    </row>
    <row r="2896" spans="1:20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5">
        <v>42124</v>
      </c>
      <c r="O2896" t="str">
        <f>VLOOKUP(L2896,Location!$A$1:$D$157,2,FALSE)</f>
        <v>Connecticut</v>
      </c>
      <c r="P2896" t="str">
        <f>VLOOKUP($L2896,Location!$A$1:$D$157,3,FALSE)</f>
        <v>East</v>
      </c>
      <c r="Q2896" t="str">
        <f>VLOOKUP($L2896,Location!$A$1:$D$157,4,FALSE)</f>
        <v>Small Market</v>
      </c>
      <c r="R2896" t="s">
        <v>61</v>
      </c>
      <c r="S2896" t="s">
        <v>64</v>
      </c>
      <c r="T2896" t="s">
        <v>60</v>
      </c>
    </row>
    <row r="2897" spans="1:20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5">
        <v>42124</v>
      </c>
      <c r="O2897" t="str">
        <f>VLOOKUP(L2897,Location!$A$1:$D$157,2,FALSE)</f>
        <v>Florida</v>
      </c>
      <c r="P2897" t="str">
        <f>VLOOKUP($L2897,Location!$A$1:$D$157,3,FALSE)</f>
        <v>East</v>
      </c>
      <c r="Q2897" t="str">
        <f>VLOOKUP($L2897,Location!$A$1:$D$157,4,FALSE)</f>
        <v>Major Market</v>
      </c>
      <c r="R2897" t="s">
        <v>66</v>
      </c>
      <c r="S2897" t="s">
        <v>67</v>
      </c>
      <c r="T2897" t="s">
        <v>60</v>
      </c>
    </row>
    <row r="2898" spans="1:20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5">
        <v>42124</v>
      </c>
      <c r="O2898" t="str">
        <f>VLOOKUP(L2898,Location!$A$1:$D$157,2,FALSE)</f>
        <v>Florida</v>
      </c>
      <c r="P2898" t="str">
        <f>VLOOKUP($L2898,Location!$A$1:$D$157,3,FALSE)</f>
        <v>East</v>
      </c>
      <c r="Q2898" t="str">
        <f>VLOOKUP($L2898,Location!$A$1:$D$157,4,FALSE)</f>
        <v>Major Market</v>
      </c>
      <c r="R2898" t="s">
        <v>66</v>
      </c>
      <c r="S2898" t="s">
        <v>68</v>
      </c>
      <c r="T2898" t="s">
        <v>60</v>
      </c>
    </row>
    <row r="2899" spans="1:20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5">
        <v>42124</v>
      </c>
      <c r="O2899" t="str">
        <f>VLOOKUP(L2899,Location!$A$1:$D$157,2,FALSE)</f>
        <v>Florida</v>
      </c>
      <c r="P2899" t="str">
        <f>VLOOKUP($L2899,Location!$A$1:$D$157,3,FALSE)</f>
        <v>East</v>
      </c>
      <c r="Q2899" t="str">
        <f>VLOOKUP($L2899,Location!$A$1:$D$157,4,FALSE)</f>
        <v>Major Market</v>
      </c>
      <c r="R2899" t="s">
        <v>66</v>
      </c>
      <c r="S2899" t="s">
        <v>69</v>
      </c>
      <c r="T2899" t="s">
        <v>60</v>
      </c>
    </row>
    <row r="2900" spans="1:20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5">
        <v>42124</v>
      </c>
      <c r="O2900" t="str">
        <f>VLOOKUP(L2900,Location!$A$1:$D$157,2,FALSE)</f>
        <v>Florida</v>
      </c>
      <c r="P2900" t="str">
        <f>VLOOKUP($L2900,Location!$A$1:$D$157,3,FALSE)</f>
        <v>East</v>
      </c>
      <c r="Q2900" t="str">
        <f>VLOOKUP($L2900,Location!$A$1:$D$157,4,FALSE)</f>
        <v>Major Market</v>
      </c>
      <c r="R2900" t="s">
        <v>70</v>
      </c>
      <c r="S2900" t="s">
        <v>71</v>
      </c>
      <c r="T2900" t="s">
        <v>57</v>
      </c>
    </row>
    <row r="2901" spans="1:20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5">
        <v>42124</v>
      </c>
      <c r="O2901" t="str">
        <f>VLOOKUP(L2901,Location!$A$1:$D$157,2,FALSE)</f>
        <v>Florida</v>
      </c>
      <c r="P2901" t="str">
        <f>VLOOKUP($L2901,Location!$A$1:$D$157,3,FALSE)</f>
        <v>East</v>
      </c>
      <c r="Q2901" t="str">
        <f>VLOOKUP($L2901,Location!$A$1:$D$157,4,FALSE)</f>
        <v>Major Market</v>
      </c>
      <c r="R2901" t="s">
        <v>70</v>
      </c>
      <c r="S2901" t="s">
        <v>73</v>
      </c>
      <c r="T2901" t="s">
        <v>57</v>
      </c>
    </row>
    <row r="2902" spans="1:20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5">
        <v>42124</v>
      </c>
      <c r="O2902" t="str">
        <f>VLOOKUP(L2902,Location!$A$1:$D$157,2,FALSE)</f>
        <v>Florida</v>
      </c>
      <c r="P2902" t="str">
        <f>VLOOKUP($L2902,Location!$A$1:$D$157,3,FALSE)</f>
        <v>East</v>
      </c>
      <c r="Q2902" t="str">
        <f>VLOOKUP($L2902,Location!$A$1:$D$157,4,FALSE)</f>
        <v>Major Market</v>
      </c>
      <c r="R2902" t="s">
        <v>55</v>
      </c>
      <c r="S2902" t="s">
        <v>58</v>
      </c>
      <c r="T2902" t="s">
        <v>57</v>
      </c>
    </row>
    <row r="2903" spans="1:20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5">
        <v>42124</v>
      </c>
      <c r="O2903" t="str">
        <f>VLOOKUP(L2903,Location!$A$1:$D$157,2,FALSE)</f>
        <v>Florida</v>
      </c>
      <c r="P2903" t="str">
        <f>VLOOKUP($L2903,Location!$A$1:$D$157,3,FALSE)</f>
        <v>East</v>
      </c>
      <c r="Q2903" t="str">
        <f>VLOOKUP($L2903,Location!$A$1:$D$157,4,FALSE)</f>
        <v>Major Market</v>
      </c>
      <c r="R2903" t="s">
        <v>55</v>
      </c>
      <c r="S2903" t="s">
        <v>59</v>
      </c>
      <c r="T2903" t="s">
        <v>60</v>
      </c>
    </row>
    <row r="2904" spans="1:20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5">
        <v>42124</v>
      </c>
      <c r="O2904" t="str">
        <f>VLOOKUP(L2904,Location!$A$1:$D$157,2,FALSE)</f>
        <v>Florida</v>
      </c>
      <c r="P2904" t="str">
        <f>VLOOKUP($L2904,Location!$A$1:$D$157,3,FALSE)</f>
        <v>East</v>
      </c>
      <c r="Q2904" t="str">
        <f>VLOOKUP($L2904,Location!$A$1:$D$157,4,FALSE)</f>
        <v>Major Market</v>
      </c>
      <c r="R2904" t="s">
        <v>61</v>
      </c>
      <c r="S2904" t="s">
        <v>63</v>
      </c>
      <c r="T2904" t="s">
        <v>57</v>
      </c>
    </row>
    <row r="2905" spans="1:20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5">
        <v>42124</v>
      </c>
      <c r="O2905" t="str">
        <f>VLOOKUP(L2905,Location!$A$1:$D$157,2,FALSE)</f>
        <v>Florida</v>
      </c>
      <c r="P2905" t="str">
        <f>VLOOKUP($L2905,Location!$A$1:$D$157,3,FALSE)</f>
        <v>East</v>
      </c>
      <c r="Q2905" t="str">
        <f>VLOOKUP($L2905,Location!$A$1:$D$157,4,FALSE)</f>
        <v>Major Market</v>
      </c>
      <c r="R2905" t="s">
        <v>61</v>
      </c>
      <c r="S2905" t="s">
        <v>64</v>
      </c>
      <c r="T2905" t="s">
        <v>60</v>
      </c>
    </row>
    <row r="2906" spans="1:20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5">
        <v>42124</v>
      </c>
      <c r="O2906" t="str">
        <f>VLOOKUP(L2906,Location!$A$1:$D$157,2,FALSE)</f>
        <v>Massachusetts</v>
      </c>
      <c r="P2906" t="str">
        <f>VLOOKUP($L2906,Location!$A$1:$D$157,3,FALSE)</f>
        <v>East</v>
      </c>
      <c r="Q2906" t="str">
        <f>VLOOKUP($L2906,Location!$A$1:$D$157,4,FALSE)</f>
        <v>Major Market</v>
      </c>
      <c r="R2906" t="s">
        <v>66</v>
      </c>
      <c r="S2906" t="s">
        <v>68</v>
      </c>
      <c r="T2906" t="s">
        <v>60</v>
      </c>
    </row>
    <row r="2907" spans="1:20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5">
        <v>42124</v>
      </c>
      <c r="O2907" t="str">
        <f>VLOOKUP(L2907,Location!$A$1:$D$157,2,FALSE)</f>
        <v>Massachusetts</v>
      </c>
      <c r="P2907" t="str">
        <f>VLOOKUP($L2907,Location!$A$1:$D$157,3,FALSE)</f>
        <v>East</v>
      </c>
      <c r="Q2907" t="str">
        <f>VLOOKUP($L2907,Location!$A$1:$D$157,4,FALSE)</f>
        <v>Major Market</v>
      </c>
      <c r="R2907" t="s">
        <v>70</v>
      </c>
      <c r="S2907" t="s">
        <v>71</v>
      </c>
      <c r="T2907" t="s">
        <v>57</v>
      </c>
    </row>
    <row r="2908" spans="1:20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5">
        <v>42124</v>
      </c>
      <c r="O2908" t="str">
        <f>VLOOKUP(L2908,Location!$A$1:$D$157,2,FALSE)</f>
        <v>Massachusetts</v>
      </c>
      <c r="P2908" t="str">
        <f>VLOOKUP($L2908,Location!$A$1:$D$157,3,FALSE)</f>
        <v>East</v>
      </c>
      <c r="Q2908" t="str">
        <f>VLOOKUP($L2908,Location!$A$1:$D$157,4,FALSE)</f>
        <v>Major Market</v>
      </c>
      <c r="R2908" t="s">
        <v>70</v>
      </c>
      <c r="S2908" t="s">
        <v>73</v>
      </c>
      <c r="T2908" t="s">
        <v>57</v>
      </c>
    </row>
    <row r="2909" spans="1:20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5">
        <v>42124</v>
      </c>
      <c r="O2909" t="str">
        <f>VLOOKUP(L2909,Location!$A$1:$D$157,2,FALSE)</f>
        <v>Massachusetts</v>
      </c>
      <c r="P2909" t="str">
        <f>VLOOKUP($L2909,Location!$A$1:$D$157,3,FALSE)</f>
        <v>East</v>
      </c>
      <c r="Q2909" t="str">
        <f>VLOOKUP($L2909,Location!$A$1:$D$157,4,FALSE)</f>
        <v>Major Market</v>
      </c>
      <c r="R2909" t="s">
        <v>55</v>
      </c>
      <c r="S2909" t="s">
        <v>58</v>
      </c>
      <c r="T2909" t="s">
        <v>57</v>
      </c>
    </row>
    <row r="2910" spans="1:20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5">
        <v>42124</v>
      </c>
      <c r="O2910" t="str">
        <f>VLOOKUP(L2910,Location!$A$1:$D$157,2,FALSE)</f>
        <v>Massachusetts</v>
      </c>
      <c r="P2910" t="str">
        <f>VLOOKUP($L2910,Location!$A$1:$D$157,3,FALSE)</f>
        <v>East</v>
      </c>
      <c r="Q2910" t="str">
        <f>VLOOKUP($L2910,Location!$A$1:$D$157,4,FALSE)</f>
        <v>Major Market</v>
      </c>
      <c r="R2910" t="s">
        <v>61</v>
      </c>
      <c r="S2910" t="s">
        <v>63</v>
      </c>
      <c r="T2910" t="s">
        <v>57</v>
      </c>
    </row>
    <row r="2911" spans="1:20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5">
        <v>42124</v>
      </c>
      <c r="O2911" t="str">
        <f>VLOOKUP(L2911,Location!$A$1:$D$157,2,FALSE)</f>
        <v>Massachusetts</v>
      </c>
      <c r="P2911" t="str">
        <f>VLOOKUP($L2911,Location!$A$1:$D$157,3,FALSE)</f>
        <v>East</v>
      </c>
      <c r="Q2911" t="str">
        <f>VLOOKUP($L2911,Location!$A$1:$D$157,4,FALSE)</f>
        <v>Major Market</v>
      </c>
      <c r="R2911" t="s">
        <v>61</v>
      </c>
      <c r="S2911" t="s">
        <v>65</v>
      </c>
      <c r="T2911" t="s">
        <v>57</v>
      </c>
    </row>
    <row r="2912" spans="1:20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5">
        <v>42124</v>
      </c>
      <c r="O2912" t="str">
        <f>VLOOKUP(L2912,Location!$A$1:$D$157,2,FALSE)</f>
        <v>New Hampshire</v>
      </c>
      <c r="P2912" t="str">
        <f>VLOOKUP($L2912,Location!$A$1:$D$157,3,FALSE)</f>
        <v>East</v>
      </c>
      <c r="Q2912" t="str">
        <f>VLOOKUP($L2912,Location!$A$1:$D$157,4,FALSE)</f>
        <v>Small Market</v>
      </c>
      <c r="R2912" t="s">
        <v>70</v>
      </c>
      <c r="S2912" t="s">
        <v>73</v>
      </c>
      <c r="T2912" t="s">
        <v>57</v>
      </c>
    </row>
    <row r="2913" spans="1:20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5">
        <v>42124</v>
      </c>
      <c r="O2913" t="str">
        <f>VLOOKUP(L2913,Location!$A$1:$D$157,2,FALSE)</f>
        <v>New Hampshire</v>
      </c>
      <c r="P2913" t="str">
        <f>VLOOKUP($L2913,Location!$A$1:$D$157,3,FALSE)</f>
        <v>East</v>
      </c>
      <c r="Q2913" t="str">
        <f>VLOOKUP($L2913,Location!$A$1:$D$157,4,FALSE)</f>
        <v>Small Market</v>
      </c>
      <c r="R2913" t="s">
        <v>66</v>
      </c>
      <c r="S2913" t="s">
        <v>68</v>
      </c>
      <c r="T2913" t="s">
        <v>60</v>
      </c>
    </row>
    <row r="2914" spans="1:20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5">
        <v>42124</v>
      </c>
      <c r="O2914" t="str">
        <f>VLOOKUP(L2914,Location!$A$1:$D$157,2,FALSE)</f>
        <v>New Hampshire</v>
      </c>
      <c r="P2914" t="str">
        <f>VLOOKUP($L2914,Location!$A$1:$D$157,3,FALSE)</f>
        <v>East</v>
      </c>
      <c r="Q2914" t="str">
        <f>VLOOKUP($L2914,Location!$A$1:$D$157,4,FALSE)</f>
        <v>Small Market</v>
      </c>
      <c r="R2914" t="s">
        <v>70</v>
      </c>
      <c r="S2914" t="s">
        <v>71</v>
      </c>
      <c r="T2914" t="s">
        <v>57</v>
      </c>
    </row>
    <row r="2915" spans="1:20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5">
        <v>42124</v>
      </c>
      <c r="O2915" t="str">
        <f>VLOOKUP(L2915,Location!$A$1:$D$157,2,FALSE)</f>
        <v>New Hampshire</v>
      </c>
      <c r="P2915" t="str">
        <f>VLOOKUP($L2915,Location!$A$1:$D$157,3,FALSE)</f>
        <v>East</v>
      </c>
      <c r="Q2915" t="str">
        <f>VLOOKUP($L2915,Location!$A$1:$D$157,4,FALSE)</f>
        <v>Small Market</v>
      </c>
      <c r="R2915" t="s">
        <v>55</v>
      </c>
      <c r="S2915" t="s">
        <v>56</v>
      </c>
      <c r="T2915" t="s">
        <v>57</v>
      </c>
    </row>
    <row r="2916" spans="1:20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5">
        <v>42124</v>
      </c>
      <c r="O2916" t="str">
        <f>VLOOKUP(L2916,Location!$A$1:$D$157,2,FALSE)</f>
        <v>New Hampshire</v>
      </c>
      <c r="P2916" t="str">
        <f>VLOOKUP($L2916,Location!$A$1:$D$157,3,FALSE)</f>
        <v>East</v>
      </c>
      <c r="Q2916" t="str">
        <f>VLOOKUP($L2916,Location!$A$1:$D$157,4,FALSE)</f>
        <v>Small Market</v>
      </c>
      <c r="R2916" t="s">
        <v>55</v>
      </c>
      <c r="S2916" t="s">
        <v>58</v>
      </c>
      <c r="T2916" t="s">
        <v>57</v>
      </c>
    </row>
    <row r="2917" spans="1:20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5">
        <v>42124</v>
      </c>
      <c r="O2917" t="str">
        <f>VLOOKUP(L2917,Location!$A$1:$D$157,2,FALSE)</f>
        <v>New Hampshire</v>
      </c>
      <c r="P2917" t="str">
        <f>VLOOKUP($L2917,Location!$A$1:$D$157,3,FALSE)</f>
        <v>East</v>
      </c>
      <c r="Q2917" t="str">
        <f>VLOOKUP($L2917,Location!$A$1:$D$157,4,FALSE)</f>
        <v>Small Market</v>
      </c>
      <c r="R2917" t="s">
        <v>61</v>
      </c>
      <c r="S2917" t="s">
        <v>63</v>
      </c>
      <c r="T2917" t="s">
        <v>57</v>
      </c>
    </row>
    <row r="2918" spans="1:20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5">
        <v>42124</v>
      </c>
      <c r="O2918" t="str">
        <f>VLOOKUP(L2918,Location!$A$1:$D$157,2,FALSE)</f>
        <v>New Hampshire</v>
      </c>
      <c r="P2918" t="str">
        <f>VLOOKUP($L2918,Location!$A$1:$D$157,3,FALSE)</f>
        <v>East</v>
      </c>
      <c r="Q2918" t="str">
        <f>VLOOKUP($L2918,Location!$A$1:$D$157,4,FALSE)</f>
        <v>Small Market</v>
      </c>
      <c r="R2918" t="s">
        <v>61</v>
      </c>
      <c r="S2918" t="s">
        <v>65</v>
      </c>
      <c r="T2918" t="s">
        <v>57</v>
      </c>
    </row>
    <row r="2919" spans="1:20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5">
        <v>42124</v>
      </c>
      <c r="O2919" t="str">
        <f>VLOOKUP(L2919,Location!$A$1:$D$157,2,FALSE)</f>
        <v>New York</v>
      </c>
      <c r="P2919" t="str">
        <f>VLOOKUP($L2919,Location!$A$1:$D$157,3,FALSE)</f>
        <v>East</v>
      </c>
      <c r="Q2919" t="str">
        <f>VLOOKUP($L2919,Location!$A$1:$D$157,4,FALSE)</f>
        <v>Major Market</v>
      </c>
      <c r="R2919" t="s">
        <v>70</v>
      </c>
      <c r="S2919" t="s">
        <v>73</v>
      </c>
      <c r="T2919" t="s">
        <v>57</v>
      </c>
    </row>
    <row r="2920" spans="1:20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5">
        <v>42124</v>
      </c>
      <c r="O2920" t="str">
        <f>VLOOKUP(L2920,Location!$A$1:$D$157,2,FALSE)</f>
        <v>New York</v>
      </c>
      <c r="P2920" t="str">
        <f>VLOOKUP($L2920,Location!$A$1:$D$157,3,FALSE)</f>
        <v>East</v>
      </c>
      <c r="Q2920" t="str">
        <f>VLOOKUP($L2920,Location!$A$1:$D$157,4,FALSE)</f>
        <v>Major Market</v>
      </c>
      <c r="R2920" t="s">
        <v>66</v>
      </c>
      <c r="S2920" t="s">
        <v>68</v>
      </c>
      <c r="T2920" t="s">
        <v>60</v>
      </c>
    </row>
    <row r="2921" spans="1:20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5">
        <v>42124</v>
      </c>
      <c r="O2921" t="str">
        <f>VLOOKUP(L2921,Location!$A$1:$D$157,2,FALSE)</f>
        <v>New York</v>
      </c>
      <c r="P2921" t="str">
        <f>VLOOKUP($L2921,Location!$A$1:$D$157,3,FALSE)</f>
        <v>East</v>
      </c>
      <c r="Q2921" t="str">
        <f>VLOOKUP($L2921,Location!$A$1:$D$157,4,FALSE)</f>
        <v>Major Market</v>
      </c>
      <c r="R2921" t="s">
        <v>66</v>
      </c>
      <c r="S2921" t="s">
        <v>69</v>
      </c>
      <c r="T2921" t="s">
        <v>60</v>
      </c>
    </row>
    <row r="2922" spans="1:20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5">
        <v>42124</v>
      </c>
      <c r="O2922" t="str">
        <f>VLOOKUP(L2922,Location!$A$1:$D$157,2,FALSE)</f>
        <v>New York</v>
      </c>
      <c r="P2922" t="str">
        <f>VLOOKUP($L2922,Location!$A$1:$D$157,3,FALSE)</f>
        <v>East</v>
      </c>
      <c r="Q2922" t="str">
        <f>VLOOKUP($L2922,Location!$A$1:$D$157,4,FALSE)</f>
        <v>Major Market</v>
      </c>
      <c r="R2922" t="s">
        <v>70</v>
      </c>
      <c r="S2922" t="s">
        <v>71</v>
      </c>
      <c r="T2922" t="s">
        <v>57</v>
      </c>
    </row>
    <row r="2923" spans="1:20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5">
        <v>42124</v>
      </c>
      <c r="O2923" t="str">
        <f>VLOOKUP(L2923,Location!$A$1:$D$157,2,FALSE)</f>
        <v>New York</v>
      </c>
      <c r="P2923" t="str">
        <f>VLOOKUP($L2923,Location!$A$1:$D$157,3,FALSE)</f>
        <v>East</v>
      </c>
      <c r="Q2923" t="str">
        <f>VLOOKUP($L2923,Location!$A$1:$D$157,4,FALSE)</f>
        <v>Major Market</v>
      </c>
      <c r="R2923" t="s">
        <v>70</v>
      </c>
      <c r="S2923" t="s">
        <v>72</v>
      </c>
      <c r="T2923" t="s">
        <v>57</v>
      </c>
    </row>
    <row r="2924" spans="1:20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5">
        <v>42124</v>
      </c>
      <c r="O2924" t="str">
        <f>VLOOKUP(L2924,Location!$A$1:$D$157,2,FALSE)</f>
        <v>New York</v>
      </c>
      <c r="P2924" t="str">
        <f>VLOOKUP($L2924,Location!$A$1:$D$157,3,FALSE)</f>
        <v>East</v>
      </c>
      <c r="Q2924" t="str">
        <f>VLOOKUP($L2924,Location!$A$1:$D$157,4,FALSE)</f>
        <v>Major Market</v>
      </c>
      <c r="R2924" t="s">
        <v>55</v>
      </c>
      <c r="S2924" t="s">
        <v>58</v>
      </c>
      <c r="T2924" t="s">
        <v>57</v>
      </c>
    </row>
    <row r="2925" spans="1:20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5">
        <v>42124</v>
      </c>
      <c r="O2925" t="str">
        <f>VLOOKUP(L2925,Location!$A$1:$D$157,2,FALSE)</f>
        <v>New York</v>
      </c>
      <c r="P2925" t="str">
        <f>VLOOKUP($L2925,Location!$A$1:$D$157,3,FALSE)</f>
        <v>East</v>
      </c>
      <c r="Q2925" t="str">
        <f>VLOOKUP($L2925,Location!$A$1:$D$157,4,FALSE)</f>
        <v>Major Market</v>
      </c>
      <c r="R2925" t="s">
        <v>61</v>
      </c>
      <c r="S2925" t="s">
        <v>63</v>
      </c>
      <c r="T2925" t="s">
        <v>57</v>
      </c>
    </row>
    <row r="2926" spans="1:20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5">
        <v>42124</v>
      </c>
      <c r="O2926" t="str">
        <f>VLOOKUP(L2926,Location!$A$1:$D$157,2,FALSE)</f>
        <v>New York</v>
      </c>
      <c r="P2926" t="str">
        <f>VLOOKUP($L2926,Location!$A$1:$D$157,3,FALSE)</f>
        <v>East</v>
      </c>
      <c r="Q2926" t="str">
        <f>VLOOKUP($L2926,Location!$A$1:$D$157,4,FALSE)</f>
        <v>Major Market</v>
      </c>
      <c r="R2926" t="s">
        <v>61</v>
      </c>
      <c r="S2926" t="s">
        <v>65</v>
      </c>
      <c r="T2926" t="s">
        <v>57</v>
      </c>
    </row>
    <row r="2927" spans="1:20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5">
        <v>42124</v>
      </c>
      <c r="O2927" t="str">
        <f>VLOOKUP(L2927,Location!$A$1:$D$157,2,FALSE)</f>
        <v>Louisiana</v>
      </c>
      <c r="P2927" t="str">
        <f>VLOOKUP($L2927,Location!$A$1:$D$157,3,FALSE)</f>
        <v>South</v>
      </c>
      <c r="Q2927" t="str">
        <f>VLOOKUP($L2927,Location!$A$1:$D$157,4,FALSE)</f>
        <v>Small Market</v>
      </c>
      <c r="R2927" t="s">
        <v>66</v>
      </c>
      <c r="S2927" t="s">
        <v>67</v>
      </c>
      <c r="T2927" t="s">
        <v>60</v>
      </c>
    </row>
    <row r="2928" spans="1:20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5">
        <v>42124</v>
      </c>
      <c r="O2928" t="str">
        <f>VLOOKUP(L2928,Location!$A$1:$D$157,2,FALSE)</f>
        <v>Louisiana</v>
      </c>
      <c r="P2928" t="str">
        <f>VLOOKUP($L2928,Location!$A$1:$D$157,3,FALSE)</f>
        <v>South</v>
      </c>
      <c r="Q2928" t="str">
        <f>VLOOKUP($L2928,Location!$A$1:$D$157,4,FALSE)</f>
        <v>Small Market</v>
      </c>
      <c r="R2928" t="s">
        <v>66</v>
      </c>
      <c r="S2928" t="s">
        <v>68</v>
      </c>
      <c r="T2928" t="s">
        <v>60</v>
      </c>
    </row>
    <row r="2929" spans="1:20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5">
        <v>42124</v>
      </c>
      <c r="O2929" t="str">
        <f>VLOOKUP(L2929,Location!$A$1:$D$157,2,FALSE)</f>
        <v>Louisiana</v>
      </c>
      <c r="P2929" t="str">
        <f>VLOOKUP($L2929,Location!$A$1:$D$157,3,FALSE)</f>
        <v>South</v>
      </c>
      <c r="Q2929" t="str">
        <f>VLOOKUP($L2929,Location!$A$1:$D$157,4,FALSE)</f>
        <v>Small Market</v>
      </c>
      <c r="R2929" t="s">
        <v>55</v>
      </c>
      <c r="S2929" t="s">
        <v>58</v>
      </c>
      <c r="T2929" t="s">
        <v>57</v>
      </c>
    </row>
    <row r="2930" spans="1:20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5">
        <v>42124</v>
      </c>
      <c r="O2930" t="str">
        <f>VLOOKUP(L2930,Location!$A$1:$D$157,2,FALSE)</f>
        <v>Louisiana</v>
      </c>
      <c r="P2930" t="str">
        <f>VLOOKUP($L2930,Location!$A$1:$D$157,3,FALSE)</f>
        <v>South</v>
      </c>
      <c r="Q2930" t="str">
        <f>VLOOKUP($L2930,Location!$A$1:$D$157,4,FALSE)</f>
        <v>Small Market</v>
      </c>
      <c r="R2930" t="s">
        <v>55</v>
      </c>
      <c r="S2930" t="s">
        <v>59</v>
      </c>
      <c r="T2930" t="s">
        <v>60</v>
      </c>
    </row>
    <row r="2931" spans="1:20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5">
        <v>42124</v>
      </c>
      <c r="O2931" t="str">
        <f>VLOOKUP(L2931,Location!$A$1:$D$157,2,FALSE)</f>
        <v>Louisiana</v>
      </c>
      <c r="P2931" t="str">
        <f>VLOOKUP($L2931,Location!$A$1:$D$157,3,FALSE)</f>
        <v>South</v>
      </c>
      <c r="Q2931" t="str">
        <f>VLOOKUP($L2931,Location!$A$1:$D$157,4,FALSE)</f>
        <v>Small Market</v>
      </c>
      <c r="R2931" t="s">
        <v>61</v>
      </c>
      <c r="S2931" t="s">
        <v>62</v>
      </c>
      <c r="T2931" t="s">
        <v>57</v>
      </c>
    </row>
    <row r="2932" spans="1:20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5">
        <v>42124</v>
      </c>
      <c r="O2932" t="str">
        <f>VLOOKUP(L2932,Location!$A$1:$D$157,2,FALSE)</f>
        <v>Louisiana</v>
      </c>
      <c r="P2932" t="str">
        <f>VLOOKUP($L2932,Location!$A$1:$D$157,3,FALSE)</f>
        <v>South</v>
      </c>
      <c r="Q2932" t="str">
        <f>VLOOKUP($L2932,Location!$A$1:$D$157,4,FALSE)</f>
        <v>Small Market</v>
      </c>
      <c r="R2932" t="s">
        <v>61</v>
      </c>
      <c r="S2932" t="s">
        <v>63</v>
      </c>
      <c r="T2932" t="s">
        <v>57</v>
      </c>
    </row>
    <row r="2933" spans="1:20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5">
        <v>42124</v>
      </c>
      <c r="O2933" t="str">
        <f>VLOOKUP(L2933,Location!$A$1:$D$157,2,FALSE)</f>
        <v>Louisiana</v>
      </c>
      <c r="P2933" t="str">
        <f>VLOOKUP($L2933,Location!$A$1:$D$157,3,FALSE)</f>
        <v>South</v>
      </c>
      <c r="Q2933" t="str">
        <f>VLOOKUP($L2933,Location!$A$1:$D$157,4,FALSE)</f>
        <v>Small Market</v>
      </c>
      <c r="R2933" t="s">
        <v>61</v>
      </c>
      <c r="S2933" t="s">
        <v>64</v>
      </c>
      <c r="T2933" t="s">
        <v>60</v>
      </c>
    </row>
    <row r="2934" spans="1:20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5">
        <v>42124</v>
      </c>
      <c r="O2934" t="str">
        <f>VLOOKUP(L2934,Location!$A$1:$D$157,2,FALSE)</f>
        <v>New Mexico</v>
      </c>
      <c r="P2934" t="str">
        <f>VLOOKUP($L2934,Location!$A$1:$D$157,3,FALSE)</f>
        <v>South</v>
      </c>
      <c r="Q2934" t="str">
        <f>VLOOKUP($L2934,Location!$A$1:$D$157,4,FALSE)</f>
        <v>Small Market</v>
      </c>
      <c r="R2934" t="s">
        <v>66</v>
      </c>
      <c r="S2934" t="s">
        <v>67</v>
      </c>
      <c r="T2934" t="s">
        <v>60</v>
      </c>
    </row>
    <row r="2935" spans="1:20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5">
        <v>42124</v>
      </c>
      <c r="O2935" t="str">
        <f>VLOOKUP(L2935,Location!$A$1:$D$157,2,FALSE)</f>
        <v>New Mexico</v>
      </c>
      <c r="P2935" t="str">
        <f>VLOOKUP($L2935,Location!$A$1:$D$157,3,FALSE)</f>
        <v>South</v>
      </c>
      <c r="Q2935" t="str">
        <f>VLOOKUP($L2935,Location!$A$1:$D$157,4,FALSE)</f>
        <v>Small Market</v>
      </c>
      <c r="R2935" t="s">
        <v>66</v>
      </c>
      <c r="S2935" t="s">
        <v>68</v>
      </c>
      <c r="T2935" t="s">
        <v>60</v>
      </c>
    </row>
    <row r="2936" spans="1:20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5">
        <v>42124</v>
      </c>
      <c r="O2936" t="str">
        <f>VLOOKUP(L2936,Location!$A$1:$D$157,2,FALSE)</f>
        <v>New Mexico</v>
      </c>
      <c r="P2936" t="str">
        <f>VLOOKUP($L2936,Location!$A$1:$D$157,3,FALSE)</f>
        <v>South</v>
      </c>
      <c r="Q2936" t="str">
        <f>VLOOKUP($L2936,Location!$A$1:$D$157,4,FALSE)</f>
        <v>Small Market</v>
      </c>
      <c r="R2936" t="s">
        <v>55</v>
      </c>
      <c r="S2936" t="s">
        <v>58</v>
      </c>
      <c r="T2936" t="s">
        <v>57</v>
      </c>
    </row>
    <row r="2937" spans="1:20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5">
        <v>42124</v>
      </c>
      <c r="O2937" t="str">
        <f>VLOOKUP(L2937,Location!$A$1:$D$157,2,FALSE)</f>
        <v>New Mexico</v>
      </c>
      <c r="P2937" t="str">
        <f>VLOOKUP($L2937,Location!$A$1:$D$157,3,FALSE)</f>
        <v>South</v>
      </c>
      <c r="Q2937" t="str">
        <f>VLOOKUP($L2937,Location!$A$1:$D$157,4,FALSE)</f>
        <v>Small Market</v>
      </c>
      <c r="R2937" t="s">
        <v>55</v>
      </c>
      <c r="S2937" t="s">
        <v>59</v>
      </c>
      <c r="T2937" t="s">
        <v>60</v>
      </c>
    </row>
    <row r="2938" spans="1:20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5">
        <v>42124</v>
      </c>
      <c r="O2938" t="str">
        <f>VLOOKUP(L2938,Location!$A$1:$D$157,2,FALSE)</f>
        <v>New Mexico</v>
      </c>
      <c r="P2938" t="str">
        <f>VLOOKUP($L2938,Location!$A$1:$D$157,3,FALSE)</f>
        <v>South</v>
      </c>
      <c r="Q2938" t="str">
        <f>VLOOKUP($L2938,Location!$A$1:$D$157,4,FALSE)</f>
        <v>Small Market</v>
      </c>
      <c r="R2938" t="s">
        <v>61</v>
      </c>
      <c r="S2938" t="s">
        <v>62</v>
      </c>
      <c r="T2938" t="s">
        <v>57</v>
      </c>
    </row>
    <row r="2939" spans="1:20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5">
        <v>42124</v>
      </c>
      <c r="O2939" t="str">
        <f>VLOOKUP(L2939,Location!$A$1:$D$157,2,FALSE)</f>
        <v>New Mexico</v>
      </c>
      <c r="P2939" t="str">
        <f>VLOOKUP($L2939,Location!$A$1:$D$157,3,FALSE)</f>
        <v>South</v>
      </c>
      <c r="Q2939" t="str">
        <f>VLOOKUP($L2939,Location!$A$1:$D$157,4,FALSE)</f>
        <v>Small Market</v>
      </c>
      <c r="R2939" t="s">
        <v>61</v>
      </c>
      <c r="S2939" t="s">
        <v>63</v>
      </c>
      <c r="T2939" t="s">
        <v>57</v>
      </c>
    </row>
    <row r="2940" spans="1:20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5">
        <v>42124</v>
      </c>
      <c r="O2940" t="str">
        <f>VLOOKUP(L2940,Location!$A$1:$D$157,2,FALSE)</f>
        <v>New Mexico</v>
      </c>
      <c r="P2940" t="str">
        <f>VLOOKUP($L2940,Location!$A$1:$D$157,3,FALSE)</f>
        <v>South</v>
      </c>
      <c r="Q2940" t="str">
        <f>VLOOKUP($L2940,Location!$A$1:$D$157,4,FALSE)</f>
        <v>Small Market</v>
      </c>
      <c r="R2940" t="s">
        <v>61</v>
      </c>
      <c r="S2940" t="s">
        <v>64</v>
      </c>
      <c r="T2940" t="s">
        <v>60</v>
      </c>
    </row>
    <row r="2941" spans="1:20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5">
        <v>42124</v>
      </c>
      <c r="O2941" t="str">
        <f>VLOOKUP(L2941,Location!$A$1:$D$157,2,FALSE)</f>
        <v>Oklahoma</v>
      </c>
      <c r="P2941" t="str">
        <f>VLOOKUP($L2941,Location!$A$1:$D$157,3,FALSE)</f>
        <v>South</v>
      </c>
      <c r="Q2941" t="str">
        <f>VLOOKUP($L2941,Location!$A$1:$D$157,4,FALSE)</f>
        <v>Small Market</v>
      </c>
      <c r="R2941" t="s">
        <v>66</v>
      </c>
      <c r="S2941" t="s">
        <v>67</v>
      </c>
      <c r="T2941" t="s">
        <v>60</v>
      </c>
    </row>
    <row r="2942" spans="1:20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5">
        <v>42124</v>
      </c>
      <c r="O2942" t="str">
        <f>VLOOKUP(L2942,Location!$A$1:$D$157,2,FALSE)</f>
        <v>Oklahoma</v>
      </c>
      <c r="P2942" t="str">
        <f>VLOOKUP($L2942,Location!$A$1:$D$157,3,FALSE)</f>
        <v>South</v>
      </c>
      <c r="Q2942" t="str">
        <f>VLOOKUP($L2942,Location!$A$1:$D$157,4,FALSE)</f>
        <v>Small Market</v>
      </c>
      <c r="R2942" t="s">
        <v>66</v>
      </c>
      <c r="S2942" t="s">
        <v>68</v>
      </c>
      <c r="T2942" t="s">
        <v>60</v>
      </c>
    </row>
    <row r="2943" spans="1:20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5">
        <v>42124</v>
      </c>
      <c r="O2943" t="str">
        <f>VLOOKUP(L2943,Location!$A$1:$D$157,2,FALSE)</f>
        <v>Oklahoma</v>
      </c>
      <c r="P2943" t="str">
        <f>VLOOKUP($L2943,Location!$A$1:$D$157,3,FALSE)</f>
        <v>South</v>
      </c>
      <c r="Q2943" t="str">
        <f>VLOOKUP($L2943,Location!$A$1:$D$157,4,FALSE)</f>
        <v>Small Market</v>
      </c>
      <c r="R2943" t="s">
        <v>55</v>
      </c>
      <c r="S2943" t="s">
        <v>58</v>
      </c>
      <c r="T2943" t="s">
        <v>57</v>
      </c>
    </row>
    <row r="2944" spans="1:20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5">
        <v>42124</v>
      </c>
      <c r="O2944" t="str">
        <f>VLOOKUP(L2944,Location!$A$1:$D$157,2,FALSE)</f>
        <v>Oklahoma</v>
      </c>
      <c r="P2944" t="str">
        <f>VLOOKUP($L2944,Location!$A$1:$D$157,3,FALSE)</f>
        <v>South</v>
      </c>
      <c r="Q2944" t="str">
        <f>VLOOKUP($L2944,Location!$A$1:$D$157,4,FALSE)</f>
        <v>Small Market</v>
      </c>
      <c r="R2944" t="s">
        <v>55</v>
      </c>
      <c r="S2944" t="s">
        <v>59</v>
      </c>
      <c r="T2944" t="s">
        <v>60</v>
      </c>
    </row>
    <row r="2945" spans="1:20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5">
        <v>42124</v>
      </c>
      <c r="O2945" t="str">
        <f>VLOOKUP(L2945,Location!$A$1:$D$157,2,FALSE)</f>
        <v>Oklahoma</v>
      </c>
      <c r="P2945" t="str">
        <f>VLOOKUP($L2945,Location!$A$1:$D$157,3,FALSE)</f>
        <v>South</v>
      </c>
      <c r="Q2945" t="str">
        <f>VLOOKUP($L2945,Location!$A$1:$D$157,4,FALSE)</f>
        <v>Small Market</v>
      </c>
      <c r="R2945" t="s">
        <v>61</v>
      </c>
      <c r="S2945" t="s">
        <v>62</v>
      </c>
      <c r="T2945" t="s">
        <v>57</v>
      </c>
    </row>
    <row r="2946" spans="1:20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5">
        <v>42124</v>
      </c>
      <c r="O2946" t="str">
        <f>VLOOKUP(L2946,Location!$A$1:$D$157,2,FALSE)</f>
        <v>Oklahoma</v>
      </c>
      <c r="P2946" t="str">
        <f>VLOOKUP($L2946,Location!$A$1:$D$157,3,FALSE)</f>
        <v>South</v>
      </c>
      <c r="Q2946" t="str">
        <f>VLOOKUP($L2946,Location!$A$1:$D$157,4,FALSE)</f>
        <v>Small Market</v>
      </c>
      <c r="R2946" t="s">
        <v>61</v>
      </c>
      <c r="S2946" t="s">
        <v>63</v>
      </c>
      <c r="T2946" t="s">
        <v>57</v>
      </c>
    </row>
    <row r="2947" spans="1:20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5">
        <v>42124</v>
      </c>
      <c r="O2947" t="str">
        <f>VLOOKUP(L2947,Location!$A$1:$D$157,2,FALSE)</f>
        <v>Oklahoma</v>
      </c>
      <c r="P2947" t="str">
        <f>VLOOKUP($L2947,Location!$A$1:$D$157,3,FALSE)</f>
        <v>South</v>
      </c>
      <c r="Q2947" t="str">
        <f>VLOOKUP($L2947,Location!$A$1:$D$157,4,FALSE)</f>
        <v>Small Market</v>
      </c>
      <c r="R2947" t="s">
        <v>61</v>
      </c>
      <c r="S2947" t="s">
        <v>64</v>
      </c>
      <c r="T2947" t="s">
        <v>60</v>
      </c>
    </row>
    <row r="2948" spans="1:20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5">
        <v>42124</v>
      </c>
      <c r="O2948" t="str">
        <f>VLOOKUP(L2948,Location!$A$1:$D$157,2,FALSE)</f>
        <v>Texas</v>
      </c>
      <c r="P2948" t="str">
        <f>VLOOKUP($L2948,Location!$A$1:$D$157,3,FALSE)</f>
        <v>South</v>
      </c>
      <c r="Q2948" t="str">
        <f>VLOOKUP($L2948,Location!$A$1:$D$157,4,FALSE)</f>
        <v>Major Market</v>
      </c>
      <c r="R2948" t="s">
        <v>66</v>
      </c>
      <c r="S2948" t="s">
        <v>67</v>
      </c>
      <c r="T2948" t="s">
        <v>60</v>
      </c>
    </row>
    <row r="2949" spans="1:20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5">
        <v>42124</v>
      </c>
      <c r="O2949" t="str">
        <f>VLOOKUP(L2949,Location!$A$1:$D$157,2,FALSE)</f>
        <v>Texas</v>
      </c>
      <c r="P2949" t="str">
        <f>VLOOKUP($L2949,Location!$A$1:$D$157,3,FALSE)</f>
        <v>South</v>
      </c>
      <c r="Q2949" t="str">
        <f>VLOOKUP($L2949,Location!$A$1:$D$157,4,FALSE)</f>
        <v>Major Market</v>
      </c>
      <c r="R2949" t="s">
        <v>66</v>
      </c>
      <c r="S2949" t="s">
        <v>68</v>
      </c>
      <c r="T2949" t="s">
        <v>60</v>
      </c>
    </row>
    <row r="2950" spans="1:20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5">
        <v>42124</v>
      </c>
      <c r="O2950" t="str">
        <f>VLOOKUP(L2950,Location!$A$1:$D$157,2,FALSE)</f>
        <v>Texas</v>
      </c>
      <c r="P2950" t="str">
        <f>VLOOKUP($L2950,Location!$A$1:$D$157,3,FALSE)</f>
        <v>South</v>
      </c>
      <c r="Q2950" t="str">
        <f>VLOOKUP($L2950,Location!$A$1:$D$157,4,FALSE)</f>
        <v>Major Market</v>
      </c>
      <c r="R2950" t="s">
        <v>55</v>
      </c>
      <c r="S2950" t="s">
        <v>58</v>
      </c>
      <c r="T2950" t="s">
        <v>57</v>
      </c>
    </row>
    <row r="2951" spans="1:20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5">
        <v>42124</v>
      </c>
      <c r="O2951" t="str">
        <f>VLOOKUP(L2951,Location!$A$1:$D$157,2,FALSE)</f>
        <v>Texas</v>
      </c>
      <c r="P2951" t="str">
        <f>VLOOKUP($L2951,Location!$A$1:$D$157,3,FALSE)</f>
        <v>South</v>
      </c>
      <c r="Q2951" t="str">
        <f>VLOOKUP($L2951,Location!$A$1:$D$157,4,FALSE)</f>
        <v>Major Market</v>
      </c>
      <c r="R2951" t="s">
        <v>55</v>
      </c>
      <c r="S2951" t="s">
        <v>59</v>
      </c>
      <c r="T2951" t="s">
        <v>60</v>
      </c>
    </row>
    <row r="2952" spans="1:20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5">
        <v>42124</v>
      </c>
      <c r="O2952" t="str">
        <f>VLOOKUP(L2952,Location!$A$1:$D$157,2,FALSE)</f>
        <v>Texas</v>
      </c>
      <c r="P2952" t="str">
        <f>VLOOKUP($L2952,Location!$A$1:$D$157,3,FALSE)</f>
        <v>South</v>
      </c>
      <c r="Q2952" t="str">
        <f>VLOOKUP($L2952,Location!$A$1:$D$157,4,FALSE)</f>
        <v>Major Market</v>
      </c>
      <c r="R2952" t="s">
        <v>61</v>
      </c>
      <c r="S2952" t="s">
        <v>62</v>
      </c>
      <c r="T2952" t="s">
        <v>57</v>
      </c>
    </row>
    <row r="2953" spans="1:20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5">
        <v>42124</v>
      </c>
      <c r="O2953" t="str">
        <f>VLOOKUP(L2953,Location!$A$1:$D$157,2,FALSE)</f>
        <v>Texas</v>
      </c>
      <c r="P2953" t="str">
        <f>VLOOKUP($L2953,Location!$A$1:$D$157,3,FALSE)</f>
        <v>South</v>
      </c>
      <c r="Q2953" t="str">
        <f>VLOOKUP($L2953,Location!$A$1:$D$157,4,FALSE)</f>
        <v>Major Market</v>
      </c>
      <c r="R2953" t="s">
        <v>61</v>
      </c>
      <c r="S2953" t="s">
        <v>63</v>
      </c>
      <c r="T2953" t="s">
        <v>57</v>
      </c>
    </row>
    <row r="2954" spans="1:20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5">
        <v>42124</v>
      </c>
      <c r="O2954" t="str">
        <f>VLOOKUP(L2954,Location!$A$1:$D$157,2,FALSE)</f>
        <v>Texas</v>
      </c>
      <c r="P2954" t="str">
        <f>VLOOKUP($L2954,Location!$A$1:$D$157,3,FALSE)</f>
        <v>South</v>
      </c>
      <c r="Q2954" t="str">
        <f>VLOOKUP($L2954,Location!$A$1:$D$157,4,FALSE)</f>
        <v>Major Market</v>
      </c>
      <c r="R2954" t="s">
        <v>61</v>
      </c>
      <c r="S2954" t="s">
        <v>64</v>
      </c>
      <c r="T2954" t="s">
        <v>60</v>
      </c>
    </row>
    <row r="2955" spans="1:20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5">
        <v>42124</v>
      </c>
      <c r="O2955" t="str">
        <f>VLOOKUP(L2955,Location!$A$1:$D$157,2,FALSE)</f>
        <v>Utah</v>
      </c>
      <c r="P2955" t="str">
        <f>VLOOKUP($L2955,Location!$A$1:$D$157,3,FALSE)</f>
        <v>West</v>
      </c>
      <c r="Q2955" t="str">
        <f>VLOOKUP($L2955,Location!$A$1:$D$157,4,FALSE)</f>
        <v>Small Market</v>
      </c>
      <c r="R2955" t="s">
        <v>66</v>
      </c>
      <c r="S2955" t="s">
        <v>67</v>
      </c>
      <c r="T2955" t="s">
        <v>60</v>
      </c>
    </row>
    <row r="2956" spans="1:20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5">
        <v>42124</v>
      </c>
      <c r="O2956" t="str">
        <f>VLOOKUP(L2956,Location!$A$1:$D$157,2,FALSE)</f>
        <v>Utah</v>
      </c>
      <c r="P2956" t="str">
        <f>VLOOKUP($L2956,Location!$A$1:$D$157,3,FALSE)</f>
        <v>West</v>
      </c>
      <c r="Q2956" t="str">
        <f>VLOOKUP($L2956,Location!$A$1:$D$157,4,FALSE)</f>
        <v>Small Market</v>
      </c>
      <c r="R2956" t="s">
        <v>66</v>
      </c>
      <c r="S2956" t="s">
        <v>68</v>
      </c>
      <c r="T2956" t="s">
        <v>60</v>
      </c>
    </row>
    <row r="2957" spans="1:20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5">
        <v>42124</v>
      </c>
      <c r="O2957" t="str">
        <f>VLOOKUP(L2957,Location!$A$1:$D$157,2,FALSE)</f>
        <v>Utah</v>
      </c>
      <c r="P2957" t="str">
        <f>VLOOKUP($L2957,Location!$A$1:$D$157,3,FALSE)</f>
        <v>West</v>
      </c>
      <c r="Q2957" t="str">
        <f>VLOOKUP($L2957,Location!$A$1:$D$157,4,FALSE)</f>
        <v>Small Market</v>
      </c>
      <c r="R2957" t="s">
        <v>66</v>
      </c>
      <c r="S2957" t="s">
        <v>69</v>
      </c>
      <c r="T2957" t="s">
        <v>60</v>
      </c>
    </row>
    <row r="2958" spans="1:20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5">
        <v>42124</v>
      </c>
      <c r="O2958" t="str">
        <f>VLOOKUP(L2958,Location!$A$1:$D$157,2,FALSE)</f>
        <v>Utah</v>
      </c>
      <c r="P2958" t="str">
        <f>VLOOKUP($L2958,Location!$A$1:$D$157,3,FALSE)</f>
        <v>West</v>
      </c>
      <c r="Q2958" t="str">
        <f>VLOOKUP($L2958,Location!$A$1:$D$157,4,FALSE)</f>
        <v>Small Market</v>
      </c>
      <c r="R2958" t="s">
        <v>70</v>
      </c>
      <c r="S2958" t="s">
        <v>71</v>
      </c>
      <c r="T2958" t="s">
        <v>57</v>
      </c>
    </row>
    <row r="2959" spans="1:20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5">
        <v>42124</v>
      </c>
      <c r="O2959" t="str">
        <f>VLOOKUP(L2959,Location!$A$1:$D$157,2,FALSE)</f>
        <v>Utah</v>
      </c>
      <c r="P2959" t="str">
        <f>VLOOKUP($L2959,Location!$A$1:$D$157,3,FALSE)</f>
        <v>West</v>
      </c>
      <c r="Q2959" t="str">
        <f>VLOOKUP($L2959,Location!$A$1:$D$157,4,FALSE)</f>
        <v>Small Market</v>
      </c>
      <c r="R2959" t="s">
        <v>70</v>
      </c>
      <c r="S2959" t="s">
        <v>72</v>
      </c>
      <c r="T2959" t="s">
        <v>57</v>
      </c>
    </row>
    <row r="2960" spans="1:20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5">
        <v>42124</v>
      </c>
      <c r="O2960" t="str">
        <f>VLOOKUP(L2960,Location!$A$1:$D$157,2,FALSE)</f>
        <v>Utah</v>
      </c>
      <c r="P2960" t="str">
        <f>VLOOKUP($L2960,Location!$A$1:$D$157,3,FALSE)</f>
        <v>West</v>
      </c>
      <c r="Q2960" t="str">
        <f>VLOOKUP($L2960,Location!$A$1:$D$157,4,FALSE)</f>
        <v>Small Market</v>
      </c>
      <c r="R2960" t="s">
        <v>70</v>
      </c>
      <c r="S2960" t="s">
        <v>73</v>
      </c>
      <c r="T2960" t="s">
        <v>57</v>
      </c>
    </row>
    <row r="2961" spans="1:20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5">
        <v>42124</v>
      </c>
      <c r="O2961" t="str">
        <f>VLOOKUP(L2961,Location!$A$1:$D$157,2,FALSE)</f>
        <v>Utah</v>
      </c>
      <c r="P2961" t="str">
        <f>VLOOKUP($L2961,Location!$A$1:$D$157,3,FALSE)</f>
        <v>West</v>
      </c>
      <c r="Q2961" t="str">
        <f>VLOOKUP($L2961,Location!$A$1:$D$157,4,FALSE)</f>
        <v>Small Market</v>
      </c>
      <c r="R2961" t="s">
        <v>61</v>
      </c>
      <c r="S2961" t="s">
        <v>62</v>
      </c>
      <c r="T2961" t="s">
        <v>57</v>
      </c>
    </row>
    <row r="2962" spans="1:20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5">
        <v>42124</v>
      </c>
      <c r="O2962" t="str">
        <f>VLOOKUP(L2962,Location!$A$1:$D$157,2,FALSE)</f>
        <v>Utah</v>
      </c>
      <c r="P2962" t="str">
        <f>VLOOKUP($L2962,Location!$A$1:$D$157,3,FALSE)</f>
        <v>West</v>
      </c>
      <c r="Q2962" t="str">
        <f>VLOOKUP($L2962,Location!$A$1:$D$157,4,FALSE)</f>
        <v>Small Market</v>
      </c>
      <c r="R2962" t="s">
        <v>61</v>
      </c>
      <c r="S2962" t="s">
        <v>63</v>
      </c>
      <c r="T2962" t="s">
        <v>57</v>
      </c>
    </row>
    <row r="2963" spans="1:20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5">
        <v>42124</v>
      </c>
      <c r="O2963" t="str">
        <f>VLOOKUP(L2963,Location!$A$1:$D$157,2,FALSE)</f>
        <v>Utah</v>
      </c>
      <c r="P2963" t="str">
        <f>VLOOKUP($L2963,Location!$A$1:$D$157,3,FALSE)</f>
        <v>West</v>
      </c>
      <c r="Q2963" t="str">
        <f>VLOOKUP($L2963,Location!$A$1:$D$157,4,FALSE)</f>
        <v>Small Market</v>
      </c>
      <c r="R2963" t="s">
        <v>61</v>
      </c>
      <c r="S2963" t="s">
        <v>64</v>
      </c>
      <c r="T2963" t="s">
        <v>60</v>
      </c>
    </row>
    <row r="2964" spans="1:20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5">
        <v>42124</v>
      </c>
      <c r="O2964" t="str">
        <f>VLOOKUP(L2964,Location!$A$1:$D$157,2,FALSE)</f>
        <v>Utah</v>
      </c>
      <c r="P2964" t="str">
        <f>VLOOKUP($L2964,Location!$A$1:$D$157,3,FALSE)</f>
        <v>West</v>
      </c>
      <c r="Q2964" t="str">
        <f>VLOOKUP($L2964,Location!$A$1:$D$157,4,FALSE)</f>
        <v>Small Market</v>
      </c>
      <c r="R2964" t="s">
        <v>55</v>
      </c>
      <c r="S2964" t="s">
        <v>56</v>
      </c>
      <c r="T2964" t="s">
        <v>57</v>
      </c>
    </row>
    <row r="2965" spans="1:20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5">
        <v>42124</v>
      </c>
      <c r="O2965" t="str">
        <f>VLOOKUP(L2965,Location!$A$1:$D$157,2,FALSE)</f>
        <v>Utah</v>
      </c>
      <c r="P2965" t="str">
        <f>VLOOKUP($L2965,Location!$A$1:$D$157,3,FALSE)</f>
        <v>West</v>
      </c>
      <c r="Q2965" t="str">
        <f>VLOOKUP($L2965,Location!$A$1:$D$157,4,FALSE)</f>
        <v>Small Market</v>
      </c>
      <c r="R2965" t="s">
        <v>55</v>
      </c>
      <c r="S2965" t="s">
        <v>58</v>
      </c>
      <c r="T2965" t="s">
        <v>57</v>
      </c>
    </row>
    <row r="2966" spans="1:20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5">
        <v>42124</v>
      </c>
      <c r="O2966" t="str">
        <f>VLOOKUP(L2966,Location!$A$1:$D$157,2,FALSE)</f>
        <v>Utah</v>
      </c>
      <c r="P2966" t="str">
        <f>VLOOKUP($L2966,Location!$A$1:$D$157,3,FALSE)</f>
        <v>West</v>
      </c>
      <c r="Q2966" t="str">
        <f>VLOOKUP($L2966,Location!$A$1:$D$157,4,FALSE)</f>
        <v>Small Market</v>
      </c>
      <c r="R2966" t="s">
        <v>55</v>
      </c>
      <c r="S2966" t="s">
        <v>59</v>
      </c>
      <c r="T2966" t="s">
        <v>60</v>
      </c>
    </row>
    <row r="2967" spans="1:20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5">
        <v>42124</v>
      </c>
      <c r="O2967" t="str">
        <f>VLOOKUP(L2967,Location!$A$1:$D$157,2,FALSE)</f>
        <v>California</v>
      </c>
      <c r="P2967" t="str">
        <f>VLOOKUP($L2967,Location!$A$1:$D$157,3,FALSE)</f>
        <v>West</v>
      </c>
      <c r="Q2967" t="str">
        <f>VLOOKUP($L2967,Location!$A$1:$D$157,4,FALSE)</f>
        <v>Major Market</v>
      </c>
      <c r="R2967" t="s">
        <v>66</v>
      </c>
      <c r="S2967" t="s">
        <v>67</v>
      </c>
      <c r="T2967" t="s">
        <v>60</v>
      </c>
    </row>
    <row r="2968" spans="1:20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5">
        <v>42124</v>
      </c>
      <c r="O2968" t="str">
        <f>VLOOKUP(L2968,Location!$A$1:$D$157,2,FALSE)</f>
        <v>California</v>
      </c>
      <c r="P2968" t="str">
        <f>VLOOKUP($L2968,Location!$A$1:$D$157,3,FALSE)</f>
        <v>West</v>
      </c>
      <c r="Q2968" t="str">
        <f>VLOOKUP($L2968,Location!$A$1:$D$157,4,FALSE)</f>
        <v>Major Market</v>
      </c>
      <c r="R2968" t="s">
        <v>66</v>
      </c>
      <c r="S2968" t="s">
        <v>68</v>
      </c>
      <c r="T2968" t="s">
        <v>60</v>
      </c>
    </row>
    <row r="2969" spans="1:20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5">
        <v>42124</v>
      </c>
      <c r="O2969" t="str">
        <f>VLOOKUP(L2969,Location!$A$1:$D$157,2,FALSE)</f>
        <v>California</v>
      </c>
      <c r="P2969" t="str">
        <f>VLOOKUP($L2969,Location!$A$1:$D$157,3,FALSE)</f>
        <v>West</v>
      </c>
      <c r="Q2969" t="str">
        <f>VLOOKUP($L2969,Location!$A$1:$D$157,4,FALSE)</f>
        <v>Major Market</v>
      </c>
      <c r="R2969" t="s">
        <v>66</v>
      </c>
      <c r="S2969" t="s">
        <v>69</v>
      </c>
      <c r="T2969" t="s">
        <v>60</v>
      </c>
    </row>
    <row r="2970" spans="1:20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5">
        <v>42124</v>
      </c>
      <c r="O2970" t="str">
        <f>VLOOKUP(L2970,Location!$A$1:$D$157,2,FALSE)</f>
        <v>California</v>
      </c>
      <c r="P2970" t="str">
        <f>VLOOKUP($L2970,Location!$A$1:$D$157,3,FALSE)</f>
        <v>West</v>
      </c>
      <c r="Q2970" t="str">
        <f>VLOOKUP($L2970,Location!$A$1:$D$157,4,FALSE)</f>
        <v>Major Market</v>
      </c>
      <c r="R2970" t="s">
        <v>70</v>
      </c>
      <c r="S2970" t="s">
        <v>71</v>
      </c>
      <c r="T2970" t="s">
        <v>57</v>
      </c>
    </row>
    <row r="2971" spans="1:20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5">
        <v>42124</v>
      </c>
      <c r="O2971" t="str">
        <f>VLOOKUP(L2971,Location!$A$1:$D$157,2,FALSE)</f>
        <v>California</v>
      </c>
      <c r="P2971" t="str">
        <f>VLOOKUP($L2971,Location!$A$1:$D$157,3,FALSE)</f>
        <v>West</v>
      </c>
      <c r="Q2971" t="str">
        <f>VLOOKUP($L2971,Location!$A$1:$D$157,4,FALSE)</f>
        <v>Major Market</v>
      </c>
      <c r="R2971" t="s">
        <v>70</v>
      </c>
      <c r="S2971" t="s">
        <v>72</v>
      </c>
      <c r="T2971" t="s">
        <v>57</v>
      </c>
    </row>
    <row r="2972" spans="1:20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5">
        <v>42124</v>
      </c>
      <c r="O2972" t="str">
        <f>VLOOKUP(L2972,Location!$A$1:$D$157,2,FALSE)</f>
        <v>California</v>
      </c>
      <c r="P2972" t="str">
        <f>VLOOKUP($L2972,Location!$A$1:$D$157,3,FALSE)</f>
        <v>West</v>
      </c>
      <c r="Q2972" t="str">
        <f>VLOOKUP($L2972,Location!$A$1:$D$157,4,FALSE)</f>
        <v>Major Market</v>
      </c>
      <c r="R2972" t="s">
        <v>70</v>
      </c>
      <c r="S2972" t="s">
        <v>73</v>
      </c>
      <c r="T2972" t="s">
        <v>57</v>
      </c>
    </row>
    <row r="2973" spans="1:20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5">
        <v>42124</v>
      </c>
      <c r="O2973" t="str">
        <f>VLOOKUP(L2973,Location!$A$1:$D$157,2,FALSE)</f>
        <v>California</v>
      </c>
      <c r="P2973" t="str">
        <f>VLOOKUP($L2973,Location!$A$1:$D$157,3,FALSE)</f>
        <v>West</v>
      </c>
      <c r="Q2973" t="str">
        <f>VLOOKUP($L2973,Location!$A$1:$D$157,4,FALSE)</f>
        <v>Major Market</v>
      </c>
      <c r="R2973" t="s">
        <v>61</v>
      </c>
      <c r="S2973" t="s">
        <v>62</v>
      </c>
      <c r="T2973" t="s">
        <v>57</v>
      </c>
    </row>
    <row r="2974" spans="1:20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5">
        <v>42124</v>
      </c>
      <c r="O2974" t="str">
        <f>VLOOKUP(L2974,Location!$A$1:$D$157,2,FALSE)</f>
        <v>California</v>
      </c>
      <c r="P2974" t="str">
        <f>VLOOKUP($L2974,Location!$A$1:$D$157,3,FALSE)</f>
        <v>West</v>
      </c>
      <c r="Q2974" t="str">
        <f>VLOOKUP($L2974,Location!$A$1:$D$157,4,FALSE)</f>
        <v>Major Market</v>
      </c>
      <c r="R2974" t="s">
        <v>61</v>
      </c>
      <c r="S2974" t="s">
        <v>63</v>
      </c>
      <c r="T2974" t="s">
        <v>57</v>
      </c>
    </row>
    <row r="2975" spans="1:20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5">
        <v>42124</v>
      </c>
      <c r="O2975" t="str">
        <f>VLOOKUP(L2975,Location!$A$1:$D$157,2,FALSE)</f>
        <v>California</v>
      </c>
      <c r="P2975" t="str">
        <f>VLOOKUP($L2975,Location!$A$1:$D$157,3,FALSE)</f>
        <v>West</v>
      </c>
      <c r="Q2975" t="str">
        <f>VLOOKUP($L2975,Location!$A$1:$D$157,4,FALSE)</f>
        <v>Major Market</v>
      </c>
      <c r="R2975" t="s">
        <v>61</v>
      </c>
      <c r="S2975" t="s">
        <v>64</v>
      </c>
      <c r="T2975" t="s">
        <v>60</v>
      </c>
    </row>
    <row r="2976" spans="1:20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5">
        <v>42124</v>
      </c>
      <c r="O2976" t="str">
        <f>VLOOKUP(L2976,Location!$A$1:$D$157,2,FALSE)</f>
        <v>California</v>
      </c>
      <c r="P2976" t="str">
        <f>VLOOKUP($L2976,Location!$A$1:$D$157,3,FALSE)</f>
        <v>West</v>
      </c>
      <c r="Q2976" t="str">
        <f>VLOOKUP($L2976,Location!$A$1:$D$157,4,FALSE)</f>
        <v>Major Market</v>
      </c>
      <c r="R2976" t="s">
        <v>55</v>
      </c>
      <c r="S2976" t="s">
        <v>56</v>
      </c>
      <c r="T2976" t="s">
        <v>57</v>
      </c>
    </row>
    <row r="2977" spans="1:20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5">
        <v>42124</v>
      </c>
      <c r="O2977" t="str">
        <f>VLOOKUP(L2977,Location!$A$1:$D$157,2,FALSE)</f>
        <v>California</v>
      </c>
      <c r="P2977" t="str">
        <f>VLOOKUP($L2977,Location!$A$1:$D$157,3,FALSE)</f>
        <v>West</v>
      </c>
      <c r="Q2977" t="str">
        <f>VLOOKUP($L2977,Location!$A$1:$D$157,4,FALSE)</f>
        <v>Major Market</v>
      </c>
      <c r="R2977" t="s">
        <v>55</v>
      </c>
      <c r="S2977" t="s">
        <v>58</v>
      </c>
      <c r="T2977" t="s">
        <v>57</v>
      </c>
    </row>
    <row r="2978" spans="1:20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5">
        <v>42124</v>
      </c>
      <c r="O2978" t="str">
        <f>VLOOKUP(L2978,Location!$A$1:$D$157,2,FALSE)</f>
        <v>California</v>
      </c>
      <c r="P2978" t="str">
        <f>VLOOKUP($L2978,Location!$A$1:$D$157,3,FALSE)</f>
        <v>West</v>
      </c>
      <c r="Q2978" t="str">
        <f>VLOOKUP($L2978,Location!$A$1:$D$157,4,FALSE)</f>
        <v>Major Market</v>
      </c>
      <c r="R2978" t="s">
        <v>55</v>
      </c>
      <c r="S2978" t="s">
        <v>59</v>
      </c>
      <c r="T2978" t="s">
        <v>60</v>
      </c>
    </row>
    <row r="2979" spans="1:20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5">
        <v>42124</v>
      </c>
      <c r="O2979" t="str">
        <f>VLOOKUP(L2979,Location!$A$1:$D$157,2,FALSE)</f>
        <v>Nevada</v>
      </c>
      <c r="P2979" t="str">
        <f>VLOOKUP($L2979,Location!$A$1:$D$157,3,FALSE)</f>
        <v>West</v>
      </c>
      <c r="Q2979" t="str">
        <f>VLOOKUP($L2979,Location!$A$1:$D$157,4,FALSE)</f>
        <v>Small Market</v>
      </c>
      <c r="R2979" t="s">
        <v>66</v>
      </c>
      <c r="S2979" t="s">
        <v>67</v>
      </c>
      <c r="T2979" t="s">
        <v>60</v>
      </c>
    </row>
    <row r="2980" spans="1:20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5">
        <v>42124</v>
      </c>
      <c r="O2980" t="str">
        <f>VLOOKUP(L2980,Location!$A$1:$D$157,2,FALSE)</f>
        <v>Nevada</v>
      </c>
      <c r="P2980" t="str">
        <f>VLOOKUP($L2980,Location!$A$1:$D$157,3,FALSE)</f>
        <v>West</v>
      </c>
      <c r="Q2980" t="str">
        <f>VLOOKUP($L2980,Location!$A$1:$D$157,4,FALSE)</f>
        <v>Small Market</v>
      </c>
      <c r="R2980" t="s">
        <v>66</v>
      </c>
      <c r="S2980" t="s">
        <v>68</v>
      </c>
      <c r="T2980" t="s">
        <v>60</v>
      </c>
    </row>
    <row r="2981" spans="1:20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5">
        <v>42124</v>
      </c>
      <c r="O2981" t="str">
        <f>VLOOKUP(L2981,Location!$A$1:$D$157,2,FALSE)</f>
        <v>Nevada</v>
      </c>
      <c r="P2981" t="str">
        <f>VLOOKUP($L2981,Location!$A$1:$D$157,3,FALSE)</f>
        <v>West</v>
      </c>
      <c r="Q2981" t="str">
        <f>VLOOKUP($L2981,Location!$A$1:$D$157,4,FALSE)</f>
        <v>Small Market</v>
      </c>
      <c r="R2981" t="s">
        <v>66</v>
      </c>
      <c r="S2981" t="s">
        <v>69</v>
      </c>
      <c r="T2981" t="s">
        <v>60</v>
      </c>
    </row>
    <row r="2982" spans="1:20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5">
        <v>42124</v>
      </c>
      <c r="O2982" t="str">
        <f>VLOOKUP(L2982,Location!$A$1:$D$157,2,FALSE)</f>
        <v>Nevada</v>
      </c>
      <c r="P2982" t="str">
        <f>VLOOKUP($L2982,Location!$A$1:$D$157,3,FALSE)</f>
        <v>West</v>
      </c>
      <c r="Q2982" t="str">
        <f>VLOOKUP($L2982,Location!$A$1:$D$157,4,FALSE)</f>
        <v>Small Market</v>
      </c>
      <c r="R2982" t="s">
        <v>70</v>
      </c>
      <c r="S2982" t="s">
        <v>71</v>
      </c>
      <c r="T2982" t="s">
        <v>57</v>
      </c>
    </row>
    <row r="2983" spans="1:20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5">
        <v>42124</v>
      </c>
      <c r="O2983" t="str">
        <f>VLOOKUP(L2983,Location!$A$1:$D$157,2,FALSE)</f>
        <v>Nevada</v>
      </c>
      <c r="P2983" t="str">
        <f>VLOOKUP($L2983,Location!$A$1:$D$157,3,FALSE)</f>
        <v>West</v>
      </c>
      <c r="Q2983" t="str">
        <f>VLOOKUP($L2983,Location!$A$1:$D$157,4,FALSE)</f>
        <v>Small Market</v>
      </c>
      <c r="R2983" t="s">
        <v>70</v>
      </c>
      <c r="S2983" t="s">
        <v>72</v>
      </c>
      <c r="T2983" t="s">
        <v>57</v>
      </c>
    </row>
    <row r="2984" spans="1:20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5">
        <v>42124</v>
      </c>
      <c r="O2984" t="str">
        <f>VLOOKUP(L2984,Location!$A$1:$D$157,2,FALSE)</f>
        <v>Nevada</v>
      </c>
      <c r="P2984" t="str">
        <f>VLOOKUP($L2984,Location!$A$1:$D$157,3,FALSE)</f>
        <v>West</v>
      </c>
      <c r="Q2984" t="str">
        <f>VLOOKUP($L2984,Location!$A$1:$D$157,4,FALSE)</f>
        <v>Small Market</v>
      </c>
      <c r="R2984" t="s">
        <v>70</v>
      </c>
      <c r="S2984" t="s">
        <v>73</v>
      </c>
      <c r="T2984" t="s">
        <v>57</v>
      </c>
    </row>
    <row r="2985" spans="1:20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5">
        <v>42124</v>
      </c>
      <c r="O2985" t="str">
        <f>VLOOKUP(L2985,Location!$A$1:$D$157,2,FALSE)</f>
        <v>Nevada</v>
      </c>
      <c r="P2985" t="str">
        <f>VLOOKUP($L2985,Location!$A$1:$D$157,3,FALSE)</f>
        <v>West</v>
      </c>
      <c r="Q2985" t="str">
        <f>VLOOKUP($L2985,Location!$A$1:$D$157,4,FALSE)</f>
        <v>Small Market</v>
      </c>
      <c r="R2985" t="s">
        <v>61</v>
      </c>
      <c r="S2985" t="s">
        <v>62</v>
      </c>
      <c r="T2985" t="s">
        <v>57</v>
      </c>
    </row>
    <row r="2986" spans="1:20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5">
        <v>42124</v>
      </c>
      <c r="O2986" t="str">
        <f>VLOOKUP(L2986,Location!$A$1:$D$157,2,FALSE)</f>
        <v>Nevada</v>
      </c>
      <c r="P2986" t="str">
        <f>VLOOKUP($L2986,Location!$A$1:$D$157,3,FALSE)</f>
        <v>West</v>
      </c>
      <c r="Q2986" t="str">
        <f>VLOOKUP($L2986,Location!$A$1:$D$157,4,FALSE)</f>
        <v>Small Market</v>
      </c>
      <c r="R2986" t="s">
        <v>61</v>
      </c>
      <c r="S2986" t="s">
        <v>63</v>
      </c>
      <c r="T2986" t="s">
        <v>57</v>
      </c>
    </row>
    <row r="2987" spans="1:20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5">
        <v>42124</v>
      </c>
      <c r="O2987" t="str">
        <f>VLOOKUP(L2987,Location!$A$1:$D$157,2,FALSE)</f>
        <v>Nevada</v>
      </c>
      <c r="P2987" t="str">
        <f>VLOOKUP($L2987,Location!$A$1:$D$157,3,FALSE)</f>
        <v>West</v>
      </c>
      <c r="Q2987" t="str">
        <f>VLOOKUP($L2987,Location!$A$1:$D$157,4,FALSE)</f>
        <v>Small Market</v>
      </c>
      <c r="R2987" t="s">
        <v>61</v>
      </c>
      <c r="S2987" t="s">
        <v>64</v>
      </c>
      <c r="T2987" t="s">
        <v>60</v>
      </c>
    </row>
    <row r="2988" spans="1:20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5">
        <v>42124</v>
      </c>
      <c r="O2988" t="str">
        <f>VLOOKUP(L2988,Location!$A$1:$D$157,2,FALSE)</f>
        <v>Nevada</v>
      </c>
      <c r="P2988" t="str">
        <f>VLOOKUP($L2988,Location!$A$1:$D$157,3,FALSE)</f>
        <v>West</v>
      </c>
      <c r="Q2988" t="str">
        <f>VLOOKUP($L2988,Location!$A$1:$D$157,4,FALSE)</f>
        <v>Small Market</v>
      </c>
      <c r="R2988" t="s">
        <v>55</v>
      </c>
      <c r="S2988" t="s">
        <v>58</v>
      </c>
      <c r="T2988" t="s">
        <v>57</v>
      </c>
    </row>
    <row r="2989" spans="1:20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5">
        <v>42124</v>
      </c>
      <c r="O2989" t="str">
        <f>VLOOKUP(L2989,Location!$A$1:$D$157,2,FALSE)</f>
        <v>Nevada</v>
      </c>
      <c r="P2989" t="str">
        <f>VLOOKUP($L2989,Location!$A$1:$D$157,3,FALSE)</f>
        <v>West</v>
      </c>
      <c r="Q2989" t="str">
        <f>VLOOKUP($L2989,Location!$A$1:$D$157,4,FALSE)</f>
        <v>Small Market</v>
      </c>
      <c r="R2989" t="s">
        <v>55</v>
      </c>
      <c r="S2989" t="s">
        <v>59</v>
      </c>
      <c r="T2989" t="s">
        <v>60</v>
      </c>
    </row>
    <row r="2990" spans="1:20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5">
        <v>42124</v>
      </c>
      <c r="O2990" t="str">
        <f>VLOOKUP(L2990,Location!$A$1:$D$157,2,FALSE)</f>
        <v>Oregon</v>
      </c>
      <c r="P2990" t="str">
        <f>VLOOKUP($L2990,Location!$A$1:$D$157,3,FALSE)</f>
        <v>West</v>
      </c>
      <c r="Q2990" t="str">
        <f>VLOOKUP($L2990,Location!$A$1:$D$157,4,FALSE)</f>
        <v>Small Market</v>
      </c>
      <c r="R2990" t="s">
        <v>66</v>
      </c>
      <c r="S2990" t="s">
        <v>67</v>
      </c>
      <c r="T2990" t="s">
        <v>60</v>
      </c>
    </row>
    <row r="2991" spans="1:20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5">
        <v>42124</v>
      </c>
      <c r="O2991" t="str">
        <f>VLOOKUP(L2991,Location!$A$1:$D$157,2,FALSE)</f>
        <v>Oregon</v>
      </c>
      <c r="P2991" t="str">
        <f>VLOOKUP($L2991,Location!$A$1:$D$157,3,FALSE)</f>
        <v>West</v>
      </c>
      <c r="Q2991" t="str">
        <f>VLOOKUP($L2991,Location!$A$1:$D$157,4,FALSE)</f>
        <v>Small Market</v>
      </c>
      <c r="R2991" t="s">
        <v>66</v>
      </c>
      <c r="S2991" t="s">
        <v>68</v>
      </c>
      <c r="T2991" t="s">
        <v>60</v>
      </c>
    </row>
    <row r="2992" spans="1:20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5">
        <v>42124</v>
      </c>
      <c r="O2992" t="str">
        <f>VLOOKUP(L2992,Location!$A$1:$D$157,2,FALSE)</f>
        <v>Oregon</v>
      </c>
      <c r="P2992" t="str">
        <f>VLOOKUP($L2992,Location!$A$1:$D$157,3,FALSE)</f>
        <v>West</v>
      </c>
      <c r="Q2992" t="str">
        <f>VLOOKUP($L2992,Location!$A$1:$D$157,4,FALSE)</f>
        <v>Small Market</v>
      </c>
      <c r="R2992" t="s">
        <v>70</v>
      </c>
      <c r="S2992" t="s">
        <v>71</v>
      </c>
      <c r="T2992" t="s">
        <v>57</v>
      </c>
    </row>
    <row r="2993" spans="1:20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5">
        <v>42124</v>
      </c>
      <c r="O2993" t="str">
        <f>VLOOKUP(L2993,Location!$A$1:$D$157,2,FALSE)</f>
        <v>Oregon</v>
      </c>
      <c r="P2993" t="str">
        <f>VLOOKUP($L2993,Location!$A$1:$D$157,3,FALSE)</f>
        <v>West</v>
      </c>
      <c r="Q2993" t="str">
        <f>VLOOKUP($L2993,Location!$A$1:$D$157,4,FALSE)</f>
        <v>Small Market</v>
      </c>
      <c r="R2993" t="s">
        <v>70</v>
      </c>
      <c r="S2993" t="s">
        <v>72</v>
      </c>
      <c r="T2993" t="s">
        <v>57</v>
      </c>
    </row>
    <row r="2994" spans="1:20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5">
        <v>42124</v>
      </c>
      <c r="O2994" t="str">
        <f>VLOOKUP(L2994,Location!$A$1:$D$157,2,FALSE)</f>
        <v>Oregon</v>
      </c>
      <c r="P2994" t="str">
        <f>VLOOKUP($L2994,Location!$A$1:$D$157,3,FALSE)</f>
        <v>West</v>
      </c>
      <c r="Q2994" t="str">
        <f>VLOOKUP($L2994,Location!$A$1:$D$157,4,FALSE)</f>
        <v>Small Market</v>
      </c>
      <c r="R2994" t="s">
        <v>70</v>
      </c>
      <c r="S2994" t="s">
        <v>73</v>
      </c>
      <c r="T2994" t="s">
        <v>57</v>
      </c>
    </row>
    <row r="2995" spans="1:20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5">
        <v>42124</v>
      </c>
      <c r="O2995" t="str">
        <f>VLOOKUP(L2995,Location!$A$1:$D$157,2,FALSE)</f>
        <v>Oregon</v>
      </c>
      <c r="P2995" t="str">
        <f>VLOOKUP($L2995,Location!$A$1:$D$157,3,FALSE)</f>
        <v>West</v>
      </c>
      <c r="Q2995" t="str">
        <f>VLOOKUP($L2995,Location!$A$1:$D$157,4,FALSE)</f>
        <v>Small Market</v>
      </c>
      <c r="R2995" t="s">
        <v>61</v>
      </c>
      <c r="S2995" t="s">
        <v>62</v>
      </c>
      <c r="T2995" t="s">
        <v>57</v>
      </c>
    </row>
    <row r="2996" spans="1:20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5">
        <v>42124</v>
      </c>
      <c r="O2996" t="str">
        <f>VLOOKUP(L2996,Location!$A$1:$D$157,2,FALSE)</f>
        <v>Oregon</v>
      </c>
      <c r="P2996" t="str">
        <f>VLOOKUP($L2996,Location!$A$1:$D$157,3,FALSE)</f>
        <v>West</v>
      </c>
      <c r="Q2996" t="str">
        <f>VLOOKUP($L2996,Location!$A$1:$D$157,4,FALSE)</f>
        <v>Small Market</v>
      </c>
      <c r="R2996" t="s">
        <v>61</v>
      </c>
      <c r="S2996" t="s">
        <v>63</v>
      </c>
      <c r="T2996" t="s">
        <v>57</v>
      </c>
    </row>
    <row r="2997" spans="1:20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5">
        <v>42124</v>
      </c>
      <c r="O2997" t="str">
        <f>VLOOKUP(L2997,Location!$A$1:$D$157,2,FALSE)</f>
        <v>Oregon</v>
      </c>
      <c r="P2997" t="str">
        <f>VLOOKUP($L2997,Location!$A$1:$D$157,3,FALSE)</f>
        <v>West</v>
      </c>
      <c r="Q2997" t="str">
        <f>VLOOKUP($L2997,Location!$A$1:$D$157,4,FALSE)</f>
        <v>Small Market</v>
      </c>
      <c r="R2997" t="s">
        <v>61</v>
      </c>
      <c r="S2997" t="s">
        <v>64</v>
      </c>
      <c r="T2997" t="s">
        <v>60</v>
      </c>
    </row>
    <row r="2998" spans="1:20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5">
        <v>42124</v>
      </c>
      <c r="O2998" t="str">
        <f>VLOOKUP(L2998,Location!$A$1:$D$157,2,FALSE)</f>
        <v>Oregon</v>
      </c>
      <c r="P2998" t="str">
        <f>VLOOKUP($L2998,Location!$A$1:$D$157,3,FALSE)</f>
        <v>West</v>
      </c>
      <c r="Q2998" t="str">
        <f>VLOOKUP($L2998,Location!$A$1:$D$157,4,FALSE)</f>
        <v>Small Market</v>
      </c>
      <c r="R2998" t="s">
        <v>55</v>
      </c>
      <c r="S2998" t="s">
        <v>56</v>
      </c>
      <c r="T2998" t="s">
        <v>57</v>
      </c>
    </row>
    <row r="2999" spans="1:20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5">
        <v>42124</v>
      </c>
      <c r="O2999" t="str">
        <f>VLOOKUP(L2999,Location!$A$1:$D$157,2,FALSE)</f>
        <v>Oregon</v>
      </c>
      <c r="P2999" t="str">
        <f>VLOOKUP($L2999,Location!$A$1:$D$157,3,FALSE)</f>
        <v>West</v>
      </c>
      <c r="Q2999" t="str">
        <f>VLOOKUP($L2999,Location!$A$1:$D$157,4,FALSE)</f>
        <v>Small Market</v>
      </c>
      <c r="R2999" t="s">
        <v>55</v>
      </c>
      <c r="S2999" t="s">
        <v>58</v>
      </c>
      <c r="T2999" t="s">
        <v>57</v>
      </c>
    </row>
    <row r="3000" spans="1:20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5">
        <v>42124</v>
      </c>
      <c r="O3000" t="str">
        <f>VLOOKUP(L3000,Location!$A$1:$D$157,2,FALSE)</f>
        <v>Oregon</v>
      </c>
      <c r="P3000" t="str">
        <f>VLOOKUP($L3000,Location!$A$1:$D$157,3,FALSE)</f>
        <v>West</v>
      </c>
      <c r="Q3000" t="str">
        <f>VLOOKUP($L3000,Location!$A$1:$D$157,4,FALSE)</f>
        <v>Small Market</v>
      </c>
      <c r="R3000" t="s">
        <v>55</v>
      </c>
      <c r="S3000" t="s">
        <v>59</v>
      </c>
      <c r="T3000" t="s">
        <v>60</v>
      </c>
    </row>
    <row r="3001" spans="1:20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5">
        <v>42124</v>
      </c>
      <c r="O3001" t="str">
        <f>VLOOKUP(L3001,Location!$A$1:$D$157,2,FALSE)</f>
        <v>Washington</v>
      </c>
      <c r="P3001" t="str">
        <f>VLOOKUP($L3001,Location!$A$1:$D$157,3,FALSE)</f>
        <v>West</v>
      </c>
      <c r="Q3001" t="str">
        <f>VLOOKUP($L3001,Location!$A$1:$D$157,4,FALSE)</f>
        <v>Small Market</v>
      </c>
      <c r="R3001" t="s">
        <v>66</v>
      </c>
      <c r="S3001" t="s">
        <v>67</v>
      </c>
      <c r="T3001" t="s">
        <v>60</v>
      </c>
    </row>
    <row r="3002" spans="1:20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5">
        <v>42124</v>
      </c>
      <c r="O3002" t="str">
        <f>VLOOKUP(L3002,Location!$A$1:$D$157,2,FALSE)</f>
        <v>Washington</v>
      </c>
      <c r="P3002" t="str">
        <f>VLOOKUP($L3002,Location!$A$1:$D$157,3,FALSE)</f>
        <v>West</v>
      </c>
      <c r="Q3002" t="str">
        <f>VLOOKUP($L3002,Location!$A$1:$D$157,4,FALSE)</f>
        <v>Small Market</v>
      </c>
      <c r="R3002" t="s">
        <v>66</v>
      </c>
      <c r="S3002" t="s">
        <v>68</v>
      </c>
      <c r="T3002" t="s">
        <v>60</v>
      </c>
    </row>
    <row r="3003" spans="1:20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5">
        <v>42124</v>
      </c>
      <c r="O3003" t="str">
        <f>VLOOKUP(L3003,Location!$A$1:$D$157,2,FALSE)</f>
        <v>Washington</v>
      </c>
      <c r="P3003" t="str">
        <f>VLOOKUP($L3003,Location!$A$1:$D$157,3,FALSE)</f>
        <v>West</v>
      </c>
      <c r="Q3003" t="str">
        <f>VLOOKUP($L3003,Location!$A$1:$D$157,4,FALSE)</f>
        <v>Small Market</v>
      </c>
      <c r="R3003" t="s">
        <v>70</v>
      </c>
      <c r="S3003" t="s">
        <v>71</v>
      </c>
      <c r="T3003" t="s">
        <v>57</v>
      </c>
    </row>
    <row r="3004" spans="1:20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5">
        <v>42124</v>
      </c>
      <c r="O3004" t="str">
        <f>VLOOKUP(L3004,Location!$A$1:$D$157,2,FALSE)</f>
        <v>Washington</v>
      </c>
      <c r="P3004" t="str">
        <f>VLOOKUP($L3004,Location!$A$1:$D$157,3,FALSE)</f>
        <v>West</v>
      </c>
      <c r="Q3004" t="str">
        <f>VLOOKUP($L3004,Location!$A$1:$D$157,4,FALSE)</f>
        <v>Small Market</v>
      </c>
      <c r="R3004" t="s">
        <v>70</v>
      </c>
      <c r="S3004" t="s">
        <v>72</v>
      </c>
      <c r="T3004" t="s">
        <v>57</v>
      </c>
    </row>
    <row r="3005" spans="1:20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5">
        <v>42124</v>
      </c>
      <c r="O3005" t="str">
        <f>VLOOKUP(L3005,Location!$A$1:$D$157,2,FALSE)</f>
        <v>Washington</v>
      </c>
      <c r="P3005" t="str">
        <f>VLOOKUP($L3005,Location!$A$1:$D$157,3,FALSE)</f>
        <v>West</v>
      </c>
      <c r="Q3005" t="str">
        <f>VLOOKUP($L3005,Location!$A$1:$D$157,4,FALSE)</f>
        <v>Small Market</v>
      </c>
      <c r="R3005" t="s">
        <v>70</v>
      </c>
      <c r="S3005" t="s">
        <v>73</v>
      </c>
      <c r="T3005" t="s">
        <v>57</v>
      </c>
    </row>
    <row r="3006" spans="1:20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5">
        <v>42124</v>
      </c>
      <c r="O3006" t="str">
        <f>VLOOKUP(L3006,Location!$A$1:$D$157,2,FALSE)</f>
        <v>Washington</v>
      </c>
      <c r="P3006" t="str">
        <f>VLOOKUP($L3006,Location!$A$1:$D$157,3,FALSE)</f>
        <v>West</v>
      </c>
      <c r="Q3006" t="str">
        <f>VLOOKUP($L3006,Location!$A$1:$D$157,4,FALSE)</f>
        <v>Small Market</v>
      </c>
      <c r="R3006" t="s">
        <v>61</v>
      </c>
      <c r="S3006" t="s">
        <v>62</v>
      </c>
      <c r="T3006" t="s">
        <v>57</v>
      </c>
    </row>
    <row r="3007" spans="1:20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5">
        <v>42124</v>
      </c>
      <c r="O3007" t="str">
        <f>VLOOKUP(L3007,Location!$A$1:$D$157,2,FALSE)</f>
        <v>Washington</v>
      </c>
      <c r="P3007" t="str">
        <f>VLOOKUP($L3007,Location!$A$1:$D$157,3,FALSE)</f>
        <v>West</v>
      </c>
      <c r="Q3007" t="str">
        <f>VLOOKUP($L3007,Location!$A$1:$D$157,4,FALSE)</f>
        <v>Small Market</v>
      </c>
      <c r="R3007" t="s">
        <v>61</v>
      </c>
      <c r="S3007" t="s">
        <v>63</v>
      </c>
      <c r="T3007" t="s">
        <v>57</v>
      </c>
    </row>
    <row r="3008" spans="1:20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5">
        <v>42124</v>
      </c>
      <c r="O3008" t="str">
        <f>VLOOKUP(L3008,Location!$A$1:$D$157,2,FALSE)</f>
        <v>Washington</v>
      </c>
      <c r="P3008" t="str">
        <f>VLOOKUP($L3008,Location!$A$1:$D$157,3,FALSE)</f>
        <v>West</v>
      </c>
      <c r="Q3008" t="str">
        <f>VLOOKUP($L3008,Location!$A$1:$D$157,4,FALSE)</f>
        <v>Small Market</v>
      </c>
      <c r="R3008" t="s">
        <v>61</v>
      </c>
      <c r="S3008" t="s">
        <v>64</v>
      </c>
      <c r="T3008" t="s">
        <v>60</v>
      </c>
    </row>
    <row r="3009" spans="1:20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5">
        <v>42124</v>
      </c>
      <c r="O3009" t="str">
        <f>VLOOKUP(L3009,Location!$A$1:$D$157,2,FALSE)</f>
        <v>Washington</v>
      </c>
      <c r="P3009" t="str">
        <f>VLOOKUP($L3009,Location!$A$1:$D$157,3,FALSE)</f>
        <v>West</v>
      </c>
      <c r="Q3009" t="str">
        <f>VLOOKUP($L3009,Location!$A$1:$D$157,4,FALSE)</f>
        <v>Small Market</v>
      </c>
      <c r="R3009" t="s">
        <v>55</v>
      </c>
      <c r="S3009" t="s">
        <v>58</v>
      </c>
      <c r="T3009" t="s">
        <v>57</v>
      </c>
    </row>
    <row r="3010" spans="1:20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5">
        <v>42124</v>
      </c>
      <c r="O3010" t="str">
        <f>VLOOKUP(L3010,Location!$A$1:$D$157,2,FALSE)</f>
        <v>Washington</v>
      </c>
      <c r="P3010" t="str">
        <f>VLOOKUP($L3010,Location!$A$1:$D$157,3,FALSE)</f>
        <v>West</v>
      </c>
      <c r="Q3010" t="str">
        <f>VLOOKUP($L3010,Location!$A$1:$D$157,4,FALSE)</f>
        <v>Small Market</v>
      </c>
      <c r="R3010" t="s">
        <v>55</v>
      </c>
      <c r="S3010" t="s">
        <v>59</v>
      </c>
      <c r="T3010" t="s">
        <v>60</v>
      </c>
    </row>
    <row r="3011" spans="1:20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5">
        <v>42155</v>
      </c>
      <c r="O3011" t="str">
        <f>VLOOKUP(L3011,Location!$A$1:$D$157,2,FALSE)</f>
        <v>Colorado</v>
      </c>
      <c r="P3011" t="str">
        <f>VLOOKUP($L3011,Location!$A$1:$D$157,3,FALSE)</f>
        <v>Central</v>
      </c>
      <c r="Q3011" t="str">
        <f>VLOOKUP($L3011,Location!$A$1:$D$157,4,FALSE)</f>
        <v>Major Market</v>
      </c>
      <c r="R3011" t="s">
        <v>66</v>
      </c>
      <c r="S3011" t="s">
        <v>67</v>
      </c>
      <c r="T3011" t="s">
        <v>60</v>
      </c>
    </row>
    <row r="3012" spans="1:20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5">
        <v>42155</v>
      </c>
      <c r="O3012" t="str">
        <f>VLOOKUP(L3012,Location!$A$1:$D$157,2,FALSE)</f>
        <v>Colorado</v>
      </c>
      <c r="P3012" t="str">
        <f>VLOOKUP($L3012,Location!$A$1:$D$157,3,FALSE)</f>
        <v>Central</v>
      </c>
      <c r="Q3012" t="str">
        <f>VLOOKUP($L3012,Location!$A$1:$D$157,4,FALSE)</f>
        <v>Major Market</v>
      </c>
      <c r="R3012" t="s">
        <v>66</v>
      </c>
      <c r="S3012" t="s">
        <v>68</v>
      </c>
      <c r="T3012" t="s">
        <v>60</v>
      </c>
    </row>
    <row r="3013" spans="1:20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5">
        <v>42155</v>
      </c>
      <c r="O3013" t="str">
        <f>VLOOKUP(L3013,Location!$A$1:$D$157,2,FALSE)</f>
        <v>Colorado</v>
      </c>
      <c r="P3013" t="str">
        <f>VLOOKUP($L3013,Location!$A$1:$D$157,3,FALSE)</f>
        <v>Central</v>
      </c>
      <c r="Q3013" t="str">
        <f>VLOOKUP($L3013,Location!$A$1:$D$157,4,FALSE)</f>
        <v>Major Market</v>
      </c>
      <c r="R3013" t="s">
        <v>66</v>
      </c>
      <c r="S3013" t="s">
        <v>69</v>
      </c>
      <c r="T3013" t="s">
        <v>60</v>
      </c>
    </row>
    <row r="3014" spans="1:20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5">
        <v>42155</v>
      </c>
      <c r="O3014" t="str">
        <f>VLOOKUP(L3014,Location!$A$1:$D$157,2,FALSE)</f>
        <v>Colorado</v>
      </c>
      <c r="P3014" t="str">
        <f>VLOOKUP($L3014,Location!$A$1:$D$157,3,FALSE)</f>
        <v>Central</v>
      </c>
      <c r="Q3014" t="str">
        <f>VLOOKUP($L3014,Location!$A$1:$D$157,4,FALSE)</f>
        <v>Major Market</v>
      </c>
      <c r="R3014" t="s">
        <v>70</v>
      </c>
      <c r="S3014" t="s">
        <v>71</v>
      </c>
      <c r="T3014" t="s">
        <v>57</v>
      </c>
    </row>
    <row r="3015" spans="1:20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5">
        <v>42155</v>
      </c>
      <c r="O3015" t="str">
        <f>VLOOKUP(L3015,Location!$A$1:$D$157,2,FALSE)</f>
        <v>Colorado</v>
      </c>
      <c r="P3015" t="str">
        <f>VLOOKUP($L3015,Location!$A$1:$D$157,3,FALSE)</f>
        <v>Central</v>
      </c>
      <c r="Q3015" t="str">
        <f>VLOOKUP($L3015,Location!$A$1:$D$157,4,FALSE)</f>
        <v>Major Market</v>
      </c>
      <c r="R3015" t="s">
        <v>70</v>
      </c>
      <c r="S3015" t="s">
        <v>72</v>
      </c>
      <c r="T3015" t="s">
        <v>57</v>
      </c>
    </row>
    <row r="3016" spans="1:20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5">
        <v>42155</v>
      </c>
      <c r="O3016" t="str">
        <f>VLOOKUP(L3016,Location!$A$1:$D$157,2,FALSE)</f>
        <v>Colorado</v>
      </c>
      <c r="P3016" t="str">
        <f>VLOOKUP($L3016,Location!$A$1:$D$157,3,FALSE)</f>
        <v>Central</v>
      </c>
      <c r="Q3016" t="str">
        <f>VLOOKUP($L3016,Location!$A$1:$D$157,4,FALSE)</f>
        <v>Major Market</v>
      </c>
      <c r="R3016" t="s">
        <v>70</v>
      </c>
      <c r="S3016" t="s">
        <v>73</v>
      </c>
      <c r="T3016" t="s">
        <v>57</v>
      </c>
    </row>
    <row r="3017" spans="1:20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5">
        <v>42155</v>
      </c>
      <c r="O3017" t="str">
        <f>VLOOKUP(L3017,Location!$A$1:$D$157,2,FALSE)</f>
        <v>Colorado</v>
      </c>
      <c r="P3017" t="str">
        <f>VLOOKUP($L3017,Location!$A$1:$D$157,3,FALSE)</f>
        <v>Central</v>
      </c>
      <c r="Q3017" t="str">
        <f>VLOOKUP($L3017,Location!$A$1:$D$157,4,FALSE)</f>
        <v>Major Market</v>
      </c>
      <c r="R3017" t="s">
        <v>61</v>
      </c>
      <c r="S3017" t="s">
        <v>63</v>
      </c>
      <c r="T3017" t="s">
        <v>57</v>
      </c>
    </row>
    <row r="3018" spans="1:20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5">
        <v>42155</v>
      </c>
      <c r="O3018" t="str">
        <f>VLOOKUP(L3018,Location!$A$1:$D$157,2,FALSE)</f>
        <v>Colorado</v>
      </c>
      <c r="P3018" t="str">
        <f>VLOOKUP($L3018,Location!$A$1:$D$157,3,FALSE)</f>
        <v>Central</v>
      </c>
      <c r="Q3018" t="str">
        <f>VLOOKUP($L3018,Location!$A$1:$D$157,4,FALSE)</f>
        <v>Major Market</v>
      </c>
      <c r="R3018" t="s">
        <v>61</v>
      </c>
      <c r="S3018" t="s">
        <v>64</v>
      </c>
      <c r="T3018" t="s">
        <v>60</v>
      </c>
    </row>
    <row r="3019" spans="1:20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5">
        <v>42155</v>
      </c>
      <c r="O3019" t="str">
        <f>VLOOKUP(L3019,Location!$A$1:$D$157,2,FALSE)</f>
        <v>Colorado</v>
      </c>
      <c r="P3019" t="str">
        <f>VLOOKUP($L3019,Location!$A$1:$D$157,3,FALSE)</f>
        <v>Central</v>
      </c>
      <c r="Q3019" t="str">
        <f>VLOOKUP($L3019,Location!$A$1:$D$157,4,FALSE)</f>
        <v>Major Market</v>
      </c>
      <c r="R3019" t="s">
        <v>55</v>
      </c>
      <c r="S3019" t="s">
        <v>56</v>
      </c>
      <c r="T3019" t="s">
        <v>57</v>
      </c>
    </row>
    <row r="3020" spans="1:20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5">
        <v>42155</v>
      </c>
      <c r="O3020" t="str">
        <f>VLOOKUP(L3020,Location!$A$1:$D$157,2,FALSE)</f>
        <v>Colorado</v>
      </c>
      <c r="P3020" t="str">
        <f>VLOOKUP($L3020,Location!$A$1:$D$157,3,FALSE)</f>
        <v>Central</v>
      </c>
      <c r="Q3020" t="str">
        <f>VLOOKUP($L3020,Location!$A$1:$D$157,4,FALSE)</f>
        <v>Major Market</v>
      </c>
      <c r="R3020" t="s">
        <v>55</v>
      </c>
      <c r="S3020" t="s">
        <v>58</v>
      </c>
      <c r="T3020" t="s">
        <v>57</v>
      </c>
    </row>
    <row r="3021" spans="1:20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5">
        <v>42155</v>
      </c>
      <c r="O3021" t="str">
        <f>VLOOKUP(L3021,Location!$A$1:$D$157,2,FALSE)</f>
        <v>Colorado</v>
      </c>
      <c r="P3021" t="str">
        <f>VLOOKUP($L3021,Location!$A$1:$D$157,3,FALSE)</f>
        <v>Central</v>
      </c>
      <c r="Q3021" t="str">
        <f>VLOOKUP($L3021,Location!$A$1:$D$157,4,FALSE)</f>
        <v>Major Market</v>
      </c>
      <c r="R3021" t="s">
        <v>55</v>
      </c>
      <c r="S3021" t="s">
        <v>59</v>
      </c>
      <c r="T3021" t="s">
        <v>60</v>
      </c>
    </row>
    <row r="3022" spans="1:20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5">
        <v>42155</v>
      </c>
      <c r="O3022" t="str">
        <f>VLOOKUP(L3022,Location!$A$1:$D$157,2,FALSE)</f>
        <v>Illinois</v>
      </c>
      <c r="P3022" t="str">
        <f>VLOOKUP($L3022,Location!$A$1:$D$157,3,FALSE)</f>
        <v>Central</v>
      </c>
      <c r="Q3022" t="str">
        <f>VLOOKUP($L3022,Location!$A$1:$D$157,4,FALSE)</f>
        <v>Major Market</v>
      </c>
      <c r="R3022" t="s">
        <v>66</v>
      </c>
      <c r="S3022" t="s">
        <v>67</v>
      </c>
      <c r="T3022" t="s">
        <v>60</v>
      </c>
    </row>
    <row r="3023" spans="1:20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5">
        <v>42155</v>
      </c>
      <c r="O3023" t="str">
        <f>VLOOKUP(L3023,Location!$A$1:$D$157,2,FALSE)</f>
        <v>Illinois</v>
      </c>
      <c r="P3023" t="str">
        <f>VLOOKUP($L3023,Location!$A$1:$D$157,3,FALSE)</f>
        <v>Central</v>
      </c>
      <c r="Q3023" t="str">
        <f>VLOOKUP($L3023,Location!$A$1:$D$157,4,FALSE)</f>
        <v>Major Market</v>
      </c>
      <c r="R3023" t="s">
        <v>66</v>
      </c>
      <c r="S3023" t="s">
        <v>68</v>
      </c>
      <c r="T3023" t="s">
        <v>60</v>
      </c>
    </row>
    <row r="3024" spans="1:20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5">
        <v>42155</v>
      </c>
      <c r="O3024" t="str">
        <f>VLOOKUP(L3024,Location!$A$1:$D$157,2,FALSE)</f>
        <v>Illinois</v>
      </c>
      <c r="P3024" t="str">
        <f>VLOOKUP($L3024,Location!$A$1:$D$157,3,FALSE)</f>
        <v>Central</v>
      </c>
      <c r="Q3024" t="str">
        <f>VLOOKUP($L3024,Location!$A$1:$D$157,4,FALSE)</f>
        <v>Major Market</v>
      </c>
      <c r="R3024" t="s">
        <v>66</v>
      </c>
      <c r="S3024" t="s">
        <v>69</v>
      </c>
      <c r="T3024" t="s">
        <v>60</v>
      </c>
    </row>
    <row r="3025" spans="1:20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5">
        <v>42155</v>
      </c>
      <c r="O3025" t="str">
        <f>VLOOKUP(L3025,Location!$A$1:$D$157,2,FALSE)</f>
        <v>Illinois</v>
      </c>
      <c r="P3025" t="str">
        <f>VLOOKUP($L3025,Location!$A$1:$D$157,3,FALSE)</f>
        <v>Central</v>
      </c>
      <c r="Q3025" t="str">
        <f>VLOOKUP($L3025,Location!$A$1:$D$157,4,FALSE)</f>
        <v>Major Market</v>
      </c>
      <c r="R3025" t="s">
        <v>70</v>
      </c>
      <c r="S3025" t="s">
        <v>71</v>
      </c>
      <c r="T3025" t="s">
        <v>57</v>
      </c>
    </row>
    <row r="3026" spans="1:20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5">
        <v>42155</v>
      </c>
      <c r="O3026" t="str">
        <f>VLOOKUP(L3026,Location!$A$1:$D$157,2,FALSE)</f>
        <v>Illinois</v>
      </c>
      <c r="P3026" t="str">
        <f>VLOOKUP($L3026,Location!$A$1:$D$157,3,FALSE)</f>
        <v>Central</v>
      </c>
      <c r="Q3026" t="str">
        <f>VLOOKUP($L3026,Location!$A$1:$D$157,4,FALSE)</f>
        <v>Major Market</v>
      </c>
      <c r="R3026" t="s">
        <v>70</v>
      </c>
      <c r="S3026" t="s">
        <v>72</v>
      </c>
      <c r="T3026" t="s">
        <v>57</v>
      </c>
    </row>
    <row r="3027" spans="1:20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5">
        <v>42155</v>
      </c>
      <c r="O3027" t="str">
        <f>VLOOKUP(L3027,Location!$A$1:$D$157,2,FALSE)</f>
        <v>Illinois</v>
      </c>
      <c r="P3027" t="str">
        <f>VLOOKUP($L3027,Location!$A$1:$D$157,3,FALSE)</f>
        <v>Central</v>
      </c>
      <c r="Q3027" t="str">
        <f>VLOOKUP($L3027,Location!$A$1:$D$157,4,FALSE)</f>
        <v>Major Market</v>
      </c>
      <c r="R3027" t="s">
        <v>61</v>
      </c>
      <c r="S3027" t="s">
        <v>63</v>
      </c>
      <c r="T3027" t="s">
        <v>57</v>
      </c>
    </row>
    <row r="3028" spans="1:20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5">
        <v>42155</v>
      </c>
      <c r="O3028" t="str">
        <f>VLOOKUP(L3028,Location!$A$1:$D$157,2,FALSE)</f>
        <v>Illinois</v>
      </c>
      <c r="P3028" t="str">
        <f>VLOOKUP($L3028,Location!$A$1:$D$157,3,FALSE)</f>
        <v>Central</v>
      </c>
      <c r="Q3028" t="str">
        <f>VLOOKUP($L3028,Location!$A$1:$D$157,4,FALSE)</f>
        <v>Major Market</v>
      </c>
      <c r="R3028" t="s">
        <v>61</v>
      </c>
      <c r="S3028" t="s">
        <v>64</v>
      </c>
      <c r="T3028" t="s">
        <v>60</v>
      </c>
    </row>
    <row r="3029" spans="1:20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5">
        <v>42155</v>
      </c>
      <c r="O3029" t="str">
        <f>VLOOKUP(L3029,Location!$A$1:$D$157,2,FALSE)</f>
        <v>Illinois</v>
      </c>
      <c r="P3029" t="str">
        <f>VLOOKUP($L3029,Location!$A$1:$D$157,3,FALSE)</f>
        <v>Central</v>
      </c>
      <c r="Q3029" t="str">
        <f>VLOOKUP($L3029,Location!$A$1:$D$157,4,FALSE)</f>
        <v>Major Market</v>
      </c>
      <c r="R3029" t="s">
        <v>55</v>
      </c>
      <c r="S3029" t="s">
        <v>58</v>
      </c>
      <c r="T3029" t="s">
        <v>57</v>
      </c>
    </row>
    <row r="3030" spans="1:20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5">
        <v>42155</v>
      </c>
      <c r="O3030" t="str">
        <f>VLOOKUP(L3030,Location!$A$1:$D$157,2,FALSE)</f>
        <v>Illinois</v>
      </c>
      <c r="P3030" t="str">
        <f>VLOOKUP($L3030,Location!$A$1:$D$157,3,FALSE)</f>
        <v>Central</v>
      </c>
      <c r="Q3030" t="str">
        <f>VLOOKUP($L3030,Location!$A$1:$D$157,4,FALSE)</f>
        <v>Major Market</v>
      </c>
      <c r="R3030" t="s">
        <v>55</v>
      </c>
      <c r="S3030" t="s">
        <v>59</v>
      </c>
      <c r="T3030" t="s">
        <v>60</v>
      </c>
    </row>
    <row r="3031" spans="1:20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5">
        <v>42155</v>
      </c>
      <c r="O3031" t="str">
        <f>VLOOKUP(L3031,Location!$A$1:$D$157,2,FALSE)</f>
        <v>Iowa</v>
      </c>
      <c r="P3031" t="str">
        <f>VLOOKUP($L3031,Location!$A$1:$D$157,3,FALSE)</f>
        <v>Central</v>
      </c>
      <c r="Q3031" t="str">
        <f>VLOOKUP($L3031,Location!$A$1:$D$157,4,FALSE)</f>
        <v>Small Market</v>
      </c>
      <c r="R3031" t="s">
        <v>66</v>
      </c>
      <c r="S3031" t="s">
        <v>67</v>
      </c>
      <c r="T3031" t="s">
        <v>60</v>
      </c>
    </row>
    <row r="3032" spans="1:20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5">
        <v>42155</v>
      </c>
      <c r="O3032" t="str">
        <f>VLOOKUP(L3032,Location!$A$1:$D$157,2,FALSE)</f>
        <v>Iowa</v>
      </c>
      <c r="P3032" t="str">
        <f>VLOOKUP($L3032,Location!$A$1:$D$157,3,FALSE)</f>
        <v>Central</v>
      </c>
      <c r="Q3032" t="str">
        <f>VLOOKUP($L3032,Location!$A$1:$D$157,4,FALSE)</f>
        <v>Small Market</v>
      </c>
      <c r="R3032" t="s">
        <v>66</v>
      </c>
      <c r="S3032" t="s">
        <v>68</v>
      </c>
      <c r="T3032" t="s">
        <v>60</v>
      </c>
    </row>
    <row r="3033" spans="1:20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5">
        <v>42155</v>
      </c>
      <c r="O3033" t="str">
        <f>VLOOKUP(L3033,Location!$A$1:$D$157,2,FALSE)</f>
        <v>Iowa</v>
      </c>
      <c r="P3033" t="str">
        <f>VLOOKUP($L3033,Location!$A$1:$D$157,3,FALSE)</f>
        <v>Central</v>
      </c>
      <c r="Q3033" t="str">
        <f>VLOOKUP($L3033,Location!$A$1:$D$157,4,FALSE)</f>
        <v>Small Market</v>
      </c>
      <c r="R3033" t="s">
        <v>70</v>
      </c>
      <c r="S3033" t="s">
        <v>71</v>
      </c>
      <c r="T3033" t="s">
        <v>57</v>
      </c>
    </row>
    <row r="3034" spans="1:20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5">
        <v>42155</v>
      </c>
      <c r="O3034" t="str">
        <f>VLOOKUP(L3034,Location!$A$1:$D$157,2,FALSE)</f>
        <v>Iowa</v>
      </c>
      <c r="P3034" t="str">
        <f>VLOOKUP($L3034,Location!$A$1:$D$157,3,FALSE)</f>
        <v>Central</v>
      </c>
      <c r="Q3034" t="str">
        <f>VLOOKUP($L3034,Location!$A$1:$D$157,4,FALSE)</f>
        <v>Small Market</v>
      </c>
      <c r="R3034" t="s">
        <v>70</v>
      </c>
      <c r="S3034" t="s">
        <v>72</v>
      </c>
      <c r="T3034" t="s">
        <v>57</v>
      </c>
    </row>
    <row r="3035" spans="1:20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5">
        <v>42155</v>
      </c>
      <c r="O3035" t="str">
        <f>VLOOKUP(L3035,Location!$A$1:$D$157,2,FALSE)</f>
        <v>Iowa</v>
      </c>
      <c r="P3035" t="str">
        <f>VLOOKUP($L3035,Location!$A$1:$D$157,3,FALSE)</f>
        <v>Central</v>
      </c>
      <c r="Q3035" t="str">
        <f>VLOOKUP($L3035,Location!$A$1:$D$157,4,FALSE)</f>
        <v>Small Market</v>
      </c>
      <c r="R3035" t="s">
        <v>61</v>
      </c>
      <c r="S3035" t="s">
        <v>63</v>
      </c>
      <c r="T3035" t="s">
        <v>57</v>
      </c>
    </row>
    <row r="3036" spans="1:20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5">
        <v>42155</v>
      </c>
      <c r="O3036" t="str">
        <f>VLOOKUP(L3036,Location!$A$1:$D$157,2,FALSE)</f>
        <v>Iowa</v>
      </c>
      <c r="P3036" t="str">
        <f>VLOOKUP($L3036,Location!$A$1:$D$157,3,FALSE)</f>
        <v>Central</v>
      </c>
      <c r="Q3036" t="str">
        <f>VLOOKUP($L3036,Location!$A$1:$D$157,4,FALSE)</f>
        <v>Small Market</v>
      </c>
      <c r="R3036" t="s">
        <v>61</v>
      </c>
      <c r="S3036" t="s">
        <v>64</v>
      </c>
      <c r="T3036" t="s">
        <v>60</v>
      </c>
    </row>
    <row r="3037" spans="1:20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5">
        <v>42155</v>
      </c>
      <c r="O3037" t="str">
        <f>VLOOKUP(L3037,Location!$A$1:$D$157,2,FALSE)</f>
        <v>Iowa</v>
      </c>
      <c r="P3037" t="str">
        <f>VLOOKUP($L3037,Location!$A$1:$D$157,3,FALSE)</f>
        <v>Central</v>
      </c>
      <c r="Q3037" t="str">
        <f>VLOOKUP($L3037,Location!$A$1:$D$157,4,FALSE)</f>
        <v>Small Market</v>
      </c>
      <c r="R3037" t="s">
        <v>55</v>
      </c>
      <c r="S3037" t="s">
        <v>56</v>
      </c>
      <c r="T3037" t="s">
        <v>57</v>
      </c>
    </row>
    <row r="3038" spans="1:20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5">
        <v>42155</v>
      </c>
      <c r="O3038" t="str">
        <f>VLOOKUP(L3038,Location!$A$1:$D$157,2,FALSE)</f>
        <v>Iowa</v>
      </c>
      <c r="P3038" t="str">
        <f>VLOOKUP($L3038,Location!$A$1:$D$157,3,FALSE)</f>
        <v>Central</v>
      </c>
      <c r="Q3038" t="str">
        <f>VLOOKUP($L3038,Location!$A$1:$D$157,4,FALSE)</f>
        <v>Small Market</v>
      </c>
      <c r="R3038" t="s">
        <v>55</v>
      </c>
      <c r="S3038" t="s">
        <v>58</v>
      </c>
      <c r="T3038" t="s">
        <v>57</v>
      </c>
    </row>
    <row r="3039" spans="1:20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5">
        <v>42155</v>
      </c>
      <c r="O3039" t="str">
        <f>VLOOKUP(L3039,Location!$A$1:$D$157,2,FALSE)</f>
        <v>Iowa</v>
      </c>
      <c r="P3039" t="str">
        <f>VLOOKUP($L3039,Location!$A$1:$D$157,3,FALSE)</f>
        <v>Central</v>
      </c>
      <c r="Q3039" t="str">
        <f>VLOOKUP($L3039,Location!$A$1:$D$157,4,FALSE)</f>
        <v>Small Market</v>
      </c>
      <c r="R3039" t="s">
        <v>55</v>
      </c>
      <c r="S3039" t="s">
        <v>59</v>
      </c>
      <c r="T3039" t="s">
        <v>60</v>
      </c>
    </row>
    <row r="3040" spans="1:20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5">
        <v>42155</v>
      </c>
      <c r="O3040" t="str">
        <f>VLOOKUP(L3040,Location!$A$1:$D$157,2,FALSE)</f>
        <v>Missouri</v>
      </c>
      <c r="P3040" t="str">
        <f>VLOOKUP($L3040,Location!$A$1:$D$157,3,FALSE)</f>
        <v>Central</v>
      </c>
      <c r="Q3040" t="str">
        <f>VLOOKUP($L3040,Location!$A$1:$D$157,4,FALSE)</f>
        <v>Small Market</v>
      </c>
      <c r="R3040" t="s">
        <v>66</v>
      </c>
      <c r="S3040" t="s">
        <v>67</v>
      </c>
      <c r="T3040" t="s">
        <v>60</v>
      </c>
    </row>
    <row r="3041" spans="1:20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5">
        <v>42155</v>
      </c>
      <c r="O3041" t="str">
        <f>VLOOKUP(L3041,Location!$A$1:$D$157,2,FALSE)</f>
        <v>Missouri</v>
      </c>
      <c r="P3041" t="str">
        <f>VLOOKUP($L3041,Location!$A$1:$D$157,3,FALSE)</f>
        <v>Central</v>
      </c>
      <c r="Q3041" t="str">
        <f>VLOOKUP($L3041,Location!$A$1:$D$157,4,FALSE)</f>
        <v>Small Market</v>
      </c>
      <c r="R3041" t="s">
        <v>66</v>
      </c>
      <c r="S3041" t="s">
        <v>68</v>
      </c>
      <c r="T3041" t="s">
        <v>60</v>
      </c>
    </row>
    <row r="3042" spans="1:20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5">
        <v>42155</v>
      </c>
      <c r="O3042" t="str">
        <f>VLOOKUP(L3042,Location!$A$1:$D$157,2,FALSE)</f>
        <v>Missouri</v>
      </c>
      <c r="P3042" t="str">
        <f>VLOOKUP($L3042,Location!$A$1:$D$157,3,FALSE)</f>
        <v>Central</v>
      </c>
      <c r="Q3042" t="str">
        <f>VLOOKUP($L3042,Location!$A$1:$D$157,4,FALSE)</f>
        <v>Small Market</v>
      </c>
      <c r="R3042" t="s">
        <v>70</v>
      </c>
      <c r="S3042" t="s">
        <v>71</v>
      </c>
      <c r="T3042" t="s">
        <v>57</v>
      </c>
    </row>
    <row r="3043" spans="1:20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5">
        <v>42155</v>
      </c>
      <c r="O3043" t="str">
        <f>VLOOKUP(L3043,Location!$A$1:$D$157,2,FALSE)</f>
        <v>Missouri</v>
      </c>
      <c r="P3043" t="str">
        <f>VLOOKUP($L3043,Location!$A$1:$D$157,3,FALSE)</f>
        <v>Central</v>
      </c>
      <c r="Q3043" t="str">
        <f>VLOOKUP($L3043,Location!$A$1:$D$157,4,FALSE)</f>
        <v>Small Market</v>
      </c>
      <c r="R3043" t="s">
        <v>70</v>
      </c>
      <c r="S3043" t="s">
        <v>72</v>
      </c>
      <c r="T3043" t="s">
        <v>57</v>
      </c>
    </row>
    <row r="3044" spans="1:20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5">
        <v>42155</v>
      </c>
      <c r="O3044" t="str">
        <f>VLOOKUP(L3044,Location!$A$1:$D$157,2,FALSE)</f>
        <v>Missouri</v>
      </c>
      <c r="P3044" t="str">
        <f>VLOOKUP($L3044,Location!$A$1:$D$157,3,FALSE)</f>
        <v>Central</v>
      </c>
      <c r="Q3044" t="str">
        <f>VLOOKUP($L3044,Location!$A$1:$D$157,4,FALSE)</f>
        <v>Small Market</v>
      </c>
      <c r="R3044" t="s">
        <v>70</v>
      </c>
      <c r="S3044" t="s">
        <v>73</v>
      </c>
      <c r="T3044" t="s">
        <v>57</v>
      </c>
    </row>
    <row r="3045" spans="1:20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5">
        <v>42155</v>
      </c>
      <c r="O3045" t="str">
        <f>VLOOKUP(L3045,Location!$A$1:$D$157,2,FALSE)</f>
        <v>Missouri</v>
      </c>
      <c r="P3045" t="str">
        <f>VLOOKUP($L3045,Location!$A$1:$D$157,3,FALSE)</f>
        <v>Central</v>
      </c>
      <c r="Q3045" t="str">
        <f>VLOOKUP($L3045,Location!$A$1:$D$157,4,FALSE)</f>
        <v>Small Market</v>
      </c>
      <c r="R3045" t="s">
        <v>61</v>
      </c>
      <c r="S3045" t="s">
        <v>63</v>
      </c>
      <c r="T3045" t="s">
        <v>57</v>
      </c>
    </row>
    <row r="3046" spans="1:20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5">
        <v>42155</v>
      </c>
      <c r="O3046" t="str">
        <f>VLOOKUP(L3046,Location!$A$1:$D$157,2,FALSE)</f>
        <v>Missouri</v>
      </c>
      <c r="P3046" t="str">
        <f>VLOOKUP($L3046,Location!$A$1:$D$157,3,FALSE)</f>
        <v>Central</v>
      </c>
      <c r="Q3046" t="str">
        <f>VLOOKUP($L3046,Location!$A$1:$D$157,4,FALSE)</f>
        <v>Small Market</v>
      </c>
      <c r="R3046" t="s">
        <v>61</v>
      </c>
      <c r="S3046" t="s">
        <v>64</v>
      </c>
      <c r="T3046" t="s">
        <v>60</v>
      </c>
    </row>
    <row r="3047" spans="1:20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5">
        <v>42155</v>
      </c>
      <c r="O3047" t="str">
        <f>VLOOKUP(L3047,Location!$A$1:$D$157,2,FALSE)</f>
        <v>Missouri</v>
      </c>
      <c r="P3047" t="str">
        <f>VLOOKUP($L3047,Location!$A$1:$D$157,3,FALSE)</f>
        <v>Central</v>
      </c>
      <c r="Q3047" t="str">
        <f>VLOOKUP($L3047,Location!$A$1:$D$157,4,FALSE)</f>
        <v>Small Market</v>
      </c>
      <c r="R3047" t="s">
        <v>55</v>
      </c>
      <c r="S3047" t="s">
        <v>58</v>
      </c>
      <c r="T3047" t="s">
        <v>57</v>
      </c>
    </row>
    <row r="3048" spans="1:20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5">
        <v>42155</v>
      </c>
      <c r="O3048" t="str">
        <f>VLOOKUP(L3048,Location!$A$1:$D$157,2,FALSE)</f>
        <v>Missouri</v>
      </c>
      <c r="P3048" t="str">
        <f>VLOOKUP($L3048,Location!$A$1:$D$157,3,FALSE)</f>
        <v>Central</v>
      </c>
      <c r="Q3048" t="str">
        <f>VLOOKUP($L3048,Location!$A$1:$D$157,4,FALSE)</f>
        <v>Small Market</v>
      </c>
      <c r="R3048" t="s">
        <v>55</v>
      </c>
      <c r="S3048" t="s">
        <v>59</v>
      </c>
      <c r="T3048" t="s">
        <v>60</v>
      </c>
    </row>
    <row r="3049" spans="1:20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5">
        <v>42155</v>
      </c>
      <c r="O3049" t="str">
        <f>VLOOKUP(L3049,Location!$A$1:$D$157,2,FALSE)</f>
        <v>Ohio</v>
      </c>
      <c r="P3049" t="str">
        <f>VLOOKUP($L3049,Location!$A$1:$D$157,3,FALSE)</f>
        <v>Central</v>
      </c>
      <c r="Q3049" t="str">
        <f>VLOOKUP($L3049,Location!$A$1:$D$157,4,FALSE)</f>
        <v>Major Market</v>
      </c>
      <c r="R3049" t="s">
        <v>66</v>
      </c>
      <c r="S3049" t="s">
        <v>67</v>
      </c>
      <c r="T3049" t="s">
        <v>60</v>
      </c>
    </row>
    <row r="3050" spans="1:20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5">
        <v>42155</v>
      </c>
      <c r="O3050" t="str">
        <f>VLOOKUP(L3050,Location!$A$1:$D$157,2,FALSE)</f>
        <v>Ohio</v>
      </c>
      <c r="P3050" t="str">
        <f>VLOOKUP($L3050,Location!$A$1:$D$157,3,FALSE)</f>
        <v>Central</v>
      </c>
      <c r="Q3050" t="str">
        <f>VLOOKUP($L3050,Location!$A$1:$D$157,4,FALSE)</f>
        <v>Major Market</v>
      </c>
      <c r="R3050" t="s">
        <v>66</v>
      </c>
      <c r="S3050" t="s">
        <v>68</v>
      </c>
      <c r="T3050" t="s">
        <v>60</v>
      </c>
    </row>
    <row r="3051" spans="1:20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5">
        <v>42155</v>
      </c>
      <c r="O3051" t="str">
        <f>VLOOKUP(L3051,Location!$A$1:$D$157,2,FALSE)</f>
        <v>Ohio</v>
      </c>
      <c r="P3051" t="str">
        <f>VLOOKUP($L3051,Location!$A$1:$D$157,3,FALSE)</f>
        <v>Central</v>
      </c>
      <c r="Q3051" t="str">
        <f>VLOOKUP($L3051,Location!$A$1:$D$157,4,FALSE)</f>
        <v>Major Market</v>
      </c>
      <c r="R3051" t="s">
        <v>70</v>
      </c>
      <c r="S3051" t="s">
        <v>71</v>
      </c>
      <c r="T3051" t="s">
        <v>57</v>
      </c>
    </row>
    <row r="3052" spans="1:20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5">
        <v>42155</v>
      </c>
      <c r="O3052" t="str">
        <f>VLOOKUP(L3052,Location!$A$1:$D$157,2,FALSE)</f>
        <v>Ohio</v>
      </c>
      <c r="P3052" t="str">
        <f>VLOOKUP($L3052,Location!$A$1:$D$157,3,FALSE)</f>
        <v>Central</v>
      </c>
      <c r="Q3052" t="str">
        <f>VLOOKUP($L3052,Location!$A$1:$D$157,4,FALSE)</f>
        <v>Major Market</v>
      </c>
      <c r="R3052" t="s">
        <v>70</v>
      </c>
      <c r="S3052" t="s">
        <v>72</v>
      </c>
      <c r="T3052" t="s">
        <v>57</v>
      </c>
    </row>
    <row r="3053" spans="1:20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5">
        <v>42155</v>
      </c>
      <c r="O3053" t="str">
        <f>VLOOKUP(L3053,Location!$A$1:$D$157,2,FALSE)</f>
        <v>Ohio</v>
      </c>
      <c r="P3053" t="str">
        <f>VLOOKUP($L3053,Location!$A$1:$D$157,3,FALSE)</f>
        <v>Central</v>
      </c>
      <c r="Q3053" t="str">
        <f>VLOOKUP($L3053,Location!$A$1:$D$157,4,FALSE)</f>
        <v>Major Market</v>
      </c>
      <c r="R3053" t="s">
        <v>61</v>
      </c>
      <c r="S3053" t="s">
        <v>63</v>
      </c>
      <c r="T3053" t="s">
        <v>57</v>
      </c>
    </row>
    <row r="3054" spans="1:20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5">
        <v>42155</v>
      </c>
      <c r="O3054" t="str">
        <f>VLOOKUP(L3054,Location!$A$1:$D$157,2,FALSE)</f>
        <v>Ohio</v>
      </c>
      <c r="P3054" t="str">
        <f>VLOOKUP($L3054,Location!$A$1:$D$157,3,FALSE)</f>
        <v>Central</v>
      </c>
      <c r="Q3054" t="str">
        <f>VLOOKUP($L3054,Location!$A$1:$D$157,4,FALSE)</f>
        <v>Major Market</v>
      </c>
      <c r="R3054" t="s">
        <v>61</v>
      </c>
      <c r="S3054" t="s">
        <v>64</v>
      </c>
      <c r="T3054" t="s">
        <v>60</v>
      </c>
    </row>
    <row r="3055" spans="1:20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5">
        <v>42155</v>
      </c>
      <c r="O3055" t="str">
        <f>VLOOKUP(L3055,Location!$A$1:$D$157,2,FALSE)</f>
        <v>Ohio</v>
      </c>
      <c r="P3055" t="str">
        <f>VLOOKUP($L3055,Location!$A$1:$D$157,3,FALSE)</f>
        <v>Central</v>
      </c>
      <c r="Q3055" t="str">
        <f>VLOOKUP($L3055,Location!$A$1:$D$157,4,FALSE)</f>
        <v>Major Market</v>
      </c>
      <c r="R3055" t="s">
        <v>55</v>
      </c>
      <c r="S3055" t="s">
        <v>56</v>
      </c>
      <c r="T3055" t="s">
        <v>57</v>
      </c>
    </row>
    <row r="3056" spans="1:20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5">
        <v>42155</v>
      </c>
      <c r="O3056" t="str">
        <f>VLOOKUP(L3056,Location!$A$1:$D$157,2,FALSE)</f>
        <v>Ohio</v>
      </c>
      <c r="P3056" t="str">
        <f>VLOOKUP($L3056,Location!$A$1:$D$157,3,FALSE)</f>
        <v>Central</v>
      </c>
      <c r="Q3056" t="str">
        <f>VLOOKUP($L3056,Location!$A$1:$D$157,4,FALSE)</f>
        <v>Major Market</v>
      </c>
      <c r="R3056" t="s">
        <v>55</v>
      </c>
      <c r="S3056" t="s">
        <v>58</v>
      </c>
      <c r="T3056" t="s">
        <v>57</v>
      </c>
    </row>
    <row r="3057" spans="1:20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5">
        <v>42155</v>
      </c>
      <c r="O3057" t="str">
        <f>VLOOKUP(L3057,Location!$A$1:$D$157,2,FALSE)</f>
        <v>Ohio</v>
      </c>
      <c r="P3057" t="str">
        <f>VLOOKUP($L3057,Location!$A$1:$D$157,3,FALSE)</f>
        <v>Central</v>
      </c>
      <c r="Q3057" t="str">
        <f>VLOOKUP($L3057,Location!$A$1:$D$157,4,FALSE)</f>
        <v>Major Market</v>
      </c>
      <c r="R3057" t="s">
        <v>55</v>
      </c>
      <c r="S3057" t="s">
        <v>59</v>
      </c>
      <c r="T3057" t="s">
        <v>60</v>
      </c>
    </row>
    <row r="3058" spans="1:20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5">
        <v>42155</v>
      </c>
      <c r="O3058" t="str">
        <f>VLOOKUP(L3058,Location!$A$1:$D$157,2,FALSE)</f>
        <v>Wisconsin</v>
      </c>
      <c r="P3058" t="str">
        <f>VLOOKUP($L3058,Location!$A$1:$D$157,3,FALSE)</f>
        <v>Central</v>
      </c>
      <c r="Q3058" t="str">
        <f>VLOOKUP($L3058,Location!$A$1:$D$157,4,FALSE)</f>
        <v>Small Market</v>
      </c>
      <c r="R3058" t="s">
        <v>66</v>
      </c>
      <c r="S3058" t="s">
        <v>67</v>
      </c>
      <c r="T3058" t="s">
        <v>60</v>
      </c>
    </row>
    <row r="3059" spans="1:20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5">
        <v>42155</v>
      </c>
      <c r="O3059" t="str">
        <f>VLOOKUP(L3059,Location!$A$1:$D$157,2,FALSE)</f>
        <v>Wisconsin</v>
      </c>
      <c r="P3059" t="str">
        <f>VLOOKUP($L3059,Location!$A$1:$D$157,3,FALSE)</f>
        <v>Central</v>
      </c>
      <c r="Q3059" t="str">
        <f>VLOOKUP($L3059,Location!$A$1:$D$157,4,FALSE)</f>
        <v>Small Market</v>
      </c>
      <c r="R3059" t="s">
        <v>66</v>
      </c>
      <c r="S3059" t="s">
        <v>68</v>
      </c>
      <c r="T3059" t="s">
        <v>60</v>
      </c>
    </row>
    <row r="3060" spans="1:20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5">
        <v>42155</v>
      </c>
      <c r="O3060" t="str">
        <f>VLOOKUP(L3060,Location!$A$1:$D$157,2,FALSE)</f>
        <v>Wisconsin</v>
      </c>
      <c r="P3060" t="str">
        <f>VLOOKUP($L3060,Location!$A$1:$D$157,3,FALSE)</f>
        <v>Central</v>
      </c>
      <c r="Q3060" t="str">
        <f>VLOOKUP($L3060,Location!$A$1:$D$157,4,FALSE)</f>
        <v>Small Market</v>
      </c>
      <c r="R3060" t="s">
        <v>70</v>
      </c>
      <c r="S3060" t="s">
        <v>71</v>
      </c>
      <c r="T3060" t="s">
        <v>57</v>
      </c>
    </row>
    <row r="3061" spans="1:20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5">
        <v>42155</v>
      </c>
      <c r="O3061" t="str">
        <f>VLOOKUP(L3061,Location!$A$1:$D$157,2,FALSE)</f>
        <v>Wisconsin</v>
      </c>
      <c r="P3061" t="str">
        <f>VLOOKUP($L3061,Location!$A$1:$D$157,3,FALSE)</f>
        <v>Central</v>
      </c>
      <c r="Q3061" t="str">
        <f>VLOOKUP($L3061,Location!$A$1:$D$157,4,FALSE)</f>
        <v>Small Market</v>
      </c>
      <c r="R3061" t="s">
        <v>70</v>
      </c>
      <c r="S3061" t="s">
        <v>72</v>
      </c>
      <c r="T3061" t="s">
        <v>57</v>
      </c>
    </row>
    <row r="3062" spans="1:20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5">
        <v>42155</v>
      </c>
      <c r="O3062" t="str">
        <f>VLOOKUP(L3062,Location!$A$1:$D$157,2,FALSE)</f>
        <v>Wisconsin</v>
      </c>
      <c r="P3062" t="str">
        <f>VLOOKUP($L3062,Location!$A$1:$D$157,3,FALSE)</f>
        <v>Central</v>
      </c>
      <c r="Q3062" t="str">
        <f>VLOOKUP($L3062,Location!$A$1:$D$157,4,FALSE)</f>
        <v>Small Market</v>
      </c>
      <c r="R3062" t="s">
        <v>61</v>
      </c>
      <c r="S3062" t="s">
        <v>63</v>
      </c>
      <c r="T3062" t="s">
        <v>57</v>
      </c>
    </row>
    <row r="3063" spans="1:20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5">
        <v>42155</v>
      </c>
      <c r="O3063" t="str">
        <f>VLOOKUP(L3063,Location!$A$1:$D$157,2,FALSE)</f>
        <v>Wisconsin</v>
      </c>
      <c r="P3063" t="str">
        <f>VLOOKUP($L3063,Location!$A$1:$D$157,3,FALSE)</f>
        <v>Central</v>
      </c>
      <c r="Q3063" t="str">
        <f>VLOOKUP($L3063,Location!$A$1:$D$157,4,FALSE)</f>
        <v>Small Market</v>
      </c>
      <c r="R3063" t="s">
        <v>61</v>
      </c>
      <c r="S3063" t="s">
        <v>64</v>
      </c>
      <c r="T3063" t="s">
        <v>60</v>
      </c>
    </row>
    <row r="3064" spans="1:20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5">
        <v>42155</v>
      </c>
      <c r="O3064" t="str">
        <f>VLOOKUP(L3064,Location!$A$1:$D$157,2,FALSE)</f>
        <v>Wisconsin</v>
      </c>
      <c r="P3064" t="str">
        <f>VLOOKUP($L3064,Location!$A$1:$D$157,3,FALSE)</f>
        <v>Central</v>
      </c>
      <c r="Q3064" t="str">
        <f>VLOOKUP($L3064,Location!$A$1:$D$157,4,FALSE)</f>
        <v>Small Market</v>
      </c>
      <c r="R3064" t="s">
        <v>55</v>
      </c>
      <c r="S3064" t="s">
        <v>56</v>
      </c>
      <c r="T3064" t="s">
        <v>57</v>
      </c>
    </row>
    <row r="3065" spans="1:20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5">
        <v>42155</v>
      </c>
      <c r="O3065" t="str">
        <f>VLOOKUP(L3065,Location!$A$1:$D$157,2,FALSE)</f>
        <v>Wisconsin</v>
      </c>
      <c r="P3065" t="str">
        <f>VLOOKUP($L3065,Location!$A$1:$D$157,3,FALSE)</f>
        <v>Central</v>
      </c>
      <c r="Q3065" t="str">
        <f>VLOOKUP($L3065,Location!$A$1:$D$157,4,FALSE)</f>
        <v>Small Market</v>
      </c>
      <c r="R3065" t="s">
        <v>55</v>
      </c>
      <c r="S3065" t="s">
        <v>58</v>
      </c>
      <c r="T3065" t="s">
        <v>57</v>
      </c>
    </row>
    <row r="3066" spans="1:20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5">
        <v>42155</v>
      </c>
      <c r="O3066" t="str">
        <f>VLOOKUP(L3066,Location!$A$1:$D$157,2,FALSE)</f>
        <v>Wisconsin</v>
      </c>
      <c r="P3066" t="str">
        <f>VLOOKUP($L3066,Location!$A$1:$D$157,3,FALSE)</f>
        <v>Central</v>
      </c>
      <c r="Q3066" t="str">
        <f>VLOOKUP($L3066,Location!$A$1:$D$157,4,FALSE)</f>
        <v>Small Market</v>
      </c>
      <c r="R3066" t="s">
        <v>55</v>
      </c>
      <c r="S3066" t="s">
        <v>59</v>
      </c>
      <c r="T3066" t="s">
        <v>60</v>
      </c>
    </row>
    <row r="3067" spans="1:20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5">
        <v>42155</v>
      </c>
      <c r="O3067" t="str">
        <f>VLOOKUP(L3067,Location!$A$1:$D$157,2,FALSE)</f>
        <v>Connecticut</v>
      </c>
      <c r="P3067" t="str">
        <f>VLOOKUP($L3067,Location!$A$1:$D$157,3,FALSE)</f>
        <v>East</v>
      </c>
      <c r="Q3067" t="str">
        <f>VLOOKUP($L3067,Location!$A$1:$D$157,4,FALSE)</f>
        <v>Small Market</v>
      </c>
      <c r="R3067" t="s">
        <v>70</v>
      </c>
      <c r="S3067" t="s">
        <v>73</v>
      </c>
      <c r="T3067" t="s">
        <v>57</v>
      </c>
    </row>
    <row r="3068" spans="1:20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5">
        <v>42155</v>
      </c>
      <c r="O3068" t="str">
        <f>VLOOKUP(L3068,Location!$A$1:$D$157,2,FALSE)</f>
        <v>Connecticut</v>
      </c>
      <c r="P3068" t="str">
        <f>VLOOKUP($L3068,Location!$A$1:$D$157,3,FALSE)</f>
        <v>East</v>
      </c>
      <c r="Q3068" t="str">
        <f>VLOOKUP($L3068,Location!$A$1:$D$157,4,FALSE)</f>
        <v>Small Market</v>
      </c>
      <c r="R3068" t="s">
        <v>66</v>
      </c>
      <c r="S3068" t="s">
        <v>68</v>
      </c>
      <c r="T3068" t="s">
        <v>60</v>
      </c>
    </row>
    <row r="3069" spans="1:20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5">
        <v>42155</v>
      </c>
      <c r="O3069" t="str">
        <f>VLOOKUP(L3069,Location!$A$1:$D$157,2,FALSE)</f>
        <v>Connecticut</v>
      </c>
      <c r="P3069" t="str">
        <f>VLOOKUP($L3069,Location!$A$1:$D$157,3,FALSE)</f>
        <v>East</v>
      </c>
      <c r="Q3069" t="str">
        <f>VLOOKUP($L3069,Location!$A$1:$D$157,4,FALSE)</f>
        <v>Small Market</v>
      </c>
      <c r="R3069" t="s">
        <v>66</v>
      </c>
      <c r="S3069" t="s">
        <v>69</v>
      </c>
      <c r="T3069" t="s">
        <v>60</v>
      </c>
    </row>
    <row r="3070" spans="1:20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5">
        <v>42155</v>
      </c>
      <c r="O3070" t="str">
        <f>VLOOKUP(L3070,Location!$A$1:$D$157,2,FALSE)</f>
        <v>Connecticut</v>
      </c>
      <c r="P3070" t="str">
        <f>VLOOKUP($L3070,Location!$A$1:$D$157,3,FALSE)</f>
        <v>East</v>
      </c>
      <c r="Q3070" t="str">
        <f>VLOOKUP($L3070,Location!$A$1:$D$157,4,FALSE)</f>
        <v>Small Market</v>
      </c>
      <c r="R3070" t="s">
        <v>70</v>
      </c>
      <c r="S3070" t="s">
        <v>71</v>
      </c>
      <c r="T3070" t="s">
        <v>57</v>
      </c>
    </row>
    <row r="3071" spans="1:20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5">
        <v>42155</v>
      </c>
      <c r="O3071" t="str">
        <f>VLOOKUP(L3071,Location!$A$1:$D$157,2,FALSE)</f>
        <v>Connecticut</v>
      </c>
      <c r="P3071" t="str">
        <f>VLOOKUP($L3071,Location!$A$1:$D$157,3,FALSE)</f>
        <v>East</v>
      </c>
      <c r="Q3071" t="str">
        <f>VLOOKUP($L3071,Location!$A$1:$D$157,4,FALSE)</f>
        <v>Small Market</v>
      </c>
      <c r="R3071" t="s">
        <v>55</v>
      </c>
      <c r="S3071" t="s">
        <v>58</v>
      </c>
      <c r="T3071" t="s">
        <v>57</v>
      </c>
    </row>
    <row r="3072" spans="1:20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5">
        <v>42155</v>
      </c>
      <c r="O3072" t="str">
        <f>VLOOKUP(L3072,Location!$A$1:$D$157,2,FALSE)</f>
        <v>Connecticut</v>
      </c>
      <c r="P3072" t="str">
        <f>VLOOKUP($L3072,Location!$A$1:$D$157,3,FALSE)</f>
        <v>East</v>
      </c>
      <c r="Q3072" t="str">
        <f>VLOOKUP($L3072,Location!$A$1:$D$157,4,FALSE)</f>
        <v>Small Market</v>
      </c>
      <c r="R3072" t="s">
        <v>61</v>
      </c>
      <c r="S3072" t="s">
        <v>63</v>
      </c>
      <c r="T3072" t="s">
        <v>57</v>
      </c>
    </row>
    <row r="3073" spans="1:20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5">
        <v>42155</v>
      </c>
      <c r="O3073" t="str">
        <f>VLOOKUP(L3073,Location!$A$1:$D$157,2,FALSE)</f>
        <v>Connecticut</v>
      </c>
      <c r="P3073" t="str">
        <f>VLOOKUP($L3073,Location!$A$1:$D$157,3,FALSE)</f>
        <v>East</v>
      </c>
      <c r="Q3073" t="str">
        <f>VLOOKUP($L3073,Location!$A$1:$D$157,4,FALSE)</f>
        <v>Small Market</v>
      </c>
      <c r="R3073" t="s">
        <v>61</v>
      </c>
      <c r="S3073" t="s">
        <v>64</v>
      </c>
      <c r="T3073" t="s">
        <v>60</v>
      </c>
    </row>
    <row r="3074" spans="1:20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5">
        <v>42155</v>
      </c>
      <c r="O3074" t="str">
        <f>VLOOKUP(L3074,Location!$A$1:$D$157,2,FALSE)</f>
        <v>Florida</v>
      </c>
      <c r="P3074" t="str">
        <f>VLOOKUP($L3074,Location!$A$1:$D$157,3,FALSE)</f>
        <v>East</v>
      </c>
      <c r="Q3074" t="str">
        <f>VLOOKUP($L3074,Location!$A$1:$D$157,4,FALSE)</f>
        <v>Major Market</v>
      </c>
      <c r="R3074" t="s">
        <v>70</v>
      </c>
      <c r="S3074" t="s">
        <v>73</v>
      </c>
      <c r="T3074" t="s">
        <v>57</v>
      </c>
    </row>
    <row r="3075" spans="1:20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5">
        <v>42155</v>
      </c>
      <c r="O3075" t="str">
        <f>VLOOKUP(L3075,Location!$A$1:$D$157,2,FALSE)</f>
        <v>Florida</v>
      </c>
      <c r="P3075" t="str">
        <f>VLOOKUP($L3075,Location!$A$1:$D$157,3,FALSE)</f>
        <v>East</v>
      </c>
      <c r="Q3075" t="str">
        <f>VLOOKUP($L3075,Location!$A$1:$D$157,4,FALSE)</f>
        <v>Major Market</v>
      </c>
      <c r="R3075" t="s">
        <v>66</v>
      </c>
      <c r="S3075" t="s">
        <v>67</v>
      </c>
      <c r="T3075" t="s">
        <v>60</v>
      </c>
    </row>
    <row r="3076" spans="1:20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5">
        <v>42155</v>
      </c>
      <c r="O3076" t="str">
        <f>VLOOKUP(L3076,Location!$A$1:$D$157,2,FALSE)</f>
        <v>Florida</v>
      </c>
      <c r="P3076" t="str">
        <f>VLOOKUP($L3076,Location!$A$1:$D$157,3,FALSE)</f>
        <v>East</v>
      </c>
      <c r="Q3076" t="str">
        <f>VLOOKUP($L3076,Location!$A$1:$D$157,4,FALSE)</f>
        <v>Major Market</v>
      </c>
      <c r="R3076" t="s">
        <v>66</v>
      </c>
      <c r="S3076" t="s">
        <v>68</v>
      </c>
      <c r="T3076" t="s">
        <v>60</v>
      </c>
    </row>
    <row r="3077" spans="1:20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5">
        <v>42155</v>
      </c>
      <c r="O3077" t="str">
        <f>VLOOKUP(L3077,Location!$A$1:$D$157,2,FALSE)</f>
        <v>Florida</v>
      </c>
      <c r="P3077" t="str">
        <f>VLOOKUP($L3077,Location!$A$1:$D$157,3,FALSE)</f>
        <v>East</v>
      </c>
      <c r="Q3077" t="str">
        <f>VLOOKUP($L3077,Location!$A$1:$D$157,4,FALSE)</f>
        <v>Major Market</v>
      </c>
      <c r="R3077" t="s">
        <v>66</v>
      </c>
      <c r="S3077" t="s">
        <v>69</v>
      </c>
      <c r="T3077" t="s">
        <v>60</v>
      </c>
    </row>
    <row r="3078" spans="1:20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5">
        <v>42155</v>
      </c>
      <c r="O3078" t="str">
        <f>VLOOKUP(L3078,Location!$A$1:$D$157,2,FALSE)</f>
        <v>Florida</v>
      </c>
      <c r="P3078" t="str">
        <f>VLOOKUP($L3078,Location!$A$1:$D$157,3,FALSE)</f>
        <v>East</v>
      </c>
      <c r="Q3078" t="str">
        <f>VLOOKUP($L3078,Location!$A$1:$D$157,4,FALSE)</f>
        <v>Major Market</v>
      </c>
      <c r="R3078" t="s">
        <v>70</v>
      </c>
      <c r="S3078" t="s">
        <v>71</v>
      </c>
      <c r="T3078" t="s">
        <v>57</v>
      </c>
    </row>
    <row r="3079" spans="1:20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5">
        <v>42155</v>
      </c>
      <c r="O3079" t="str">
        <f>VLOOKUP(L3079,Location!$A$1:$D$157,2,FALSE)</f>
        <v>Florida</v>
      </c>
      <c r="P3079" t="str">
        <f>VLOOKUP($L3079,Location!$A$1:$D$157,3,FALSE)</f>
        <v>East</v>
      </c>
      <c r="Q3079" t="str">
        <f>VLOOKUP($L3079,Location!$A$1:$D$157,4,FALSE)</f>
        <v>Major Market</v>
      </c>
      <c r="R3079" t="s">
        <v>55</v>
      </c>
      <c r="S3079" t="s">
        <v>58</v>
      </c>
      <c r="T3079" t="s">
        <v>57</v>
      </c>
    </row>
    <row r="3080" spans="1:20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5">
        <v>42155</v>
      </c>
      <c r="O3080" t="str">
        <f>VLOOKUP(L3080,Location!$A$1:$D$157,2,FALSE)</f>
        <v>Florida</v>
      </c>
      <c r="P3080" t="str">
        <f>VLOOKUP($L3080,Location!$A$1:$D$157,3,FALSE)</f>
        <v>East</v>
      </c>
      <c r="Q3080" t="str">
        <f>VLOOKUP($L3080,Location!$A$1:$D$157,4,FALSE)</f>
        <v>Major Market</v>
      </c>
      <c r="R3080" t="s">
        <v>55</v>
      </c>
      <c r="S3080" t="s">
        <v>59</v>
      </c>
      <c r="T3080" t="s">
        <v>60</v>
      </c>
    </row>
    <row r="3081" spans="1:20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5">
        <v>42155</v>
      </c>
      <c r="O3081" t="str">
        <f>VLOOKUP(L3081,Location!$A$1:$D$157,2,FALSE)</f>
        <v>Florida</v>
      </c>
      <c r="P3081" t="str">
        <f>VLOOKUP($L3081,Location!$A$1:$D$157,3,FALSE)</f>
        <v>East</v>
      </c>
      <c r="Q3081" t="str">
        <f>VLOOKUP($L3081,Location!$A$1:$D$157,4,FALSE)</f>
        <v>Major Market</v>
      </c>
      <c r="R3081" t="s">
        <v>61</v>
      </c>
      <c r="S3081" t="s">
        <v>63</v>
      </c>
      <c r="T3081" t="s">
        <v>57</v>
      </c>
    </row>
    <row r="3082" spans="1:20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5">
        <v>42155</v>
      </c>
      <c r="O3082" t="str">
        <f>VLOOKUP(L3082,Location!$A$1:$D$157,2,FALSE)</f>
        <v>Florida</v>
      </c>
      <c r="P3082" t="str">
        <f>VLOOKUP($L3082,Location!$A$1:$D$157,3,FALSE)</f>
        <v>East</v>
      </c>
      <c r="Q3082" t="str">
        <f>VLOOKUP($L3082,Location!$A$1:$D$157,4,FALSE)</f>
        <v>Major Market</v>
      </c>
      <c r="R3082" t="s">
        <v>61</v>
      </c>
      <c r="S3082" t="s">
        <v>64</v>
      </c>
      <c r="T3082" t="s">
        <v>60</v>
      </c>
    </row>
    <row r="3083" spans="1:20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5">
        <v>42155</v>
      </c>
      <c r="O3083" t="str">
        <f>VLOOKUP(L3083,Location!$A$1:$D$157,2,FALSE)</f>
        <v>Massachusetts</v>
      </c>
      <c r="P3083" t="str">
        <f>VLOOKUP($L3083,Location!$A$1:$D$157,3,FALSE)</f>
        <v>East</v>
      </c>
      <c r="Q3083" t="str">
        <f>VLOOKUP($L3083,Location!$A$1:$D$157,4,FALSE)</f>
        <v>Major Market</v>
      </c>
      <c r="R3083" t="s">
        <v>70</v>
      </c>
      <c r="S3083" t="s">
        <v>73</v>
      </c>
      <c r="T3083" t="s">
        <v>57</v>
      </c>
    </row>
    <row r="3084" spans="1:20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5">
        <v>42155</v>
      </c>
      <c r="O3084" t="str">
        <f>VLOOKUP(L3084,Location!$A$1:$D$157,2,FALSE)</f>
        <v>Massachusetts</v>
      </c>
      <c r="P3084" t="str">
        <f>VLOOKUP($L3084,Location!$A$1:$D$157,3,FALSE)</f>
        <v>East</v>
      </c>
      <c r="Q3084" t="str">
        <f>VLOOKUP($L3084,Location!$A$1:$D$157,4,FALSE)</f>
        <v>Major Market</v>
      </c>
      <c r="R3084" t="s">
        <v>66</v>
      </c>
      <c r="S3084" t="s">
        <v>68</v>
      </c>
      <c r="T3084" t="s">
        <v>60</v>
      </c>
    </row>
    <row r="3085" spans="1:20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5">
        <v>42155</v>
      </c>
      <c r="O3085" t="str">
        <f>VLOOKUP(L3085,Location!$A$1:$D$157,2,FALSE)</f>
        <v>Massachusetts</v>
      </c>
      <c r="P3085" t="str">
        <f>VLOOKUP($L3085,Location!$A$1:$D$157,3,FALSE)</f>
        <v>East</v>
      </c>
      <c r="Q3085" t="str">
        <f>VLOOKUP($L3085,Location!$A$1:$D$157,4,FALSE)</f>
        <v>Major Market</v>
      </c>
      <c r="R3085" t="s">
        <v>70</v>
      </c>
      <c r="S3085" t="s">
        <v>71</v>
      </c>
      <c r="T3085" t="s">
        <v>57</v>
      </c>
    </row>
    <row r="3086" spans="1:20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5">
        <v>42155</v>
      </c>
      <c r="O3086" t="str">
        <f>VLOOKUP(L3086,Location!$A$1:$D$157,2,FALSE)</f>
        <v>Massachusetts</v>
      </c>
      <c r="P3086" t="str">
        <f>VLOOKUP($L3086,Location!$A$1:$D$157,3,FALSE)</f>
        <v>East</v>
      </c>
      <c r="Q3086" t="str">
        <f>VLOOKUP($L3086,Location!$A$1:$D$157,4,FALSE)</f>
        <v>Major Market</v>
      </c>
      <c r="R3086" t="s">
        <v>55</v>
      </c>
      <c r="S3086" t="s">
        <v>58</v>
      </c>
      <c r="T3086" t="s">
        <v>57</v>
      </c>
    </row>
    <row r="3087" spans="1:20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5">
        <v>42155</v>
      </c>
      <c r="O3087" t="str">
        <f>VLOOKUP(L3087,Location!$A$1:$D$157,2,FALSE)</f>
        <v>Massachusetts</v>
      </c>
      <c r="P3087" t="str">
        <f>VLOOKUP($L3087,Location!$A$1:$D$157,3,FALSE)</f>
        <v>East</v>
      </c>
      <c r="Q3087" t="str">
        <f>VLOOKUP($L3087,Location!$A$1:$D$157,4,FALSE)</f>
        <v>Major Market</v>
      </c>
      <c r="R3087" t="s">
        <v>61</v>
      </c>
      <c r="S3087" t="s">
        <v>63</v>
      </c>
      <c r="T3087" t="s">
        <v>57</v>
      </c>
    </row>
    <row r="3088" spans="1:20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5">
        <v>42155</v>
      </c>
      <c r="O3088" t="str">
        <f>VLOOKUP(L3088,Location!$A$1:$D$157,2,FALSE)</f>
        <v>Massachusetts</v>
      </c>
      <c r="P3088" t="str">
        <f>VLOOKUP($L3088,Location!$A$1:$D$157,3,FALSE)</f>
        <v>East</v>
      </c>
      <c r="Q3088" t="str">
        <f>VLOOKUP($L3088,Location!$A$1:$D$157,4,FALSE)</f>
        <v>Major Market</v>
      </c>
      <c r="R3088" t="s">
        <v>61</v>
      </c>
      <c r="S3088" t="s">
        <v>65</v>
      </c>
      <c r="T3088" t="s">
        <v>57</v>
      </c>
    </row>
    <row r="3089" spans="1:20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5">
        <v>42155</v>
      </c>
      <c r="O3089" t="str">
        <f>VLOOKUP(L3089,Location!$A$1:$D$157,2,FALSE)</f>
        <v>New Hampshire</v>
      </c>
      <c r="P3089" t="str">
        <f>VLOOKUP($L3089,Location!$A$1:$D$157,3,FALSE)</f>
        <v>East</v>
      </c>
      <c r="Q3089" t="str">
        <f>VLOOKUP($L3089,Location!$A$1:$D$157,4,FALSE)</f>
        <v>Small Market</v>
      </c>
      <c r="R3089" t="s">
        <v>70</v>
      </c>
      <c r="S3089" t="s">
        <v>73</v>
      </c>
      <c r="T3089" t="s">
        <v>57</v>
      </c>
    </row>
    <row r="3090" spans="1:20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5">
        <v>42155</v>
      </c>
      <c r="O3090" t="str">
        <f>VLOOKUP(L3090,Location!$A$1:$D$157,2,FALSE)</f>
        <v>New Hampshire</v>
      </c>
      <c r="P3090" t="str">
        <f>VLOOKUP($L3090,Location!$A$1:$D$157,3,FALSE)</f>
        <v>East</v>
      </c>
      <c r="Q3090" t="str">
        <f>VLOOKUP($L3090,Location!$A$1:$D$157,4,FALSE)</f>
        <v>Small Market</v>
      </c>
      <c r="R3090" t="s">
        <v>66</v>
      </c>
      <c r="S3090" t="s">
        <v>68</v>
      </c>
      <c r="T3090" t="s">
        <v>60</v>
      </c>
    </row>
    <row r="3091" spans="1:20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5">
        <v>42155</v>
      </c>
      <c r="O3091" t="str">
        <f>VLOOKUP(L3091,Location!$A$1:$D$157,2,FALSE)</f>
        <v>New Hampshire</v>
      </c>
      <c r="P3091" t="str">
        <f>VLOOKUP($L3091,Location!$A$1:$D$157,3,FALSE)</f>
        <v>East</v>
      </c>
      <c r="Q3091" t="str">
        <f>VLOOKUP($L3091,Location!$A$1:$D$157,4,FALSE)</f>
        <v>Small Market</v>
      </c>
      <c r="R3091" t="s">
        <v>70</v>
      </c>
      <c r="S3091" t="s">
        <v>71</v>
      </c>
      <c r="T3091" t="s">
        <v>57</v>
      </c>
    </row>
    <row r="3092" spans="1:20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5">
        <v>42155</v>
      </c>
      <c r="O3092" t="str">
        <f>VLOOKUP(L3092,Location!$A$1:$D$157,2,FALSE)</f>
        <v>New Hampshire</v>
      </c>
      <c r="P3092" t="str">
        <f>VLOOKUP($L3092,Location!$A$1:$D$157,3,FALSE)</f>
        <v>East</v>
      </c>
      <c r="Q3092" t="str">
        <f>VLOOKUP($L3092,Location!$A$1:$D$157,4,FALSE)</f>
        <v>Small Market</v>
      </c>
      <c r="R3092" t="s">
        <v>55</v>
      </c>
      <c r="S3092" t="s">
        <v>56</v>
      </c>
      <c r="T3092" t="s">
        <v>57</v>
      </c>
    </row>
    <row r="3093" spans="1:20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5">
        <v>42155</v>
      </c>
      <c r="O3093" t="str">
        <f>VLOOKUP(L3093,Location!$A$1:$D$157,2,FALSE)</f>
        <v>New Hampshire</v>
      </c>
      <c r="P3093" t="str">
        <f>VLOOKUP($L3093,Location!$A$1:$D$157,3,FALSE)</f>
        <v>East</v>
      </c>
      <c r="Q3093" t="str">
        <f>VLOOKUP($L3093,Location!$A$1:$D$157,4,FALSE)</f>
        <v>Small Market</v>
      </c>
      <c r="R3093" t="s">
        <v>55</v>
      </c>
      <c r="S3093" t="s">
        <v>58</v>
      </c>
      <c r="T3093" t="s">
        <v>57</v>
      </c>
    </row>
    <row r="3094" spans="1:20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5">
        <v>42155</v>
      </c>
      <c r="O3094" t="str">
        <f>VLOOKUP(L3094,Location!$A$1:$D$157,2,FALSE)</f>
        <v>New Hampshire</v>
      </c>
      <c r="P3094" t="str">
        <f>VLOOKUP($L3094,Location!$A$1:$D$157,3,FALSE)</f>
        <v>East</v>
      </c>
      <c r="Q3094" t="str">
        <f>VLOOKUP($L3094,Location!$A$1:$D$157,4,FALSE)</f>
        <v>Small Market</v>
      </c>
      <c r="R3094" t="s">
        <v>61</v>
      </c>
      <c r="S3094" t="s">
        <v>63</v>
      </c>
      <c r="T3094" t="s">
        <v>57</v>
      </c>
    </row>
    <row r="3095" spans="1:20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5">
        <v>42155</v>
      </c>
      <c r="O3095" t="str">
        <f>VLOOKUP(L3095,Location!$A$1:$D$157,2,FALSE)</f>
        <v>New Hampshire</v>
      </c>
      <c r="P3095" t="str">
        <f>VLOOKUP($L3095,Location!$A$1:$D$157,3,FALSE)</f>
        <v>East</v>
      </c>
      <c r="Q3095" t="str">
        <f>VLOOKUP($L3095,Location!$A$1:$D$157,4,FALSE)</f>
        <v>Small Market</v>
      </c>
      <c r="R3095" t="s">
        <v>61</v>
      </c>
      <c r="S3095" t="s">
        <v>65</v>
      </c>
      <c r="T3095" t="s">
        <v>57</v>
      </c>
    </row>
    <row r="3096" spans="1:20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5">
        <v>42155</v>
      </c>
      <c r="O3096" t="str">
        <f>VLOOKUP(L3096,Location!$A$1:$D$157,2,FALSE)</f>
        <v>New York</v>
      </c>
      <c r="P3096" t="str">
        <f>VLOOKUP($L3096,Location!$A$1:$D$157,3,FALSE)</f>
        <v>East</v>
      </c>
      <c r="Q3096" t="str">
        <f>VLOOKUP($L3096,Location!$A$1:$D$157,4,FALSE)</f>
        <v>Major Market</v>
      </c>
      <c r="R3096" t="s">
        <v>70</v>
      </c>
      <c r="S3096" t="s">
        <v>73</v>
      </c>
      <c r="T3096" t="s">
        <v>57</v>
      </c>
    </row>
    <row r="3097" spans="1:20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5">
        <v>42155</v>
      </c>
      <c r="O3097" t="str">
        <f>VLOOKUP(L3097,Location!$A$1:$D$157,2,FALSE)</f>
        <v>New York</v>
      </c>
      <c r="P3097" t="str">
        <f>VLOOKUP($L3097,Location!$A$1:$D$157,3,FALSE)</f>
        <v>East</v>
      </c>
      <c r="Q3097" t="str">
        <f>VLOOKUP($L3097,Location!$A$1:$D$157,4,FALSE)</f>
        <v>Major Market</v>
      </c>
      <c r="R3097" t="s">
        <v>66</v>
      </c>
      <c r="S3097" t="s">
        <v>68</v>
      </c>
      <c r="T3097" t="s">
        <v>60</v>
      </c>
    </row>
    <row r="3098" spans="1:20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5">
        <v>42155</v>
      </c>
      <c r="O3098" t="str">
        <f>VLOOKUP(L3098,Location!$A$1:$D$157,2,FALSE)</f>
        <v>New York</v>
      </c>
      <c r="P3098" t="str">
        <f>VLOOKUP($L3098,Location!$A$1:$D$157,3,FALSE)</f>
        <v>East</v>
      </c>
      <c r="Q3098" t="str">
        <f>VLOOKUP($L3098,Location!$A$1:$D$157,4,FALSE)</f>
        <v>Major Market</v>
      </c>
      <c r="R3098" t="s">
        <v>66</v>
      </c>
      <c r="S3098" t="s">
        <v>69</v>
      </c>
      <c r="T3098" t="s">
        <v>60</v>
      </c>
    </row>
    <row r="3099" spans="1:20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5">
        <v>42155</v>
      </c>
      <c r="O3099" t="str">
        <f>VLOOKUP(L3099,Location!$A$1:$D$157,2,FALSE)</f>
        <v>New York</v>
      </c>
      <c r="P3099" t="str">
        <f>VLOOKUP($L3099,Location!$A$1:$D$157,3,FALSE)</f>
        <v>East</v>
      </c>
      <c r="Q3099" t="str">
        <f>VLOOKUP($L3099,Location!$A$1:$D$157,4,FALSE)</f>
        <v>Major Market</v>
      </c>
      <c r="R3099" t="s">
        <v>70</v>
      </c>
      <c r="S3099" t="s">
        <v>71</v>
      </c>
      <c r="T3099" t="s">
        <v>57</v>
      </c>
    </row>
    <row r="3100" spans="1:20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5">
        <v>42155</v>
      </c>
      <c r="O3100" t="str">
        <f>VLOOKUP(L3100,Location!$A$1:$D$157,2,FALSE)</f>
        <v>New York</v>
      </c>
      <c r="P3100" t="str">
        <f>VLOOKUP($L3100,Location!$A$1:$D$157,3,FALSE)</f>
        <v>East</v>
      </c>
      <c r="Q3100" t="str">
        <f>VLOOKUP($L3100,Location!$A$1:$D$157,4,FALSE)</f>
        <v>Major Market</v>
      </c>
      <c r="R3100" t="s">
        <v>70</v>
      </c>
      <c r="S3100" t="s">
        <v>72</v>
      </c>
      <c r="T3100" t="s">
        <v>57</v>
      </c>
    </row>
    <row r="3101" spans="1:20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5">
        <v>42155</v>
      </c>
      <c r="O3101" t="str">
        <f>VLOOKUP(L3101,Location!$A$1:$D$157,2,FALSE)</f>
        <v>New York</v>
      </c>
      <c r="P3101" t="str">
        <f>VLOOKUP($L3101,Location!$A$1:$D$157,3,FALSE)</f>
        <v>East</v>
      </c>
      <c r="Q3101" t="str">
        <f>VLOOKUP($L3101,Location!$A$1:$D$157,4,FALSE)</f>
        <v>Major Market</v>
      </c>
      <c r="R3101" t="s">
        <v>55</v>
      </c>
      <c r="S3101" t="s">
        <v>58</v>
      </c>
      <c r="T3101" t="s">
        <v>57</v>
      </c>
    </row>
    <row r="3102" spans="1:20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5">
        <v>42155</v>
      </c>
      <c r="O3102" t="str">
        <f>VLOOKUP(L3102,Location!$A$1:$D$157,2,FALSE)</f>
        <v>New York</v>
      </c>
      <c r="P3102" t="str">
        <f>VLOOKUP($L3102,Location!$A$1:$D$157,3,FALSE)</f>
        <v>East</v>
      </c>
      <c r="Q3102" t="str">
        <f>VLOOKUP($L3102,Location!$A$1:$D$157,4,FALSE)</f>
        <v>Major Market</v>
      </c>
      <c r="R3102" t="s">
        <v>61</v>
      </c>
      <c r="S3102" t="s">
        <v>63</v>
      </c>
      <c r="T3102" t="s">
        <v>57</v>
      </c>
    </row>
    <row r="3103" spans="1:20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5">
        <v>42155</v>
      </c>
      <c r="O3103" t="str">
        <f>VLOOKUP(L3103,Location!$A$1:$D$157,2,FALSE)</f>
        <v>New York</v>
      </c>
      <c r="P3103" t="str">
        <f>VLOOKUP($L3103,Location!$A$1:$D$157,3,FALSE)</f>
        <v>East</v>
      </c>
      <c r="Q3103" t="str">
        <f>VLOOKUP($L3103,Location!$A$1:$D$157,4,FALSE)</f>
        <v>Major Market</v>
      </c>
      <c r="R3103" t="s">
        <v>61</v>
      </c>
      <c r="S3103" t="s">
        <v>65</v>
      </c>
      <c r="T3103" t="s">
        <v>57</v>
      </c>
    </row>
    <row r="3104" spans="1:20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5">
        <v>42155</v>
      </c>
      <c r="O3104" t="str">
        <f>VLOOKUP(L3104,Location!$A$1:$D$157,2,FALSE)</f>
        <v>Louisiana</v>
      </c>
      <c r="P3104" t="str">
        <f>VLOOKUP($L3104,Location!$A$1:$D$157,3,FALSE)</f>
        <v>South</v>
      </c>
      <c r="Q3104" t="str">
        <f>VLOOKUP($L3104,Location!$A$1:$D$157,4,FALSE)</f>
        <v>Small Market</v>
      </c>
      <c r="R3104" t="s">
        <v>66</v>
      </c>
      <c r="S3104" t="s">
        <v>67</v>
      </c>
      <c r="T3104" t="s">
        <v>60</v>
      </c>
    </row>
    <row r="3105" spans="1:20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5">
        <v>42155</v>
      </c>
      <c r="O3105" t="str">
        <f>VLOOKUP(L3105,Location!$A$1:$D$157,2,FALSE)</f>
        <v>Louisiana</v>
      </c>
      <c r="P3105" t="str">
        <f>VLOOKUP($L3105,Location!$A$1:$D$157,3,FALSE)</f>
        <v>South</v>
      </c>
      <c r="Q3105" t="str">
        <f>VLOOKUP($L3105,Location!$A$1:$D$157,4,FALSE)</f>
        <v>Small Market</v>
      </c>
      <c r="R3105" t="s">
        <v>66</v>
      </c>
      <c r="S3105" t="s">
        <v>68</v>
      </c>
      <c r="T3105" t="s">
        <v>60</v>
      </c>
    </row>
    <row r="3106" spans="1:20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5">
        <v>42155</v>
      </c>
      <c r="O3106" t="str">
        <f>VLOOKUP(L3106,Location!$A$1:$D$157,2,FALSE)</f>
        <v>Louisiana</v>
      </c>
      <c r="P3106" t="str">
        <f>VLOOKUP($L3106,Location!$A$1:$D$157,3,FALSE)</f>
        <v>South</v>
      </c>
      <c r="Q3106" t="str">
        <f>VLOOKUP($L3106,Location!$A$1:$D$157,4,FALSE)</f>
        <v>Small Market</v>
      </c>
      <c r="R3106" t="s">
        <v>55</v>
      </c>
      <c r="S3106" t="s">
        <v>58</v>
      </c>
      <c r="T3106" t="s">
        <v>57</v>
      </c>
    </row>
    <row r="3107" spans="1:20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5">
        <v>42155</v>
      </c>
      <c r="O3107" t="str">
        <f>VLOOKUP(L3107,Location!$A$1:$D$157,2,FALSE)</f>
        <v>Louisiana</v>
      </c>
      <c r="P3107" t="str">
        <f>VLOOKUP($L3107,Location!$A$1:$D$157,3,FALSE)</f>
        <v>South</v>
      </c>
      <c r="Q3107" t="str">
        <f>VLOOKUP($L3107,Location!$A$1:$D$157,4,FALSE)</f>
        <v>Small Market</v>
      </c>
      <c r="R3107" t="s">
        <v>55</v>
      </c>
      <c r="S3107" t="s">
        <v>59</v>
      </c>
      <c r="T3107" t="s">
        <v>60</v>
      </c>
    </row>
    <row r="3108" spans="1:20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5">
        <v>42155</v>
      </c>
      <c r="O3108" t="str">
        <f>VLOOKUP(L3108,Location!$A$1:$D$157,2,FALSE)</f>
        <v>Louisiana</v>
      </c>
      <c r="P3108" t="str">
        <f>VLOOKUP($L3108,Location!$A$1:$D$157,3,FALSE)</f>
        <v>South</v>
      </c>
      <c r="Q3108" t="str">
        <f>VLOOKUP($L3108,Location!$A$1:$D$157,4,FALSE)</f>
        <v>Small Market</v>
      </c>
      <c r="R3108" t="s">
        <v>61</v>
      </c>
      <c r="S3108" t="s">
        <v>62</v>
      </c>
      <c r="T3108" t="s">
        <v>57</v>
      </c>
    </row>
    <row r="3109" spans="1:20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5">
        <v>42155</v>
      </c>
      <c r="O3109" t="str">
        <f>VLOOKUP(L3109,Location!$A$1:$D$157,2,FALSE)</f>
        <v>Louisiana</v>
      </c>
      <c r="P3109" t="str">
        <f>VLOOKUP($L3109,Location!$A$1:$D$157,3,FALSE)</f>
        <v>South</v>
      </c>
      <c r="Q3109" t="str">
        <f>VLOOKUP($L3109,Location!$A$1:$D$157,4,FALSE)</f>
        <v>Small Market</v>
      </c>
      <c r="R3109" t="s">
        <v>61</v>
      </c>
      <c r="S3109" t="s">
        <v>63</v>
      </c>
      <c r="T3109" t="s">
        <v>57</v>
      </c>
    </row>
    <row r="3110" spans="1:20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5">
        <v>42155</v>
      </c>
      <c r="O3110" t="str">
        <f>VLOOKUP(L3110,Location!$A$1:$D$157,2,FALSE)</f>
        <v>Louisiana</v>
      </c>
      <c r="P3110" t="str">
        <f>VLOOKUP($L3110,Location!$A$1:$D$157,3,FALSE)</f>
        <v>South</v>
      </c>
      <c r="Q3110" t="str">
        <f>VLOOKUP($L3110,Location!$A$1:$D$157,4,FALSE)</f>
        <v>Small Market</v>
      </c>
      <c r="R3110" t="s">
        <v>61</v>
      </c>
      <c r="S3110" t="s">
        <v>64</v>
      </c>
      <c r="T3110" t="s">
        <v>60</v>
      </c>
    </row>
    <row r="3111" spans="1:20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5">
        <v>42155</v>
      </c>
      <c r="O3111" t="str">
        <f>VLOOKUP(L3111,Location!$A$1:$D$157,2,FALSE)</f>
        <v>New Mexico</v>
      </c>
      <c r="P3111" t="str">
        <f>VLOOKUP($L3111,Location!$A$1:$D$157,3,FALSE)</f>
        <v>South</v>
      </c>
      <c r="Q3111" t="str">
        <f>VLOOKUP($L3111,Location!$A$1:$D$157,4,FALSE)</f>
        <v>Small Market</v>
      </c>
      <c r="R3111" t="s">
        <v>66</v>
      </c>
      <c r="S3111" t="s">
        <v>67</v>
      </c>
      <c r="T3111" t="s">
        <v>60</v>
      </c>
    </row>
    <row r="3112" spans="1:20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5">
        <v>42155</v>
      </c>
      <c r="O3112" t="str">
        <f>VLOOKUP(L3112,Location!$A$1:$D$157,2,FALSE)</f>
        <v>New Mexico</v>
      </c>
      <c r="P3112" t="str">
        <f>VLOOKUP($L3112,Location!$A$1:$D$157,3,FALSE)</f>
        <v>South</v>
      </c>
      <c r="Q3112" t="str">
        <f>VLOOKUP($L3112,Location!$A$1:$D$157,4,FALSE)</f>
        <v>Small Market</v>
      </c>
      <c r="R3112" t="s">
        <v>66</v>
      </c>
      <c r="S3112" t="s">
        <v>68</v>
      </c>
      <c r="T3112" t="s">
        <v>60</v>
      </c>
    </row>
    <row r="3113" spans="1:20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5">
        <v>42155</v>
      </c>
      <c r="O3113" t="str">
        <f>VLOOKUP(L3113,Location!$A$1:$D$157,2,FALSE)</f>
        <v>New Mexico</v>
      </c>
      <c r="P3113" t="str">
        <f>VLOOKUP($L3113,Location!$A$1:$D$157,3,FALSE)</f>
        <v>South</v>
      </c>
      <c r="Q3113" t="str">
        <f>VLOOKUP($L3113,Location!$A$1:$D$157,4,FALSE)</f>
        <v>Small Market</v>
      </c>
      <c r="R3113" t="s">
        <v>55</v>
      </c>
      <c r="S3113" t="s">
        <v>58</v>
      </c>
      <c r="T3113" t="s">
        <v>57</v>
      </c>
    </row>
    <row r="3114" spans="1:20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5">
        <v>42155</v>
      </c>
      <c r="O3114" t="str">
        <f>VLOOKUP(L3114,Location!$A$1:$D$157,2,FALSE)</f>
        <v>New Mexico</v>
      </c>
      <c r="P3114" t="str">
        <f>VLOOKUP($L3114,Location!$A$1:$D$157,3,FALSE)</f>
        <v>South</v>
      </c>
      <c r="Q3114" t="str">
        <f>VLOOKUP($L3114,Location!$A$1:$D$157,4,FALSE)</f>
        <v>Small Market</v>
      </c>
      <c r="R3114" t="s">
        <v>55</v>
      </c>
      <c r="S3114" t="s">
        <v>59</v>
      </c>
      <c r="T3114" t="s">
        <v>60</v>
      </c>
    </row>
    <row r="3115" spans="1:20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5">
        <v>42155</v>
      </c>
      <c r="O3115" t="str">
        <f>VLOOKUP(L3115,Location!$A$1:$D$157,2,FALSE)</f>
        <v>New Mexico</v>
      </c>
      <c r="P3115" t="str">
        <f>VLOOKUP($L3115,Location!$A$1:$D$157,3,FALSE)</f>
        <v>South</v>
      </c>
      <c r="Q3115" t="str">
        <f>VLOOKUP($L3115,Location!$A$1:$D$157,4,FALSE)</f>
        <v>Small Market</v>
      </c>
      <c r="R3115" t="s">
        <v>61</v>
      </c>
      <c r="S3115" t="s">
        <v>62</v>
      </c>
      <c r="T3115" t="s">
        <v>57</v>
      </c>
    </row>
    <row r="3116" spans="1:20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5">
        <v>42155</v>
      </c>
      <c r="O3116" t="str">
        <f>VLOOKUP(L3116,Location!$A$1:$D$157,2,FALSE)</f>
        <v>New Mexico</v>
      </c>
      <c r="P3116" t="str">
        <f>VLOOKUP($L3116,Location!$A$1:$D$157,3,FALSE)</f>
        <v>South</v>
      </c>
      <c r="Q3116" t="str">
        <f>VLOOKUP($L3116,Location!$A$1:$D$157,4,FALSE)</f>
        <v>Small Market</v>
      </c>
      <c r="R3116" t="s">
        <v>61</v>
      </c>
      <c r="S3116" t="s">
        <v>63</v>
      </c>
      <c r="T3116" t="s">
        <v>57</v>
      </c>
    </row>
    <row r="3117" spans="1:20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5">
        <v>42155</v>
      </c>
      <c r="O3117" t="str">
        <f>VLOOKUP(L3117,Location!$A$1:$D$157,2,FALSE)</f>
        <v>New Mexico</v>
      </c>
      <c r="P3117" t="str">
        <f>VLOOKUP($L3117,Location!$A$1:$D$157,3,FALSE)</f>
        <v>South</v>
      </c>
      <c r="Q3117" t="str">
        <f>VLOOKUP($L3117,Location!$A$1:$D$157,4,FALSE)</f>
        <v>Small Market</v>
      </c>
      <c r="R3117" t="s">
        <v>61</v>
      </c>
      <c r="S3117" t="s">
        <v>64</v>
      </c>
      <c r="T3117" t="s">
        <v>60</v>
      </c>
    </row>
    <row r="3118" spans="1:20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5">
        <v>42155</v>
      </c>
      <c r="O3118" t="str">
        <f>VLOOKUP(L3118,Location!$A$1:$D$157,2,FALSE)</f>
        <v>Oklahoma</v>
      </c>
      <c r="P3118" t="str">
        <f>VLOOKUP($L3118,Location!$A$1:$D$157,3,FALSE)</f>
        <v>South</v>
      </c>
      <c r="Q3118" t="str">
        <f>VLOOKUP($L3118,Location!$A$1:$D$157,4,FALSE)</f>
        <v>Small Market</v>
      </c>
      <c r="R3118" t="s">
        <v>66</v>
      </c>
      <c r="S3118" t="s">
        <v>67</v>
      </c>
      <c r="T3118" t="s">
        <v>60</v>
      </c>
    </row>
    <row r="3119" spans="1:20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5">
        <v>42155</v>
      </c>
      <c r="O3119" t="str">
        <f>VLOOKUP(L3119,Location!$A$1:$D$157,2,FALSE)</f>
        <v>Oklahoma</v>
      </c>
      <c r="P3119" t="str">
        <f>VLOOKUP($L3119,Location!$A$1:$D$157,3,FALSE)</f>
        <v>South</v>
      </c>
      <c r="Q3119" t="str">
        <f>VLOOKUP($L3119,Location!$A$1:$D$157,4,FALSE)</f>
        <v>Small Market</v>
      </c>
      <c r="R3119" t="s">
        <v>66</v>
      </c>
      <c r="S3119" t="s">
        <v>68</v>
      </c>
      <c r="T3119" t="s">
        <v>60</v>
      </c>
    </row>
    <row r="3120" spans="1:20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5">
        <v>42155</v>
      </c>
      <c r="O3120" t="str">
        <f>VLOOKUP(L3120,Location!$A$1:$D$157,2,FALSE)</f>
        <v>Oklahoma</v>
      </c>
      <c r="P3120" t="str">
        <f>VLOOKUP($L3120,Location!$A$1:$D$157,3,FALSE)</f>
        <v>South</v>
      </c>
      <c r="Q3120" t="str">
        <f>VLOOKUP($L3120,Location!$A$1:$D$157,4,FALSE)</f>
        <v>Small Market</v>
      </c>
      <c r="R3120" t="s">
        <v>55</v>
      </c>
      <c r="S3120" t="s">
        <v>58</v>
      </c>
      <c r="T3120" t="s">
        <v>57</v>
      </c>
    </row>
    <row r="3121" spans="1:20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5">
        <v>42155</v>
      </c>
      <c r="O3121" t="str">
        <f>VLOOKUP(L3121,Location!$A$1:$D$157,2,FALSE)</f>
        <v>Oklahoma</v>
      </c>
      <c r="P3121" t="str">
        <f>VLOOKUP($L3121,Location!$A$1:$D$157,3,FALSE)</f>
        <v>South</v>
      </c>
      <c r="Q3121" t="str">
        <f>VLOOKUP($L3121,Location!$A$1:$D$157,4,FALSE)</f>
        <v>Small Market</v>
      </c>
      <c r="R3121" t="s">
        <v>55</v>
      </c>
      <c r="S3121" t="s">
        <v>59</v>
      </c>
      <c r="T3121" t="s">
        <v>60</v>
      </c>
    </row>
    <row r="3122" spans="1:20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5">
        <v>42155</v>
      </c>
      <c r="O3122" t="str">
        <f>VLOOKUP(L3122,Location!$A$1:$D$157,2,FALSE)</f>
        <v>Oklahoma</v>
      </c>
      <c r="P3122" t="str">
        <f>VLOOKUP($L3122,Location!$A$1:$D$157,3,FALSE)</f>
        <v>South</v>
      </c>
      <c r="Q3122" t="str">
        <f>VLOOKUP($L3122,Location!$A$1:$D$157,4,FALSE)</f>
        <v>Small Market</v>
      </c>
      <c r="R3122" t="s">
        <v>61</v>
      </c>
      <c r="S3122" t="s">
        <v>62</v>
      </c>
      <c r="T3122" t="s">
        <v>57</v>
      </c>
    </row>
    <row r="3123" spans="1:20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5">
        <v>42155</v>
      </c>
      <c r="O3123" t="str">
        <f>VLOOKUP(L3123,Location!$A$1:$D$157,2,FALSE)</f>
        <v>Oklahoma</v>
      </c>
      <c r="P3123" t="str">
        <f>VLOOKUP($L3123,Location!$A$1:$D$157,3,FALSE)</f>
        <v>South</v>
      </c>
      <c r="Q3123" t="str">
        <f>VLOOKUP($L3123,Location!$A$1:$D$157,4,FALSE)</f>
        <v>Small Market</v>
      </c>
      <c r="R3123" t="s">
        <v>61</v>
      </c>
      <c r="S3123" t="s">
        <v>63</v>
      </c>
      <c r="T3123" t="s">
        <v>57</v>
      </c>
    </row>
    <row r="3124" spans="1:20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5">
        <v>42155</v>
      </c>
      <c r="O3124" t="str">
        <f>VLOOKUP(L3124,Location!$A$1:$D$157,2,FALSE)</f>
        <v>Oklahoma</v>
      </c>
      <c r="P3124" t="str">
        <f>VLOOKUP($L3124,Location!$A$1:$D$157,3,FALSE)</f>
        <v>South</v>
      </c>
      <c r="Q3124" t="str">
        <f>VLOOKUP($L3124,Location!$A$1:$D$157,4,FALSE)</f>
        <v>Small Market</v>
      </c>
      <c r="R3124" t="s">
        <v>61</v>
      </c>
      <c r="S3124" t="s">
        <v>64</v>
      </c>
      <c r="T3124" t="s">
        <v>60</v>
      </c>
    </row>
    <row r="3125" spans="1:20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5">
        <v>42155</v>
      </c>
      <c r="O3125" t="str">
        <f>VLOOKUP(L3125,Location!$A$1:$D$157,2,FALSE)</f>
        <v>Texas</v>
      </c>
      <c r="P3125" t="str">
        <f>VLOOKUP($L3125,Location!$A$1:$D$157,3,FALSE)</f>
        <v>South</v>
      </c>
      <c r="Q3125" t="str">
        <f>VLOOKUP($L3125,Location!$A$1:$D$157,4,FALSE)</f>
        <v>Major Market</v>
      </c>
      <c r="R3125" t="s">
        <v>66</v>
      </c>
      <c r="S3125" t="s">
        <v>67</v>
      </c>
      <c r="T3125" t="s">
        <v>60</v>
      </c>
    </row>
    <row r="3126" spans="1:20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5">
        <v>42155</v>
      </c>
      <c r="O3126" t="str">
        <f>VLOOKUP(L3126,Location!$A$1:$D$157,2,FALSE)</f>
        <v>Texas</v>
      </c>
      <c r="P3126" t="str">
        <f>VLOOKUP($L3126,Location!$A$1:$D$157,3,FALSE)</f>
        <v>South</v>
      </c>
      <c r="Q3126" t="str">
        <f>VLOOKUP($L3126,Location!$A$1:$D$157,4,FALSE)</f>
        <v>Major Market</v>
      </c>
      <c r="R3126" t="s">
        <v>66</v>
      </c>
      <c r="S3126" t="s">
        <v>68</v>
      </c>
      <c r="T3126" t="s">
        <v>60</v>
      </c>
    </row>
    <row r="3127" spans="1:20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5">
        <v>42155</v>
      </c>
      <c r="O3127" t="str">
        <f>VLOOKUP(L3127,Location!$A$1:$D$157,2,FALSE)</f>
        <v>Texas</v>
      </c>
      <c r="P3127" t="str">
        <f>VLOOKUP($L3127,Location!$A$1:$D$157,3,FALSE)</f>
        <v>South</v>
      </c>
      <c r="Q3127" t="str">
        <f>VLOOKUP($L3127,Location!$A$1:$D$157,4,FALSE)</f>
        <v>Major Market</v>
      </c>
      <c r="R3127" t="s">
        <v>55</v>
      </c>
      <c r="S3127" t="s">
        <v>58</v>
      </c>
      <c r="T3127" t="s">
        <v>57</v>
      </c>
    </row>
    <row r="3128" spans="1:20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5">
        <v>42155</v>
      </c>
      <c r="O3128" t="str">
        <f>VLOOKUP(L3128,Location!$A$1:$D$157,2,FALSE)</f>
        <v>Texas</v>
      </c>
      <c r="P3128" t="str">
        <f>VLOOKUP($L3128,Location!$A$1:$D$157,3,FALSE)</f>
        <v>South</v>
      </c>
      <c r="Q3128" t="str">
        <f>VLOOKUP($L3128,Location!$A$1:$D$157,4,FALSE)</f>
        <v>Major Market</v>
      </c>
      <c r="R3128" t="s">
        <v>55</v>
      </c>
      <c r="S3128" t="s">
        <v>59</v>
      </c>
      <c r="T3128" t="s">
        <v>60</v>
      </c>
    </row>
    <row r="3129" spans="1:20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5">
        <v>42155</v>
      </c>
      <c r="O3129" t="str">
        <f>VLOOKUP(L3129,Location!$A$1:$D$157,2,FALSE)</f>
        <v>Texas</v>
      </c>
      <c r="P3129" t="str">
        <f>VLOOKUP($L3129,Location!$A$1:$D$157,3,FALSE)</f>
        <v>South</v>
      </c>
      <c r="Q3129" t="str">
        <f>VLOOKUP($L3129,Location!$A$1:$D$157,4,FALSE)</f>
        <v>Major Market</v>
      </c>
      <c r="R3129" t="s">
        <v>61</v>
      </c>
      <c r="S3129" t="s">
        <v>62</v>
      </c>
      <c r="T3129" t="s">
        <v>57</v>
      </c>
    </row>
    <row r="3130" spans="1:20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5">
        <v>42155</v>
      </c>
      <c r="O3130" t="str">
        <f>VLOOKUP(L3130,Location!$A$1:$D$157,2,FALSE)</f>
        <v>Texas</v>
      </c>
      <c r="P3130" t="str">
        <f>VLOOKUP($L3130,Location!$A$1:$D$157,3,FALSE)</f>
        <v>South</v>
      </c>
      <c r="Q3130" t="str">
        <f>VLOOKUP($L3130,Location!$A$1:$D$157,4,FALSE)</f>
        <v>Major Market</v>
      </c>
      <c r="R3130" t="s">
        <v>61</v>
      </c>
      <c r="S3130" t="s">
        <v>63</v>
      </c>
      <c r="T3130" t="s">
        <v>57</v>
      </c>
    </row>
    <row r="3131" spans="1:20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5">
        <v>42155</v>
      </c>
      <c r="O3131" t="str">
        <f>VLOOKUP(L3131,Location!$A$1:$D$157,2,FALSE)</f>
        <v>Texas</v>
      </c>
      <c r="P3131" t="str">
        <f>VLOOKUP($L3131,Location!$A$1:$D$157,3,FALSE)</f>
        <v>South</v>
      </c>
      <c r="Q3131" t="str">
        <f>VLOOKUP($L3131,Location!$A$1:$D$157,4,FALSE)</f>
        <v>Major Market</v>
      </c>
      <c r="R3131" t="s">
        <v>61</v>
      </c>
      <c r="S3131" t="s">
        <v>64</v>
      </c>
      <c r="T3131" t="s">
        <v>60</v>
      </c>
    </row>
    <row r="3132" spans="1:20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5">
        <v>42155</v>
      </c>
      <c r="O3132" t="str">
        <f>VLOOKUP(L3132,Location!$A$1:$D$157,2,FALSE)</f>
        <v>Utah</v>
      </c>
      <c r="P3132" t="str">
        <f>VLOOKUP($L3132,Location!$A$1:$D$157,3,FALSE)</f>
        <v>West</v>
      </c>
      <c r="Q3132" t="str">
        <f>VLOOKUP($L3132,Location!$A$1:$D$157,4,FALSE)</f>
        <v>Small Market</v>
      </c>
      <c r="R3132" t="s">
        <v>66</v>
      </c>
      <c r="S3132" t="s">
        <v>67</v>
      </c>
      <c r="T3132" t="s">
        <v>60</v>
      </c>
    </row>
    <row r="3133" spans="1:20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5">
        <v>42155</v>
      </c>
      <c r="O3133" t="str">
        <f>VLOOKUP(L3133,Location!$A$1:$D$157,2,FALSE)</f>
        <v>Utah</v>
      </c>
      <c r="P3133" t="str">
        <f>VLOOKUP($L3133,Location!$A$1:$D$157,3,FALSE)</f>
        <v>West</v>
      </c>
      <c r="Q3133" t="str">
        <f>VLOOKUP($L3133,Location!$A$1:$D$157,4,FALSE)</f>
        <v>Small Market</v>
      </c>
      <c r="R3133" t="s">
        <v>66</v>
      </c>
      <c r="S3133" t="s">
        <v>68</v>
      </c>
      <c r="T3133" t="s">
        <v>60</v>
      </c>
    </row>
    <row r="3134" spans="1:20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5">
        <v>42155</v>
      </c>
      <c r="O3134" t="str">
        <f>VLOOKUP(L3134,Location!$A$1:$D$157,2,FALSE)</f>
        <v>Utah</v>
      </c>
      <c r="P3134" t="str">
        <f>VLOOKUP($L3134,Location!$A$1:$D$157,3,FALSE)</f>
        <v>West</v>
      </c>
      <c r="Q3134" t="str">
        <f>VLOOKUP($L3134,Location!$A$1:$D$157,4,FALSE)</f>
        <v>Small Market</v>
      </c>
      <c r="R3134" t="s">
        <v>66</v>
      </c>
      <c r="S3134" t="s">
        <v>69</v>
      </c>
      <c r="T3134" t="s">
        <v>60</v>
      </c>
    </row>
    <row r="3135" spans="1:20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5">
        <v>42155</v>
      </c>
      <c r="O3135" t="str">
        <f>VLOOKUP(L3135,Location!$A$1:$D$157,2,FALSE)</f>
        <v>Utah</v>
      </c>
      <c r="P3135" t="str">
        <f>VLOOKUP($L3135,Location!$A$1:$D$157,3,FALSE)</f>
        <v>West</v>
      </c>
      <c r="Q3135" t="str">
        <f>VLOOKUP($L3135,Location!$A$1:$D$157,4,FALSE)</f>
        <v>Small Market</v>
      </c>
      <c r="R3135" t="s">
        <v>70</v>
      </c>
      <c r="S3135" t="s">
        <v>71</v>
      </c>
      <c r="T3135" t="s">
        <v>57</v>
      </c>
    </row>
    <row r="3136" spans="1:20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5">
        <v>42155</v>
      </c>
      <c r="O3136" t="str">
        <f>VLOOKUP(L3136,Location!$A$1:$D$157,2,FALSE)</f>
        <v>Utah</v>
      </c>
      <c r="P3136" t="str">
        <f>VLOOKUP($L3136,Location!$A$1:$D$157,3,FALSE)</f>
        <v>West</v>
      </c>
      <c r="Q3136" t="str">
        <f>VLOOKUP($L3136,Location!$A$1:$D$157,4,FALSE)</f>
        <v>Small Market</v>
      </c>
      <c r="R3136" t="s">
        <v>70</v>
      </c>
      <c r="S3136" t="s">
        <v>72</v>
      </c>
      <c r="T3136" t="s">
        <v>57</v>
      </c>
    </row>
    <row r="3137" spans="1:20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5">
        <v>42155</v>
      </c>
      <c r="O3137" t="str">
        <f>VLOOKUP(L3137,Location!$A$1:$D$157,2,FALSE)</f>
        <v>Utah</v>
      </c>
      <c r="P3137" t="str">
        <f>VLOOKUP($L3137,Location!$A$1:$D$157,3,FALSE)</f>
        <v>West</v>
      </c>
      <c r="Q3137" t="str">
        <f>VLOOKUP($L3137,Location!$A$1:$D$157,4,FALSE)</f>
        <v>Small Market</v>
      </c>
      <c r="R3137" t="s">
        <v>70</v>
      </c>
      <c r="S3137" t="s">
        <v>73</v>
      </c>
      <c r="T3137" t="s">
        <v>57</v>
      </c>
    </row>
    <row r="3138" spans="1:20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5">
        <v>42155</v>
      </c>
      <c r="O3138" t="str">
        <f>VLOOKUP(L3138,Location!$A$1:$D$157,2,FALSE)</f>
        <v>Utah</v>
      </c>
      <c r="P3138" t="str">
        <f>VLOOKUP($L3138,Location!$A$1:$D$157,3,FALSE)</f>
        <v>West</v>
      </c>
      <c r="Q3138" t="str">
        <f>VLOOKUP($L3138,Location!$A$1:$D$157,4,FALSE)</f>
        <v>Small Market</v>
      </c>
      <c r="R3138" t="s">
        <v>61</v>
      </c>
      <c r="S3138" t="s">
        <v>62</v>
      </c>
      <c r="T3138" t="s">
        <v>57</v>
      </c>
    </row>
    <row r="3139" spans="1:20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5">
        <v>42155</v>
      </c>
      <c r="O3139" t="str">
        <f>VLOOKUP(L3139,Location!$A$1:$D$157,2,FALSE)</f>
        <v>Utah</v>
      </c>
      <c r="P3139" t="str">
        <f>VLOOKUP($L3139,Location!$A$1:$D$157,3,FALSE)</f>
        <v>West</v>
      </c>
      <c r="Q3139" t="str">
        <f>VLOOKUP($L3139,Location!$A$1:$D$157,4,FALSE)</f>
        <v>Small Market</v>
      </c>
      <c r="R3139" t="s">
        <v>61</v>
      </c>
      <c r="S3139" t="s">
        <v>63</v>
      </c>
      <c r="T3139" t="s">
        <v>57</v>
      </c>
    </row>
    <row r="3140" spans="1:20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5">
        <v>42155</v>
      </c>
      <c r="O3140" t="str">
        <f>VLOOKUP(L3140,Location!$A$1:$D$157,2,FALSE)</f>
        <v>Utah</v>
      </c>
      <c r="P3140" t="str">
        <f>VLOOKUP($L3140,Location!$A$1:$D$157,3,FALSE)</f>
        <v>West</v>
      </c>
      <c r="Q3140" t="str">
        <f>VLOOKUP($L3140,Location!$A$1:$D$157,4,FALSE)</f>
        <v>Small Market</v>
      </c>
      <c r="R3140" t="s">
        <v>61</v>
      </c>
      <c r="S3140" t="s">
        <v>64</v>
      </c>
      <c r="T3140" t="s">
        <v>60</v>
      </c>
    </row>
    <row r="3141" spans="1:20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5">
        <v>42155</v>
      </c>
      <c r="O3141" t="str">
        <f>VLOOKUP(L3141,Location!$A$1:$D$157,2,FALSE)</f>
        <v>Utah</v>
      </c>
      <c r="P3141" t="str">
        <f>VLOOKUP($L3141,Location!$A$1:$D$157,3,FALSE)</f>
        <v>West</v>
      </c>
      <c r="Q3141" t="str">
        <f>VLOOKUP($L3141,Location!$A$1:$D$157,4,FALSE)</f>
        <v>Small Market</v>
      </c>
      <c r="R3141" t="s">
        <v>55</v>
      </c>
      <c r="S3141" t="s">
        <v>56</v>
      </c>
      <c r="T3141" t="s">
        <v>57</v>
      </c>
    </row>
    <row r="3142" spans="1:20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5">
        <v>42155</v>
      </c>
      <c r="O3142" t="str">
        <f>VLOOKUP(L3142,Location!$A$1:$D$157,2,FALSE)</f>
        <v>Utah</v>
      </c>
      <c r="P3142" t="str">
        <f>VLOOKUP($L3142,Location!$A$1:$D$157,3,FALSE)</f>
        <v>West</v>
      </c>
      <c r="Q3142" t="str">
        <f>VLOOKUP($L3142,Location!$A$1:$D$157,4,FALSE)</f>
        <v>Small Market</v>
      </c>
      <c r="R3142" t="s">
        <v>55</v>
      </c>
      <c r="S3142" t="s">
        <v>58</v>
      </c>
      <c r="T3142" t="s">
        <v>57</v>
      </c>
    </row>
    <row r="3143" spans="1:20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5">
        <v>42155</v>
      </c>
      <c r="O3143" t="str">
        <f>VLOOKUP(L3143,Location!$A$1:$D$157,2,FALSE)</f>
        <v>Utah</v>
      </c>
      <c r="P3143" t="str">
        <f>VLOOKUP($L3143,Location!$A$1:$D$157,3,FALSE)</f>
        <v>West</v>
      </c>
      <c r="Q3143" t="str">
        <f>VLOOKUP($L3143,Location!$A$1:$D$157,4,FALSE)</f>
        <v>Small Market</v>
      </c>
      <c r="R3143" t="s">
        <v>55</v>
      </c>
      <c r="S3143" t="s">
        <v>59</v>
      </c>
      <c r="T3143" t="s">
        <v>60</v>
      </c>
    </row>
    <row r="3144" spans="1:20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5">
        <v>42155</v>
      </c>
      <c r="O3144" t="str">
        <f>VLOOKUP(L3144,Location!$A$1:$D$157,2,FALSE)</f>
        <v>California</v>
      </c>
      <c r="P3144" t="str">
        <f>VLOOKUP($L3144,Location!$A$1:$D$157,3,FALSE)</f>
        <v>West</v>
      </c>
      <c r="Q3144" t="str">
        <f>VLOOKUP($L3144,Location!$A$1:$D$157,4,FALSE)</f>
        <v>Major Market</v>
      </c>
      <c r="R3144" t="s">
        <v>66</v>
      </c>
      <c r="S3144" t="s">
        <v>67</v>
      </c>
      <c r="T3144" t="s">
        <v>60</v>
      </c>
    </row>
    <row r="3145" spans="1:20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5">
        <v>42155</v>
      </c>
      <c r="O3145" t="str">
        <f>VLOOKUP(L3145,Location!$A$1:$D$157,2,FALSE)</f>
        <v>California</v>
      </c>
      <c r="P3145" t="str">
        <f>VLOOKUP($L3145,Location!$A$1:$D$157,3,FALSE)</f>
        <v>West</v>
      </c>
      <c r="Q3145" t="str">
        <f>VLOOKUP($L3145,Location!$A$1:$D$157,4,FALSE)</f>
        <v>Major Market</v>
      </c>
      <c r="R3145" t="s">
        <v>66</v>
      </c>
      <c r="S3145" t="s">
        <v>68</v>
      </c>
      <c r="T3145" t="s">
        <v>60</v>
      </c>
    </row>
    <row r="3146" spans="1:20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5">
        <v>42155</v>
      </c>
      <c r="O3146" t="str">
        <f>VLOOKUP(L3146,Location!$A$1:$D$157,2,FALSE)</f>
        <v>California</v>
      </c>
      <c r="P3146" t="str">
        <f>VLOOKUP($L3146,Location!$A$1:$D$157,3,FALSE)</f>
        <v>West</v>
      </c>
      <c r="Q3146" t="str">
        <f>VLOOKUP($L3146,Location!$A$1:$D$157,4,FALSE)</f>
        <v>Major Market</v>
      </c>
      <c r="R3146" t="s">
        <v>66</v>
      </c>
      <c r="S3146" t="s">
        <v>69</v>
      </c>
      <c r="T3146" t="s">
        <v>60</v>
      </c>
    </row>
    <row r="3147" spans="1:20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5">
        <v>42155</v>
      </c>
      <c r="O3147" t="str">
        <f>VLOOKUP(L3147,Location!$A$1:$D$157,2,FALSE)</f>
        <v>California</v>
      </c>
      <c r="P3147" t="str">
        <f>VLOOKUP($L3147,Location!$A$1:$D$157,3,FALSE)</f>
        <v>West</v>
      </c>
      <c r="Q3147" t="str">
        <f>VLOOKUP($L3147,Location!$A$1:$D$157,4,FALSE)</f>
        <v>Major Market</v>
      </c>
      <c r="R3147" t="s">
        <v>70</v>
      </c>
      <c r="S3147" t="s">
        <v>71</v>
      </c>
      <c r="T3147" t="s">
        <v>57</v>
      </c>
    </row>
    <row r="3148" spans="1:20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5">
        <v>42155</v>
      </c>
      <c r="O3148" t="str">
        <f>VLOOKUP(L3148,Location!$A$1:$D$157,2,FALSE)</f>
        <v>California</v>
      </c>
      <c r="P3148" t="str">
        <f>VLOOKUP($L3148,Location!$A$1:$D$157,3,FALSE)</f>
        <v>West</v>
      </c>
      <c r="Q3148" t="str">
        <f>VLOOKUP($L3148,Location!$A$1:$D$157,4,FALSE)</f>
        <v>Major Market</v>
      </c>
      <c r="R3148" t="s">
        <v>70</v>
      </c>
      <c r="S3148" t="s">
        <v>72</v>
      </c>
      <c r="T3148" t="s">
        <v>57</v>
      </c>
    </row>
    <row r="3149" spans="1:20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5">
        <v>42155</v>
      </c>
      <c r="O3149" t="str">
        <f>VLOOKUP(L3149,Location!$A$1:$D$157,2,FALSE)</f>
        <v>California</v>
      </c>
      <c r="P3149" t="str">
        <f>VLOOKUP($L3149,Location!$A$1:$D$157,3,FALSE)</f>
        <v>West</v>
      </c>
      <c r="Q3149" t="str">
        <f>VLOOKUP($L3149,Location!$A$1:$D$157,4,FALSE)</f>
        <v>Major Market</v>
      </c>
      <c r="R3149" t="s">
        <v>70</v>
      </c>
      <c r="S3149" t="s">
        <v>73</v>
      </c>
      <c r="T3149" t="s">
        <v>57</v>
      </c>
    </row>
    <row r="3150" spans="1:20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5">
        <v>42155</v>
      </c>
      <c r="O3150" t="str">
        <f>VLOOKUP(L3150,Location!$A$1:$D$157,2,FALSE)</f>
        <v>California</v>
      </c>
      <c r="P3150" t="str">
        <f>VLOOKUP($L3150,Location!$A$1:$D$157,3,FALSE)</f>
        <v>West</v>
      </c>
      <c r="Q3150" t="str">
        <f>VLOOKUP($L3150,Location!$A$1:$D$157,4,FALSE)</f>
        <v>Major Market</v>
      </c>
      <c r="R3150" t="s">
        <v>61</v>
      </c>
      <c r="S3150" t="s">
        <v>62</v>
      </c>
      <c r="T3150" t="s">
        <v>57</v>
      </c>
    </row>
    <row r="3151" spans="1:20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5">
        <v>42155</v>
      </c>
      <c r="O3151" t="str">
        <f>VLOOKUP(L3151,Location!$A$1:$D$157,2,FALSE)</f>
        <v>California</v>
      </c>
      <c r="P3151" t="str">
        <f>VLOOKUP($L3151,Location!$A$1:$D$157,3,FALSE)</f>
        <v>West</v>
      </c>
      <c r="Q3151" t="str">
        <f>VLOOKUP($L3151,Location!$A$1:$D$157,4,FALSE)</f>
        <v>Major Market</v>
      </c>
      <c r="R3151" t="s">
        <v>61</v>
      </c>
      <c r="S3151" t="s">
        <v>63</v>
      </c>
      <c r="T3151" t="s">
        <v>57</v>
      </c>
    </row>
    <row r="3152" spans="1:20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5">
        <v>42155</v>
      </c>
      <c r="O3152" t="str">
        <f>VLOOKUP(L3152,Location!$A$1:$D$157,2,FALSE)</f>
        <v>California</v>
      </c>
      <c r="P3152" t="str">
        <f>VLOOKUP($L3152,Location!$A$1:$D$157,3,FALSE)</f>
        <v>West</v>
      </c>
      <c r="Q3152" t="str">
        <f>VLOOKUP($L3152,Location!$A$1:$D$157,4,FALSE)</f>
        <v>Major Market</v>
      </c>
      <c r="R3152" t="s">
        <v>61</v>
      </c>
      <c r="S3152" t="s">
        <v>64</v>
      </c>
      <c r="T3152" t="s">
        <v>60</v>
      </c>
    </row>
    <row r="3153" spans="1:20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5">
        <v>42155</v>
      </c>
      <c r="O3153" t="str">
        <f>VLOOKUP(L3153,Location!$A$1:$D$157,2,FALSE)</f>
        <v>California</v>
      </c>
      <c r="P3153" t="str">
        <f>VLOOKUP($L3153,Location!$A$1:$D$157,3,FALSE)</f>
        <v>West</v>
      </c>
      <c r="Q3153" t="str">
        <f>VLOOKUP($L3153,Location!$A$1:$D$157,4,FALSE)</f>
        <v>Major Market</v>
      </c>
      <c r="R3153" t="s">
        <v>55</v>
      </c>
      <c r="S3153" t="s">
        <v>56</v>
      </c>
      <c r="T3153" t="s">
        <v>57</v>
      </c>
    </row>
    <row r="3154" spans="1:20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5">
        <v>42155</v>
      </c>
      <c r="O3154" t="str">
        <f>VLOOKUP(L3154,Location!$A$1:$D$157,2,FALSE)</f>
        <v>California</v>
      </c>
      <c r="P3154" t="str">
        <f>VLOOKUP($L3154,Location!$A$1:$D$157,3,FALSE)</f>
        <v>West</v>
      </c>
      <c r="Q3154" t="str">
        <f>VLOOKUP($L3154,Location!$A$1:$D$157,4,FALSE)</f>
        <v>Major Market</v>
      </c>
      <c r="R3154" t="s">
        <v>55</v>
      </c>
      <c r="S3154" t="s">
        <v>58</v>
      </c>
      <c r="T3154" t="s">
        <v>57</v>
      </c>
    </row>
    <row r="3155" spans="1:20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5">
        <v>42155</v>
      </c>
      <c r="O3155" t="str">
        <f>VLOOKUP(L3155,Location!$A$1:$D$157,2,FALSE)</f>
        <v>California</v>
      </c>
      <c r="P3155" t="str">
        <f>VLOOKUP($L3155,Location!$A$1:$D$157,3,FALSE)</f>
        <v>West</v>
      </c>
      <c r="Q3155" t="str">
        <f>VLOOKUP($L3155,Location!$A$1:$D$157,4,FALSE)</f>
        <v>Major Market</v>
      </c>
      <c r="R3155" t="s">
        <v>55</v>
      </c>
      <c r="S3155" t="s">
        <v>59</v>
      </c>
      <c r="T3155" t="s">
        <v>60</v>
      </c>
    </row>
    <row r="3156" spans="1:20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5">
        <v>42155</v>
      </c>
      <c r="O3156" t="str">
        <f>VLOOKUP(L3156,Location!$A$1:$D$157,2,FALSE)</f>
        <v>Nevada</v>
      </c>
      <c r="P3156" t="str">
        <f>VLOOKUP($L3156,Location!$A$1:$D$157,3,FALSE)</f>
        <v>West</v>
      </c>
      <c r="Q3156" t="str">
        <f>VLOOKUP($L3156,Location!$A$1:$D$157,4,FALSE)</f>
        <v>Small Market</v>
      </c>
      <c r="R3156" t="s">
        <v>66</v>
      </c>
      <c r="S3156" t="s">
        <v>67</v>
      </c>
      <c r="T3156" t="s">
        <v>60</v>
      </c>
    </row>
    <row r="3157" spans="1:20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5">
        <v>42155</v>
      </c>
      <c r="O3157" t="str">
        <f>VLOOKUP(L3157,Location!$A$1:$D$157,2,FALSE)</f>
        <v>Nevada</v>
      </c>
      <c r="P3157" t="str">
        <f>VLOOKUP($L3157,Location!$A$1:$D$157,3,FALSE)</f>
        <v>West</v>
      </c>
      <c r="Q3157" t="str">
        <f>VLOOKUP($L3157,Location!$A$1:$D$157,4,FALSE)</f>
        <v>Small Market</v>
      </c>
      <c r="R3157" t="s">
        <v>66</v>
      </c>
      <c r="S3157" t="s">
        <v>68</v>
      </c>
      <c r="T3157" t="s">
        <v>60</v>
      </c>
    </row>
    <row r="3158" spans="1:20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5">
        <v>42155</v>
      </c>
      <c r="O3158" t="str">
        <f>VLOOKUP(L3158,Location!$A$1:$D$157,2,FALSE)</f>
        <v>Nevada</v>
      </c>
      <c r="P3158" t="str">
        <f>VLOOKUP($L3158,Location!$A$1:$D$157,3,FALSE)</f>
        <v>West</v>
      </c>
      <c r="Q3158" t="str">
        <f>VLOOKUP($L3158,Location!$A$1:$D$157,4,FALSE)</f>
        <v>Small Market</v>
      </c>
      <c r="R3158" t="s">
        <v>66</v>
      </c>
      <c r="S3158" t="s">
        <v>69</v>
      </c>
      <c r="T3158" t="s">
        <v>60</v>
      </c>
    </row>
    <row r="3159" spans="1:20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5">
        <v>42155</v>
      </c>
      <c r="O3159" t="str">
        <f>VLOOKUP(L3159,Location!$A$1:$D$157,2,FALSE)</f>
        <v>Nevada</v>
      </c>
      <c r="P3159" t="str">
        <f>VLOOKUP($L3159,Location!$A$1:$D$157,3,FALSE)</f>
        <v>West</v>
      </c>
      <c r="Q3159" t="str">
        <f>VLOOKUP($L3159,Location!$A$1:$D$157,4,FALSE)</f>
        <v>Small Market</v>
      </c>
      <c r="R3159" t="s">
        <v>70</v>
      </c>
      <c r="S3159" t="s">
        <v>71</v>
      </c>
      <c r="T3159" t="s">
        <v>57</v>
      </c>
    </row>
    <row r="3160" spans="1:20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5">
        <v>42155</v>
      </c>
      <c r="O3160" t="str">
        <f>VLOOKUP(L3160,Location!$A$1:$D$157,2,FALSE)</f>
        <v>Nevada</v>
      </c>
      <c r="P3160" t="str">
        <f>VLOOKUP($L3160,Location!$A$1:$D$157,3,FALSE)</f>
        <v>West</v>
      </c>
      <c r="Q3160" t="str">
        <f>VLOOKUP($L3160,Location!$A$1:$D$157,4,FALSE)</f>
        <v>Small Market</v>
      </c>
      <c r="R3160" t="s">
        <v>70</v>
      </c>
      <c r="S3160" t="s">
        <v>72</v>
      </c>
      <c r="T3160" t="s">
        <v>57</v>
      </c>
    </row>
    <row r="3161" spans="1:20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5">
        <v>42155</v>
      </c>
      <c r="O3161" t="str">
        <f>VLOOKUP(L3161,Location!$A$1:$D$157,2,FALSE)</f>
        <v>Nevada</v>
      </c>
      <c r="P3161" t="str">
        <f>VLOOKUP($L3161,Location!$A$1:$D$157,3,FALSE)</f>
        <v>West</v>
      </c>
      <c r="Q3161" t="str">
        <f>VLOOKUP($L3161,Location!$A$1:$D$157,4,FALSE)</f>
        <v>Small Market</v>
      </c>
      <c r="R3161" t="s">
        <v>70</v>
      </c>
      <c r="S3161" t="s">
        <v>73</v>
      </c>
      <c r="T3161" t="s">
        <v>57</v>
      </c>
    </row>
    <row r="3162" spans="1:20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5">
        <v>42155</v>
      </c>
      <c r="O3162" t="str">
        <f>VLOOKUP(L3162,Location!$A$1:$D$157,2,FALSE)</f>
        <v>Nevada</v>
      </c>
      <c r="P3162" t="str">
        <f>VLOOKUP($L3162,Location!$A$1:$D$157,3,FALSE)</f>
        <v>West</v>
      </c>
      <c r="Q3162" t="str">
        <f>VLOOKUP($L3162,Location!$A$1:$D$157,4,FALSE)</f>
        <v>Small Market</v>
      </c>
      <c r="R3162" t="s">
        <v>61</v>
      </c>
      <c r="S3162" t="s">
        <v>62</v>
      </c>
      <c r="T3162" t="s">
        <v>57</v>
      </c>
    </row>
    <row r="3163" spans="1:20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5">
        <v>42155</v>
      </c>
      <c r="O3163" t="str">
        <f>VLOOKUP(L3163,Location!$A$1:$D$157,2,FALSE)</f>
        <v>Nevada</v>
      </c>
      <c r="P3163" t="str">
        <f>VLOOKUP($L3163,Location!$A$1:$D$157,3,FALSE)</f>
        <v>West</v>
      </c>
      <c r="Q3163" t="str">
        <f>VLOOKUP($L3163,Location!$A$1:$D$157,4,FALSE)</f>
        <v>Small Market</v>
      </c>
      <c r="R3163" t="s">
        <v>61</v>
      </c>
      <c r="S3163" t="s">
        <v>63</v>
      </c>
      <c r="T3163" t="s">
        <v>57</v>
      </c>
    </row>
    <row r="3164" spans="1:20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5">
        <v>42155</v>
      </c>
      <c r="O3164" t="str">
        <f>VLOOKUP(L3164,Location!$A$1:$D$157,2,FALSE)</f>
        <v>Nevada</v>
      </c>
      <c r="P3164" t="str">
        <f>VLOOKUP($L3164,Location!$A$1:$D$157,3,FALSE)</f>
        <v>West</v>
      </c>
      <c r="Q3164" t="str">
        <f>VLOOKUP($L3164,Location!$A$1:$D$157,4,FALSE)</f>
        <v>Small Market</v>
      </c>
      <c r="R3164" t="s">
        <v>61</v>
      </c>
      <c r="S3164" t="s">
        <v>64</v>
      </c>
      <c r="T3164" t="s">
        <v>60</v>
      </c>
    </row>
    <row r="3165" spans="1:20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5">
        <v>42155</v>
      </c>
      <c r="O3165" t="str">
        <f>VLOOKUP(L3165,Location!$A$1:$D$157,2,FALSE)</f>
        <v>Nevada</v>
      </c>
      <c r="P3165" t="str">
        <f>VLOOKUP($L3165,Location!$A$1:$D$157,3,FALSE)</f>
        <v>West</v>
      </c>
      <c r="Q3165" t="str">
        <f>VLOOKUP($L3165,Location!$A$1:$D$157,4,FALSE)</f>
        <v>Small Market</v>
      </c>
      <c r="R3165" t="s">
        <v>55</v>
      </c>
      <c r="S3165" t="s">
        <v>58</v>
      </c>
      <c r="T3165" t="s">
        <v>57</v>
      </c>
    </row>
    <row r="3166" spans="1:20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5">
        <v>42155</v>
      </c>
      <c r="O3166" t="str">
        <f>VLOOKUP(L3166,Location!$A$1:$D$157,2,FALSE)</f>
        <v>Nevada</v>
      </c>
      <c r="P3166" t="str">
        <f>VLOOKUP($L3166,Location!$A$1:$D$157,3,FALSE)</f>
        <v>West</v>
      </c>
      <c r="Q3166" t="str">
        <f>VLOOKUP($L3166,Location!$A$1:$D$157,4,FALSE)</f>
        <v>Small Market</v>
      </c>
      <c r="R3166" t="s">
        <v>55</v>
      </c>
      <c r="S3166" t="s">
        <v>59</v>
      </c>
      <c r="T3166" t="s">
        <v>60</v>
      </c>
    </row>
    <row r="3167" spans="1:20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5">
        <v>42155</v>
      </c>
      <c r="O3167" t="str">
        <f>VLOOKUP(L3167,Location!$A$1:$D$157,2,FALSE)</f>
        <v>Oregon</v>
      </c>
      <c r="P3167" t="str">
        <f>VLOOKUP($L3167,Location!$A$1:$D$157,3,FALSE)</f>
        <v>West</v>
      </c>
      <c r="Q3167" t="str">
        <f>VLOOKUP($L3167,Location!$A$1:$D$157,4,FALSE)</f>
        <v>Small Market</v>
      </c>
      <c r="R3167" t="s">
        <v>66</v>
      </c>
      <c r="S3167" t="s">
        <v>67</v>
      </c>
      <c r="T3167" t="s">
        <v>60</v>
      </c>
    </row>
    <row r="3168" spans="1:20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5">
        <v>42155</v>
      </c>
      <c r="O3168" t="str">
        <f>VLOOKUP(L3168,Location!$A$1:$D$157,2,FALSE)</f>
        <v>Oregon</v>
      </c>
      <c r="P3168" t="str">
        <f>VLOOKUP($L3168,Location!$A$1:$D$157,3,FALSE)</f>
        <v>West</v>
      </c>
      <c r="Q3168" t="str">
        <f>VLOOKUP($L3168,Location!$A$1:$D$157,4,FALSE)</f>
        <v>Small Market</v>
      </c>
      <c r="R3168" t="s">
        <v>66</v>
      </c>
      <c r="S3168" t="s">
        <v>68</v>
      </c>
      <c r="T3168" t="s">
        <v>60</v>
      </c>
    </row>
    <row r="3169" spans="1:20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5">
        <v>42155</v>
      </c>
      <c r="O3169" t="str">
        <f>VLOOKUP(L3169,Location!$A$1:$D$157,2,FALSE)</f>
        <v>Oregon</v>
      </c>
      <c r="P3169" t="str">
        <f>VLOOKUP($L3169,Location!$A$1:$D$157,3,FALSE)</f>
        <v>West</v>
      </c>
      <c r="Q3169" t="str">
        <f>VLOOKUP($L3169,Location!$A$1:$D$157,4,FALSE)</f>
        <v>Small Market</v>
      </c>
      <c r="R3169" t="s">
        <v>70</v>
      </c>
      <c r="S3169" t="s">
        <v>71</v>
      </c>
      <c r="T3169" t="s">
        <v>57</v>
      </c>
    </row>
    <row r="3170" spans="1:20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5">
        <v>42155</v>
      </c>
      <c r="O3170" t="str">
        <f>VLOOKUP(L3170,Location!$A$1:$D$157,2,FALSE)</f>
        <v>Oregon</v>
      </c>
      <c r="P3170" t="str">
        <f>VLOOKUP($L3170,Location!$A$1:$D$157,3,FALSE)</f>
        <v>West</v>
      </c>
      <c r="Q3170" t="str">
        <f>VLOOKUP($L3170,Location!$A$1:$D$157,4,FALSE)</f>
        <v>Small Market</v>
      </c>
      <c r="R3170" t="s">
        <v>70</v>
      </c>
      <c r="S3170" t="s">
        <v>72</v>
      </c>
      <c r="T3170" t="s">
        <v>57</v>
      </c>
    </row>
    <row r="3171" spans="1:20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5">
        <v>42155</v>
      </c>
      <c r="O3171" t="str">
        <f>VLOOKUP(L3171,Location!$A$1:$D$157,2,FALSE)</f>
        <v>Oregon</v>
      </c>
      <c r="P3171" t="str">
        <f>VLOOKUP($L3171,Location!$A$1:$D$157,3,FALSE)</f>
        <v>West</v>
      </c>
      <c r="Q3171" t="str">
        <f>VLOOKUP($L3171,Location!$A$1:$D$157,4,FALSE)</f>
        <v>Small Market</v>
      </c>
      <c r="R3171" t="s">
        <v>70</v>
      </c>
      <c r="S3171" t="s">
        <v>73</v>
      </c>
      <c r="T3171" t="s">
        <v>57</v>
      </c>
    </row>
    <row r="3172" spans="1:20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5">
        <v>42155</v>
      </c>
      <c r="O3172" t="str">
        <f>VLOOKUP(L3172,Location!$A$1:$D$157,2,FALSE)</f>
        <v>Oregon</v>
      </c>
      <c r="P3172" t="str">
        <f>VLOOKUP($L3172,Location!$A$1:$D$157,3,FALSE)</f>
        <v>West</v>
      </c>
      <c r="Q3172" t="str">
        <f>VLOOKUP($L3172,Location!$A$1:$D$157,4,FALSE)</f>
        <v>Small Market</v>
      </c>
      <c r="R3172" t="s">
        <v>61</v>
      </c>
      <c r="S3172" t="s">
        <v>62</v>
      </c>
      <c r="T3172" t="s">
        <v>57</v>
      </c>
    </row>
    <row r="3173" spans="1:20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5">
        <v>42155</v>
      </c>
      <c r="O3173" t="str">
        <f>VLOOKUP(L3173,Location!$A$1:$D$157,2,FALSE)</f>
        <v>Oregon</v>
      </c>
      <c r="P3173" t="str">
        <f>VLOOKUP($L3173,Location!$A$1:$D$157,3,FALSE)</f>
        <v>West</v>
      </c>
      <c r="Q3173" t="str">
        <f>VLOOKUP($L3173,Location!$A$1:$D$157,4,FALSE)</f>
        <v>Small Market</v>
      </c>
      <c r="R3173" t="s">
        <v>61</v>
      </c>
      <c r="S3173" t="s">
        <v>63</v>
      </c>
      <c r="T3173" t="s">
        <v>57</v>
      </c>
    </row>
    <row r="3174" spans="1:20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5">
        <v>42155</v>
      </c>
      <c r="O3174" t="str">
        <f>VLOOKUP(L3174,Location!$A$1:$D$157,2,FALSE)</f>
        <v>Oregon</v>
      </c>
      <c r="P3174" t="str">
        <f>VLOOKUP($L3174,Location!$A$1:$D$157,3,FALSE)</f>
        <v>West</v>
      </c>
      <c r="Q3174" t="str">
        <f>VLOOKUP($L3174,Location!$A$1:$D$157,4,FALSE)</f>
        <v>Small Market</v>
      </c>
      <c r="R3174" t="s">
        <v>61</v>
      </c>
      <c r="S3174" t="s">
        <v>64</v>
      </c>
      <c r="T3174" t="s">
        <v>60</v>
      </c>
    </row>
    <row r="3175" spans="1:20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5">
        <v>42155</v>
      </c>
      <c r="O3175" t="str">
        <f>VLOOKUP(L3175,Location!$A$1:$D$157,2,FALSE)</f>
        <v>Oregon</v>
      </c>
      <c r="P3175" t="str">
        <f>VLOOKUP($L3175,Location!$A$1:$D$157,3,FALSE)</f>
        <v>West</v>
      </c>
      <c r="Q3175" t="str">
        <f>VLOOKUP($L3175,Location!$A$1:$D$157,4,FALSE)</f>
        <v>Small Market</v>
      </c>
      <c r="R3175" t="s">
        <v>55</v>
      </c>
      <c r="S3175" t="s">
        <v>56</v>
      </c>
      <c r="T3175" t="s">
        <v>57</v>
      </c>
    </row>
    <row r="3176" spans="1:20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5">
        <v>42155</v>
      </c>
      <c r="O3176" t="str">
        <f>VLOOKUP(L3176,Location!$A$1:$D$157,2,FALSE)</f>
        <v>Oregon</v>
      </c>
      <c r="P3176" t="str">
        <f>VLOOKUP($L3176,Location!$A$1:$D$157,3,FALSE)</f>
        <v>West</v>
      </c>
      <c r="Q3176" t="str">
        <f>VLOOKUP($L3176,Location!$A$1:$D$157,4,FALSE)</f>
        <v>Small Market</v>
      </c>
      <c r="R3176" t="s">
        <v>55</v>
      </c>
      <c r="S3176" t="s">
        <v>58</v>
      </c>
      <c r="T3176" t="s">
        <v>57</v>
      </c>
    </row>
    <row r="3177" spans="1:20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5">
        <v>42155</v>
      </c>
      <c r="O3177" t="str">
        <f>VLOOKUP(L3177,Location!$A$1:$D$157,2,FALSE)</f>
        <v>Oregon</v>
      </c>
      <c r="P3177" t="str">
        <f>VLOOKUP($L3177,Location!$A$1:$D$157,3,FALSE)</f>
        <v>West</v>
      </c>
      <c r="Q3177" t="str">
        <f>VLOOKUP($L3177,Location!$A$1:$D$157,4,FALSE)</f>
        <v>Small Market</v>
      </c>
      <c r="R3177" t="s">
        <v>55</v>
      </c>
      <c r="S3177" t="s">
        <v>59</v>
      </c>
      <c r="T3177" t="s">
        <v>60</v>
      </c>
    </row>
    <row r="3178" spans="1:20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5">
        <v>42155</v>
      </c>
      <c r="O3178" t="str">
        <f>VLOOKUP(L3178,Location!$A$1:$D$157,2,FALSE)</f>
        <v>Washington</v>
      </c>
      <c r="P3178" t="str">
        <f>VLOOKUP($L3178,Location!$A$1:$D$157,3,FALSE)</f>
        <v>West</v>
      </c>
      <c r="Q3178" t="str">
        <f>VLOOKUP($L3178,Location!$A$1:$D$157,4,FALSE)</f>
        <v>Small Market</v>
      </c>
      <c r="R3178" t="s">
        <v>66</v>
      </c>
      <c r="S3178" t="s">
        <v>67</v>
      </c>
      <c r="T3178" t="s">
        <v>60</v>
      </c>
    </row>
    <row r="3179" spans="1:20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5">
        <v>42155</v>
      </c>
      <c r="O3179" t="str">
        <f>VLOOKUP(L3179,Location!$A$1:$D$157,2,FALSE)</f>
        <v>Washington</v>
      </c>
      <c r="P3179" t="str">
        <f>VLOOKUP($L3179,Location!$A$1:$D$157,3,FALSE)</f>
        <v>West</v>
      </c>
      <c r="Q3179" t="str">
        <f>VLOOKUP($L3179,Location!$A$1:$D$157,4,FALSE)</f>
        <v>Small Market</v>
      </c>
      <c r="R3179" t="s">
        <v>66</v>
      </c>
      <c r="S3179" t="s">
        <v>68</v>
      </c>
      <c r="T3179" t="s">
        <v>60</v>
      </c>
    </row>
    <row r="3180" spans="1:20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5">
        <v>42155</v>
      </c>
      <c r="O3180" t="str">
        <f>VLOOKUP(L3180,Location!$A$1:$D$157,2,FALSE)</f>
        <v>Washington</v>
      </c>
      <c r="P3180" t="str">
        <f>VLOOKUP($L3180,Location!$A$1:$D$157,3,FALSE)</f>
        <v>West</v>
      </c>
      <c r="Q3180" t="str">
        <f>VLOOKUP($L3180,Location!$A$1:$D$157,4,FALSE)</f>
        <v>Small Market</v>
      </c>
      <c r="R3180" t="s">
        <v>70</v>
      </c>
      <c r="S3180" t="s">
        <v>71</v>
      </c>
      <c r="T3180" t="s">
        <v>57</v>
      </c>
    </row>
    <row r="3181" spans="1:20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5">
        <v>42155</v>
      </c>
      <c r="O3181" t="str">
        <f>VLOOKUP(L3181,Location!$A$1:$D$157,2,FALSE)</f>
        <v>Washington</v>
      </c>
      <c r="P3181" t="str">
        <f>VLOOKUP($L3181,Location!$A$1:$D$157,3,FALSE)</f>
        <v>West</v>
      </c>
      <c r="Q3181" t="str">
        <f>VLOOKUP($L3181,Location!$A$1:$D$157,4,FALSE)</f>
        <v>Small Market</v>
      </c>
      <c r="R3181" t="s">
        <v>70</v>
      </c>
      <c r="S3181" t="s">
        <v>72</v>
      </c>
      <c r="T3181" t="s">
        <v>57</v>
      </c>
    </row>
    <row r="3182" spans="1:20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5">
        <v>42155</v>
      </c>
      <c r="O3182" t="str">
        <f>VLOOKUP(L3182,Location!$A$1:$D$157,2,FALSE)</f>
        <v>Washington</v>
      </c>
      <c r="P3182" t="str">
        <f>VLOOKUP($L3182,Location!$A$1:$D$157,3,FALSE)</f>
        <v>West</v>
      </c>
      <c r="Q3182" t="str">
        <f>VLOOKUP($L3182,Location!$A$1:$D$157,4,FALSE)</f>
        <v>Small Market</v>
      </c>
      <c r="R3182" t="s">
        <v>70</v>
      </c>
      <c r="S3182" t="s">
        <v>73</v>
      </c>
      <c r="T3182" t="s">
        <v>57</v>
      </c>
    </row>
    <row r="3183" spans="1:20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5">
        <v>42155</v>
      </c>
      <c r="O3183" t="str">
        <f>VLOOKUP(L3183,Location!$A$1:$D$157,2,FALSE)</f>
        <v>Washington</v>
      </c>
      <c r="P3183" t="str">
        <f>VLOOKUP($L3183,Location!$A$1:$D$157,3,FALSE)</f>
        <v>West</v>
      </c>
      <c r="Q3183" t="str">
        <f>VLOOKUP($L3183,Location!$A$1:$D$157,4,FALSE)</f>
        <v>Small Market</v>
      </c>
      <c r="R3183" t="s">
        <v>61</v>
      </c>
      <c r="S3183" t="s">
        <v>62</v>
      </c>
      <c r="T3183" t="s">
        <v>57</v>
      </c>
    </row>
    <row r="3184" spans="1:20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5">
        <v>42155</v>
      </c>
      <c r="O3184" t="str">
        <f>VLOOKUP(L3184,Location!$A$1:$D$157,2,FALSE)</f>
        <v>Washington</v>
      </c>
      <c r="P3184" t="str">
        <f>VLOOKUP($L3184,Location!$A$1:$D$157,3,FALSE)</f>
        <v>West</v>
      </c>
      <c r="Q3184" t="str">
        <f>VLOOKUP($L3184,Location!$A$1:$D$157,4,FALSE)</f>
        <v>Small Market</v>
      </c>
      <c r="R3184" t="s">
        <v>61</v>
      </c>
      <c r="S3184" t="s">
        <v>63</v>
      </c>
      <c r="T3184" t="s">
        <v>57</v>
      </c>
    </row>
    <row r="3185" spans="1:20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5">
        <v>42155</v>
      </c>
      <c r="O3185" t="str">
        <f>VLOOKUP(L3185,Location!$A$1:$D$157,2,FALSE)</f>
        <v>Washington</v>
      </c>
      <c r="P3185" t="str">
        <f>VLOOKUP($L3185,Location!$A$1:$D$157,3,FALSE)</f>
        <v>West</v>
      </c>
      <c r="Q3185" t="str">
        <f>VLOOKUP($L3185,Location!$A$1:$D$157,4,FALSE)</f>
        <v>Small Market</v>
      </c>
      <c r="R3185" t="s">
        <v>61</v>
      </c>
      <c r="S3185" t="s">
        <v>64</v>
      </c>
      <c r="T3185" t="s">
        <v>60</v>
      </c>
    </row>
    <row r="3186" spans="1:20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5">
        <v>42155</v>
      </c>
      <c r="O3186" t="str">
        <f>VLOOKUP(L3186,Location!$A$1:$D$157,2,FALSE)</f>
        <v>Washington</v>
      </c>
      <c r="P3186" t="str">
        <f>VLOOKUP($L3186,Location!$A$1:$D$157,3,FALSE)</f>
        <v>West</v>
      </c>
      <c r="Q3186" t="str">
        <f>VLOOKUP($L3186,Location!$A$1:$D$157,4,FALSE)</f>
        <v>Small Market</v>
      </c>
      <c r="R3186" t="s">
        <v>55</v>
      </c>
      <c r="S3186" t="s">
        <v>58</v>
      </c>
      <c r="T3186" t="s">
        <v>57</v>
      </c>
    </row>
    <row r="3187" spans="1:20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5">
        <v>42155</v>
      </c>
      <c r="O3187" t="str">
        <f>VLOOKUP(L3187,Location!$A$1:$D$157,2,FALSE)</f>
        <v>Washington</v>
      </c>
      <c r="P3187" t="str">
        <f>VLOOKUP($L3187,Location!$A$1:$D$157,3,FALSE)</f>
        <v>West</v>
      </c>
      <c r="Q3187" t="str">
        <f>VLOOKUP($L3187,Location!$A$1:$D$157,4,FALSE)</f>
        <v>Small Market</v>
      </c>
      <c r="R3187" t="s">
        <v>55</v>
      </c>
      <c r="S3187" t="s">
        <v>59</v>
      </c>
      <c r="T3187" t="s">
        <v>60</v>
      </c>
    </row>
    <row r="3188" spans="1:20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5">
        <v>42185</v>
      </c>
      <c r="O3188" t="str">
        <f>VLOOKUP(L3188,Location!$A$1:$D$157,2,FALSE)</f>
        <v>Colorado</v>
      </c>
      <c r="P3188" t="str">
        <f>VLOOKUP($L3188,Location!$A$1:$D$157,3,FALSE)</f>
        <v>Central</v>
      </c>
      <c r="Q3188" t="str">
        <f>VLOOKUP($L3188,Location!$A$1:$D$157,4,FALSE)</f>
        <v>Major Market</v>
      </c>
      <c r="R3188" t="s">
        <v>66</v>
      </c>
      <c r="S3188" t="s">
        <v>67</v>
      </c>
      <c r="T3188" t="s">
        <v>60</v>
      </c>
    </row>
    <row r="3189" spans="1:20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5">
        <v>42185</v>
      </c>
      <c r="O3189" t="str">
        <f>VLOOKUP(L3189,Location!$A$1:$D$157,2,FALSE)</f>
        <v>Colorado</v>
      </c>
      <c r="P3189" t="str">
        <f>VLOOKUP($L3189,Location!$A$1:$D$157,3,FALSE)</f>
        <v>Central</v>
      </c>
      <c r="Q3189" t="str">
        <f>VLOOKUP($L3189,Location!$A$1:$D$157,4,FALSE)</f>
        <v>Major Market</v>
      </c>
      <c r="R3189" t="s">
        <v>66</v>
      </c>
      <c r="S3189" t="s">
        <v>68</v>
      </c>
      <c r="T3189" t="s">
        <v>60</v>
      </c>
    </row>
    <row r="3190" spans="1:20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5">
        <v>42185</v>
      </c>
      <c r="O3190" t="str">
        <f>VLOOKUP(L3190,Location!$A$1:$D$157,2,FALSE)</f>
        <v>Colorado</v>
      </c>
      <c r="P3190" t="str">
        <f>VLOOKUP($L3190,Location!$A$1:$D$157,3,FALSE)</f>
        <v>Central</v>
      </c>
      <c r="Q3190" t="str">
        <f>VLOOKUP($L3190,Location!$A$1:$D$157,4,FALSE)</f>
        <v>Major Market</v>
      </c>
      <c r="R3190" t="s">
        <v>66</v>
      </c>
      <c r="S3190" t="s">
        <v>69</v>
      </c>
      <c r="T3190" t="s">
        <v>60</v>
      </c>
    </row>
    <row r="3191" spans="1:20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5">
        <v>42185</v>
      </c>
      <c r="O3191" t="str">
        <f>VLOOKUP(L3191,Location!$A$1:$D$157,2,FALSE)</f>
        <v>Colorado</v>
      </c>
      <c r="P3191" t="str">
        <f>VLOOKUP($L3191,Location!$A$1:$D$157,3,FALSE)</f>
        <v>Central</v>
      </c>
      <c r="Q3191" t="str">
        <f>VLOOKUP($L3191,Location!$A$1:$D$157,4,FALSE)</f>
        <v>Major Market</v>
      </c>
      <c r="R3191" t="s">
        <v>70</v>
      </c>
      <c r="S3191" t="s">
        <v>71</v>
      </c>
      <c r="T3191" t="s">
        <v>57</v>
      </c>
    </row>
    <row r="3192" spans="1:20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5">
        <v>42185</v>
      </c>
      <c r="O3192" t="str">
        <f>VLOOKUP(L3192,Location!$A$1:$D$157,2,FALSE)</f>
        <v>Colorado</v>
      </c>
      <c r="P3192" t="str">
        <f>VLOOKUP($L3192,Location!$A$1:$D$157,3,FALSE)</f>
        <v>Central</v>
      </c>
      <c r="Q3192" t="str">
        <f>VLOOKUP($L3192,Location!$A$1:$D$157,4,FALSE)</f>
        <v>Major Market</v>
      </c>
      <c r="R3192" t="s">
        <v>70</v>
      </c>
      <c r="S3192" t="s">
        <v>72</v>
      </c>
      <c r="T3192" t="s">
        <v>57</v>
      </c>
    </row>
    <row r="3193" spans="1:20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5">
        <v>42185</v>
      </c>
      <c r="O3193" t="str">
        <f>VLOOKUP(L3193,Location!$A$1:$D$157,2,FALSE)</f>
        <v>Colorado</v>
      </c>
      <c r="P3193" t="str">
        <f>VLOOKUP($L3193,Location!$A$1:$D$157,3,FALSE)</f>
        <v>Central</v>
      </c>
      <c r="Q3193" t="str">
        <f>VLOOKUP($L3193,Location!$A$1:$D$157,4,FALSE)</f>
        <v>Major Market</v>
      </c>
      <c r="R3193" t="s">
        <v>70</v>
      </c>
      <c r="S3193" t="s">
        <v>73</v>
      </c>
      <c r="T3193" t="s">
        <v>57</v>
      </c>
    </row>
    <row r="3194" spans="1:20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5">
        <v>42185</v>
      </c>
      <c r="O3194" t="str">
        <f>VLOOKUP(L3194,Location!$A$1:$D$157,2,FALSE)</f>
        <v>Colorado</v>
      </c>
      <c r="P3194" t="str">
        <f>VLOOKUP($L3194,Location!$A$1:$D$157,3,FALSE)</f>
        <v>Central</v>
      </c>
      <c r="Q3194" t="str">
        <f>VLOOKUP($L3194,Location!$A$1:$D$157,4,FALSE)</f>
        <v>Major Market</v>
      </c>
      <c r="R3194" t="s">
        <v>55</v>
      </c>
      <c r="S3194" t="s">
        <v>56</v>
      </c>
      <c r="T3194" t="s">
        <v>57</v>
      </c>
    </row>
    <row r="3195" spans="1:20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5">
        <v>42185</v>
      </c>
      <c r="O3195" t="str">
        <f>VLOOKUP(L3195,Location!$A$1:$D$157,2,FALSE)</f>
        <v>Colorado</v>
      </c>
      <c r="P3195" t="str">
        <f>VLOOKUP($L3195,Location!$A$1:$D$157,3,FALSE)</f>
        <v>Central</v>
      </c>
      <c r="Q3195" t="str">
        <f>VLOOKUP($L3195,Location!$A$1:$D$157,4,FALSE)</f>
        <v>Major Market</v>
      </c>
      <c r="R3195" t="s">
        <v>55</v>
      </c>
      <c r="S3195" t="s">
        <v>58</v>
      </c>
      <c r="T3195" t="s">
        <v>57</v>
      </c>
    </row>
    <row r="3196" spans="1:20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5">
        <v>42185</v>
      </c>
      <c r="O3196" t="str">
        <f>VLOOKUP(L3196,Location!$A$1:$D$157,2,FALSE)</f>
        <v>Colorado</v>
      </c>
      <c r="P3196" t="str">
        <f>VLOOKUP($L3196,Location!$A$1:$D$157,3,FALSE)</f>
        <v>Central</v>
      </c>
      <c r="Q3196" t="str">
        <f>VLOOKUP($L3196,Location!$A$1:$D$157,4,FALSE)</f>
        <v>Major Market</v>
      </c>
      <c r="R3196" t="s">
        <v>55</v>
      </c>
      <c r="S3196" t="s">
        <v>59</v>
      </c>
      <c r="T3196" t="s">
        <v>60</v>
      </c>
    </row>
    <row r="3197" spans="1:20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5">
        <v>42185</v>
      </c>
      <c r="O3197" t="str">
        <f>VLOOKUP(L3197,Location!$A$1:$D$157,2,FALSE)</f>
        <v>Colorado</v>
      </c>
      <c r="P3197" t="str">
        <f>VLOOKUP($L3197,Location!$A$1:$D$157,3,FALSE)</f>
        <v>Central</v>
      </c>
      <c r="Q3197" t="str">
        <f>VLOOKUP($L3197,Location!$A$1:$D$157,4,FALSE)</f>
        <v>Major Market</v>
      </c>
      <c r="R3197" t="s">
        <v>61</v>
      </c>
      <c r="S3197" t="s">
        <v>63</v>
      </c>
      <c r="T3197" t="s">
        <v>57</v>
      </c>
    </row>
    <row r="3198" spans="1:20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5">
        <v>42185</v>
      </c>
      <c r="O3198" t="str">
        <f>VLOOKUP(L3198,Location!$A$1:$D$157,2,FALSE)</f>
        <v>Colorado</v>
      </c>
      <c r="P3198" t="str">
        <f>VLOOKUP($L3198,Location!$A$1:$D$157,3,FALSE)</f>
        <v>Central</v>
      </c>
      <c r="Q3198" t="str">
        <f>VLOOKUP($L3198,Location!$A$1:$D$157,4,FALSE)</f>
        <v>Major Market</v>
      </c>
      <c r="R3198" t="s">
        <v>61</v>
      </c>
      <c r="S3198" t="s">
        <v>64</v>
      </c>
      <c r="T3198" t="s">
        <v>60</v>
      </c>
    </row>
    <row r="3199" spans="1:20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5">
        <v>42185</v>
      </c>
      <c r="O3199" t="str">
        <f>VLOOKUP(L3199,Location!$A$1:$D$157,2,FALSE)</f>
        <v>Illinois</v>
      </c>
      <c r="P3199" t="str">
        <f>VLOOKUP($L3199,Location!$A$1:$D$157,3,FALSE)</f>
        <v>Central</v>
      </c>
      <c r="Q3199" t="str">
        <f>VLOOKUP($L3199,Location!$A$1:$D$157,4,FALSE)</f>
        <v>Major Market</v>
      </c>
      <c r="R3199" t="s">
        <v>66</v>
      </c>
      <c r="S3199" t="s">
        <v>67</v>
      </c>
      <c r="T3199" t="s">
        <v>60</v>
      </c>
    </row>
    <row r="3200" spans="1:20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5">
        <v>42185</v>
      </c>
      <c r="O3200" t="str">
        <f>VLOOKUP(L3200,Location!$A$1:$D$157,2,FALSE)</f>
        <v>Illinois</v>
      </c>
      <c r="P3200" t="str">
        <f>VLOOKUP($L3200,Location!$A$1:$D$157,3,FALSE)</f>
        <v>Central</v>
      </c>
      <c r="Q3200" t="str">
        <f>VLOOKUP($L3200,Location!$A$1:$D$157,4,FALSE)</f>
        <v>Major Market</v>
      </c>
      <c r="R3200" t="s">
        <v>66</v>
      </c>
      <c r="S3200" t="s">
        <v>68</v>
      </c>
      <c r="T3200" t="s">
        <v>60</v>
      </c>
    </row>
    <row r="3201" spans="1:20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5">
        <v>42185</v>
      </c>
      <c r="O3201" t="str">
        <f>VLOOKUP(L3201,Location!$A$1:$D$157,2,FALSE)</f>
        <v>Illinois</v>
      </c>
      <c r="P3201" t="str">
        <f>VLOOKUP($L3201,Location!$A$1:$D$157,3,FALSE)</f>
        <v>Central</v>
      </c>
      <c r="Q3201" t="str">
        <f>VLOOKUP($L3201,Location!$A$1:$D$157,4,FALSE)</f>
        <v>Major Market</v>
      </c>
      <c r="R3201" t="s">
        <v>66</v>
      </c>
      <c r="S3201" t="s">
        <v>69</v>
      </c>
      <c r="T3201" t="s">
        <v>60</v>
      </c>
    </row>
    <row r="3202" spans="1:20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5">
        <v>42185</v>
      </c>
      <c r="O3202" t="str">
        <f>VLOOKUP(L3202,Location!$A$1:$D$157,2,FALSE)</f>
        <v>Illinois</v>
      </c>
      <c r="P3202" t="str">
        <f>VLOOKUP($L3202,Location!$A$1:$D$157,3,FALSE)</f>
        <v>Central</v>
      </c>
      <c r="Q3202" t="str">
        <f>VLOOKUP($L3202,Location!$A$1:$D$157,4,FALSE)</f>
        <v>Major Market</v>
      </c>
      <c r="R3202" t="s">
        <v>70</v>
      </c>
      <c r="S3202" t="s">
        <v>71</v>
      </c>
      <c r="T3202" t="s">
        <v>57</v>
      </c>
    </row>
    <row r="3203" spans="1:20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5">
        <v>42185</v>
      </c>
      <c r="O3203" t="str">
        <f>VLOOKUP(L3203,Location!$A$1:$D$157,2,FALSE)</f>
        <v>Illinois</v>
      </c>
      <c r="P3203" t="str">
        <f>VLOOKUP($L3203,Location!$A$1:$D$157,3,FALSE)</f>
        <v>Central</v>
      </c>
      <c r="Q3203" t="str">
        <f>VLOOKUP($L3203,Location!$A$1:$D$157,4,FALSE)</f>
        <v>Major Market</v>
      </c>
      <c r="R3203" t="s">
        <v>70</v>
      </c>
      <c r="S3203" t="s">
        <v>72</v>
      </c>
      <c r="T3203" t="s">
        <v>57</v>
      </c>
    </row>
    <row r="3204" spans="1:20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5">
        <v>42185</v>
      </c>
      <c r="O3204" t="str">
        <f>VLOOKUP(L3204,Location!$A$1:$D$157,2,FALSE)</f>
        <v>Illinois</v>
      </c>
      <c r="P3204" t="str">
        <f>VLOOKUP($L3204,Location!$A$1:$D$157,3,FALSE)</f>
        <v>Central</v>
      </c>
      <c r="Q3204" t="str">
        <f>VLOOKUP($L3204,Location!$A$1:$D$157,4,FALSE)</f>
        <v>Major Market</v>
      </c>
      <c r="R3204" t="s">
        <v>55</v>
      </c>
      <c r="S3204" t="s">
        <v>58</v>
      </c>
      <c r="T3204" t="s">
        <v>57</v>
      </c>
    </row>
    <row r="3205" spans="1:20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5">
        <v>42185</v>
      </c>
      <c r="O3205" t="str">
        <f>VLOOKUP(L3205,Location!$A$1:$D$157,2,FALSE)</f>
        <v>Illinois</v>
      </c>
      <c r="P3205" t="str">
        <f>VLOOKUP($L3205,Location!$A$1:$D$157,3,FALSE)</f>
        <v>Central</v>
      </c>
      <c r="Q3205" t="str">
        <f>VLOOKUP($L3205,Location!$A$1:$D$157,4,FALSE)</f>
        <v>Major Market</v>
      </c>
      <c r="R3205" t="s">
        <v>55</v>
      </c>
      <c r="S3205" t="s">
        <v>59</v>
      </c>
      <c r="T3205" t="s">
        <v>60</v>
      </c>
    </row>
    <row r="3206" spans="1:20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5">
        <v>42185</v>
      </c>
      <c r="O3206" t="str">
        <f>VLOOKUP(L3206,Location!$A$1:$D$157,2,FALSE)</f>
        <v>Illinois</v>
      </c>
      <c r="P3206" t="str">
        <f>VLOOKUP($L3206,Location!$A$1:$D$157,3,FALSE)</f>
        <v>Central</v>
      </c>
      <c r="Q3206" t="str">
        <f>VLOOKUP($L3206,Location!$A$1:$D$157,4,FALSE)</f>
        <v>Major Market</v>
      </c>
      <c r="R3206" t="s">
        <v>61</v>
      </c>
      <c r="S3206" t="s">
        <v>63</v>
      </c>
      <c r="T3206" t="s">
        <v>57</v>
      </c>
    </row>
    <row r="3207" spans="1:20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5">
        <v>42185</v>
      </c>
      <c r="O3207" t="str">
        <f>VLOOKUP(L3207,Location!$A$1:$D$157,2,FALSE)</f>
        <v>Illinois</v>
      </c>
      <c r="P3207" t="str">
        <f>VLOOKUP($L3207,Location!$A$1:$D$157,3,FALSE)</f>
        <v>Central</v>
      </c>
      <c r="Q3207" t="str">
        <f>VLOOKUP($L3207,Location!$A$1:$D$157,4,FALSE)</f>
        <v>Major Market</v>
      </c>
      <c r="R3207" t="s">
        <v>61</v>
      </c>
      <c r="S3207" t="s">
        <v>64</v>
      </c>
      <c r="T3207" t="s">
        <v>60</v>
      </c>
    </row>
    <row r="3208" spans="1:20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5">
        <v>42185</v>
      </c>
      <c r="O3208" t="str">
        <f>VLOOKUP(L3208,Location!$A$1:$D$157,2,FALSE)</f>
        <v>Iowa</v>
      </c>
      <c r="P3208" t="str">
        <f>VLOOKUP($L3208,Location!$A$1:$D$157,3,FALSE)</f>
        <v>Central</v>
      </c>
      <c r="Q3208" t="str">
        <f>VLOOKUP($L3208,Location!$A$1:$D$157,4,FALSE)</f>
        <v>Small Market</v>
      </c>
      <c r="R3208" t="s">
        <v>66</v>
      </c>
      <c r="S3208" t="s">
        <v>67</v>
      </c>
      <c r="T3208" t="s">
        <v>60</v>
      </c>
    </row>
    <row r="3209" spans="1:20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5">
        <v>42185</v>
      </c>
      <c r="O3209" t="str">
        <f>VLOOKUP(L3209,Location!$A$1:$D$157,2,FALSE)</f>
        <v>Iowa</v>
      </c>
      <c r="P3209" t="str">
        <f>VLOOKUP($L3209,Location!$A$1:$D$157,3,FALSE)</f>
        <v>Central</v>
      </c>
      <c r="Q3209" t="str">
        <f>VLOOKUP($L3209,Location!$A$1:$D$157,4,FALSE)</f>
        <v>Small Market</v>
      </c>
      <c r="R3209" t="s">
        <v>66</v>
      </c>
      <c r="S3209" t="s">
        <v>68</v>
      </c>
      <c r="T3209" t="s">
        <v>60</v>
      </c>
    </row>
    <row r="3210" spans="1:20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5">
        <v>42185</v>
      </c>
      <c r="O3210" t="str">
        <f>VLOOKUP(L3210,Location!$A$1:$D$157,2,FALSE)</f>
        <v>Iowa</v>
      </c>
      <c r="P3210" t="str">
        <f>VLOOKUP($L3210,Location!$A$1:$D$157,3,FALSE)</f>
        <v>Central</v>
      </c>
      <c r="Q3210" t="str">
        <f>VLOOKUP($L3210,Location!$A$1:$D$157,4,FALSE)</f>
        <v>Small Market</v>
      </c>
      <c r="R3210" t="s">
        <v>70</v>
      </c>
      <c r="S3210" t="s">
        <v>71</v>
      </c>
      <c r="T3210" t="s">
        <v>57</v>
      </c>
    </row>
    <row r="3211" spans="1:20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5">
        <v>42185</v>
      </c>
      <c r="O3211" t="str">
        <f>VLOOKUP(L3211,Location!$A$1:$D$157,2,FALSE)</f>
        <v>Iowa</v>
      </c>
      <c r="P3211" t="str">
        <f>VLOOKUP($L3211,Location!$A$1:$D$157,3,FALSE)</f>
        <v>Central</v>
      </c>
      <c r="Q3211" t="str">
        <f>VLOOKUP($L3211,Location!$A$1:$D$157,4,FALSE)</f>
        <v>Small Market</v>
      </c>
      <c r="R3211" t="s">
        <v>70</v>
      </c>
      <c r="S3211" t="s">
        <v>72</v>
      </c>
      <c r="T3211" t="s">
        <v>57</v>
      </c>
    </row>
    <row r="3212" spans="1:20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5">
        <v>42185</v>
      </c>
      <c r="O3212" t="str">
        <f>VLOOKUP(L3212,Location!$A$1:$D$157,2,FALSE)</f>
        <v>Iowa</v>
      </c>
      <c r="P3212" t="str">
        <f>VLOOKUP($L3212,Location!$A$1:$D$157,3,FALSE)</f>
        <v>Central</v>
      </c>
      <c r="Q3212" t="str">
        <f>VLOOKUP($L3212,Location!$A$1:$D$157,4,FALSE)</f>
        <v>Small Market</v>
      </c>
      <c r="R3212" t="s">
        <v>55</v>
      </c>
      <c r="S3212" t="s">
        <v>56</v>
      </c>
      <c r="T3212" t="s">
        <v>57</v>
      </c>
    </row>
    <row r="3213" spans="1:20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5">
        <v>42185</v>
      </c>
      <c r="O3213" t="str">
        <f>VLOOKUP(L3213,Location!$A$1:$D$157,2,FALSE)</f>
        <v>Iowa</v>
      </c>
      <c r="P3213" t="str">
        <f>VLOOKUP($L3213,Location!$A$1:$D$157,3,FALSE)</f>
        <v>Central</v>
      </c>
      <c r="Q3213" t="str">
        <f>VLOOKUP($L3213,Location!$A$1:$D$157,4,FALSE)</f>
        <v>Small Market</v>
      </c>
      <c r="R3213" t="s">
        <v>55</v>
      </c>
      <c r="S3213" t="s">
        <v>58</v>
      </c>
      <c r="T3213" t="s">
        <v>57</v>
      </c>
    </row>
    <row r="3214" spans="1:20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5">
        <v>42185</v>
      </c>
      <c r="O3214" t="str">
        <f>VLOOKUP(L3214,Location!$A$1:$D$157,2,FALSE)</f>
        <v>Iowa</v>
      </c>
      <c r="P3214" t="str">
        <f>VLOOKUP($L3214,Location!$A$1:$D$157,3,FALSE)</f>
        <v>Central</v>
      </c>
      <c r="Q3214" t="str">
        <f>VLOOKUP($L3214,Location!$A$1:$D$157,4,FALSE)</f>
        <v>Small Market</v>
      </c>
      <c r="R3214" t="s">
        <v>55</v>
      </c>
      <c r="S3214" t="s">
        <v>59</v>
      </c>
      <c r="T3214" t="s">
        <v>60</v>
      </c>
    </row>
    <row r="3215" spans="1:20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5">
        <v>42185</v>
      </c>
      <c r="O3215" t="str">
        <f>VLOOKUP(L3215,Location!$A$1:$D$157,2,FALSE)</f>
        <v>Iowa</v>
      </c>
      <c r="P3215" t="str">
        <f>VLOOKUP($L3215,Location!$A$1:$D$157,3,FALSE)</f>
        <v>Central</v>
      </c>
      <c r="Q3215" t="str">
        <f>VLOOKUP($L3215,Location!$A$1:$D$157,4,FALSE)</f>
        <v>Small Market</v>
      </c>
      <c r="R3215" t="s">
        <v>61</v>
      </c>
      <c r="S3215" t="s">
        <v>63</v>
      </c>
      <c r="T3215" t="s">
        <v>57</v>
      </c>
    </row>
    <row r="3216" spans="1:20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5">
        <v>42185</v>
      </c>
      <c r="O3216" t="str">
        <f>VLOOKUP(L3216,Location!$A$1:$D$157,2,FALSE)</f>
        <v>Iowa</v>
      </c>
      <c r="P3216" t="str">
        <f>VLOOKUP($L3216,Location!$A$1:$D$157,3,FALSE)</f>
        <v>Central</v>
      </c>
      <c r="Q3216" t="str">
        <f>VLOOKUP($L3216,Location!$A$1:$D$157,4,FALSE)</f>
        <v>Small Market</v>
      </c>
      <c r="R3216" t="s">
        <v>61</v>
      </c>
      <c r="S3216" t="s">
        <v>64</v>
      </c>
      <c r="T3216" t="s">
        <v>60</v>
      </c>
    </row>
    <row r="3217" spans="1:20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5">
        <v>42185</v>
      </c>
      <c r="O3217" t="str">
        <f>VLOOKUP(L3217,Location!$A$1:$D$157,2,FALSE)</f>
        <v>Missouri</v>
      </c>
      <c r="P3217" t="str">
        <f>VLOOKUP($L3217,Location!$A$1:$D$157,3,FALSE)</f>
        <v>Central</v>
      </c>
      <c r="Q3217" t="str">
        <f>VLOOKUP($L3217,Location!$A$1:$D$157,4,FALSE)</f>
        <v>Small Market</v>
      </c>
      <c r="R3217" t="s">
        <v>66</v>
      </c>
      <c r="S3217" t="s">
        <v>67</v>
      </c>
      <c r="T3217" t="s">
        <v>60</v>
      </c>
    </row>
    <row r="3218" spans="1:20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5">
        <v>42185</v>
      </c>
      <c r="O3218" t="str">
        <f>VLOOKUP(L3218,Location!$A$1:$D$157,2,FALSE)</f>
        <v>Missouri</v>
      </c>
      <c r="P3218" t="str">
        <f>VLOOKUP($L3218,Location!$A$1:$D$157,3,FALSE)</f>
        <v>Central</v>
      </c>
      <c r="Q3218" t="str">
        <f>VLOOKUP($L3218,Location!$A$1:$D$157,4,FALSE)</f>
        <v>Small Market</v>
      </c>
      <c r="R3218" t="s">
        <v>66</v>
      </c>
      <c r="S3218" t="s">
        <v>68</v>
      </c>
      <c r="T3218" t="s">
        <v>60</v>
      </c>
    </row>
    <row r="3219" spans="1:20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5">
        <v>42185</v>
      </c>
      <c r="O3219" t="str">
        <f>VLOOKUP(L3219,Location!$A$1:$D$157,2,FALSE)</f>
        <v>Missouri</v>
      </c>
      <c r="P3219" t="str">
        <f>VLOOKUP($L3219,Location!$A$1:$D$157,3,FALSE)</f>
        <v>Central</v>
      </c>
      <c r="Q3219" t="str">
        <f>VLOOKUP($L3219,Location!$A$1:$D$157,4,FALSE)</f>
        <v>Small Market</v>
      </c>
      <c r="R3219" t="s">
        <v>70</v>
      </c>
      <c r="S3219" t="s">
        <v>71</v>
      </c>
      <c r="T3219" t="s">
        <v>57</v>
      </c>
    </row>
    <row r="3220" spans="1:20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5">
        <v>42185</v>
      </c>
      <c r="O3220" t="str">
        <f>VLOOKUP(L3220,Location!$A$1:$D$157,2,FALSE)</f>
        <v>Missouri</v>
      </c>
      <c r="P3220" t="str">
        <f>VLOOKUP($L3220,Location!$A$1:$D$157,3,FALSE)</f>
        <v>Central</v>
      </c>
      <c r="Q3220" t="str">
        <f>VLOOKUP($L3220,Location!$A$1:$D$157,4,FALSE)</f>
        <v>Small Market</v>
      </c>
      <c r="R3220" t="s">
        <v>70</v>
      </c>
      <c r="S3220" t="s">
        <v>72</v>
      </c>
      <c r="T3220" t="s">
        <v>57</v>
      </c>
    </row>
    <row r="3221" spans="1:20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5">
        <v>42185</v>
      </c>
      <c r="O3221" t="str">
        <f>VLOOKUP(L3221,Location!$A$1:$D$157,2,FALSE)</f>
        <v>Missouri</v>
      </c>
      <c r="P3221" t="str">
        <f>VLOOKUP($L3221,Location!$A$1:$D$157,3,FALSE)</f>
        <v>Central</v>
      </c>
      <c r="Q3221" t="str">
        <f>VLOOKUP($L3221,Location!$A$1:$D$157,4,FALSE)</f>
        <v>Small Market</v>
      </c>
      <c r="R3221" t="s">
        <v>70</v>
      </c>
      <c r="S3221" t="s">
        <v>73</v>
      </c>
      <c r="T3221" t="s">
        <v>57</v>
      </c>
    </row>
    <row r="3222" spans="1:20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5">
        <v>42185</v>
      </c>
      <c r="O3222" t="str">
        <f>VLOOKUP(L3222,Location!$A$1:$D$157,2,FALSE)</f>
        <v>Missouri</v>
      </c>
      <c r="P3222" t="str">
        <f>VLOOKUP($L3222,Location!$A$1:$D$157,3,FALSE)</f>
        <v>Central</v>
      </c>
      <c r="Q3222" t="str">
        <f>VLOOKUP($L3222,Location!$A$1:$D$157,4,FALSE)</f>
        <v>Small Market</v>
      </c>
      <c r="R3222" t="s">
        <v>55</v>
      </c>
      <c r="S3222" t="s">
        <v>58</v>
      </c>
      <c r="T3222" t="s">
        <v>57</v>
      </c>
    </row>
    <row r="3223" spans="1:20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5">
        <v>42185</v>
      </c>
      <c r="O3223" t="str">
        <f>VLOOKUP(L3223,Location!$A$1:$D$157,2,FALSE)</f>
        <v>Missouri</v>
      </c>
      <c r="P3223" t="str">
        <f>VLOOKUP($L3223,Location!$A$1:$D$157,3,FALSE)</f>
        <v>Central</v>
      </c>
      <c r="Q3223" t="str">
        <f>VLOOKUP($L3223,Location!$A$1:$D$157,4,FALSE)</f>
        <v>Small Market</v>
      </c>
      <c r="R3223" t="s">
        <v>55</v>
      </c>
      <c r="S3223" t="s">
        <v>59</v>
      </c>
      <c r="T3223" t="s">
        <v>60</v>
      </c>
    </row>
    <row r="3224" spans="1:20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5">
        <v>42185</v>
      </c>
      <c r="O3224" t="str">
        <f>VLOOKUP(L3224,Location!$A$1:$D$157,2,FALSE)</f>
        <v>Missouri</v>
      </c>
      <c r="P3224" t="str">
        <f>VLOOKUP($L3224,Location!$A$1:$D$157,3,FALSE)</f>
        <v>Central</v>
      </c>
      <c r="Q3224" t="str">
        <f>VLOOKUP($L3224,Location!$A$1:$D$157,4,FALSE)</f>
        <v>Small Market</v>
      </c>
      <c r="R3224" t="s">
        <v>61</v>
      </c>
      <c r="S3224" t="s">
        <v>63</v>
      </c>
      <c r="T3224" t="s">
        <v>57</v>
      </c>
    </row>
    <row r="3225" spans="1:20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5">
        <v>42185</v>
      </c>
      <c r="O3225" t="str">
        <f>VLOOKUP(L3225,Location!$A$1:$D$157,2,FALSE)</f>
        <v>Missouri</v>
      </c>
      <c r="P3225" t="str">
        <f>VLOOKUP($L3225,Location!$A$1:$D$157,3,FALSE)</f>
        <v>Central</v>
      </c>
      <c r="Q3225" t="str">
        <f>VLOOKUP($L3225,Location!$A$1:$D$157,4,FALSE)</f>
        <v>Small Market</v>
      </c>
      <c r="R3225" t="s">
        <v>61</v>
      </c>
      <c r="S3225" t="s">
        <v>64</v>
      </c>
      <c r="T3225" t="s">
        <v>60</v>
      </c>
    </row>
    <row r="3226" spans="1:20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5">
        <v>42185</v>
      </c>
      <c r="O3226" t="str">
        <f>VLOOKUP(L3226,Location!$A$1:$D$157,2,FALSE)</f>
        <v>Ohio</v>
      </c>
      <c r="P3226" t="str">
        <f>VLOOKUP($L3226,Location!$A$1:$D$157,3,FALSE)</f>
        <v>Central</v>
      </c>
      <c r="Q3226" t="str">
        <f>VLOOKUP($L3226,Location!$A$1:$D$157,4,FALSE)</f>
        <v>Major Market</v>
      </c>
      <c r="R3226" t="s">
        <v>66</v>
      </c>
      <c r="S3226" t="s">
        <v>67</v>
      </c>
      <c r="T3226" t="s">
        <v>60</v>
      </c>
    </row>
    <row r="3227" spans="1:20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5">
        <v>42185</v>
      </c>
      <c r="O3227" t="str">
        <f>VLOOKUP(L3227,Location!$A$1:$D$157,2,FALSE)</f>
        <v>Ohio</v>
      </c>
      <c r="P3227" t="str">
        <f>VLOOKUP($L3227,Location!$A$1:$D$157,3,FALSE)</f>
        <v>Central</v>
      </c>
      <c r="Q3227" t="str">
        <f>VLOOKUP($L3227,Location!$A$1:$D$157,4,FALSE)</f>
        <v>Major Market</v>
      </c>
      <c r="R3227" t="s">
        <v>66</v>
      </c>
      <c r="S3227" t="s">
        <v>68</v>
      </c>
      <c r="T3227" t="s">
        <v>60</v>
      </c>
    </row>
    <row r="3228" spans="1:20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5">
        <v>42185</v>
      </c>
      <c r="O3228" t="str">
        <f>VLOOKUP(L3228,Location!$A$1:$D$157,2,FALSE)</f>
        <v>Ohio</v>
      </c>
      <c r="P3228" t="str">
        <f>VLOOKUP($L3228,Location!$A$1:$D$157,3,FALSE)</f>
        <v>Central</v>
      </c>
      <c r="Q3228" t="str">
        <f>VLOOKUP($L3228,Location!$A$1:$D$157,4,FALSE)</f>
        <v>Major Market</v>
      </c>
      <c r="R3228" t="s">
        <v>70</v>
      </c>
      <c r="S3228" t="s">
        <v>71</v>
      </c>
      <c r="T3228" t="s">
        <v>57</v>
      </c>
    </row>
    <row r="3229" spans="1:20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5">
        <v>42185</v>
      </c>
      <c r="O3229" t="str">
        <f>VLOOKUP(L3229,Location!$A$1:$D$157,2,FALSE)</f>
        <v>Ohio</v>
      </c>
      <c r="P3229" t="str">
        <f>VLOOKUP($L3229,Location!$A$1:$D$157,3,FALSE)</f>
        <v>Central</v>
      </c>
      <c r="Q3229" t="str">
        <f>VLOOKUP($L3229,Location!$A$1:$D$157,4,FALSE)</f>
        <v>Major Market</v>
      </c>
      <c r="R3229" t="s">
        <v>70</v>
      </c>
      <c r="S3229" t="s">
        <v>72</v>
      </c>
      <c r="T3229" t="s">
        <v>57</v>
      </c>
    </row>
    <row r="3230" spans="1:20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5">
        <v>42185</v>
      </c>
      <c r="O3230" t="str">
        <f>VLOOKUP(L3230,Location!$A$1:$D$157,2,FALSE)</f>
        <v>Ohio</v>
      </c>
      <c r="P3230" t="str">
        <f>VLOOKUP($L3230,Location!$A$1:$D$157,3,FALSE)</f>
        <v>Central</v>
      </c>
      <c r="Q3230" t="str">
        <f>VLOOKUP($L3230,Location!$A$1:$D$157,4,FALSE)</f>
        <v>Major Market</v>
      </c>
      <c r="R3230" t="s">
        <v>61</v>
      </c>
      <c r="S3230" t="s">
        <v>64</v>
      </c>
      <c r="T3230" t="s">
        <v>60</v>
      </c>
    </row>
    <row r="3231" spans="1:20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5">
        <v>42185</v>
      </c>
      <c r="O3231" t="str">
        <f>VLOOKUP(L3231,Location!$A$1:$D$157,2,FALSE)</f>
        <v>Ohio</v>
      </c>
      <c r="P3231" t="str">
        <f>VLOOKUP($L3231,Location!$A$1:$D$157,3,FALSE)</f>
        <v>Central</v>
      </c>
      <c r="Q3231" t="str">
        <f>VLOOKUP($L3231,Location!$A$1:$D$157,4,FALSE)</f>
        <v>Major Market</v>
      </c>
      <c r="R3231" t="s">
        <v>55</v>
      </c>
      <c r="S3231" t="s">
        <v>56</v>
      </c>
      <c r="T3231" t="s">
        <v>57</v>
      </c>
    </row>
    <row r="3232" spans="1:20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5">
        <v>42185</v>
      </c>
      <c r="O3232" t="str">
        <f>VLOOKUP(L3232,Location!$A$1:$D$157,2,FALSE)</f>
        <v>Ohio</v>
      </c>
      <c r="P3232" t="str">
        <f>VLOOKUP($L3232,Location!$A$1:$D$157,3,FALSE)</f>
        <v>Central</v>
      </c>
      <c r="Q3232" t="str">
        <f>VLOOKUP($L3232,Location!$A$1:$D$157,4,FALSE)</f>
        <v>Major Market</v>
      </c>
      <c r="R3232" t="s">
        <v>55</v>
      </c>
      <c r="S3232" t="s">
        <v>58</v>
      </c>
      <c r="T3232" t="s">
        <v>57</v>
      </c>
    </row>
    <row r="3233" spans="1:20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5">
        <v>42185</v>
      </c>
      <c r="O3233" t="str">
        <f>VLOOKUP(L3233,Location!$A$1:$D$157,2,FALSE)</f>
        <v>Ohio</v>
      </c>
      <c r="P3233" t="str">
        <f>VLOOKUP($L3233,Location!$A$1:$D$157,3,FALSE)</f>
        <v>Central</v>
      </c>
      <c r="Q3233" t="str">
        <f>VLOOKUP($L3233,Location!$A$1:$D$157,4,FALSE)</f>
        <v>Major Market</v>
      </c>
      <c r="R3233" t="s">
        <v>55</v>
      </c>
      <c r="S3233" t="s">
        <v>59</v>
      </c>
      <c r="T3233" t="s">
        <v>60</v>
      </c>
    </row>
    <row r="3234" spans="1:20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5">
        <v>42185</v>
      </c>
      <c r="O3234" t="str">
        <f>VLOOKUP(L3234,Location!$A$1:$D$157,2,FALSE)</f>
        <v>Ohio</v>
      </c>
      <c r="P3234" t="str">
        <f>VLOOKUP($L3234,Location!$A$1:$D$157,3,FALSE)</f>
        <v>Central</v>
      </c>
      <c r="Q3234" t="str">
        <f>VLOOKUP($L3234,Location!$A$1:$D$157,4,FALSE)</f>
        <v>Major Market</v>
      </c>
      <c r="R3234" t="s">
        <v>61</v>
      </c>
      <c r="S3234" t="s">
        <v>63</v>
      </c>
      <c r="T3234" t="s">
        <v>57</v>
      </c>
    </row>
    <row r="3235" spans="1:20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5">
        <v>42185</v>
      </c>
      <c r="O3235" t="str">
        <f>VLOOKUP(L3235,Location!$A$1:$D$157,2,FALSE)</f>
        <v>Wisconsin</v>
      </c>
      <c r="P3235" t="str">
        <f>VLOOKUP($L3235,Location!$A$1:$D$157,3,FALSE)</f>
        <v>Central</v>
      </c>
      <c r="Q3235" t="str">
        <f>VLOOKUP($L3235,Location!$A$1:$D$157,4,FALSE)</f>
        <v>Small Market</v>
      </c>
      <c r="R3235" t="s">
        <v>66</v>
      </c>
      <c r="S3235" t="s">
        <v>67</v>
      </c>
      <c r="T3235" t="s">
        <v>60</v>
      </c>
    </row>
    <row r="3236" spans="1:20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5">
        <v>42185</v>
      </c>
      <c r="O3236" t="str">
        <f>VLOOKUP(L3236,Location!$A$1:$D$157,2,FALSE)</f>
        <v>Wisconsin</v>
      </c>
      <c r="P3236" t="str">
        <f>VLOOKUP($L3236,Location!$A$1:$D$157,3,FALSE)</f>
        <v>Central</v>
      </c>
      <c r="Q3236" t="str">
        <f>VLOOKUP($L3236,Location!$A$1:$D$157,4,FALSE)</f>
        <v>Small Market</v>
      </c>
      <c r="R3236" t="s">
        <v>66</v>
      </c>
      <c r="S3236" t="s">
        <v>68</v>
      </c>
      <c r="T3236" t="s">
        <v>60</v>
      </c>
    </row>
    <row r="3237" spans="1:20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5">
        <v>42185</v>
      </c>
      <c r="O3237" t="str">
        <f>VLOOKUP(L3237,Location!$A$1:$D$157,2,FALSE)</f>
        <v>Wisconsin</v>
      </c>
      <c r="P3237" t="str">
        <f>VLOOKUP($L3237,Location!$A$1:$D$157,3,FALSE)</f>
        <v>Central</v>
      </c>
      <c r="Q3237" t="str">
        <f>VLOOKUP($L3237,Location!$A$1:$D$157,4,FALSE)</f>
        <v>Small Market</v>
      </c>
      <c r="R3237" t="s">
        <v>70</v>
      </c>
      <c r="S3237" t="s">
        <v>71</v>
      </c>
      <c r="T3237" t="s">
        <v>57</v>
      </c>
    </row>
    <row r="3238" spans="1:20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5">
        <v>42185</v>
      </c>
      <c r="O3238" t="str">
        <f>VLOOKUP(L3238,Location!$A$1:$D$157,2,FALSE)</f>
        <v>Wisconsin</v>
      </c>
      <c r="P3238" t="str">
        <f>VLOOKUP($L3238,Location!$A$1:$D$157,3,FALSE)</f>
        <v>Central</v>
      </c>
      <c r="Q3238" t="str">
        <f>VLOOKUP($L3238,Location!$A$1:$D$157,4,FALSE)</f>
        <v>Small Market</v>
      </c>
      <c r="R3238" t="s">
        <v>70</v>
      </c>
      <c r="S3238" t="s">
        <v>72</v>
      </c>
      <c r="T3238" t="s">
        <v>57</v>
      </c>
    </row>
    <row r="3239" spans="1:20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5">
        <v>42185</v>
      </c>
      <c r="O3239" t="str">
        <f>VLOOKUP(L3239,Location!$A$1:$D$157,2,FALSE)</f>
        <v>Wisconsin</v>
      </c>
      <c r="P3239" t="str">
        <f>VLOOKUP($L3239,Location!$A$1:$D$157,3,FALSE)</f>
        <v>Central</v>
      </c>
      <c r="Q3239" t="str">
        <f>VLOOKUP($L3239,Location!$A$1:$D$157,4,FALSE)</f>
        <v>Small Market</v>
      </c>
      <c r="R3239" t="s">
        <v>61</v>
      </c>
      <c r="S3239" t="s">
        <v>64</v>
      </c>
      <c r="T3239" t="s">
        <v>60</v>
      </c>
    </row>
    <row r="3240" spans="1:20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5">
        <v>42185</v>
      </c>
      <c r="O3240" t="str">
        <f>VLOOKUP(L3240,Location!$A$1:$D$157,2,FALSE)</f>
        <v>Wisconsin</v>
      </c>
      <c r="P3240" t="str">
        <f>VLOOKUP($L3240,Location!$A$1:$D$157,3,FALSE)</f>
        <v>Central</v>
      </c>
      <c r="Q3240" t="str">
        <f>VLOOKUP($L3240,Location!$A$1:$D$157,4,FALSE)</f>
        <v>Small Market</v>
      </c>
      <c r="R3240" t="s">
        <v>55</v>
      </c>
      <c r="S3240" t="s">
        <v>56</v>
      </c>
      <c r="T3240" t="s">
        <v>57</v>
      </c>
    </row>
    <row r="3241" spans="1:20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5">
        <v>42185</v>
      </c>
      <c r="O3241" t="str">
        <f>VLOOKUP(L3241,Location!$A$1:$D$157,2,FALSE)</f>
        <v>Wisconsin</v>
      </c>
      <c r="P3241" t="str">
        <f>VLOOKUP($L3241,Location!$A$1:$D$157,3,FALSE)</f>
        <v>Central</v>
      </c>
      <c r="Q3241" t="str">
        <f>VLOOKUP($L3241,Location!$A$1:$D$157,4,FALSE)</f>
        <v>Small Market</v>
      </c>
      <c r="R3241" t="s">
        <v>55</v>
      </c>
      <c r="S3241" t="s">
        <v>58</v>
      </c>
      <c r="T3241" t="s">
        <v>57</v>
      </c>
    </row>
    <row r="3242" spans="1:20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5">
        <v>42185</v>
      </c>
      <c r="O3242" t="str">
        <f>VLOOKUP(L3242,Location!$A$1:$D$157,2,FALSE)</f>
        <v>Wisconsin</v>
      </c>
      <c r="P3242" t="str">
        <f>VLOOKUP($L3242,Location!$A$1:$D$157,3,FALSE)</f>
        <v>Central</v>
      </c>
      <c r="Q3242" t="str">
        <f>VLOOKUP($L3242,Location!$A$1:$D$157,4,FALSE)</f>
        <v>Small Market</v>
      </c>
      <c r="R3242" t="s">
        <v>55</v>
      </c>
      <c r="S3242" t="s">
        <v>59</v>
      </c>
      <c r="T3242" t="s">
        <v>60</v>
      </c>
    </row>
    <row r="3243" spans="1:20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5">
        <v>42185</v>
      </c>
      <c r="O3243" t="str">
        <f>VLOOKUP(L3243,Location!$A$1:$D$157,2,FALSE)</f>
        <v>Wisconsin</v>
      </c>
      <c r="P3243" t="str">
        <f>VLOOKUP($L3243,Location!$A$1:$D$157,3,FALSE)</f>
        <v>Central</v>
      </c>
      <c r="Q3243" t="str">
        <f>VLOOKUP($L3243,Location!$A$1:$D$157,4,FALSE)</f>
        <v>Small Market</v>
      </c>
      <c r="R3243" t="s">
        <v>61</v>
      </c>
      <c r="S3243" t="s">
        <v>63</v>
      </c>
      <c r="T3243" t="s">
        <v>57</v>
      </c>
    </row>
    <row r="3244" spans="1:20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5">
        <v>42185</v>
      </c>
      <c r="O3244" t="str">
        <f>VLOOKUP(L3244,Location!$A$1:$D$157,2,FALSE)</f>
        <v>Connecticut</v>
      </c>
      <c r="P3244" t="str">
        <f>VLOOKUP($L3244,Location!$A$1:$D$157,3,FALSE)</f>
        <v>East</v>
      </c>
      <c r="Q3244" t="str">
        <f>VLOOKUP($L3244,Location!$A$1:$D$157,4,FALSE)</f>
        <v>Small Market</v>
      </c>
      <c r="R3244" t="s">
        <v>66</v>
      </c>
      <c r="S3244" t="s">
        <v>68</v>
      </c>
      <c r="T3244" t="s">
        <v>60</v>
      </c>
    </row>
    <row r="3245" spans="1:20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5">
        <v>42185</v>
      </c>
      <c r="O3245" t="str">
        <f>VLOOKUP(L3245,Location!$A$1:$D$157,2,FALSE)</f>
        <v>Connecticut</v>
      </c>
      <c r="P3245" t="str">
        <f>VLOOKUP($L3245,Location!$A$1:$D$157,3,FALSE)</f>
        <v>East</v>
      </c>
      <c r="Q3245" t="str">
        <f>VLOOKUP($L3245,Location!$A$1:$D$157,4,FALSE)</f>
        <v>Small Market</v>
      </c>
      <c r="R3245" t="s">
        <v>66</v>
      </c>
      <c r="S3245" t="s">
        <v>69</v>
      </c>
      <c r="T3245" t="s">
        <v>60</v>
      </c>
    </row>
    <row r="3246" spans="1:20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5">
        <v>42185</v>
      </c>
      <c r="O3246" t="str">
        <f>VLOOKUP(L3246,Location!$A$1:$D$157,2,FALSE)</f>
        <v>Connecticut</v>
      </c>
      <c r="P3246" t="str">
        <f>VLOOKUP($L3246,Location!$A$1:$D$157,3,FALSE)</f>
        <v>East</v>
      </c>
      <c r="Q3246" t="str">
        <f>VLOOKUP($L3246,Location!$A$1:$D$157,4,FALSE)</f>
        <v>Small Market</v>
      </c>
      <c r="R3246" t="s">
        <v>70</v>
      </c>
      <c r="S3246" t="s">
        <v>71</v>
      </c>
      <c r="T3246" t="s">
        <v>57</v>
      </c>
    </row>
    <row r="3247" spans="1:20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5">
        <v>42185</v>
      </c>
      <c r="O3247" t="str">
        <f>VLOOKUP(L3247,Location!$A$1:$D$157,2,FALSE)</f>
        <v>Connecticut</v>
      </c>
      <c r="P3247" t="str">
        <f>VLOOKUP($L3247,Location!$A$1:$D$157,3,FALSE)</f>
        <v>East</v>
      </c>
      <c r="Q3247" t="str">
        <f>VLOOKUP($L3247,Location!$A$1:$D$157,4,FALSE)</f>
        <v>Small Market</v>
      </c>
      <c r="R3247" t="s">
        <v>70</v>
      </c>
      <c r="S3247" t="s">
        <v>73</v>
      </c>
      <c r="T3247" t="s">
        <v>57</v>
      </c>
    </row>
    <row r="3248" spans="1:20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5">
        <v>42185</v>
      </c>
      <c r="O3248" t="str">
        <f>VLOOKUP(L3248,Location!$A$1:$D$157,2,FALSE)</f>
        <v>Connecticut</v>
      </c>
      <c r="P3248" t="str">
        <f>VLOOKUP($L3248,Location!$A$1:$D$157,3,FALSE)</f>
        <v>East</v>
      </c>
      <c r="Q3248" t="str">
        <f>VLOOKUP($L3248,Location!$A$1:$D$157,4,FALSE)</f>
        <v>Small Market</v>
      </c>
      <c r="R3248" t="s">
        <v>61</v>
      </c>
      <c r="S3248" t="s">
        <v>63</v>
      </c>
      <c r="T3248" t="s">
        <v>57</v>
      </c>
    </row>
    <row r="3249" spans="1:20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5">
        <v>42185</v>
      </c>
      <c r="O3249" t="str">
        <f>VLOOKUP(L3249,Location!$A$1:$D$157,2,FALSE)</f>
        <v>Connecticut</v>
      </c>
      <c r="P3249" t="str">
        <f>VLOOKUP($L3249,Location!$A$1:$D$157,3,FALSE)</f>
        <v>East</v>
      </c>
      <c r="Q3249" t="str">
        <f>VLOOKUP($L3249,Location!$A$1:$D$157,4,FALSE)</f>
        <v>Small Market</v>
      </c>
      <c r="R3249" t="s">
        <v>61</v>
      </c>
      <c r="S3249" t="s">
        <v>64</v>
      </c>
      <c r="T3249" t="s">
        <v>60</v>
      </c>
    </row>
    <row r="3250" spans="1:20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5">
        <v>42185</v>
      </c>
      <c r="O3250" t="str">
        <f>VLOOKUP(L3250,Location!$A$1:$D$157,2,FALSE)</f>
        <v>Connecticut</v>
      </c>
      <c r="P3250" t="str">
        <f>VLOOKUP($L3250,Location!$A$1:$D$157,3,FALSE)</f>
        <v>East</v>
      </c>
      <c r="Q3250" t="str">
        <f>VLOOKUP($L3250,Location!$A$1:$D$157,4,FALSE)</f>
        <v>Small Market</v>
      </c>
      <c r="R3250" t="s">
        <v>55</v>
      </c>
      <c r="S3250" t="s">
        <v>58</v>
      </c>
      <c r="T3250" t="s">
        <v>57</v>
      </c>
    </row>
    <row r="3251" spans="1:20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5">
        <v>42185</v>
      </c>
      <c r="O3251" t="str">
        <f>VLOOKUP(L3251,Location!$A$1:$D$157,2,FALSE)</f>
        <v>Florida</v>
      </c>
      <c r="P3251" t="str">
        <f>VLOOKUP($L3251,Location!$A$1:$D$157,3,FALSE)</f>
        <v>East</v>
      </c>
      <c r="Q3251" t="str">
        <f>VLOOKUP($L3251,Location!$A$1:$D$157,4,FALSE)</f>
        <v>Major Market</v>
      </c>
      <c r="R3251" t="s">
        <v>66</v>
      </c>
      <c r="S3251" t="s">
        <v>67</v>
      </c>
      <c r="T3251" t="s">
        <v>60</v>
      </c>
    </row>
    <row r="3252" spans="1:20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5">
        <v>42185</v>
      </c>
      <c r="O3252" t="str">
        <f>VLOOKUP(L3252,Location!$A$1:$D$157,2,FALSE)</f>
        <v>Florida</v>
      </c>
      <c r="P3252" t="str">
        <f>VLOOKUP($L3252,Location!$A$1:$D$157,3,FALSE)</f>
        <v>East</v>
      </c>
      <c r="Q3252" t="str">
        <f>VLOOKUP($L3252,Location!$A$1:$D$157,4,FALSE)</f>
        <v>Major Market</v>
      </c>
      <c r="R3252" t="s">
        <v>66</v>
      </c>
      <c r="S3252" t="s">
        <v>68</v>
      </c>
      <c r="T3252" t="s">
        <v>60</v>
      </c>
    </row>
    <row r="3253" spans="1:20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5">
        <v>42185</v>
      </c>
      <c r="O3253" t="str">
        <f>VLOOKUP(L3253,Location!$A$1:$D$157,2,FALSE)</f>
        <v>Florida</v>
      </c>
      <c r="P3253" t="str">
        <f>VLOOKUP($L3253,Location!$A$1:$D$157,3,FALSE)</f>
        <v>East</v>
      </c>
      <c r="Q3253" t="str">
        <f>VLOOKUP($L3253,Location!$A$1:$D$157,4,FALSE)</f>
        <v>Major Market</v>
      </c>
      <c r="R3253" t="s">
        <v>66</v>
      </c>
      <c r="S3253" t="s">
        <v>69</v>
      </c>
      <c r="T3253" t="s">
        <v>60</v>
      </c>
    </row>
    <row r="3254" spans="1:20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5">
        <v>42185</v>
      </c>
      <c r="O3254" t="str">
        <f>VLOOKUP(L3254,Location!$A$1:$D$157,2,FALSE)</f>
        <v>Florida</v>
      </c>
      <c r="P3254" t="str">
        <f>VLOOKUP($L3254,Location!$A$1:$D$157,3,FALSE)</f>
        <v>East</v>
      </c>
      <c r="Q3254" t="str">
        <f>VLOOKUP($L3254,Location!$A$1:$D$157,4,FALSE)</f>
        <v>Major Market</v>
      </c>
      <c r="R3254" t="s">
        <v>70</v>
      </c>
      <c r="S3254" t="s">
        <v>71</v>
      </c>
      <c r="T3254" t="s">
        <v>57</v>
      </c>
    </row>
    <row r="3255" spans="1:20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5">
        <v>42185</v>
      </c>
      <c r="O3255" t="str">
        <f>VLOOKUP(L3255,Location!$A$1:$D$157,2,FALSE)</f>
        <v>Florida</v>
      </c>
      <c r="P3255" t="str">
        <f>VLOOKUP($L3255,Location!$A$1:$D$157,3,FALSE)</f>
        <v>East</v>
      </c>
      <c r="Q3255" t="str">
        <f>VLOOKUP($L3255,Location!$A$1:$D$157,4,FALSE)</f>
        <v>Major Market</v>
      </c>
      <c r="R3255" t="s">
        <v>70</v>
      </c>
      <c r="S3255" t="s">
        <v>73</v>
      </c>
      <c r="T3255" t="s">
        <v>57</v>
      </c>
    </row>
    <row r="3256" spans="1:20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5">
        <v>42185</v>
      </c>
      <c r="O3256" t="str">
        <f>VLOOKUP(L3256,Location!$A$1:$D$157,2,FALSE)</f>
        <v>Florida</v>
      </c>
      <c r="P3256" t="str">
        <f>VLOOKUP($L3256,Location!$A$1:$D$157,3,FALSE)</f>
        <v>East</v>
      </c>
      <c r="Q3256" t="str">
        <f>VLOOKUP($L3256,Location!$A$1:$D$157,4,FALSE)</f>
        <v>Major Market</v>
      </c>
      <c r="R3256" t="s">
        <v>61</v>
      </c>
      <c r="S3256" t="s">
        <v>63</v>
      </c>
      <c r="T3256" t="s">
        <v>57</v>
      </c>
    </row>
    <row r="3257" spans="1:20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5">
        <v>42185</v>
      </c>
      <c r="O3257" t="str">
        <f>VLOOKUP(L3257,Location!$A$1:$D$157,2,FALSE)</f>
        <v>Florida</v>
      </c>
      <c r="P3257" t="str">
        <f>VLOOKUP($L3257,Location!$A$1:$D$157,3,FALSE)</f>
        <v>East</v>
      </c>
      <c r="Q3257" t="str">
        <f>VLOOKUP($L3257,Location!$A$1:$D$157,4,FALSE)</f>
        <v>Major Market</v>
      </c>
      <c r="R3257" t="s">
        <v>61</v>
      </c>
      <c r="S3257" t="s">
        <v>64</v>
      </c>
      <c r="T3257" t="s">
        <v>60</v>
      </c>
    </row>
    <row r="3258" spans="1:20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5">
        <v>42185</v>
      </c>
      <c r="O3258" t="str">
        <f>VLOOKUP(L3258,Location!$A$1:$D$157,2,FALSE)</f>
        <v>Florida</v>
      </c>
      <c r="P3258" t="str">
        <f>VLOOKUP($L3258,Location!$A$1:$D$157,3,FALSE)</f>
        <v>East</v>
      </c>
      <c r="Q3258" t="str">
        <f>VLOOKUP($L3258,Location!$A$1:$D$157,4,FALSE)</f>
        <v>Major Market</v>
      </c>
      <c r="R3258" t="s">
        <v>55</v>
      </c>
      <c r="S3258" t="s">
        <v>58</v>
      </c>
      <c r="T3258" t="s">
        <v>57</v>
      </c>
    </row>
    <row r="3259" spans="1:20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5">
        <v>42185</v>
      </c>
      <c r="O3259" t="str">
        <f>VLOOKUP(L3259,Location!$A$1:$D$157,2,FALSE)</f>
        <v>Florida</v>
      </c>
      <c r="P3259" t="str">
        <f>VLOOKUP($L3259,Location!$A$1:$D$157,3,FALSE)</f>
        <v>East</v>
      </c>
      <c r="Q3259" t="str">
        <f>VLOOKUP($L3259,Location!$A$1:$D$157,4,FALSE)</f>
        <v>Major Market</v>
      </c>
      <c r="R3259" t="s">
        <v>55</v>
      </c>
      <c r="S3259" t="s">
        <v>59</v>
      </c>
      <c r="T3259" t="s">
        <v>60</v>
      </c>
    </row>
    <row r="3260" spans="1:20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5">
        <v>42185</v>
      </c>
      <c r="O3260" t="str">
        <f>VLOOKUP(L3260,Location!$A$1:$D$157,2,FALSE)</f>
        <v>Massachusetts</v>
      </c>
      <c r="P3260" t="str">
        <f>VLOOKUP($L3260,Location!$A$1:$D$157,3,FALSE)</f>
        <v>East</v>
      </c>
      <c r="Q3260" t="str">
        <f>VLOOKUP($L3260,Location!$A$1:$D$157,4,FALSE)</f>
        <v>Major Market</v>
      </c>
      <c r="R3260" t="s">
        <v>66</v>
      </c>
      <c r="S3260" t="s">
        <v>68</v>
      </c>
      <c r="T3260" t="s">
        <v>60</v>
      </c>
    </row>
    <row r="3261" spans="1:20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5">
        <v>42185</v>
      </c>
      <c r="O3261" t="str">
        <f>VLOOKUP(L3261,Location!$A$1:$D$157,2,FALSE)</f>
        <v>Massachusetts</v>
      </c>
      <c r="P3261" t="str">
        <f>VLOOKUP($L3261,Location!$A$1:$D$157,3,FALSE)</f>
        <v>East</v>
      </c>
      <c r="Q3261" t="str">
        <f>VLOOKUP($L3261,Location!$A$1:$D$157,4,FALSE)</f>
        <v>Major Market</v>
      </c>
      <c r="R3261" t="s">
        <v>70</v>
      </c>
      <c r="S3261" t="s">
        <v>71</v>
      </c>
      <c r="T3261" t="s">
        <v>57</v>
      </c>
    </row>
    <row r="3262" spans="1:20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5">
        <v>42185</v>
      </c>
      <c r="O3262" t="str">
        <f>VLOOKUP(L3262,Location!$A$1:$D$157,2,FALSE)</f>
        <v>Massachusetts</v>
      </c>
      <c r="P3262" t="str">
        <f>VLOOKUP($L3262,Location!$A$1:$D$157,3,FALSE)</f>
        <v>East</v>
      </c>
      <c r="Q3262" t="str">
        <f>VLOOKUP($L3262,Location!$A$1:$D$157,4,FALSE)</f>
        <v>Major Market</v>
      </c>
      <c r="R3262" t="s">
        <v>70</v>
      </c>
      <c r="S3262" t="s">
        <v>73</v>
      </c>
      <c r="T3262" t="s">
        <v>57</v>
      </c>
    </row>
    <row r="3263" spans="1:20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5">
        <v>42185</v>
      </c>
      <c r="O3263" t="str">
        <f>VLOOKUP(L3263,Location!$A$1:$D$157,2,FALSE)</f>
        <v>Massachusetts</v>
      </c>
      <c r="P3263" t="str">
        <f>VLOOKUP($L3263,Location!$A$1:$D$157,3,FALSE)</f>
        <v>East</v>
      </c>
      <c r="Q3263" t="str">
        <f>VLOOKUP($L3263,Location!$A$1:$D$157,4,FALSE)</f>
        <v>Major Market</v>
      </c>
      <c r="R3263" t="s">
        <v>61</v>
      </c>
      <c r="S3263" t="s">
        <v>63</v>
      </c>
      <c r="T3263" t="s">
        <v>57</v>
      </c>
    </row>
    <row r="3264" spans="1:20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5">
        <v>42185</v>
      </c>
      <c r="O3264" t="str">
        <f>VLOOKUP(L3264,Location!$A$1:$D$157,2,FALSE)</f>
        <v>Massachusetts</v>
      </c>
      <c r="P3264" t="str">
        <f>VLOOKUP($L3264,Location!$A$1:$D$157,3,FALSE)</f>
        <v>East</v>
      </c>
      <c r="Q3264" t="str">
        <f>VLOOKUP($L3264,Location!$A$1:$D$157,4,FALSE)</f>
        <v>Major Market</v>
      </c>
      <c r="R3264" t="s">
        <v>61</v>
      </c>
      <c r="S3264" t="s">
        <v>65</v>
      </c>
      <c r="T3264" t="s">
        <v>57</v>
      </c>
    </row>
    <row r="3265" spans="1:20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5">
        <v>42185</v>
      </c>
      <c r="O3265" t="str">
        <f>VLOOKUP(L3265,Location!$A$1:$D$157,2,FALSE)</f>
        <v>Massachusetts</v>
      </c>
      <c r="P3265" t="str">
        <f>VLOOKUP($L3265,Location!$A$1:$D$157,3,FALSE)</f>
        <v>East</v>
      </c>
      <c r="Q3265" t="str">
        <f>VLOOKUP($L3265,Location!$A$1:$D$157,4,FALSE)</f>
        <v>Major Market</v>
      </c>
      <c r="R3265" t="s">
        <v>55</v>
      </c>
      <c r="S3265" t="s">
        <v>58</v>
      </c>
      <c r="T3265" t="s">
        <v>57</v>
      </c>
    </row>
    <row r="3266" spans="1:20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5">
        <v>42185</v>
      </c>
      <c r="O3266" t="str">
        <f>VLOOKUP(L3266,Location!$A$1:$D$157,2,FALSE)</f>
        <v>New Hampshire</v>
      </c>
      <c r="P3266" t="str">
        <f>VLOOKUP($L3266,Location!$A$1:$D$157,3,FALSE)</f>
        <v>East</v>
      </c>
      <c r="Q3266" t="str">
        <f>VLOOKUP($L3266,Location!$A$1:$D$157,4,FALSE)</f>
        <v>Small Market</v>
      </c>
      <c r="R3266" t="s">
        <v>66</v>
      </c>
      <c r="S3266" t="s">
        <v>68</v>
      </c>
      <c r="T3266" t="s">
        <v>60</v>
      </c>
    </row>
    <row r="3267" spans="1:20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5">
        <v>42185</v>
      </c>
      <c r="O3267" t="str">
        <f>VLOOKUP(L3267,Location!$A$1:$D$157,2,FALSE)</f>
        <v>New Hampshire</v>
      </c>
      <c r="P3267" t="str">
        <f>VLOOKUP($L3267,Location!$A$1:$D$157,3,FALSE)</f>
        <v>East</v>
      </c>
      <c r="Q3267" t="str">
        <f>VLOOKUP($L3267,Location!$A$1:$D$157,4,FALSE)</f>
        <v>Small Market</v>
      </c>
      <c r="R3267" t="s">
        <v>70</v>
      </c>
      <c r="S3267" t="s">
        <v>71</v>
      </c>
      <c r="T3267" t="s">
        <v>57</v>
      </c>
    </row>
    <row r="3268" spans="1:20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5">
        <v>42185</v>
      </c>
      <c r="O3268" t="str">
        <f>VLOOKUP(L3268,Location!$A$1:$D$157,2,FALSE)</f>
        <v>New Hampshire</v>
      </c>
      <c r="P3268" t="str">
        <f>VLOOKUP($L3268,Location!$A$1:$D$157,3,FALSE)</f>
        <v>East</v>
      </c>
      <c r="Q3268" t="str">
        <f>VLOOKUP($L3268,Location!$A$1:$D$157,4,FALSE)</f>
        <v>Small Market</v>
      </c>
      <c r="R3268" t="s">
        <v>70</v>
      </c>
      <c r="S3268" t="s">
        <v>73</v>
      </c>
      <c r="T3268" t="s">
        <v>57</v>
      </c>
    </row>
    <row r="3269" spans="1:20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5">
        <v>42185</v>
      </c>
      <c r="O3269" t="str">
        <f>VLOOKUP(L3269,Location!$A$1:$D$157,2,FALSE)</f>
        <v>New Hampshire</v>
      </c>
      <c r="P3269" t="str">
        <f>VLOOKUP($L3269,Location!$A$1:$D$157,3,FALSE)</f>
        <v>East</v>
      </c>
      <c r="Q3269" t="str">
        <f>VLOOKUP($L3269,Location!$A$1:$D$157,4,FALSE)</f>
        <v>Small Market</v>
      </c>
      <c r="R3269" t="s">
        <v>61</v>
      </c>
      <c r="S3269" t="s">
        <v>63</v>
      </c>
      <c r="T3269" t="s">
        <v>57</v>
      </c>
    </row>
    <row r="3270" spans="1:20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5">
        <v>42185</v>
      </c>
      <c r="O3270" t="str">
        <f>VLOOKUP(L3270,Location!$A$1:$D$157,2,FALSE)</f>
        <v>New Hampshire</v>
      </c>
      <c r="P3270" t="str">
        <f>VLOOKUP($L3270,Location!$A$1:$D$157,3,FALSE)</f>
        <v>East</v>
      </c>
      <c r="Q3270" t="str">
        <f>VLOOKUP($L3270,Location!$A$1:$D$157,4,FALSE)</f>
        <v>Small Market</v>
      </c>
      <c r="R3270" t="s">
        <v>61</v>
      </c>
      <c r="S3270" t="s">
        <v>65</v>
      </c>
      <c r="T3270" t="s">
        <v>57</v>
      </c>
    </row>
    <row r="3271" spans="1:20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5">
        <v>42185</v>
      </c>
      <c r="O3271" t="str">
        <f>VLOOKUP(L3271,Location!$A$1:$D$157,2,FALSE)</f>
        <v>New Hampshire</v>
      </c>
      <c r="P3271" t="str">
        <f>VLOOKUP($L3271,Location!$A$1:$D$157,3,FALSE)</f>
        <v>East</v>
      </c>
      <c r="Q3271" t="str">
        <f>VLOOKUP($L3271,Location!$A$1:$D$157,4,FALSE)</f>
        <v>Small Market</v>
      </c>
      <c r="R3271" t="s">
        <v>55</v>
      </c>
      <c r="S3271" t="s">
        <v>56</v>
      </c>
      <c r="T3271" t="s">
        <v>57</v>
      </c>
    </row>
    <row r="3272" spans="1:20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5">
        <v>42185</v>
      </c>
      <c r="O3272" t="str">
        <f>VLOOKUP(L3272,Location!$A$1:$D$157,2,FALSE)</f>
        <v>New Hampshire</v>
      </c>
      <c r="P3272" t="str">
        <f>VLOOKUP($L3272,Location!$A$1:$D$157,3,FALSE)</f>
        <v>East</v>
      </c>
      <c r="Q3272" t="str">
        <f>VLOOKUP($L3272,Location!$A$1:$D$157,4,FALSE)</f>
        <v>Small Market</v>
      </c>
      <c r="R3272" t="s">
        <v>55</v>
      </c>
      <c r="S3272" t="s">
        <v>58</v>
      </c>
      <c r="T3272" t="s">
        <v>57</v>
      </c>
    </row>
    <row r="3273" spans="1:20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5">
        <v>42185</v>
      </c>
      <c r="O3273" t="str">
        <f>VLOOKUP(L3273,Location!$A$1:$D$157,2,FALSE)</f>
        <v>New York</v>
      </c>
      <c r="P3273" t="str">
        <f>VLOOKUP($L3273,Location!$A$1:$D$157,3,FALSE)</f>
        <v>East</v>
      </c>
      <c r="Q3273" t="str">
        <f>VLOOKUP($L3273,Location!$A$1:$D$157,4,FALSE)</f>
        <v>Major Market</v>
      </c>
      <c r="R3273" t="s">
        <v>66</v>
      </c>
      <c r="S3273" t="s">
        <v>68</v>
      </c>
      <c r="T3273" t="s">
        <v>60</v>
      </c>
    </row>
    <row r="3274" spans="1:20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5">
        <v>42185</v>
      </c>
      <c r="O3274" t="str">
        <f>VLOOKUP(L3274,Location!$A$1:$D$157,2,FALSE)</f>
        <v>New York</v>
      </c>
      <c r="P3274" t="str">
        <f>VLOOKUP($L3274,Location!$A$1:$D$157,3,FALSE)</f>
        <v>East</v>
      </c>
      <c r="Q3274" t="str">
        <f>VLOOKUP($L3274,Location!$A$1:$D$157,4,FALSE)</f>
        <v>Major Market</v>
      </c>
      <c r="R3274" t="s">
        <v>66</v>
      </c>
      <c r="S3274" t="s">
        <v>69</v>
      </c>
      <c r="T3274" t="s">
        <v>60</v>
      </c>
    </row>
    <row r="3275" spans="1:20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5">
        <v>42185</v>
      </c>
      <c r="O3275" t="str">
        <f>VLOOKUP(L3275,Location!$A$1:$D$157,2,FALSE)</f>
        <v>New York</v>
      </c>
      <c r="P3275" t="str">
        <f>VLOOKUP($L3275,Location!$A$1:$D$157,3,FALSE)</f>
        <v>East</v>
      </c>
      <c r="Q3275" t="str">
        <f>VLOOKUP($L3275,Location!$A$1:$D$157,4,FALSE)</f>
        <v>Major Market</v>
      </c>
      <c r="R3275" t="s">
        <v>70</v>
      </c>
      <c r="S3275" t="s">
        <v>71</v>
      </c>
      <c r="T3275" t="s">
        <v>57</v>
      </c>
    </row>
    <row r="3276" spans="1:20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5">
        <v>42185</v>
      </c>
      <c r="O3276" t="str">
        <f>VLOOKUP(L3276,Location!$A$1:$D$157,2,FALSE)</f>
        <v>New York</v>
      </c>
      <c r="P3276" t="str">
        <f>VLOOKUP($L3276,Location!$A$1:$D$157,3,FALSE)</f>
        <v>East</v>
      </c>
      <c r="Q3276" t="str">
        <f>VLOOKUP($L3276,Location!$A$1:$D$157,4,FALSE)</f>
        <v>Major Market</v>
      </c>
      <c r="R3276" t="s">
        <v>70</v>
      </c>
      <c r="S3276" t="s">
        <v>72</v>
      </c>
      <c r="T3276" t="s">
        <v>57</v>
      </c>
    </row>
    <row r="3277" spans="1:20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5">
        <v>42185</v>
      </c>
      <c r="O3277" t="str">
        <f>VLOOKUP(L3277,Location!$A$1:$D$157,2,FALSE)</f>
        <v>New York</v>
      </c>
      <c r="P3277" t="str">
        <f>VLOOKUP($L3277,Location!$A$1:$D$157,3,FALSE)</f>
        <v>East</v>
      </c>
      <c r="Q3277" t="str">
        <f>VLOOKUP($L3277,Location!$A$1:$D$157,4,FALSE)</f>
        <v>Major Market</v>
      </c>
      <c r="R3277" t="s">
        <v>70</v>
      </c>
      <c r="S3277" t="s">
        <v>73</v>
      </c>
      <c r="T3277" t="s">
        <v>57</v>
      </c>
    </row>
    <row r="3278" spans="1:20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5">
        <v>42185</v>
      </c>
      <c r="O3278" t="str">
        <f>VLOOKUP(L3278,Location!$A$1:$D$157,2,FALSE)</f>
        <v>New York</v>
      </c>
      <c r="P3278" t="str">
        <f>VLOOKUP($L3278,Location!$A$1:$D$157,3,FALSE)</f>
        <v>East</v>
      </c>
      <c r="Q3278" t="str">
        <f>VLOOKUP($L3278,Location!$A$1:$D$157,4,FALSE)</f>
        <v>Major Market</v>
      </c>
      <c r="R3278" t="s">
        <v>61</v>
      </c>
      <c r="S3278" t="s">
        <v>63</v>
      </c>
      <c r="T3278" t="s">
        <v>57</v>
      </c>
    </row>
    <row r="3279" spans="1:20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5">
        <v>42185</v>
      </c>
      <c r="O3279" t="str">
        <f>VLOOKUP(L3279,Location!$A$1:$D$157,2,FALSE)</f>
        <v>New York</v>
      </c>
      <c r="P3279" t="str">
        <f>VLOOKUP($L3279,Location!$A$1:$D$157,3,FALSE)</f>
        <v>East</v>
      </c>
      <c r="Q3279" t="str">
        <f>VLOOKUP($L3279,Location!$A$1:$D$157,4,FALSE)</f>
        <v>Major Market</v>
      </c>
      <c r="R3279" t="s">
        <v>61</v>
      </c>
      <c r="S3279" t="s">
        <v>65</v>
      </c>
      <c r="T3279" t="s">
        <v>57</v>
      </c>
    </row>
    <row r="3280" spans="1:20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5">
        <v>42185</v>
      </c>
      <c r="O3280" t="str">
        <f>VLOOKUP(L3280,Location!$A$1:$D$157,2,FALSE)</f>
        <v>New York</v>
      </c>
      <c r="P3280" t="str">
        <f>VLOOKUP($L3280,Location!$A$1:$D$157,3,FALSE)</f>
        <v>East</v>
      </c>
      <c r="Q3280" t="str">
        <f>VLOOKUP($L3280,Location!$A$1:$D$157,4,FALSE)</f>
        <v>Major Market</v>
      </c>
      <c r="R3280" t="s">
        <v>55</v>
      </c>
      <c r="S3280" t="s">
        <v>58</v>
      </c>
      <c r="T3280" t="s">
        <v>57</v>
      </c>
    </row>
    <row r="3281" spans="1:20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5">
        <v>42185</v>
      </c>
      <c r="O3281" t="str">
        <f>VLOOKUP(L3281,Location!$A$1:$D$157,2,FALSE)</f>
        <v>Louisiana</v>
      </c>
      <c r="P3281" t="str">
        <f>VLOOKUP($L3281,Location!$A$1:$D$157,3,FALSE)</f>
        <v>South</v>
      </c>
      <c r="Q3281" t="str">
        <f>VLOOKUP($L3281,Location!$A$1:$D$157,4,FALSE)</f>
        <v>Small Market</v>
      </c>
      <c r="R3281" t="s">
        <v>66</v>
      </c>
      <c r="S3281" t="s">
        <v>67</v>
      </c>
      <c r="T3281" t="s">
        <v>60</v>
      </c>
    </row>
    <row r="3282" spans="1:20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5">
        <v>42185</v>
      </c>
      <c r="O3282" t="str">
        <f>VLOOKUP(L3282,Location!$A$1:$D$157,2,FALSE)</f>
        <v>Louisiana</v>
      </c>
      <c r="P3282" t="str">
        <f>VLOOKUP($L3282,Location!$A$1:$D$157,3,FALSE)</f>
        <v>South</v>
      </c>
      <c r="Q3282" t="str">
        <f>VLOOKUP($L3282,Location!$A$1:$D$157,4,FALSE)</f>
        <v>Small Market</v>
      </c>
      <c r="R3282" t="s">
        <v>66</v>
      </c>
      <c r="S3282" t="s">
        <v>68</v>
      </c>
      <c r="T3282" t="s">
        <v>60</v>
      </c>
    </row>
    <row r="3283" spans="1:20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5">
        <v>42185</v>
      </c>
      <c r="O3283" t="str">
        <f>VLOOKUP(L3283,Location!$A$1:$D$157,2,FALSE)</f>
        <v>Louisiana</v>
      </c>
      <c r="P3283" t="str">
        <f>VLOOKUP($L3283,Location!$A$1:$D$157,3,FALSE)</f>
        <v>South</v>
      </c>
      <c r="Q3283" t="str">
        <f>VLOOKUP($L3283,Location!$A$1:$D$157,4,FALSE)</f>
        <v>Small Market</v>
      </c>
      <c r="R3283" t="s">
        <v>55</v>
      </c>
      <c r="S3283" t="s">
        <v>58</v>
      </c>
      <c r="T3283" t="s">
        <v>57</v>
      </c>
    </row>
    <row r="3284" spans="1:20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5">
        <v>42185</v>
      </c>
      <c r="O3284" t="str">
        <f>VLOOKUP(L3284,Location!$A$1:$D$157,2,FALSE)</f>
        <v>Louisiana</v>
      </c>
      <c r="P3284" t="str">
        <f>VLOOKUP($L3284,Location!$A$1:$D$157,3,FALSE)</f>
        <v>South</v>
      </c>
      <c r="Q3284" t="str">
        <f>VLOOKUP($L3284,Location!$A$1:$D$157,4,FALSE)</f>
        <v>Small Market</v>
      </c>
      <c r="R3284" t="s">
        <v>55</v>
      </c>
      <c r="S3284" t="s">
        <v>59</v>
      </c>
      <c r="T3284" t="s">
        <v>60</v>
      </c>
    </row>
    <row r="3285" spans="1:20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5">
        <v>42185</v>
      </c>
      <c r="O3285" t="str">
        <f>VLOOKUP(L3285,Location!$A$1:$D$157,2,FALSE)</f>
        <v>Louisiana</v>
      </c>
      <c r="P3285" t="str">
        <f>VLOOKUP($L3285,Location!$A$1:$D$157,3,FALSE)</f>
        <v>South</v>
      </c>
      <c r="Q3285" t="str">
        <f>VLOOKUP($L3285,Location!$A$1:$D$157,4,FALSE)</f>
        <v>Small Market</v>
      </c>
      <c r="R3285" t="s">
        <v>61</v>
      </c>
      <c r="S3285" t="s">
        <v>62</v>
      </c>
      <c r="T3285" t="s">
        <v>57</v>
      </c>
    </row>
    <row r="3286" spans="1:20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5">
        <v>42185</v>
      </c>
      <c r="O3286" t="str">
        <f>VLOOKUP(L3286,Location!$A$1:$D$157,2,FALSE)</f>
        <v>Louisiana</v>
      </c>
      <c r="P3286" t="str">
        <f>VLOOKUP($L3286,Location!$A$1:$D$157,3,FALSE)</f>
        <v>South</v>
      </c>
      <c r="Q3286" t="str">
        <f>VLOOKUP($L3286,Location!$A$1:$D$157,4,FALSE)</f>
        <v>Small Market</v>
      </c>
      <c r="R3286" t="s">
        <v>61</v>
      </c>
      <c r="S3286" t="s">
        <v>63</v>
      </c>
      <c r="T3286" t="s">
        <v>57</v>
      </c>
    </row>
    <row r="3287" spans="1:20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5">
        <v>42185</v>
      </c>
      <c r="O3287" t="str">
        <f>VLOOKUP(L3287,Location!$A$1:$D$157,2,FALSE)</f>
        <v>Louisiana</v>
      </c>
      <c r="P3287" t="str">
        <f>VLOOKUP($L3287,Location!$A$1:$D$157,3,FALSE)</f>
        <v>South</v>
      </c>
      <c r="Q3287" t="str">
        <f>VLOOKUP($L3287,Location!$A$1:$D$157,4,FALSE)</f>
        <v>Small Market</v>
      </c>
      <c r="R3287" t="s">
        <v>61</v>
      </c>
      <c r="S3287" t="s">
        <v>64</v>
      </c>
      <c r="T3287" t="s">
        <v>60</v>
      </c>
    </row>
    <row r="3288" spans="1:20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5">
        <v>42185</v>
      </c>
      <c r="O3288" t="str">
        <f>VLOOKUP(L3288,Location!$A$1:$D$157,2,FALSE)</f>
        <v>New Mexico</v>
      </c>
      <c r="P3288" t="str">
        <f>VLOOKUP($L3288,Location!$A$1:$D$157,3,FALSE)</f>
        <v>South</v>
      </c>
      <c r="Q3288" t="str">
        <f>VLOOKUP($L3288,Location!$A$1:$D$157,4,FALSE)</f>
        <v>Small Market</v>
      </c>
      <c r="R3288" t="s">
        <v>66</v>
      </c>
      <c r="S3288" t="s">
        <v>67</v>
      </c>
      <c r="T3288" t="s">
        <v>60</v>
      </c>
    </row>
    <row r="3289" spans="1:20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5">
        <v>42185</v>
      </c>
      <c r="O3289" t="str">
        <f>VLOOKUP(L3289,Location!$A$1:$D$157,2,FALSE)</f>
        <v>New Mexico</v>
      </c>
      <c r="P3289" t="str">
        <f>VLOOKUP($L3289,Location!$A$1:$D$157,3,FALSE)</f>
        <v>South</v>
      </c>
      <c r="Q3289" t="str">
        <f>VLOOKUP($L3289,Location!$A$1:$D$157,4,FALSE)</f>
        <v>Small Market</v>
      </c>
      <c r="R3289" t="s">
        <v>66</v>
      </c>
      <c r="S3289" t="s">
        <v>68</v>
      </c>
      <c r="T3289" t="s">
        <v>60</v>
      </c>
    </row>
    <row r="3290" spans="1:20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5">
        <v>42185</v>
      </c>
      <c r="O3290" t="str">
        <f>VLOOKUP(L3290,Location!$A$1:$D$157,2,FALSE)</f>
        <v>New Mexico</v>
      </c>
      <c r="P3290" t="str">
        <f>VLOOKUP($L3290,Location!$A$1:$D$157,3,FALSE)</f>
        <v>South</v>
      </c>
      <c r="Q3290" t="str">
        <f>VLOOKUP($L3290,Location!$A$1:$D$157,4,FALSE)</f>
        <v>Small Market</v>
      </c>
      <c r="R3290" t="s">
        <v>55</v>
      </c>
      <c r="S3290" t="s">
        <v>58</v>
      </c>
      <c r="T3290" t="s">
        <v>57</v>
      </c>
    </row>
    <row r="3291" spans="1:20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5">
        <v>42185</v>
      </c>
      <c r="O3291" t="str">
        <f>VLOOKUP(L3291,Location!$A$1:$D$157,2,FALSE)</f>
        <v>New Mexico</v>
      </c>
      <c r="P3291" t="str">
        <f>VLOOKUP($L3291,Location!$A$1:$D$157,3,FALSE)</f>
        <v>South</v>
      </c>
      <c r="Q3291" t="str">
        <f>VLOOKUP($L3291,Location!$A$1:$D$157,4,FALSE)</f>
        <v>Small Market</v>
      </c>
      <c r="R3291" t="s">
        <v>55</v>
      </c>
      <c r="S3291" t="s">
        <v>59</v>
      </c>
      <c r="T3291" t="s">
        <v>60</v>
      </c>
    </row>
    <row r="3292" spans="1:20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5">
        <v>42185</v>
      </c>
      <c r="O3292" t="str">
        <f>VLOOKUP(L3292,Location!$A$1:$D$157,2,FALSE)</f>
        <v>New Mexico</v>
      </c>
      <c r="P3292" t="str">
        <f>VLOOKUP($L3292,Location!$A$1:$D$157,3,FALSE)</f>
        <v>South</v>
      </c>
      <c r="Q3292" t="str">
        <f>VLOOKUP($L3292,Location!$A$1:$D$157,4,FALSE)</f>
        <v>Small Market</v>
      </c>
      <c r="R3292" t="s">
        <v>61</v>
      </c>
      <c r="S3292" t="s">
        <v>62</v>
      </c>
      <c r="T3292" t="s">
        <v>57</v>
      </c>
    </row>
    <row r="3293" spans="1:20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5">
        <v>42185</v>
      </c>
      <c r="O3293" t="str">
        <f>VLOOKUP(L3293,Location!$A$1:$D$157,2,FALSE)</f>
        <v>New Mexico</v>
      </c>
      <c r="P3293" t="str">
        <f>VLOOKUP($L3293,Location!$A$1:$D$157,3,FALSE)</f>
        <v>South</v>
      </c>
      <c r="Q3293" t="str">
        <f>VLOOKUP($L3293,Location!$A$1:$D$157,4,FALSE)</f>
        <v>Small Market</v>
      </c>
      <c r="R3293" t="s">
        <v>61</v>
      </c>
      <c r="S3293" t="s">
        <v>63</v>
      </c>
      <c r="T3293" t="s">
        <v>57</v>
      </c>
    </row>
    <row r="3294" spans="1:20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5">
        <v>42185</v>
      </c>
      <c r="O3294" t="str">
        <f>VLOOKUP(L3294,Location!$A$1:$D$157,2,FALSE)</f>
        <v>New Mexico</v>
      </c>
      <c r="P3294" t="str">
        <f>VLOOKUP($L3294,Location!$A$1:$D$157,3,FALSE)</f>
        <v>South</v>
      </c>
      <c r="Q3294" t="str">
        <f>VLOOKUP($L3294,Location!$A$1:$D$157,4,FALSE)</f>
        <v>Small Market</v>
      </c>
      <c r="R3294" t="s">
        <v>61</v>
      </c>
      <c r="S3294" t="s">
        <v>64</v>
      </c>
      <c r="T3294" t="s">
        <v>60</v>
      </c>
    </row>
    <row r="3295" spans="1:20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5">
        <v>42185</v>
      </c>
      <c r="O3295" t="str">
        <f>VLOOKUP(L3295,Location!$A$1:$D$157,2,FALSE)</f>
        <v>Oklahoma</v>
      </c>
      <c r="P3295" t="str">
        <f>VLOOKUP($L3295,Location!$A$1:$D$157,3,FALSE)</f>
        <v>South</v>
      </c>
      <c r="Q3295" t="str">
        <f>VLOOKUP($L3295,Location!$A$1:$D$157,4,FALSE)</f>
        <v>Small Market</v>
      </c>
      <c r="R3295" t="s">
        <v>66</v>
      </c>
      <c r="S3295" t="s">
        <v>67</v>
      </c>
      <c r="T3295" t="s">
        <v>60</v>
      </c>
    </row>
    <row r="3296" spans="1:20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5">
        <v>42185</v>
      </c>
      <c r="O3296" t="str">
        <f>VLOOKUP(L3296,Location!$A$1:$D$157,2,FALSE)</f>
        <v>Oklahoma</v>
      </c>
      <c r="P3296" t="str">
        <f>VLOOKUP($L3296,Location!$A$1:$D$157,3,FALSE)</f>
        <v>South</v>
      </c>
      <c r="Q3296" t="str">
        <f>VLOOKUP($L3296,Location!$A$1:$D$157,4,FALSE)</f>
        <v>Small Market</v>
      </c>
      <c r="R3296" t="s">
        <v>66</v>
      </c>
      <c r="S3296" t="s">
        <v>68</v>
      </c>
      <c r="T3296" t="s">
        <v>60</v>
      </c>
    </row>
    <row r="3297" spans="1:20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5">
        <v>42185</v>
      </c>
      <c r="O3297" t="str">
        <f>VLOOKUP(L3297,Location!$A$1:$D$157,2,FALSE)</f>
        <v>Oklahoma</v>
      </c>
      <c r="P3297" t="str">
        <f>VLOOKUP($L3297,Location!$A$1:$D$157,3,FALSE)</f>
        <v>South</v>
      </c>
      <c r="Q3297" t="str">
        <f>VLOOKUP($L3297,Location!$A$1:$D$157,4,FALSE)</f>
        <v>Small Market</v>
      </c>
      <c r="R3297" t="s">
        <v>55</v>
      </c>
      <c r="S3297" t="s">
        <v>58</v>
      </c>
      <c r="T3297" t="s">
        <v>57</v>
      </c>
    </row>
    <row r="3298" spans="1:20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5">
        <v>42185</v>
      </c>
      <c r="O3298" t="str">
        <f>VLOOKUP(L3298,Location!$A$1:$D$157,2,FALSE)</f>
        <v>Oklahoma</v>
      </c>
      <c r="P3298" t="str">
        <f>VLOOKUP($L3298,Location!$A$1:$D$157,3,FALSE)</f>
        <v>South</v>
      </c>
      <c r="Q3298" t="str">
        <f>VLOOKUP($L3298,Location!$A$1:$D$157,4,FALSE)</f>
        <v>Small Market</v>
      </c>
      <c r="R3298" t="s">
        <v>55</v>
      </c>
      <c r="S3298" t="s">
        <v>59</v>
      </c>
      <c r="T3298" t="s">
        <v>60</v>
      </c>
    </row>
    <row r="3299" spans="1:20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5">
        <v>42185</v>
      </c>
      <c r="O3299" t="str">
        <f>VLOOKUP(L3299,Location!$A$1:$D$157,2,FALSE)</f>
        <v>Oklahoma</v>
      </c>
      <c r="P3299" t="str">
        <f>VLOOKUP($L3299,Location!$A$1:$D$157,3,FALSE)</f>
        <v>South</v>
      </c>
      <c r="Q3299" t="str">
        <f>VLOOKUP($L3299,Location!$A$1:$D$157,4,FALSE)</f>
        <v>Small Market</v>
      </c>
      <c r="R3299" t="s">
        <v>61</v>
      </c>
      <c r="S3299" t="s">
        <v>62</v>
      </c>
      <c r="T3299" t="s">
        <v>57</v>
      </c>
    </row>
    <row r="3300" spans="1:20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5">
        <v>42185</v>
      </c>
      <c r="O3300" t="str">
        <f>VLOOKUP(L3300,Location!$A$1:$D$157,2,FALSE)</f>
        <v>Oklahoma</v>
      </c>
      <c r="P3300" t="str">
        <f>VLOOKUP($L3300,Location!$A$1:$D$157,3,FALSE)</f>
        <v>South</v>
      </c>
      <c r="Q3300" t="str">
        <f>VLOOKUP($L3300,Location!$A$1:$D$157,4,FALSE)</f>
        <v>Small Market</v>
      </c>
      <c r="R3300" t="s">
        <v>61</v>
      </c>
      <c r="S3300" t="s">
        <v>63</v>
      </c>
      <c r="T3300" t="s">
        <v>57</v>
      </c>
    </row>
    <row r="3301" spans="1:20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5">
        <v>42185</v>
      </c>
      <c r="O3301" t="str">
        <f>VLOOKUP(L3301,Location!$A$1:$D$157,2,FALSE)</f>
        <v>Oklahoma</v>
      </c>
      <c r="P3301" t="str">
        <f>VLOOKUP($L3301,Location!$A$1:$D$157,3,FALSE)</f>
        <v>South</v>
      </c>
      <c r="Q3301" t="str">
        <f>VLOOKUP($L3301,Location!$A$1:$D$157,4,FALSE)</f>
        <v>Small Market</v>
      </c>
      <c r="R3301" t="s">
        <v>61</v>
      </c>
      <c r="S3301" t="s">
        <v>64</v>
      </c>
      <c r="T3301" t="s">
        <v>60</v>
      </c>
    </row>
    <row r="3302" spans="1:20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5">
        <v>42185</v>
      </c>
      <c r="O3302" t="str">
        <f>VLOOKUP(L3302,Location!$A$1:$D$157,2,FALSE)</f>
        <v>Texas</v>
      </c>
      <c r="P3302" t="str">
        <f>VLOOKUP($L3302,Location!$A$1:$D$157,3,FALSE)</f>
        <v>South</v>
      </c>
      <c r="Q3302" t="str">
        <f>VLOOKUP($L3302,Location!$A$1:$D$157,4,FALSE)</f>
        <v>Major Market</v>
      </c>
      <c r="R3302" t="s">
        <v>66</v>
      </c>
      <c r="S3302" t="s">
        <v>67</v>
      </c>
      <c r="T3302" t="s">
        <v>60</v>
      </c>
    </row>
    <row r="3303" spans="1:20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5">
        <v>42185</v>
      </c>
      <c r="O3303" t="str">
        <f>VLOOKUP(L3303,Location!$A$1:$D$157,2,FALSE)</f>
        <v>Texas</v>
      </c>
      <c r="P3303" t="str">
        <f>VLOOKUP($L3303,Location!$A$1:$D$157,3,FALSE)</f>
        <v>South</v>
      </c>
      <c r="Q3303" t="str">
        <f>VLOOKUP($L3303,Location!$A$1:$D$157,4,FALSE)</f>
        <v>Major Market</v>
      </c>
      <c r="R3303" t="s">
        <v>66</v>
      </c>
      <c r="S3303" t="s">
        <v>68</v>
      </c>
      <c r="T3303" t="s">
        <v>60</v>
      </c>
    </row>
    <row r="3304" spans="1:20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5">
        <v>42185</v>
      </c>
      <c r="O3304" t="str">
        <f>VLOOKUP(L3304,Location!$A$1:$D$157,2,FALSE)</f>
        <v>Texas</v>
      </c>
      <c r="P3304" t="str">
        <f>VLOOKUP($L3304,Location!$A$1:$D$157,3,FALSE)</f>
        <v>South</v>
      </c>
      <c r="Q3304" t="str">
        <f>VLOOKUP($L3304,Location!$A$1:$D$157,4,FALSE)</f>
        <v>Major Market</v>
      </c>
      <c r="R3304" t="s">
        <v>55</v>
      </c>
      <c r="S3304" t="s">
        <v>58</v>
      </c>
      <c r="T3304" t="s">
        <v>57</v>
      </c>
    </row>
    <row r="3305" spans="1:20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5">
        <v>42185</v>
      </c>
      <c r="O3305" t="str">
        <f>VLOOKUP(L3305,Location!$A$1:$D$157,2,FALSE)</f>
        <v>Texas</v>
      </c>
      <c r="P3305" t="str">
        <f>VLOOKUP($L3305,Location!$A$1:$D$157,3,FALSE)</f>
        <v>South</v>
      </c>
      <c r="Q3305" t="str">
        <f>VLOOKUP($L3305,Location!$A$1:$D$157,4,FALSE)</f>
        <v>Major Market</v>
      </c>
      <c r="R3305" t="s">
        <v>55</v>
      </c>
      <c r="S3305" t="s">
        <v>59</v>
      </c>
      <c r="T3305" t="s">
        <v>60</v>
      </c>
    </row>
    <row r="3306" spans="1:20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5">
        <v>42185</v>
      </c>
      <c r="O3306" t="str">
        <f>VLOOKUP(L3306,Location!$A$1:$D$157,2,FALSE)</f>
        <v>Texas</v>
      </c>
      <c r="P3306" t="str">
        <f>VLOOKUP($L3306,Location!$A$1:$D$157,3,FALSE)</f>
        <v>South</v>
      </c>
      <c r="Q3306" t="str">
        <f>VLOOKUP($L3306,Location!$A$1:$D$157,4,FALSE)</f>
        <v>Major Market</v>
      </c>
      <c r="R3306" t="s">
        <v>61</v>
      </c>
      <c r="S3306" t="s">
        <v>62</v>
      </c>
      <c r="T3306" t="s">
        <v>57</v>
      </c>
    </row>
    <row r="3307" spans="1:20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5">
        <v>42185</v>
      </c>
      <c r="O3307" t="str">
        <f>VLOOKUP(L3307,Location!$A$1:$D$157,2,FALSE)</f>
        <v>Texas</v>
      </c>
      <c r="P3307" t="str">
        <f>VLOOKUP($L3307,Location!$A$1:$D$157,3,FALSE)</f>
        <v>South</v>
      </c>
      <c r="Q3307" t="str">
        <f>VLOOKUP($L3307,Location!$A$1:$D$157,4,FALSE)</f>
        <v>Major Market</v>
      </c>
      <c r="R3307" t="s">
        <v>61</v>
      </c>
      <c r="S3307" t="s">
        <v>63</v>
      </c>
      <c r="T3307" t="s">
        <v>57</v>
      </c>
    </row>
    <row r="3308" spans="1:20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5">
        <v>42185</v>
      </c>
      <c r="O3308" t="str">
        <f>VLOOKUP(L3308,Location!$A$1:$D$157,2,FALSE)</f>
        <v>Texas</v>
      </c>
      <c r="P3308" t="str">
        <f>VLOOKUP($L3308,Location!$A$1:$D$157,3,FALSE)</f>
        <v>South</v>
      </c>
      <c r="Q3308" t="str">
        <f>VLOOKUP($L3308,Location!$A$1:$D$157,4,FALSE)</f>
        <v>Major Market</v>
      </c>
      <c r="R3308" t="s">
        <v>61</v>
      </c>
      <c r="S3308" t="s">
        <v>64</v>
      </c>
      <c r="T3308" t="s">
        <v>60</v>
      </c>
    </row>
    <row r="3309" spans="1:20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5">
        <v>42185</v>
      </c>
      <c r="O3309" t="str">
        <f>VLOOKUP(L3309,Location!$A$1:$D$157,2,FALSE)</f>
        <v>Utah</v>
      </c>
      <c r="P3309" t="str">
        <f>VLOOKUP($L3309,Location!$A$1:$D$157,3,FALSE)</f>
        <v>West</v>
      </c>
      <c r="Q3309" t="str">
        <f>VLOOKUP($L3309,Location!$A$1:$D$157,4,FALSE)</f>
        <v>Small Market</v>
      </c>
      <c r="R3309" t="s">
        <v>70</v>
      </c>
      <c r="S3309" t="s">
        <v>72</v>
      </c>
      <c r="T3309" t="s">
        <v>57</v>
      </c>
    </row>
    <row r="3310" spans="1:20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5">
        <v>42185</v>
      </c>
      <c r="O3310" t="str">
        <f>VLOOKUP(L3310,Location!$A$1:$D$157,2,FALSE)</f>
        <v>Utah</v>
      </c>
      <c r="P3310" t="str">
        <f>VLOOKUP($L3310,Location!$A$1:$D$157,3,FALSE)</f>
        <v>West</v>
      </c>
      <c r="Q3310" t="str">
        <f>VLOOKUP($L3310,Location!$A$1:$D$157,4,FALSE)</f>
        <v>Small Market</v>
      </c>
      <c r="R3310" t="s">
        <v>70</v>
      </c>
      <c r="S3310" t="s">
        <v>73</v>
      </c>
      <c r="T3310" t="s">
        <v>57</v>
      </c>
    </row>
    <row r="3311" spans="1:20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5">
        <v>42185</v>
      </c>
      <c r="O3311" t="str">
        <f>VLOOKUP(L3311,Location!$A$1:$D$157,2,FALSE)</f>
        <v>Utah</v>
      </c>
      <c r="P3311" t="str">
        <f>VLOOKUP($L3311,Location!$A$1:$D$157,3,FALSE)</f>
        <v>West</v>
      </c>
      <c r="Q3311" t="str">
        <f>VLOOKUP($L3311,Location!$A$1:$D$157,4,FALSE)</f>
        <v>Small Market</v>
      </c>
      <c r="R3311" t="s">
        <v>66</v>
      </c>
      <c r="S3311" t="s">
        <v>67</v>
      </c>
      <c r="T3311" t="s">
        <v>60</v>
      </c>
    </row>
    <row r="3312" spans="1:20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5">
        <v>42185</v>
      </c>
      <c r="O3312" t="str">
        <f>VLOOKUP(L3312,Location!$A$1:$D$157,2,FALSE)</f>
        <v>Utah</v>
      </c>
      <c r="P3312" t="str">
        <f>VLOOKUP($L3312,Location!$A$1:$D$157,3,FALSE)</f>
        <v>West</v>
      </c>
      <c r="Q3312" t="str">
        <f>VLOOKUP($L3312,Location!$A$1:$D$157,4,FALSE)</f>
        <v>Small Market</v>
      </c>
      <c r="R3312" t="s">
        <v>66</v>
      </c>
      <c r="S3312" t="s">
        <v>68</v>
      </c>
      <c r="T3312" t="s">
        <v>60</v>
      </c>
    </row>
    <row r="3313" spans="1:20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5">
        <v>42185</v>
      </c>
      <c r="O3313" t="str">
        <f>VLOOKUP(L3313,Location!$A$1:$D$157,2,FALSE)</f>
        <v>Utah</v>
      </c>
      <c r="P3313" t="str">
        <f>VLOOKUP($L3313,Location!$A$1:$D$157,3,FALSE)</f>
        <v>West</v>
      </c>
      <c r="Q3313" t="str">
        <f>VLOOKUP($L3313,Location!$A$1:$D$157,4,FALSE)</f>
        <v>Small Market</v>
      </c>
      <c r="R3313" t="s">
        <v>66</v>
      </c>
      <c r="S3313" t="s">
        <v>69</v>
      </c>
      <c r="T3313" t="s">
        <v>60</v>
      </c>
    </row>
    <row r="3314" spans="1:20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5">
        <v>42185</v>
      </c>
      <c r="O3314" t="str">
        <f>VLOOKUP(L3314,Location!$A$1:$D$157,2,FALSE)</f>
        <v>Utah</v>
      </c>
      <c r="P3314" t="str">
        <f>VLOOKUP($L3314,Location!$A$1:$D$157,3,FALSE)</f>
        <v>West</v>
      </c>
      <c r="Q3314" t="str">
        <f>VLOOKUP($L3314,Location!$A$1:$D$157,4,FALSE)</f>
        <v>Small Market</v>
      </c>
      <c r="R3314" t="s">
        <v>70</v>
      </c>
      <c r="S3314" t="s">
        <v>71</v>
      </c>
      <c r="T3314" t="s">
        <v>57</v>
      </c>
    </row>
    <row r="3315" spans="1:20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5">
        <v>42185</v>
      </c>
      <c r="O3315" t="str">
        <f>VLOOKUP(L3315,Location!$A$1:$D$157,2,FALSE)</f>
        <v>Utah</v>
      </c>
      <c r="P3315" t="str">
        <f>VLOOKUP($L3315,Location!$A$1:$D$157,3,FALSE)</f>
        <v>West</v>
      </c>
      <c r="Q3315" t="str">
        <f>VLOOKUP($L3315,Location!$A$1:$D$157,4,FALSE)</f>
        <v>Small Market</v>
      </c>
      <c r="R3315" t="s">
        <v>55</v>
      </c>
      <c r="S3315" t="s">
        <v>56</v>
      </c>
      <c r="T3315" t="s">
        <v>57</v>
      </c>
    </row>
    <row r="3316" spans="1:20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5">
        <v>42185</v>
      </c>
      <c r="O3316" t="str">
        <f>VLOOKUP(L3316,Location!$A$1:$D$157,2,FALSE)</f>
        <v>Utah</v>
      </c>
      <c r="P3316" t="str">
        <f>VLOOKUP($L3316,Location!$A$1:$D$157,3,FALSE)</f>
        <v>West</v>
      </c>
      <c r="Q3316" t="str">
        <f>VLOOKUP($L3316,Location!$A$1:$D$157,4,FALSE)</f>
        <v>Small Market</v>
      </c>
      <c r="R3316" t="s">
        <v>55</v>
      </c>
      <c r="S3316" t="s">
        <v>58</v>
      </c>
      <c r="T3316" t="s">
        <v>57</v>
      </c>
    </row>
    <row r="3317" spans="1:20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5">
        <v>42185</v>
      </c>
      <c r="O3317" t="str">
        <f>VLOOKUP(L3317,Location!$A$1:$D$157,2,FALSE)</f>
        <v>Utah</v>
      </c>
      <c r="P3317" t="str">
        <f>VLOOKUP($L3317,Location!$A$1:$D$157,3,FALSE)</f>
        <v>West</v>
      </c>
      <c r="Q3317" t="str">
        <f>VLOOKUP($L3317,Location!$A$1:$D$157,4,FALSE)</f>
        <v>Small Market</v>
      </c>
      <c r="R3317" t="s">
        <v>55</v>
      </c>
      <c r="S3317" t="s">
        <v>59</v>
      </c>
      <c r="T3317" t="s">
        <v>60</v>
      </c>
    </row>
    <row r="3318" spans="1:20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5">
        <v>42185</v>
      </c>
      <c r="O3318" t="str">
        <f>VLOOKUP(L3318,Location!$A$1:$D$157,2,FALSE)</f>
        <v>Utah</v>
      </c>
      <c r="P3318" t="str">
        <f>VLOOKUP($L3318,Location!$A$1:$D$157,3,FALSE)</f>
        <v>West</v>
      </c>
      <c r="Q3318" t="str">
        <f>VLOOKUP($L3318,Location!$A$1:$D$157,4,FALSE)</f>
        <v>Small Market</v>
      </c>
      <c r="R3318" t="s">
        <v>61</v>
      </c>
      <c r="S3318" t="s">
        <v>62</v>
      </c>
      <c r="T3318" t="s">
        <v>57</v>
      </c>
    </row>
    <row r="3319" spans="1:20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5">
        <v>42185</v>
      </c>
      <c r="O3319" t="str">
        <f>VLOOKUP(L3319,Location!$A$1:$D$157,2,FALSE)</f>
        <v>Utah</v>
      </c>
      <c r="P3319" t="str">
        <f>VLOOKUP($L3319,Location!$A$1:$D$157,3,FALSE)</f>
        <v>West</v>
      </c>
      <c r="Q3319" t="str">
        <f>VLOOKUP($L3319,Location!$A$1:$D$157,4,FALSE)</f>
        <v>Small Market</v>
      </c>
      <c r="R3319" t="s">
        <v>61</v>
      </c>
      <c r="S3319" t="s">
        <v>63</v>
      </c>
      <c r="T3319" t="s">
        <v>57</v>
      </c>
    </row>
    <row r="3320" spans="1:20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5">
        <v>42185</v>
      </c>
      <c r="O3320" t="str">
        <f>VLOOKUP(L3320,Location!$A$1:$D$157,2,FALSE)</f>
        <v>Utah</v>
      </c>
      <c r="P3320" t="str">
        <f>VLOOKUP($L3320,Location!$A$1:$D$157,3,FALSE)</f>
        <v>West</v>
      </c>
      <c r="Q3320" t="str">
        <f>VLOOKUP($L3320,Location!$A$1:$D$157,4,FALSE)</f>
        <v>Small Market</v>
      </c>
      <c r="R3320" t="s">
        <v>61</v>
      </c>
      <c r="S3320" t="s">
        <v>64</v>
      </c>
      <c r="T3320" t="s">
        <v>60</v>
      </c>
    </row>
    <row r="3321" spans="1:20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5">
        <v>42185</v>
      </c>
      <c r="O3321" t="str">
        <f>VLOOKUP(L3321,Location!$A$1:$D$157,2,FALSE)</f>
        <v>California</v>
      </c>
      <c r="P3321" t="str">
        <f>VLOOKUP($L3321,Location!$A$1:$D$157,3,FALSE)</f>
        <v>West</v>
      </c>
      <c r="Q3321" t="str">
        <f>VLOOKUP($L3321,Location!$A$1:$D$157,4,FALSE)</f>
        <v>Major Market</v>
      </c>
      <c r="R3321" t="s">
        <v>70</v>
      </c>
      <c r="S3321" t="s">
        <v>72</v>
      </c>
      <c r="T3321" t="s">
        <v>57</v>
      </c>
    </row>
    <row r="3322" spans="1:20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5">
        <v>42185</v>
      </c>
      <c r="O3322" t="str">
        <f>VLOOKUP(L3322,Location!$A$1:$D$157,2,FALSE)</f>
        <v>California</v>
      </c>
      <c r="P3322" t="str">
        <f>VLOOKUP($L3322,Location!$A$1:$D$157,3,FALSE)</f>
        <v>West</v>
      </c>
      <c r="Q3322" t="str">
        <f>VLOOKUP($L3322,Location!$A$1:$D$157,4,FALSE)</f>
        <v>Major Market</v>
      </c>
      <c r="R3322" t="s">
        <v>70</v>
      </c>
      <c r="S3322" t="s">
        <v>73</v>
      </c>
      <c r="T3322" t="s">
        <v>57</v>
      </c>
    </row>
    <row r="3323" spans="1:20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5">
        <v>42185</v>
      </c>
      <c r="O3323" t="str">
        <f>VLOOKUP(L3323,Location!$A$1:$D$157,2,FALSE)</f>
        <v>California</v>
      </c>
      <c r="P3323" t="str">
        <f>VLOOKUP($L3323,Location!$A$1:$D$157,3,FALSE)</f>
        <v>West</v>
      </c>
      <c r="Q3323" t="str">
        <f>VLOOKUP($L3323,Location!$A$1:$D$157,4,FALSE)</f>
        <v>Major Market</v>
      </c>
      <c r="R3323" t="s">
        <v>66</v>
      </c>
      <c r="S3323" t="s">
        <v>67</v>
      </c>
      <c r="T3323" t="s">
        <v>60</v>
      </c>
    </row>
    <row r="3324" spans="1:20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5">
        <v>42185</v>
      </c>
      <c r="O3324" t="str">
        <f>VLOOKUP(L3324,Location!$A$1:$D$157,2,FALSE)</f>
        <v>California</v>
      </c>
      <c r="P3324" t="str">
        <f>VLOOKUP($L3324,Location!$A$1:$D$157,3,FALSE)</f>
        <v>West</v>
      </c>
      <c r="Q3324" t="str">
        <f>VLOOKUP($L3324,Location!$A$1:$D$157,4,FALSE)</f>
        <v>Major Market</v>
      </c>
      <c r="R3324" t="s">
        <v>66</v>
      </c>
      <c r="S3324" t="s">
        <v>68</v>
      </c>
      <c r="T3324" t="s">
        <v>60</v>
      </c>
    </row>
    <row r="3325" spans="1:20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5">
        <v>42185</v>
      </c>
      <c r="O3325" t="str">
        <f>VLOOKUP(L3325,Location!$A$1:$D$157,2,FALSE)</f>
        <v>California</v>
      </c>
      <c r="P3325" t="str">
        <f>VLOOKUP($L3325,Location!$A$1:$D$157,3,FALSE)</f>
        <v>West</v>
      </c>
      <c r="Q3325" t="str">
        <f>VLOOKUP($L3325,Location!$A$1:$D$157,4,FALSE)</f>
        <v>Major Market</v>
      </c>
      <c r="R3325" t="s">
        <v>66</v>
      </c>
      <c r="S3325" t="s">
        <v>69</v>
      </c>
      <c r="T3325" t="s">
        <v>60</v>
      </c>
    </row>
    <row r="3326" spans="1:20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5">
        <v>42185</v>
      </c>
      <c r="O3326" t="str">
        <f>VLOOKUP(L3326,Location!$A$1:$D$157,2,FALSE)</f>
        <v>California</v>
      </c>
      <c r="P3326" t="str">
        <f>VLOOKUP($L3326,Location!$A$1:$D$157,3,FALSE)</f>
        <v>West</v>
      </c>
      <c r="Q3326" t="str">
        <f>VLOOKUP($L3326,Location!$A$1:$D$157,4,FALSE)</f>
        <v>Major Market</v>
      </c>
      <c r="R3326" t="s">
        <v>70</v>
      </c>
      <c r="S3326" t="s">
        <v>71</v>
      </c>
      <c r="T3326" t="s">
        <v>57</v>
      </c>
    </row>
    <row r="3327" spans="1:20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5">
        <v>42185</v>
      </c>
      <c r="O3327" t="str">
        <f>VLOOKUP(L3327,Location!$A$1:$D$157,2,FALSE)</f>
        <v>California</v>
      </c>
      <c r="P3327" t="str">
        <f>VLOOKUP($L3327,Location!$A$1:$D$157,3,FALSE)</f>
        <v>West</v>
      </c>
      <c r="Q3327" t="str">
        <f>VLOOKUP($L3327,Location!$A$1:$D$157,4,FALSE)</f>
        <v>Major Market</v>
      </c>
      <c r="R3327" t="s">
        <v>55</v>
      </c>
      <c r="S3327" t="s">
        <v>56</v>
      </c>
      <c r="T3327" t="s">
        <v>57</v>
      </c>
    </row>
    <row r="3328" spans="1:20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5">
        <v>42185</v>
      </c>
      <c r="O3328" t="str">
        <f>VLOOKUP(L3328,Location!$A$1:$D$157,2,FALSE)</f>
        <v>California</v>
      </c>
      <c r="P3328" t="str">
        <f>VLOOKUP($L3328,Location!$A$1:$D$157,3,FALSE)</f>
        <v>West</v>
      </c>
      <c r="Q3328" t="str">
        <f>VLOOKUP($L3328,Location!$A$1:$D$157,4,FALSE)</f>
        <v>Major Market</v>
      </c>
      <c r="R3328" t="s">
        <v>55</v>
      </c>
      <c r="S3328" t="s">
        <v>58</v>
      </c>
      <c r="T3328" t="s">
        <v>57</v>
      </c>
    </row>
    <row r="3329" spans="1:20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5">
        <v>42185</v>
      </c>
      <c r="O3329" t="str">
        <f>VLOOKUP(L3329,Location!$A$1:$D$157,2,FALSE)</f>
        <v>California</v>
      </c>
      <c r="P3329" t="str">
        <f>VLOOKUP($L3329,Location!$A$1:$D$157,3,FALSE)</f>
        <v>West</v>
      </c>
      <c r="Q3329" t="str">
        <f>VLOOKUP($L3329,Location!$A$1:$D$157,4,FALSE)</f>
        <v>Major Market</v>
      </c>
      <c r="R3329" t="s">
        <v>55</v>
      </c>
      <c r="S3329" t="s">
        <v>59</v>
      </c>
      <c r="T3329" t="s">
        <v>60</v>
      </c>
    </row>
    <row r="3330" spans="1:20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5">
        <v>42185</v>
      </c>
      <c r="O3330" t="str">
        <f>VLOOKUP(L3330,Location!$A$1:$D$157,2,FALSE)</f>
        <v>California</v>
      </c>
      <c r="P3330" t="str">
        <f>VLOOKUP($L3330,Location!$A$1:$D$157,3,FALSE)</f>
        <v>West</v>
      </c>
      <c r="Q3330" t="str">
        <f>VLOOKUP($L3330,Location!$A$1:$D$157,4,FALSE)</f>
        <v>Major Market</v>
      </c>
      <c r="R3330" t="s">
        <v>61</v>
      </c>
      <c r="S3330" t="s">
        <v>62</v>
      </c>
      <c r="T3330" t="s">
        <v>57</v>
      </c>
    </row>
    <row r="3331" spans="1:20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5">
        <v>42185</v>
      </c>
      <c r="O3331" t="str">
        <f>VLOOKUP(L3331,Location!$A$1:$D$157,2,FALSE)</f>
        <v>California</v>
      </c>
      <c r="P3331" t="str">
        <f>VLOOKUP($L3331,Location!$A$1:$D$157,3,FALSE)</f>
        <v>West</v>
      </c>
      <c r="Q3331" t="str">
        <f>VLOOKUP($L3331,Location!$A$1:$D$157,4,FALSE)</f>
        <v>Major Market</v>
      </c>
      <c r="R3331" t="s">
        <v>61</v>
      </c>
      <c r="S3331" t="s">
        <v>63</v>
      </c>
      <c r="T3331" t="s">
        <v>57</v>
      </c>
    </row>
    <row r="3332" spans="1:20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5">
        <v>42185</v>
      </c>
      <c r="O3332" t="str">
        <f>VLOOKUP(L3332,Location!$A$1:$D$157,2,FALSE)</f>
        <v>California</v>
      </c>
      <c r="P3332" t="str">
        <f>VLOOKUP($L3332,Location!$A$1:$D$157,3,FALSE)</f>
        <v>West</v>
      </c>
      <c r="Q3332" t="str">
        <f>VLOOKUP($L3332,Location!$A$1:$D$157,4,FALSE)</f>
        <v>Major Market</v>
      </c>
      <c r="R3332" t="s">
        <v>61</v>
      </c>
      <c r="S3332" t="s">
        <v>64</v>
      </c>
      <c r="T3332" t="s">
        <v>60</v>
      </c>
    </row>
    <row r="3333" spans="1:20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5">
        <v>42185</v>
      </c>
      <c r="O3333" t="str">
        <f>VLOOKUP(L3333,Location!$A$1:$D$157,2,FALSE)</f>
        <v>Nevada</v>
      </c>
      <c r="P3333" t="str">
        <f>VLOOKUP($L3333,Location!$A$1:$D$157,3,FALSE)</f>
        <v>West</v>
      </c>
      <c r="Q3333" t="str">
        <f>VLOOKUP($L3333,Location!$A$1:$D$157,4,FALSE)</f>
        <v>Small Market</v>
      </c>
      <c r="R3333" t="s">
        <v>70</v>
      </c>
      <c r="S3333" t="s">
        <v>71</v>
      </c>
      <c r="T3333" t="s">
        <v>57</v>
      </c>
    </row>
    <row r="3334" spans="1:20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5">
        <v>42185</v>
      </c>
      <c r="O3334" t="str">
        <f>VLOOKUP(L3334,Location!$A$1:$D$157,2,FALSE)</f>
        <v>Nevada</v>
      </c>
      <c r="P3334" t="str">
        <f>VLOOKUP($L3334,Location!$A$1:$D$157,3,FALSE)</f>
        <v>West</v>
      </c>
      <c r="Q3334" t="str">
        <f>VLOOKUP($L3334,Location!$A$1:$D$157,4,FALSE)</f>
        <v>Small Market</v>
      </c>
      <c r="R3334" t="s">
        <v>70</v>
      </c>
      <c r="S3334" t="s">
        <v>72</v>
      </c>
      <c r="T3334" t="s">
        <v>57</v>
      </c>
    </row>
    <row r="3335" spans="1:20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5">
        <v>42185</v>
      </c>
      <c r="O3335" t="str">
        <f>VLOOKUP(L3335,Location!$A$1:$D$157,2,FALSE)</f>
        <v>Nevada</v>
      </c>
      <c r="P3335" t="str">
        <f>VLOOKUP($L3335,Location!$A$1:$D$157,3,FALSE)</f>
        <v>West</v>
      </c>
      <c r="Q3335" t="str">
        <f>VLOOKUP($L3335,Location!$A$1:$D$157,4,FALSE)</f>
        <v>Small Market</v>
      </c>
      <c r="R3335" t="s">
        <v>70</v>
      </c>
      <c r="S3335" t="s">
        <v>73</v>
      </c>
      <c r="T3335" t="s">
        <v>57</v>
      </c>
    </row>
    <row r="3336" spans="1:20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5">
        <v>42185</v>
      </c>
      <c r="O3336" t="str">
        <f>VLOOKUP(L3336,Location!$A$1:$D$157,2,FALSE)</f>
        <v>Nevada</v>
      </c>
      <c r="P3336" t="str">
        <f>VLOOKUP($L3336,Location!$A$1:$D$157,3,FALSE)</f>
        <v>West</v>
      </c>
      <c r="Q3336" t="str">
        <f>VLOOKUP($L3336,Location!$A$1:$D$157,4,FALSE)</f>
        <v>Small Market</v>
      </c>
      <c r="R3336" t="s">
        <v>66</v>
      </c>
      <c r="S3336" t="s">
        <v>67</v>
      </c>
      <c r="T3336" t="s">
        <v>60</v>
      </c>
    </row>
    <row r="3337" spans="1:20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5">
        <v>42185</v>
      </c>
      <c r="O3337" t="str">
        <f>VLOOKUP(L3337,Location!$A$1:$D$157,2,FALSE)</f>
        <v>Nevada</v>
      </c>
      <c r="P3337" t="str">
        <f>VLOOKUP($L3337,Location!$A$1:$D$157,3,FALSE)</f>
        <v>West</v>
      </c>
      <c r="Q3337" t="str">
        <f>VLOOKUP($L3337,Location!$A$1:$D$157,4,FALSE)</f>
        <v>Small Market</v>
      </c>
      <c r="R3337" t="s">
        <v>66</v>
      </c>
      <c r="S3337" t="s">
        <v>68</v>
      </c>
      <c r="T3337" t="s">
        <v>60</v>
      </c>
    </row>
    <row r="3338" spans="1:20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5">
        <v>42185</v>
      </c>
      <c r="O3338" t="str">
        <f>VLOOKUP(L3338,Location!$A$1:$D$157,2,FALSE)</f>
        <v>Nevada</v>
      </c>
      <c r="P3338" t="str">
        <f>VLOOKUP($L3338,Location!$A$1:$D$157,3,FALSE)</f>
        <v>West</v>
      </c>
      <c r="Q3338" t="str">
        <f>VLOOKUP($L3338,Location!$A$1:$D$157,4,FALSE)</f>
        <v>Small Market</v>
      </c>
      <c r="R3338" t="s">
        <v>66</v>
      </c>
      <c r="S3338" t="s">
        <v>69</v>
      </c>
      <c r="T3338" t="s">
        <v>60</v>
      </c>
    </row>
    <row r="3339" spans="1:20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5">
        <v>42185</v>
      </c>
      <c r="O3339" t="str">
        <f>VLOOKUP(L3339,Location!$A$1:$D$157,2,FALSE)</f>
        <v>Nevada</v>
      </c>
      <c r="P3339" t="str">
        <f>VLOOKUP($L3339,Location!$A$1:$D$157,3,FALSE)</f>
        <v>West</v>
      </c>
      <c r="Q3339" t="str">
        <f>VLOOKUP($L3339,Location!$A$1:$D$157,4,FALSE)</f>
        <v>Small Market</v>
      </c>
      <c r="R3339" t="s">
        <v>55</v>
      </c>
      <c r="S3339" t="s">
        <v>58</v>
      </c>
      <c r="T3339" t="s">
        <v>57</v>
      </c>
    </row>
    <row r="3340" spans="1:20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5">
        <v>42185</v>
      </c>
      <c r="O3340" t="str">
        <f>VLOOKUP(L3340,Location!$A$1:$D$157,2,FALSE)</f>
        <v>Nevada</v>
      </c>
      <c r="P3340" t="str">
        <f>VLOOKUP($L3340,Location!$A$1:$D$157,3,FALSE)</f>
        <v>West</v>
      </c>
      <c r="Q3340" t="str">
        <f>VLOOKUP($L3340,Location!$A$1:$D$157,4,FALSE)</f>
        <v>Small Market</v>
      </c>
      <c r="R3340" t="s">
        <v>55</v>
      </c>
      <c r="S3340" t="s">
        <v>59</v>
      </c>
      <c r="T3340" t="s">
        <v>60</v>
      </c>
    </row>
    <row r="3341" spans="1:20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5">
        <v>42185</v>
      </c>
      <c r="O3341" t="str">
        <f>VLOOKUP(L3341,Location!$A$1:$D$157,2,FALSE)</f>
        <v>Nevada</v>
      </c>
      <c r="P3341" t="str">
        <f>VLOOKUP($L3341,Location!$A$1:$D$157,3,FALSE)</f>
        <v>West</v>
      </c>
      <c r="Q3341" t="str">
        <f>VLOOKUP($L3341,Location!$A$1:$D$157,4,FALSE)</f>
        <v>Small Market</v>
      </c>
      <c r="R3341" t="s">
        <v>61</v>
      </c>
      <c r="S3341" t="s">
        <v>62</v>
      </c>
      <c r="T3341" t="s">
        <v>57</v>
      </c>
    </row>
    <row r="3342" spans="1:20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5">
        <v>42185</v>
      </c>
      <c r="O3342" t="str">
        <f>VLOOKUP(L3342,Location!$A$1:$D$157,2,FALSE)</f>
        <v>Nevada</v>
      </c>
      <c r="P3342" t="str">
        <f>VLOOKUP($L3342,Location!$A$1:$D$157,3,FALSE)</f>
        <v>West</v>
      </c>
      <c r="Q3342" t="str">
        <f>VLOOKUP($L3342,Location!$A$1:$D$157,4,FALSE)</f>
        <v>Small Market</v>
      </c>
      <c r="R3342" t="s">
        <v>61</v>
      </c>
      <c r="S3342" t="s">
        <v>63</v>
      </c>
      <c r="T3342" t="s">
        <v>57</v>
      </c>
    </row>
    <row r="3343" spans="1:20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5">
        <v>42185</v>
      </c>
      <c r="O3343" t="str">
        <f>VLOOKUP(L3343,Location!$A$1:$D$157,2,FALSE)</f>
        <v>Nevada</v>
      </c>
      <c r="P3343" t="str">
        <f>VLOOKUP($L3343,Location!$A$1:$D$157,3,FALSE)</f>
        <v>West</v>
      </c>
      <c r="Q3343" t="str">
        <f>VLOOKUP($L3343,Location!$A$1:$D$157,4,FALSE)</f>
        <v>Small Market</v>
      </c>
      <c r="R3343" t="s">
        <v>61</v>
      </c>
      <c r="S3343" t="s">
        <v>64</v>
      </c>
      <c r="T3343" t="s">
        <v>60</v>
      </c>
    </row>
    <row r="3344" spans="1:20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5">
        <v>42185</v>
      </c>
      <c r="O3344" t="str">
        <f>VLOOKUP(L3344,Location!$A$1:$D$157,2,FALSE)</f>
        <v>Oregon</v>
      </c>
      <c r="P3344" t="str">
        <f>VLOOKUP($L3344,Location!$A$1:$D$157,3,FALSE)</f>
        <v>West</v>
      </c>
      <c r="Q3344" t="str">
        <f>VLOOKUP($L3344,Location!$A$1:$D$157,4,FALSE)</f>
        <v>Small Market</v>
      </c>
      <c r="R3344" t="s">
        <v>70</v>
      </c>
      <c r="S3344" t="s">
        <v>71</v>
      </c>
      <c r="T3344" t="s">
        <v>57</v>
      </c>
    </row>
    <row r="3345" spans="1:20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5">
        <v>42185</v>
      </c>
      <c r="O3345" t="str">
        <f>VLOOKUP(L3345,Location!$A$1:$D$157,2,FALSE)</f>
        <v>Oregon</v>
      </c>
      <c r="P3345" t="str">
        <f>VLOOKUP($L3345,Location!$A$1:$D$157,3,FALSE)</f>
        <v>West</v>
      </c>
      <c r="Q3345" t="str">
        <f>VLOOKUP($L3345,Location!$A$1:$D$157,4,FALSE)</f>
        <v>Small Market</v>
      </c>
      <c r="R3345" t="s">
        <v>70</v>
      </c>
      <c r="S3345" t="s">
        <v>72</v>
      </c>
      <c r="T3345" t="s">
        <v>57</v>
      </c>
    </row>
    <row r="3346" spans="1:20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5">
        <v>42185</v>
      </c>
      <c r="O3346" t="str">
        <f>VLOOKUP(L3346,Location!$A$1:$D$157,2,FALSE)</f>
        <v>Oregon</v>
      </c>
      <c r="P3346" t="str">
        <f>VLOOKUP($L3346,Location!$A$1:$D$157,3,FALSE)</f>
        <v>West</v>
      </c>
      <c r="Q3346" t="str">
        <f>VLOOKUP($L3346,Location!$A$1:$D$157,4,FALSE)</f>
        <v>Small Market</v>
      </c>
      <c r="R3346" t="s">
        <v>70</v>
      </c>
      <c r="S3346" t="s">
        <v>73</v>
      </c>
      <c r="T3346" t="s">
        <v>57</v>
      </c>
    </row>
    <row r="3347" spans="1:20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5">
        <v>42185</v>
      </c>
      <c r="O3347" t="str">
        <f>VLOOKUP(L3347,Location!$A$1:$D$157,2,FALSE)</f>
        <v>Oregon</v>
      </c>
      <c r="P3347" t="str">
        <f>VLOOKUP($L3347,Location!$A$1:$D$157,3,FALSE)</f>
        <v>West</v>
      </c>
      <c r="Q3347" t="str">
        <f>VLOOKUP($L3347,Location!$A$1:$D$157,4,FALSE)</f>
        <v>Small Market</v>
      </c>
      <c r="R3347" t="s">
        <v>66</v>
      </c>
      <c r="S3347" t="s">
        <v>67</v>
      </c>
      <c r="T3347" t="s">
        <v>60</v>
      </c>
    </row>
    <row r="3348" spans="1:20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5">
        <v>42185</v>
      </c>
      <c r="O3348" t="str">
        <f>VLOOKUP(L3348,Location!$A$1:$D$157,2,FALSE)</f>
        <v>Oregon</v>
      </c>
      <c r="P3348" t="str">
        <f>VLOOKUP($L3348,Location!$A$1:$D$157,3,FALSE)</f>
        <v>West</v>
      </c>
      <c r="Q3348" t="str">
        <f>VLOOKUP($L3348,Location!$A$1:$D$157,4,FALSE)</f>
        <v>Small Market</v>
      </c>
      <c r="R3348" t="s">
        <v>66</v>
      </c>
      <c r="S3348" t="s">
        <v>68</v>
      </c>
      <c r="T3348" t="s">
        <v>60</v>
      </c>
    </row>
    <row r="3349" spans="1:20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5">
        <v>42185</v>
      </c>
      <c r="O3349" t="str">
        <f>VLOOKUP(L3349,Location!$A$1:$D$157,2,FALSE)</f>
        <v>Oregon</v>
      </c>
      <c r="P3349" t="str">
        <f>VLOOKUP($L3349,Location!$A$1:$D$157,3,FALSE)</f>
        <v>West</v>
      </c>
      <c r="Q3349" t="str">
        <f>VLOOKUP($L3349,Location!$A$1:$D$157,4,FALSE)</f>
        <v>Small Market</v>
      </c>
      <c r="R3349" t="s">
        <v>55</v>
      </c>
      <c r="S3349" t="s">
        <v>56</v>
      </c>
      <c r="T3349" t="s">
        <v>57</v>
      </c>
    </row>
    <row r="3350" spans="1:20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5">
        <v>42185</v>
      </c>
      <c r="O3350" t="str">
        <f>VLOOKUP(L3350,Location!$A$1:$D$157,2,FALSE)</f>
        <v>Oregon</v>
      </c>
      <c r="P3350" t="str">
        <f>VLOOKUP($L3350,Location!$A$1:$D$157,3,FALSE)</f>
        <v>West</v>
      </c>
      <c r="Q3350" t="str">
        <f>VLOOKUP($L3350,Location!$A$1:$D$157,4,FALSE)</f>
        <v>Small Market</v>
      </c>
      <c r="R3350" t="s">
        <v>55</v>
      </c>
      <c r="S3350" t="s">
        <v>58</v>
      </c>
      <c r="T3350" t="s">
        <v>57</v>
      </c>
    </row>
    <row r="3351" spans="1:20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5">
        <v>42185</v>
      </c>
      <c r="O3351" t="str">
        <f>VLOOKUP(L3351,Location!$A$1:$D$157,2,FALSE)</f>
        <v>Oregon</v>
      </c>
      <c r="P3351" t="str">
        <f>VLOOKUP($L3351,Location!$A$1:$D$157,3,FALSE)</f>
        <v>West</v>
      </c>
      <c r="Q3351" t="str">
        <f>VLOOKUP($L3351,Location!$A$1:$D$157,4,FALSE)</f>
        <v>Small Market</v>
      </c>
      <c r="R3351" t="s">
        <v>55</v>
      </c>
      <c r="S3351" t="s">
        <v>59</v>
      </c>
      <c r="T3351" t="s">
        <v>60</v>
      </c>
    </row>
    <row r="3352" spans="1:20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5">
        <v>42185</v>
      </c>
      <c r="O3352" t="str">
        <f>VLOOKUP(L3352,Location!$A$1:$D$157,2,FALSE)</f>
        <v>Oregon</v>
      </c>
      <c r="P3352" t="str">
        <f>VLOOKUP($L3352,Location!$A$1:$D$157,3,FALSE)</f>
        <v>West</v>
      </c>
      <c r="Q3352" t="str">
        <f>VLOOKUP($L3352,Location!$A$1:$D$157,4,FALSE)</f>
        <v>Small Market</v>
      </c>
      <c r="R3352" t="s">
        <v>61</v>
      </c>
      <c r="S3352" t="s">
        <v>62</v>
      </c>
      <c r="T3352" t="s">
        <v>57</v>
      </c>
    </row>
    <row r="3353" spans="1:20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5">
        <v>42185</v>
      </c>
      <c r="O3353" t="str">
        <f>VLOOKUP(L3353,Location!$A$1:$D$157,2,FALSE)</f>
        <v>Oregon</v>
      </c>
      <c r="P3353" t="str">
        <f>VLOOKUP($L3353,Location!$A$1:$D$157,3,FALSE)</f>
        <v>West</v>
      </c>
      <c r="Q3353" t="str">
        <f>VLOOKUP($L3353,Location!$A$1:$D$157,4,FALSE)</f>
        <v>Small Market</v>
      </c>
      <c r="R3353" t="s">
        <v>61</v>
      </c>
      <c r="S3353" t="s">
        <v>63</v>
      </c>
      <c r="T3353" t="s">
        <v>57</v>
      </c>
    </row>
    <row r="3354" spans="1:20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5">
        <v>42185</v>
      </c>
      <c r="O3354" t="str">
        <f>VLOOKUP(L3354,Location!$A$1:$D$157,2,FALSE)</f>
        <v>Oregon</v>
      </c>
      <c r="P3354" t="str">
        <f>VLOOKUP($L3354,Location!$A$1:$D$157,3,FALSE)</f>
        <v>West</v>
      </c>
      <c r="Q3354" t="str">
        <f>VLOOKUP($L3354,Location!$A$1:$D$157,4,FALSE)</f>
        <v>Small Market</v>
      </c>
      <c r="R3354" t="s">
        <v>61</v>
      </c>
      <c r="S3354" t="s">
        <v>64</v>
      </c>
      <c r="T3354" t="s">
        <v>60</v>
      </c>
    </row>
    <row r="3355" spans="1:20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5">
        <v>42185</v>
      </c>
      <c r="O3355" t="str">
        <f>VLOOKUP(L3355,Location!$A$1:$D$157,2,FALSE)</f>
        <v>Washington</v>
      </c>
      <c r="P3355" t="str">
        <f>VLOOKUP($L3355,Location!$A$1:$D$157,3,FALSE)</f>
        <v>West</v>
      </c>
      <c r="Q3355" t="str">
        <f>VLOOKUP($L3355,Location!$A$1:$D$157,4,FALSE)</f>
        <v>Small Market</v>
      </c>
      <c r="R3355" t="s">
        <v>70</v>
      </c>
      <c r="S3355" t="s">
        <v>71</v>
      </c>
      <c r="T3355" t="s">
        <v>57</v>
      </c>
    </row>
    <row r="3356" spans="1:20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5">
        <v>42185</v>
      </c>
      <c r="O3356" t="str">
        <f>VLOOKUP(L3356,Location!$A$1:$D$157,2,FALSE)</f>
        <v>Washington</v>
      </c>
      <c r="P3356" t="str">
        <f>VLOOKUP($L3356,Location!$A$1:$D$157,3,FALSE)</f>
        <v>West</v>
      </c>
      <c r="Q3356" t="str">
        <f>VLOOKUP($L3356,Location!$A$1:$D$157,4,FALSE)</f>
        <v>Small Market</v>
      </c>
      <c r="R3356" t="s">
        <v>70</v>
      </c>
      <c r="S3356" t="s">
        <v>72</v>
      </c>
      <c r="T3356" t="s">
        <v>57</v>
      </c>
    </row>
    <row r="3357" spans="1:20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5">
        <v>42185</v>
      </c>
      <c r="O3357" t="str">
        <f>VLOOKUP(L3357,Location!$A$1:$D$157,2,FALSE)</f>
        <v>Washington</v>
      </c>
      <c r="P3357" t="str">
        <f>VLOOKUP($L3357,Location!$A$1:$D$157,3,FALSE)</f>
        <v>West</v>
      </c>
      <c r="Q3357" t="str">
        <f>VLOOKUP($L3357,Location!$A$1:$D$157,4,FALSE)</f>
        <v>Small Market</v>
      </c>
      <c r="R3357" t="s">
        <v>70</v>
      </c>
      <c r="S3357" t="s">
        <v>73</v>
      </c>
      <c r="T3357" t="s">
        <v>57</v>
      </c>
    </row>
    <row r="3358" spans="1:20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5">
        <v>42185</v>
      </c>
      <c r="O3358" t="str">
        <f>VLOOKUP(L3358,Location!$A$1:$D$157,2,FALSE)</f>
        <v>Washington</v>
      </c>
      <c r="P3358" t="str">
        <f>VLOOKUP($L3358,Location!$A$1:$D$157,3,FALSE)</f>
        <v>West</v>
      </c>
      <c r="Q3358" t="str">
        <f>VLOOKUP($L3358,Location!$A$1:$D$157,4,FALSE)</f>
        <v>Small Market</v>
      </c>
      <c r="R3358" t="s">
        <v>66</v>
      </c>
      <c r="S3358" t="s">
        <v>67</v>
      </c>
      <c r="T3358" t="s">
        <v>60</v>
      </c>
    </row>
    <row r="3359" spans="1:20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5">
        <v>42185</v>
      </c>
      <c r="O3359" t="str">
        <f>VLOOKUP(L3359,Location!$A$1:$D$157,2,FALSE)</f>
        <v>Washington</v>
      </c>
      <c r="P3359" t="str">
        <f>VLOOKUP($L3359,Location!$A$1:$D$157,3,FALSE)</f>
        <v>West</v>
      </c>
      <c r="Q3359" t="str">
        <f>VLOOKUP($L3359,Location!$A$1:$D$157,4,FALSE)</f>
        <v>Small Market</v>
      </c>
      <c r="R3359" t="s">
        <v>66</v>
      </c>
      <c r="S3359" t="s">
        <v>68</v>
      </c>
      <c r="T3359" t="s">
        <v>60</v>
      </c>
    </row>
    <row r="3360" spans="1:20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5">
        <v>42185</v>
      </c>
      <c r="O3360" t="str">
        <f>VLOOKUP(L3360,Location!$A$1:$D$157,2,FALSE)</f>
        <v>Washington</v>
      </c>
      <c r="P3360" t="str">
        <f>VLOOKUP($L3360,Location!$A$1:$D$157,3,FALSE)</f>
        <v>West</v>
      </c>
      <c r="Q3360" t="str">
        <f>VLOOKUP($L3360,Location!$A$1:$D$157,4,FALSE)</f>
        <v>Small Market</v>
      </c>
      <c r="R3360" t="s">
        <v>55</v>
      </c>
      <c r="S3360" t="s">
        <v>58</v>
      </c>
      <c r="T3360" t="s">
        <v>57</v>
      </c>
    </row>
    <row r="3361" spans="1:20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5">
        <v>42185</v>
      </c>
      <c r="O3361" t="str">
        <f>VLOOKUP(L3361,Location!$A$1:$D$157,2,FALSE)</f>
        <v>Washington</v>
      </c>
      <c r="P3361" t="str">
        <f>VLOOKUP($L3361,Location!$A$1:$D$157,3,FALSE)</f>
        <v>West</v>
      </c>
      <c r="Q3361" t="str">
        <f>VLOOKUP($L3361,Location!$A$1:$D$157,4,FALSE)</f>
        <v>Small Market</v>
      </c>
      <c r="R3361" t="s">
        <v>55</v>
      </c>
      <c r="S3361" t="s">
        <v>59</v>
      </c>
      <c r="T3361" t="s">
        <v>60</v>
      </c>
    </row>
    <row r="3362" spans="1:20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5">
        <v>42185</v>
      </c>
      <c r="O3362" t="str">
        <f>VLOOKUP(L3362,Location!$A$1:$D$157,2,FALSE)</f>
        <v>Washington</v>
      </c>
      <c r="P3362" t="str">
        <f>VLOOKUP($L3362,Location!$A$1:$D$157,3,FALSE)</f>
        <v>West</v>
      </c>
      <c r="Q3362" t="str">
        <f>VLOOKUP($L3362,Location!$A$1:$D$157,4,FALSE)</f>
        <v>Small Market</v>
      </c>
      <c r="R3362" t="s">
        <v>61</v>
      </c>
      <c r="S3362" t="s">
        <v>62</v>
      </c>
      <c r="T3362" t="s">
        <v>57</v>
      </c>
    </row>
    <row r="3363" spans="1:20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5">
        <v>42185</v>
      </c>
      <c r="O3363" t="str">
        <f>VLOOKUP(L3363,Location!$A$1:$D$157,2,FALSE)</f>
        <v>Washington</v>
      </c>
      <c r="P3363" t="str">
        <f>VLOOKUP($L3363,Location!$A$1:$D$157,3,FALSE)</f>
        <v>West</v>
      </c>
      <c r="Q3363" t="str">
        <f>VLOOKUP($L3363,Location!$A$1:$D$157,4,FALSE)</f>
        <v>Small Market</v>
      </c>
      <c r="R3363" t="s">
        <v>61</v>
      </c>
      <c r="S3363" t="s">
        <v>63</v>
      </c>
      <c r="T3363" t="s">
        <v>57</v>
      </c>
    </row>
    <row r="3364" spans="1:20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5">
        <v>42185</v>
      </c>
      <c r="O3364" t="str">
        <f>VLOOKUP(L3364,Location!$A$1:$D$157,2,FALSE)</f>
        <v>Washington</v>
      </c>
      <c r="P3364" t="str">
        <f>VLOOKUP($L3364,Location!$A$1:$D$157,3,FALSE)</f>
        <v>West</v>
      </c>
      <c r="Q3364" t="str">
        <f>VLOOKUP($L3364,Location!$A$1:$D$157,4,FALSE)</f>
        <v>Small Market</v>
      </c>
      <c r="R3364" t="s">
        <v>61</v>
      </c>
      <c r="S3364" t="s">
        <v>64</v>
      </c>
      <c r="T3364" t="s">
        <v>60</v>
      </c>
    </row>
    <row r="3365" spans="1:20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5">
        <v>42216</v>
      </c>
      <c r="O3365" t="str">
        <f>VLOOKUP(L3365,Location!$A$1:$D$157,2,FALSE)</f>
        <v>Colorado</v>
      </c>
      <c r="P3365" t="str">
        <f>VLOOKUP($L3365,Location!$A$1:$D$157,3,FALSE)</f>
        <v>Central</v>
      </c>
      <c r="Q3365" t="str">
        <f>VLOOKUP($L3365,Location!$A$1:$D$157,4,FALSE)</f>
        <v>Major Market</v>
      </c>
      <c r="R3365" t="s">
        <v>66</v>
      </c>
      <c r="S3365" t="s">
        <v>67</v>
      </c>
      <c r="T3365" t="s">
        <v>60</v>
      </c>
    </row>
    <row r="3366" spans="1:20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5">
        <v>42216</v>
      </c>
      <c r="O3366" t="str">
        <f>VLOOKUP(L3366,Location!$A$1:$D$157,2,FALSE)</f>
        <v>Colorado</v>
      </c>
      <c r="P3366" t="str">
        <f>VLOOKUP($L3366,Location!$A$1:$D$157,3,FALSE)</f>
        <v>Central</v>
      </c>
      <c r="Q3366" t="str">
        <f>VLOOKUP($L3366,Location!$A$1:$D$157,4,FALSE)</f>
        <v>Major Market</v>
      </c>
      <c r="R3366" t="s">
        <v>66</v>
      </c>
      <c r="S3366" t="s">
        <v>68</v>
      </c>
      <c r="T3366" t="s">
        <v>60</v>
      </c>
    </row>
    <row r="3367" spans="1:20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5">
        <v>42216</v>
      </c>
      <c r="O3367" t="str">
        <f>VLOOKUP(L3367,Location!$A$1:$D$157,2,FALSE)</f>
        <v>Colorado</v>
      </c>
      <c r="P3367" t="str">
        <f>VLOOKUP($L3367,Location!$A$1:$D$157,3,FALSE)</f>
        <v>Central</v>
      </c>
      <c r="Q3367" t="str">
        <f>VLOOKUP($L3367,Location!$A$1:$D$157,4,FALSE)</f>
        <v>Major Market</v>
      </c>
      <c r="R3367" t="s">
        <v>66</v>
      </c>
      <c r="S3367" t="s">
        <v>69</v>
      </c>
      <c r="T3367" t="s">
        <v>60</v>
      </c>
    </row>
    <row r="3368" spans="1:20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5">
        <v>42216</v>
      </c>
      <c r="O3368" t="str">
        <f>VLOOKUP(L3368,Location!$A$1:$D$157,2,FALSE)</f>
        <v>Colorado</v>
      </c>
      <c r="P3368" t="str">
        <f>VLOOKUP($L3368,Location!$A$1:$D$157,3,FALSE)</f>
        <v>Central</v>
      </c>
      <c r="Q3368" t="str">
        <f>VLOOKUP($L3368,Location!$A$1:$D$157,4,FALSE)</f>
        <v>Major Market</v>
      </c>
      <c r="R3368" t="s">
        <v>70</v>
      </c>
      <c r="S3368" t="s">
        <v>71</v>
      </c>
      <c r="T3368" t="s">
        <v>57</v>
      </c>
    </row>
    <row r="3369" spans="1:20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5">
        <v>42216</v>
      </c>
      <c r="O3369" t="str">
        <f>VLOOKUP(L3369,Location!$A$1:$D$157,2,FALSE)</f>
        <v>Colorado</v>
      </c>
      <c r="P3369" t="str">
        <f>VLOOKUP($L3369,Location!$A$1:$D$157,3,FALSE)</f>
        <v>Central</v>
      </c>
      <c r="Q3369" t="str">
        <f>VLOOKUP($L3369,Location!$A$1:$D$157,4,FALSE)</f>
        <v>Major Market</v>
      </c>
      <c r="R3369" t="s">
        <v>70</v>
      </c>
      <c r="S3369" t="s">
        <v>72</v>
      </c>
      <c r="T3369" t="s">
        <v>57</v>
      </c>
    </row>
    <row r="3370" spans="1:20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5">
        <v>42216</v>
      </c>
      <c r="O3370" t="str">
        <f>VLOOKUP(L3370,Location!$A$1:$D$157,2,FALSE)</f>
        <v>Colorado</v>
      </c>
      <c r="P3370" t="str">
        <f>VLOOKUP($L3370,Location!$A$1:$D$157,3,FALSE)</f>
        <v>Central</v>
      </c>
      <c r="Q3370" t="str">
        <f>VLOOKUP($L3370,Location!$A$1:$D$157,4,FALSE)</f>
        <v>Major Market</v>
      </c>
      <c r="R3370" t="s">
        <v>70</v>
      </c>
      <c r="S3370" t="s">
        <v>73</v>
      </c>
      <c r="T3370" t="s">
        <v>57</v>
      </c>
    </row>
    <row r="3371" spans="1:20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5">
        <v>42216</v>
      </c>
      <c r="O3371" t="str">
        <f>VLOOKUP(L3371,Location!$A$1:$D$157,2,FALSE)</f>
        <v>Colorado</v>
      </c>
      <c r="P3371" t="str">
        <f>VLOOKUP($L3371,Location!$A$1:$D$157,3,FALSE)</f>
        <v>Central</v>
      </c>
      <c r="Q3371" t="str">
        <f>VLOOKUP($L3371,Location!$A$1:$D$157,4,FALSE)</f>
        <v>Major Market</v>
      </c>
      <c r="R3371" t="s">
        <v>55</v>
      </c>
      <c r="S3371" t="s">
        <v>56</v>
      </c>
      <c r="T3371" t="s">
        <v>57</v>
      </c>
    </row>
    <row r="3372" spans="1:20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5">
        <v>42216</v>
      </c>
      <c r="O3372" t="str">
        <f>VLOOKUP(L3372,Location!$A$1:$D$157,2,FALSE)</f>
        <v>Colorado</v>
      </c>
      <c r="P3372" t="str">
        <f>VLOOKUP($L3372,Location!$A$1:$D$157,3,FALSE)</f>
        <v>Central</v>
      </c>
      <c r="Q3372" t="str">
        <f>VLOOKUP($L3372,Location!$A$1:$D$157,4,FALSE)</f>
        <v>Major Market</v>
      </c>
      <c r="R3372" t="s">
        <v>55</v>
      </c>
      <c r="S3372" t="s">
        <v>58</v>
      </c>
      <c r="T3372" t="s">
        <v>57</v>
      </c>
    </row>
    <row r="3373" spans="1:20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5">
        <v>42216</v>
      </c>
      <c r="O3373" t="str">
        <f>VLOOKUP(L3373,Location!$A$1:$D$157,2,FALSE)</f>
        <v>Colorado</v>
      </c>
      <c r="P3373" t="str">
        <f>VLOOKUP($L3373,Location!$A$1:$D$157,3,FALSE)</f>
        <v>Central</v>
      </c>
      <c r="Q3373" t="str">
        <f>VLOOKUP($L3373,Location!$A$1:$D$157,4,FALSE)</f>
        <v>Major Market</v>
      </c>
      <c r="R3373" t="s">
        <v>55</v>
      </c>
      <c r="S3373" t="s">
        <v>59</v>
      </c>
      <c r="T3373" t="s">
        <v>60</v>
      </c>
    </row>
    <row r="3374" spans="1:20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5">
        <v>42216</v>
      </c>
      <c r="O3374" t="str">
        <f>VLOOKUP(L3374,Location!$A$1:$D$157,2,FALSE)</f>
        <v>Colorado</v>
      </c>
      <c r="P3374" t="str">
        <f>VLOOKUP($L3374,Location!$A$1:$D$157,3,FALSE)</f>
        <v>Central</v>
      </c>
      <c r="Q3374" t="str">
        <f>VLOOKUP($L3374,Location!$A$1:$D$157,4,FALSE)</f>
        <v>Major Market</v>
      </c>
      <c r="R3374" t="s">
        <v>61</v>
      </c>
      <c r="S3374" t="s">
        <v>63</v>
      </c>
      <c r="T3374" t="s">
        <v>57</v>
      </c>
    </row>
    <row r="3375" spans="1:20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5">
        <v>42216</v>
      </c>
      <c r="O3375" t="str">
        <f>VLOOKUP(L3375,Location!$A$1:$D$157,2,FALSE)</f>
        <v>Colorado</v>
      </c>
      <c r="P3375" t="str">
        <f>VLOOKUP($L3375,Location!$A$1:$D$157,3,FALSE)</f>
        <v>Central</v>
      </c>
      <c r="Q3375" t="str">
        <f>VLOOKUP($L3375,Location!$A$1:$D$157,4,FALSE)</f>
        <v>Major Market</v>
      </c>
      <c r="R3375" t="s">
        <v>61</v>
      </c>
      <c r="S3375" t="s">
        <v>64</v>
      </c>
      <c r="T3375" t="s">
        <v>60</v>
      </c>
    </row>
    <row r="3376" spans="1:20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5">
        <v>42216</v>
      </c>
      <c r="O3376" t="str">
        <f>VLOOKUP(L3376,Location!$A$1:$D$157,2,FALSE)</f>
        <v>Illinois</v>
      </c>
      <c r="P3376" t="str">
        <f>VLOOKUP($L3376,Location!$A$1:$D$157,3,FALSE)</f>
        <v>Central</v>
      </c>
      <c r="Q3376" t="str">
        <f>VLOOKUP($L3376,Location!$A$1:$D$157,4,FALSE)</f>
        <v>Major Market</v>
      </c>
      <c r="R3376" t="s">
        <v>66</v>
      </c>
      <c r="S3376" t="s">
        <v>67</v>
      </c>
      <c r="T3376" t="s">
        <v>60</v>
      </c>
    </row>
    <row r="3377" spans="1:20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5">
        <v>42216</v>
      </c>
      <c r="O3377" t="str">
        <f>VLOOKUP(L3377,Location!$A$1:$D$157,2,FALSE)</f>
        <v>Illinois</v>
      </c>
      <c r="P3377" t="str">
        <f>VLOOKUP($L3377,Location!$A$1:$D$157,3,FALSE)</f>
        <v>Central</v>
      </c>
      <c r="Q3377" t="str">
        <f>VLOOKUP($L3377,Location!$A$1:$D$157,4,FALSE)</f>
        <v>Major Market</v>
      </c>
      <c r="R3377" t="s">
        <v>66</v>
      </c>
      <c r="S3377" t="s">
        <v>68</v>
      </c>
      <c r="T3377" t="s">
        <v>60</v>
      </c>
    </row>
    <row r="3378" spans="1:20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5">
        <v>42216</v>
      </c>
      <c r="O3378" t="str">
        <f>VLOOKUP(L3378,Location!$A$1:$D$157,2,FALSE)</f>
        <v>Illinois</v>
      </c>
      <c r="P3378" t="str">
        <f>VLOOKUP($L3378,Location!$A$1:$D$157,3,FALSE)</f>
        <v>Central</v>
      </c>
      <c r="Q3378" t="str">
        <f>VLOOKUP($L3378,Location!$A$1:$D$157,4,FALSE)</f>
        <v>Major Market</v>
      </c>
      <c r="R3378" t="s">
        <v>66</v>
      </c>
      <c r="S3378" t="s">
        <v>69</v>
      </c>
      <c r="T3378" t="s">
        <v>60</v>
      </c>
    </row>
    <row r="3379" spans="1:20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5">
        <v>42216</v>
      </c>
      <c r="O3379" t="str">
        <f>VLOOKUP(L3379,Location!$A$1:$D$157,2,FALSE)</f>
        <v>Illinois</v>
      </c>
      <c r="P3379" t="str">
        <f>VLOOKUP($L3379,Location!$A$1:$D$157,3,FALSE)</f>
        <v>Central</v>
      </c>
      <c r="Q3379" t="str">
        <f>VLOOKUP($L3379,Location!$A$1:$D$157,4,FALSE)</f>
        <v>Major Market</v>
      </c>
      <c r="R3379" t="s">
        <v>70</v>
      </c>
      <c r="S3379" t="s">
        <v>71</v>
      </c>
      <c r="T3379" t="s">
        <v>57</v>
      </c>
    </row>
    <row r="3380" spans="1:20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5">
        <v>42216</v>
      </c>
      <c r="O3380" t="str">
        <f>VLOOKUP(L3380,Location!$A$1:$D$157,2,FALSE)</f>
        <v>Illinois</v>
      </c>
      <c r="P3380" t="str">
        <f>VLOOKUP($L3380,Location!$A$1:$D$157,3,FALSE)</f>
        <v>Central</v>
      </c>
      <c r="Q3380" t="str">
        <f>VLOOKUP($L3380,Location!$A$1:$D$157,4,FALSE)</f>
        <v>Major Market</v>
      </c>
      <c r="R3380" t="s">
        <v>70</v>
      </c>
      <c r="S3380" t="s">
        <v>72</v>
      </c>
      <c r="T3380" t="s">
        <v>57</v>
      </c>
    </row>
    <row r="3381" spans="1:20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5">
        <v>42216</v>
      </c>
      <c r="O3381" t="str">
        <f>VLOOKUP(L3381,Location!$A$1:$D$157,2,FALSE)</f>
        <v>Illinois</v>
      </c>
      <c r="P3381" t="str">
        <f>VLOOKUP($L3381,Location!$A$1:$D$157,3,FALSE)</f>
        <v>Central</v>
      </c>
      <c r="Q3381" t="str">
        <f>VLOOKUP($L3381,Location!$A$1:$D$157,4,FALSE)</f>
        <v>Major Market</v>
      </c>
      <c r="R3381" t="s">
        <v>55</v>
      </c>
      <c r="S3381" t="s">
        <v>58</v>
      </c>
      <c r="T3381" t="s">
        <v>57</v>
      </c>
    </row>
    <row r="3382" spans="1:20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5">
        <v>42216</v>
      </c>
      <c r="O3382" t="str">
        <f>VLOOKUP(L3382,Location!$A$1:$D$157,2,FALSE)</f>
        <v>Illinois</v>
      </c>
      <c r="P3382" t="str">
        <f>VLOOKUP($L3382,Location!$A$1:$D$157,3,FALSE)</f>
        <v>Central</v>
      </c>
      <c r="Q3382" t="str">
        <f>VLOOKUP($L3382,Location!$A$1:$D$157,4,FALSE)</f>
        <v>Major Market</v>
      </c>
      <c r="R3382" t="s">
        <v>55</v>
      </c>
      <c r="S3382" t="s">
        <v>59</v>
      </c>
      <c r="T3382" t="s">
        <v>60</v>
      </c>
    </row>
    <row r="3383" spans="1:20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5">
        <v>42216</v>
      </c>
      <c r="O3383" t="str">
        <f>VLOOKUP(L3383,Location!$A$1:$D$157,2,FALSE)</f>
        <v>Illinois</v>
      </c>
      <c r="P3383" t="str">
        <f>VLOOKUP($L3383,Location!$A$1:$D$157,3,FALSE)</f>
        <v>Central</v>
      </c>
      <c r="Q3383" t="str">
        <f>VLOOKUP($L3383,Location!$A$1:$D$157,4,FALSE)</f>
        <v>Major Market</v>
      </c>
      <c r="R3383" t="s">
        <v>61</v>
      </c>
      <c r="S3383" t="s">
        <v>63</v>
      </c>
      <c r="T3383" t="s">
        <v>57</v>
      </c>
    </row>
    <row r="3384" spans="1:20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5">
        <v>42216</v>
      </c>
      <c r="O3384" t="str">
        <f>VLOOKUP(L3384,Location!$A$1:$D$157,2,FALSE)</f>
        <v>Illinois</v>
      </c>
      <c r="P3384" t="str">
        <f>VLOOKUP($L3384,Location!$A$1:$D$157,3,FALSE)</f>
        <v>Central</v>
      </c>
      <c r="Q3384" t="str">
        <f>VLOOKUP($L3384,Location!$A$1:$D$157,4,FALSE)</f>
        <v>Major Market</v>
      </c>
      <c r="R3384" t="s">
        <v>61</v>
      </c>
      <c r="S3384" t="s">
        <v>64</v>
      </c>
      <c r="T3384" t="s">
        <v>60</v>
      </c>
    </row>
    <row r="3385" spans="1:20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5">
        <v>42216</v>
      </c>
      <c r="O3385" t="str">
        <f>VLOOKUP(L3385,Location!$A$1:$D$157,2,FALSE)</f>
        <v>Iowa</v>
      </c>
      <c r="P3385" t="str">
        <f>VLOOKUP($L3385,Location!$A$1:$D$157,3,FALSE)</f>
        <v>Central</v>
      </c>
      <c r="Q3385" t="str">
        <f>VLOOKUP($L3385,Location!$A$1:$D$157,4,FALSE)</f>
        <v>Small Market</v>
      </c>
      <c r="R3385" t="s">
        <v>66</v>
      </c>
      <c r="S3385" t="s">
        <v>67</v>
      </c>
      <c r="T3385" t="s">
        <v>60</v>
      </c>
    </row>
    <row r="3386" spans="1:20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5">
        <v>42216</v>
      </c>
      <c r="O3386" t="str">
        <f>VLOOKUP(L3386,Location!$A$1:$D$157,2,FALSE)</f>
        <v>Iowa</v>
      </c>
      <c r="P3386" t="str">
        <f>VLOOKUP($L3386,Location!$A$1:$D$157,3,FALSE)</f>
        <v>Central</v>
      </c>
      <c r="Q3386" t="str">
        <f>VLOOKUP($L3386,Location!$A$1:$D$157,4,FALSE)</f>
        <v>Small Market</v>
      </c>
      <c r="R3386" t="s">
        <v>66</v>
      </c>
      <c r="S3386" t="s">
        <v>68</v>
      </c>
      <c r="T3386" t="s">
        <v>60</v>
      </c>
    </row>
    <row r="3387" spans="1:20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5">
        <v>42216</v>
      </c>
      <c r="O3387" t="str">
        <f>VLOOKUP(L3387,Location!$A$1:$D$157,2,FALSE)</f>
        <v>Iowa</v>
      </c>
      <c r="P3387" t="str">
        <f>VLOOKUP($L3387,Location!$A$1:$D$157,3,FALSE)</f>
        <v>Central</v>
      </c>
      <c r="Q3387" t="str">
        <f>VLOOKUP($L3387,Location!$A$1:$D$157,4,FALSE)</f>
        <v>Small Market</v>
      </c>
      <c r="R3387" t="s">
        <v>70</v>
      </c>
      <c r="S3387" t="s">
        <v>71</v>
      </c>
      <c r="T3387" t="s">
        <v>57</v>
      </c>
    </row>
    <row r="3388" spans="1:20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5">
        <v>42216</v>
      </c>
      <c r="O3388" t="str">
        <f>VLOOKUP(L3388,Location!$A$1:$D$157,2,FALSE)</f>
        <v>Iowa</v>
      </c>
      <c r="P3388" t="str">
        <f>VLOOKUP($L3388,Location!$A$1:$D$157,3,FALSE)</f>
        <v>Central</v>
      </c>
      <c r="Q3388" t="str">
        <f>VLOOKUP($L3388,Location!$A$1:$D$157,4,FALSE)</f>
        <v>Small Market</v>
      </c>
      <c r="R3388" t="s">
        <v>70</v>
      </c>
      <c r="S3388" t="s">
        <v>72</v>
      </c>
      <c r="T3388" t="s">
        <v>57</v>
      </c>
    </row>
    <row r="3389" spans="1:20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5">
        <v>42216</v>
      </c>
      <c r="O3389" t="str">
        <f>VLOOKUP(L3389,Location!$A$1:$D$157,2,FALSE)</f>
        <v>Iowa</v>
      </c>
      <c r="P3389" t="str">
        <f>VLOOKUP($L3389,Location!$A$1:$D$157,3,FALSE)</f>
        <v>Central</v>
      </c>
      <c r="Q3389" t="str">
        <f>VLOOKUP($L3389,Location!$A$1:$D$157,4,FALSE)</f>
        <v>Small Market</v>
      </c>
      <c r="R3389" t="s">
        <v>55</v>
      </c>
      <c r="S3389" t="s">
        <v>56</v>
      </c>
      <c r="T3389" t="s">
        <v>57</v>
      </c>
    </row>
    <row r="3390" spans="1:20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5">
        <v>42216</v>
      </c>
      <c r="O3390" t="str">
        <f>VLOOKUP(L3390,Location!$A$1:$D$157,2,FALSE)</f>
        <v>Iowa</v>
      </c>
      <c r="P3390" t="str">
        <f>VLOOKUP($L3390,Location!$A$1:$D$157,3,FALSE)</f>
        <v>Central</v>
      </c>
      <c r="Q3390" t="str">
        <f>VLOOKUP($L3390,Location!$A$1:$D$157,4,FALSE)</f>
        <v>Small Market</v>
      </c>
      <c r="R3390" t="s">
        <v>55</v>
      </c>
      <c r="S3390" t="s">
        <v>58</v>
      </c>
      <c r="T3390" t="s">
        <v>57</v>
      </c>
    </row>
    <row r="3391" spans="1:20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5">
        <v>42216</v>
      </c>
      <c r="O3391" t="str">
        <f>VLOOKUP(L3391,Location!$A$1:$D$157,2,FALSE)</f>
        <v>Iowa</v>
      </c>
      <c r="P3391" t="str">
        <f>VLOOKUP($L3391,Location!$A$1:$D$157,3,FALSE)</f>
        <v>Central</v>
      </c>
      <c r="Q3391" t="str">
        <f>VLOOKUP($L3391,Location!$A$1:$D$157,4,FALSE)</f>
        <v>Small Market</v>
      </c>
      <c r="R3391" t="s">
        <v>55</v>
      </c>
      <c r="S3391" t="s">
        <v>59</v>
      </c>
      <c r="T3391" t="s">
        <v>60</v>
      </c>
    </row>
    <row r="3392" spans="1:20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5">
        <v>42216</v>
      </c>
      <c r="O3392" t="str">
        <f>VLOOKUP(L3392,Location!$A$1:$D$157,2,FALSE)</f>
        <v>Iowa</v>
      </c>
      <c r="P3392" t="str">
        <f>VLOOKUP($L3392,Location!$A$1:$D$157,3,FALSE)</f>
        <v>Central</v>
      </c>
      <c r="Q3392" t="str">
        <f>VLOOKUP($L3392,Location!$A$1:$D$157,4,FALSE)</f>
        <v>Small Market</v>
      </c>
      <c r="R3392" t="s">
        <v>61</v>
      </c>
      <c r="S3392" t="s">
        <v>63</v>
      </c>
      <c r="T3392" t="s">
        <v>57</v>
      </c>
    </row>
    <row r="3393" spans="1:20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5">
        <v>42216</v>
      </c>
      <c r="O3393" t="str">
        <f>VLOOKUP(L3393,Location!$A$1:$D$157,2,FALSE)</f>
        <v>Iowa</v>
      </c>
      <c r="P3393" t="str">
        <f>VLOOKUP($L3393,Location!$A$1:$D$157,3,FALSE)</f>
        <v>Central</v>
      </c>
      <c r="Q3393" t="str">
        <f>VLOOKUP($L3393,Location!$A$1:$D$157,4,FALSE)</f>
        <v>Small Market</v>
      </c>
      <c r="R3393" t="s">
        <v>61</v>
      </c>
      <c r="S3393" t="s">
        <v>64</v>
      </c>
      <c r="T3393" t="s">
        <v>60</v>
      </c>
    </row>
    <row r="3394" spans="1:20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5">
        <v>42216</v>
      </c>
      <c r="O3394" t="str">
        <f>VLOOKUP(L3394,Location!$A$1:$D$157,2,FALSE)</f>
        <v>Missouri</v>
      </c>
      <c r="P3394" t="str">
        <f>VLOOKUP($L3394,Location!$A$1:$D$157,3,FALSE)</f>
        <v>Central</v>
      </c>
      <c r="Q3394" t="str">
        <f>VLOOKUP($L3394,Location!$A$1:$D$157,4,FALSE)</f>
        <v>Small Market</v>
      </c>
      <c r="R3394" t="s">
        <v>66</v>
      </c>
      <c r="S3394" t="s">
        <v>67</v>
      </c>
      <c r="T3394" t="s">
        <v>60</v>
      </c>
    </row>
    <row r="3395" spans="1:20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5">
        <v>42216</v>
      </c>
      <c r="O3395" t="str">
        <f>VLOOKUP(L3395,Location!$A$1:$D$157,2,FALSE)</f>
        <v>Missouri</v>
      </c>
      <c r="P3395" t="str">
        <f>VLOOKUP($L3395,Location!$A$1:$D$157,3,FALSE)</f>
        <v>Central</v>
      </c>
      <c r="Q3395" t="str">
        <f>VLOOKUP($L3395,Location!$A$1:$D$157,4,FALSE)</f>
        <v>Small Market</v>
      </c>
      <c r="R3395" t="s">
        <v>66</v>
      </c>
      <c r="S3395" t="s">
        <v>68</v>
      </c>
      <c r="T3395" t="s">
        <v>60</v>
      </c>
    </row>
    <row r="3396" spans="1:20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5">
        <v>42216</v>
      </c>
      <c r="O3396" t="str">
        <f>VLOOKUP(L3396,Location!$A$1:$D$157,2,FALSE)</f>
        <v>Missouri</v>
      </c>
      <c r="P3396" t="str">
        <f>VLOOKUP($L3396,Location!$A$1:$D$157,3,FALSE)</f>
        <v>Central</v>
      </c>
      <c r="Q3396" t="str">
        <f>VLOOKUP($L3396,Location!$A$1:$D$157,4,FALSE)</f>
        <v>Small Market</v>
      </c>
      <c r="R3396" t="s">
        <v>70</v>
      </c>
      <c r="S3396" t="s">
        <v>71</v>
      </c>
      <c r="T3396" t="s">
        <v>57</v>
      </c>
    </row>
    <row r="3397" spans="1:20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5">
        <v>42216</v>
      </c>
      <c r="O3397" t="str">
        <f>VLOOKUP(L3397,Location!$A$1:$D$157,2,FALSE)</f>
        <v>Missouri</v>
      </c>
      <c r="P3397" t="str">
        <f>VLOOKUP($L3397,Location!$A$1:$D$157,3,FALSE)</f>
        <v>Central</v>
      </c>
      <c r="Q3397" t="str">
        <f>VLOOKUP($L3397,Location!$A$1:$D$157,4,FALSE)</f>
        <v>Small Market</v>
      </c>
      <c r="R3397" t="s">
        <v>70</v>
      </c>
      <c r="S3397" t="s">
        <v>72</v>
      </c>
      <c r="T3397" t="s">
        <v>57</v>
      </c>
    </row>
    <row r="3398" spans="1:20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5">
        <v>42216</v>
      </c>
      <c r="O3398" t="str">
        <f>VLOOKUP(L3398,Location!$A$1:$D$157,2,FALSE)</f>
        <v>Missouri</v>
      </c>
      <c r="P3398" t="str">
        <f>VLOOKUP($L3398,Location!$A$1:$D$157,3,FALSE)</f>
        <v>Central</v>
      </c>
      <c r="Q3398" t="str">
        <f>VLOOKUP($L3398,Location!$A$1:$D$157,4,FALSE)</f>
        <v>Small Market</v>
      </c>
      <c r="R3398" t="s">
        <v>70</v>
      </c>
      <c r="S3398" t="s">
        <v>73</v>
      </c>
      <c r="T3398" t="s">
        <v>57</v>
      </c>
    </row>
    <row r="3399" spans="1:20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5">
        <v>42216</v>
      </c>
      <c r="O3399" t="str">
        <f>VLOOKUP(L3399,Location!$A$1:$D$157,2,FALSE)</f>
        <v>Missouri</v>
      </c>
      <c r="P3399" t="str">
        <f>VLOOKUP($L3399,Location!$A$1:$D$157,3,FALSE)</f>
        <v>Central</v>
      </c>
      <c r="Q3399" t="str">
        <f>VLOOKUP($L3399,Location!$A$1:$D$157,4,FALSE)</f>
        <v>Small Market</v>
      </c>
      <c r="R3399" t="s">
        <v>55</v>
      </c>
      <c r="S3399" t="s">
        <v>58</v>
      </c>
      <c r="T3399" t="s">
        <v>57</v>
      </c>
    </row>
    <row r="3400" spans="1:20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5">
        <v>42216</v>
      </c>
      <c r="O3400" t="str">
        <f>VLOOKUP(L3400,Location!$A$1:$D$157,2,FALSE)</f>
        <v>Missouri</v>
      </c>
      <c r="P3400" t="str">
        <f>VLOOKUP($L3400,Location!$A$1:$D$157,3,FALSE)</f>
        <v>Central</v>
      </c>
      <c r="Q3400" t="str">
        <f>VLOOKUP($L3400,Location!$A$1:$D$157,4,FALSE)</f>
        <v>Small Market</v>
      </c>
      <c r="R3400" t="s">
        <v>55</v>
      </c>
      <c r="S3400" t="s">
        <v>59</v>
      </c>
      <c r="T3400" t="s">
        <v>60</v>
      </c>
    </row>
    <row r="3401" spans="1:20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5">
        <v>42216</v>
      </c>
      <c r="O3401" t="str">
        <f>VLOOKUP(L3401,Location!$A$1:$D$157,2,FALSE)</f>
        <v>Missouri</v>
      </c>
      <c r="P3401" t="str">
        <f>VLOOKUP($L3401,Location!$A$1:$D$157,3,FALSE)</f>
        <v>Central</v>
      </c>
      <c r="Q3401" t="str">
        <f>VLOOKUP($L3401,Location!$A$1:$D$157,4,FALSE)</f>
        <v>Small Market</v>
      </c>
      <c r="R3401" t="s">
        <v>61</v>
      </c>
      <c r="S3401" t="s">
        <v>63</v>
      </c>
      <c r="T3401" t="s">
        <v>57</v>
      </c>
    </row>
    <row r="3402" spans="1:20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5">
        <v>42216</v>
      </c>
      <c r="O3402" t="str">
        <f>VLOOKUP(L3402,Location!$A$1:$D$157,2,FALSE)</f>
        <v>Missouri</v>
      </c>
      <c r="P3402" t="str">
        <f>VLOOKUP($L3402,Location!$A$1:$D$157,3,FALSE)</f>
        <v>Central</v>
      </c>
      <c r="Q3402" t="str">
        <f>VLOOKUP($L3402,Location!$A$1:$D$157,4,FALSE)</f>
        <v>Small Market</v>
      </c>
      <c r="R3402" t="s">
        <v>61</v>
      </c>
      <c r="S3402" t="s">
        <v>64</v>
      </c>
      <c r="T3402" t="s">
        <v>60</v>
      </c>
    </row>
    <row r="3403" spans="1:20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5">
        <v>42216</v>
      </c>
      <c r="O3403" t="str">
        <f>VLOOKUP(L3403,Location!$A$1:$D$157,2,FALSE)</f>
        <v>Ohio</v>
      </c>
      <c r="P3403" t="str">
        <f>VLOOKUP($L3403,Location!$A$1:$D$157,3,FALSE)</f>
        <v>Central</v>
      </c>
      <c r="Q3403" t="str">
        <f>VLOOKUP($L3403,Location!$A$1:$D$157,4,FALSE)</f>
        <v>Major Market</v>
      </c>
      <c r="R3403" t="s">
        <v>66</v>
      </c>
      <c r="S3403" t="s">
        <v>67</v>
      </c>
      <c r="T3403" t="s">
        <v>60</v>
      </c>
    </row>
    <row r="3404" spans="1:20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5">
        <v>42216</v>
      </c>
      <c r="O3404" t="str">
        <f>VLOOKUP(L3404,Location!$A$1:$D$157,2,FALSE)</f>
        <v>Ohio</v>
      </c>
      <c r="P3404" t="str">
        <f>VLOOKUP($L3404,Location!$A$1:$D$157,3,FALSE)</f>
        <v>Central</v>
      </c>
      <c r="Q3404" t="str">
        <f>VLOOKUP($L3404,Location!$A$1:$D$157,4,FALSE)</f>
        <v>Major Market</v>
      </c>
      <c r="R3404" t="s">
        <v>66</v>
      </c>
      <c r="S3404" t="s">
        <v>68</v>
      </c>
      <c r="T3404" t="s">
        <v>60</v>
      </c>
    </row>
    <row r="3405" spans="1:20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5">
        <v>42216</v>
      </c>
      <c r="O3405" t="str">
        <f>VLOOKUP(L3405,Location!$A$1:$D$157,2,FALSE)</f>
        <v>Ohio</v>
      </c>
      <c r="P3405" t="str">
        <f>VLOOKUP($L3405,Location!$A$1:$D$157,3,FALSE)</f>
        <v>Central</v>
      </c>
      <c r="Q3405" t="str">
        <f>VLOOKUP($L3405,Location!$A$1:$D$157,4,FALSE)</f>
        <v>Major Market</v>
      </c>
      <c r="R3405" t="s">
        <v>70</v>
      </c>
      <c r="S3405" t="s">
        <v>71</v>
      </c>
      <c r="T3405" t="s">
        <v>57</v>
      </c>
    </row>
    <row r="3406" spans="1:20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5">
        <v>42216</v>
      </c>
      <c r="O3406" t="str">
        <f>VLOOKUP(L3406,Location!$A$1:$D$157,2,FALSE)</f>
        <v>Ohio</v>
      </c>
      <c r="P3406" t="str">
        <f>VLOOKUP($L3406,Location!$A$1:$D$157,3,FALSE)</f>
        <v>Central</v>
      </c>
      <c r="Q3406" t="str">
        <f>VLOOKUP($L3406,Location!$A$1:$D$157,4,FALSE)</f>
        <v>Major Market</v>
      </c>
      <c r="R3406" t="s">
        <v>70</v>
      </c>
      <c r="S3406" t="s">
        <v>72</v>
      </c>
      <c r="T3406" t="s">
        <v>57</v>
      </c>
    </row>
    <row r="3407" spans="1:20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5">
        <v>42216</v>
      </c>
      <c r="O3407" t="str">
        <f>VLOOKUP(L3407,Location!$A$1:$D$157,2,FALSE)</f>
        <v>Ohio</v>
      </c>
      <c r="P3407" t="str">
        <f>VLOOKUP($L3407,Location!$A$1:$D$157,3,FALSE)</f>
        <v>Central</v>
      </c>
      <c r="Q3407" t="str">
        <f>VLOOKUP($L3407,Location!$A$1:$D$157,4,FALSE)</f>
        <v>Major Market</v>
      </c>
      <c r="R3407" t="s">
        <v>61</v>
      </c>
      <c r="S3407" t="s">
        <v>64</v>
      </c>
      <c r="T3407" t="s">
        <v>60</v>
      </c>
    </row>
    <row r="3408" spans="1:20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5">
        <v>42216</v>
      </c>
      <c r="O3408" t="str">
        <f>VLOOKUP(L3408,Location!$A$1:$D$157,2,FALSE)</f>
        <v>Ohio</v>
      </c>
      <c r="P3408" t="str">
        <f>VLOOKUP($L3408,Location!$A$1:$D$157,3,FALSE)</f>
        <v>Central</v>
      </c>
      <c r="Q3408" t="str">
        <f>VLOOKUP($L3408,Location!$A$1:$D$157,4,FALSE)</f>
        <v>Major Market</v>
      </c>
      <c r="R3408" t="s">
        <v>55</v>
      </c>
      <c r="S3408" t="s">
        <v>56</v>
      </c>
      <c r="T3408" t="s">
        <v>57</v>
      </c>
    </row>
    <row r="3409" spans="1:20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5">
        <v>42216</v>
      </c>
      <c r="O3409" t="str">
        <f>VLOOKUP(L3409,Location!$A$1:$D$157,2,FALSE)</f>
        <v>Ohio</v>
      </c>
      <c r="P3409" t="str">
        <f>VLOOKUP($L3409,Location!$A$1:$D$157,3,FALSE)</f>
        <v>Central</v>
      </c>
      <c r="Q3409" t="str">
        <f>VLOOKUP($L3409,Location!$A$1:$D$157,4,FALSE)</f>
        <v>Major Market</v>
      </c>
      <c r="R3409" t="s">
        <v>55</v>
      </c>
      <c r="S3409" t="s">
        <v>58</v>
      </c>
      <c r="T3409" t="s">
        <v>57</v>
      </c>
    </row>
    <row r="3410" spans="1:20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5">
        <v>42216</v>
      </c>
      <c r="O3410" t="str">
        <f>VLOOKUP(L3410,Location!$A$1:$D$157,2,FALSE)</f>
        <v>Ohio</v>
      </c>
      <c r="P3410" t="str">
        <f>VLOOKUP($L3410,Location!$A$1:$D$157,3,FALSE)</f>
        <v>Central</v>
      </c>
      <c r="Q3410" t="str">
        <f>VLOOKUP($L3410,Location!$A$1:$D$157,4,FALSE)</f>
        <v>Major Market</v>
      </c>
      <c r="R3410" t="s">
        <v>55</v>
      </c>
      <c r="S3410" t="s">
        <v>59</v>
      </c>
      <c r="T3410" t="s">
        <v>60</v>
      </c>
    </row>
    <row r="3411" spans="1:20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5">
        <v>42216</v>
      </c>
      <c r="O3411" t="str">
        <f>VLOOKUP(L3411,Location!$A$1:$D$157,2,FALSE)</f>
        <v>Ohio</v>
      </c>
      <c r="P3411" t="str">
        <f>VLOOKUP($L3411,Location!$A$1:$D$157,3,FALSE)</f>
        <v>Central</v>
      </c>
      <c r="Q3411" t="str">
        <f>VLOOKUP($L3411,Location!$A$1:$D$157,4,FALSE)</f>
        <v>Major Market</v>
      </c>
      <c r="R3411" t="s">
        <v>61</v>
      </c>
      <c r="S3411" t="s">
        <v>63</v>
      </c>
      <c r="T3411" t="s">
        <v>57</v>
      </c>
    </row>
    <row r="3412" spans="1:20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5">
        <v>42216</v>
      </c>
      <c r="O3412" t="str">
        <f>VLOOKUP(L3412,Location!$A$1:$D$157,2,FALSE)</f>
        <v>Wisconsin</v>
      </c>
      <c r="P3412" t="str">
        <f>VLOOKUP($L3412,Location!$A$1:$D$157,3,FALSE)</f>
        <v>Central</v>
      </c>
      <c r="Q3412" t="str">
        <f>VLOOKUP($L3412,Location!$A$1:$D$157,4,FALSE)</f>
        <v>Small Market</v>
      </c>
      <c r="R3412" t="s">
        <v>66</v>
      </c>
      <c r="S3412" t="s">
        <v>67</v>
      </c>
      <c r="T3412" t="s">
        <v>60</v>
      </c>
    </row>
    <row r="3413" spans="1:20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5">
        <v>42216</v>
      </c>
      <c r="O3413" t="str">
        <f>VLOOKUP(L3413,Location!$A$1:$D$157,2,FALSE)</f>
        <v>Wisconsin</v>
      </c>
      <c r="P3413" t="str">
        <f>VLOOKUP($L3413,Location!$A$1:$D$157,3,FALSE)</f>
        <v>Central</v>
      </c>
      <c r="Q3413" t="str">
        <f>VLOOKUP($L3413,Location!$A$1:$D$157,4,FALSE)</f>
        <v>Small Market</v>
      </c>
      <c r="R3413" t="s">
        <v>66</v>
      </c>
      <c r="S3413" t="s">
        <v>68</v>
      </c>
      <c r="T3413" t="s">
        <v>60</v>
      </c>
    </row>
    <row r="3414" spans="1:20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5">
        <v>42216</v>
      </c>
      <c r="O3414" t="str">
        <f>VLOOKUP(L3414,Location!$A$1:$D$157,2,FALSE)</f>
        <v>Wisconsin</v>
      </c>
      <c r="P3414" t="str">
        <f>VLOOKUP($L3414,Location!$A$1:$D$157,3,FALSE)</f>
        <v>Central</v>
      </c>
      <c r="Q3414" t="str">
        <f>VLOOKUP($L3414,Location!$A$1:$D$157,4,FALSE)</f>
        <v>Small Market</v>
      </c>
      <c r="R3414" t="s">
        <v>70</v>
      </c>
      <c r="S3414" t="s">
        <v>71</v>
      </c>
      <c r="T3414" t="s">
        <v>57</v>
      </c>
    </row>
    <row r="3415" spans="1:20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5">
        <v>42216</v>
      </c>
      <c r="O3415" t="str">
        <f>VLOOKUP(L3415,Location!$A$1:$D$157,2,FALSE)</f>
        <v>Wisconsin</v>
      </c>
      <c r="P3415" t="str">
        <f>VLOOKUP($L3415,Location!$A$1:$D$157,3,FALSE)</f>
        <v>Central</v>
      </c>
      <c r="Q3415" t="str">
        <f>VLOOKUP($L3415,Location!$A$1:$D$157,4,FALSE)</f>
        <v>Small Market</v>
      </c>
      <c r="R3415" t="s">
        <v>70</v>
      </c>
      <c r="S3415" t="s">
        <v>72</v>
      </c>
      <c r="T3415" t="s">
        <v>57</v>
      </c>
    </row>
    <row r="3416" spans="1:20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5">
        <v>42216</v>
      </c>
      <c r="O3416" t="str">
        <f>VLOOKUP(L3416,Location!$A$1:$D$157,2,FALSE)</f>
        <v>Wisconsin</v>
      </c>
      <c r="P3416" t="str">
        <f>VLOOKUP($L3416,Location!$A$1:$D$157,3,FALSE)</f>
        <v>Central</v>
      </c>
      <c r="Q3416" t="str">
        <f>VLOOKUP($L3416,Location!$A$1:$D$157,4,FALSE)</f>
        <v>Small Market</v>
      </c>
      <c r="R3416" t="s">
        <v>61</v>
      </c>
      <c r="S3416" t="s">
        <v>64</v>
      </c>
      <c r="T3416" t="s">
        <v>60</v>
      </c>
    </row>
    <row r="3417" spans="1:20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5">
        <v>42216</v>
      </c>
      <c r="O3417" t="str">
        <f>VLOOKUP(L3417,Location!$A$1:$D$157,2,FALSE)</f>
        <v>Wisconsin</v>
      </c>
      <c r="P3417" t="str">
        <f>VLOOKUP($L3417,Location!$A$1:$D$157,3,FALSE)</f>
        <v>Central</v>
      </c>
      <c r="Q3417" t="str">
        <f>VLOOKUP($L3417,Location!$A$1:$D$157,4,FALSE)</f>
        <v>Small Market</v>
      </c>
      <c r="R3417" t="s">
        <v>55</v>
      </c>
      <c r="S3417" t="s">
        <v>56</v>
      </c>
      <c r="T3417" t="s">
        <v>57</v>
      </c>
    </row>
    <row r="3418" spans="1:20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5">
        <v>42216</v>
      </c>
      <c r="O3418" t="str">
        <f>VLOOKUP(L3418,Location!$A$1:$D$157,2,FALSE)</f>
        <v>Wisconsin</v>
      </c>
      <c r="P3418" t="str">
        <f>VLOOKUP($L3418,Location!$A$1:$D$157,3,FALSE)</f>
        <v>Central</v>
      </c>
      <c r="Q3418" t="str">
        <f>VLOOKUP($L3418,Location!$A$1:$D$157,4,FALSE)</f>
        <v>Small Market</v>
      </c>
      <c r="R3418" t="s">
        <v>55</v>
      </c>
      <c r="S3418" t="s">
        <v>58</v>
      </c>
      <c r="T3418" t="s">
        <v>57</v>
      </c>
    </row>
    <row r="3419" spans="1:20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5">
        <v>42216</v>
      </c>
      <c r="O3419" t="str">
        <f>VLOOKUP(L3419,Location!$A$1:$D$157,2,FALSE)</f>
        <v>Wisconsin</v>
      </c>
      <c r="P3419" t="str">
        <f>VLOOKUP($L3419,Location!$A$1:$D$157,3,FALSE)</f>
        <v>Central</v>
      </c>
      <c r="Q3419" t="str">
        <f>VLOOKUP($L3419,Location!$A$1:$D$157,4,FALSE)</f>
        <v>Small Market</v>
      </c>
      <c r="R3419" t="s">
        <v>55</v>
      </c>
      <c r="S3419" t="s">
        <v>59</v>
      </c>
      <c r="T3419" t="s">
        <v>60</v>
      </c>
    </row>
    <row r="3420" spans="1:20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5">
        <v>42216</v>
      </c>
      <c r="O3420" t="str">
        <f>VLOOKUP(L3420,Location!$A$1:$D$157,2,FALSE)</f>
        <v>Wisconsin</v>
      </c>
      <c r="P3420" t="str">
        <f>VLOOKUP($L3420,Location!$A$1:$D$157,3,FALSE)</f>
        <v>Central</v>
      </c>
      <c r="Q3420" t="str">
        <f>VLOOKUP($L3420,Location!$A$1:$D$157,4,FALSE)</f>
        <v>Small Market</v>
      </c>
      <c r="R3420" t="s">
        <v>61</v>
      </c>
      <c r="S3420" t="s">
        <v>63</v>
      </c>
      <c r="T3420" t="s">
        <v>57</v>
      </c>
    </row>
    <row r="3421" spans="1:20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5">
        <v>42216</v>
      </c>
      <c r="O3421" t="str">
        <f>VLOOKUP(L3421,Location!$A$1:$D$157,2,FALSE)</f>
        <v>Connecticut</v>
      </c>
      <c r="P3421" t="str">
        <f>VLOOKUP($L3421,Location!$A$1:$D$157,3,FALSE)</f>
        <v>East</v>
      </c>
      <c r="Q3421" t="str">
        <f>VLOOKUP($L3421,Location!$A$1:$D$157,4,FALSE)</f>
        <v>Small Market</v>
      </c>
      <c r="R3421" t="s">
        <v>66</v>
      </c>
      <c r="S3421" t="s">
        <v>68</v>
      </c>
      <c r="T3421" t="s">
        <v>60</v>
      </c>
    </row>
    <row r="3422" spans="1:20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5">
        <v>42216</v>
      </c>
      <c r="O3422" t="str">
        <f>VLOOKUP(L3422,Location!$A$1:$D$157,2,FALSE)</f>
        <v>Connecticut</v>
      </c>
      <c r="P3422" t="str">
        <f>VLOOKUP($L3422,Location!$A$1:$D$157,3,FALSE)</f>
        <v>East</v>
      </c>
      <c r="Q3422" t="str">
        <f>VLOOKUP($L3422,Location!$A$1:$D$157,4,FALSE)</f>
        <v>Small Market</v>
      </c>
      <c r="R3422" t="s">
        <v>66</v>
      </c>
      <c r="S3422" t="s">
        <v>69</v>
      </c>
      <c r="T3422" t="s">
        <v>60</v>
      </c>
    </row>
    <row r="3423" spans="1:20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5">
        <v>42216</v>
      </c>
      <c r="O3423" t="str">
        <f>VLOOKUP(L3423,Location!$A$1:$D$157,2,FALSE)</f>
        <v>Connecticut</v>
      </c>
      <c r="P3423" t="str">
        <f>VLOOKUP($L3423,Location!$A$1:$D$157,3,FALSE)</f>
        <v>East</v>
      </c>
      <c r="Q3423" t="str">
        <f>VLOOKUP($L3423,Location!$A$1:$D$157,4,FALSE)</f>
        <v>Small Market</v>
      </c>
      <c r="R3423" t="s">
        <v>70</v>
      </c>
      <c r="S3423" t="s">
        <v>71</v>
      </c>
      <c r="T3423" t="s">
        <v>57</v>
      </c>
    </row>
    <row r="3424" spans="1:20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5">
        <v>42216</v>
      </c>
      <c r="O3424" t="str">
        <f>VLOOKUP(L3424,Location!$A$1:$D$157,2,FALSE)</f>
        <v>Connecticut</v>
      </c>
      <c r="P3424" t="str">
        <f>VLOOKUP($L3424,Location!$A$1:$D$157,3,FALSE)</f>
        <v>East</v>
      </c>
      <c r="Q3424" t="str">
        <f>VLOOKUP($L3424,Location!$A$1:$D$157,4,FALSE)</f>
        <v>Small Market</v>
      </c>
      <c r="R3424" t="s">
        <v>70</v>
      </c>
      <c r="S3424" t="s">
        <v>73</v>
      </c>
      <c r="T3424" t="s">
        <v>57</v>
      </c>
    </row>
    <row r="3425" spans="1:20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5">
        <v>42216</v>
      </c>
      <c r="O3425" t="str">
        <f>VLOOKUP(L3425,Location!$A$1:$D$157,2,FALSE)</f>
        <v>Connecticut</v>
      </c>
      <c r="P3425" t="str">
        <f>VLOOKUP($L3425,Location!$A$1:$D$157,3,FALSE)</f>
        <v>East</v>
      </c>
      <c r="Q3425" t="str">
        <f>VLOOKUP($L3425,Location!$A$1:$D$157,4,FALSE)</f>
        <v>Small Market</v>
      </c>
      <c r="R3425" t="s">
        <v>61</v>
      </c>
      <c r="S3425" t="s">
        <v>63</v>
      </c>
      <c r="T3425" t="s">
        <v>57</v>
      </c>
    </row>
    <row r="3426" spans="1:20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5">
        <v>42216</v>
      </c>
      <c r="O3426" t="str">
        <f>VLOOKUP(L3426,Location!$A$1:$D$157,2,FALSE)</f>
        <v>Connecticut</v>
      </c>
      <c r="P3426" t="str">
        <f>VLOOKUP($L3426,Location!$A$1:$D$157,3,FALSE)</f>
        <v>East</v>
      </c>
      <c r="Q3426" t="str">
        <f>VLOOKUP($L3426,Location!$A$1:$D$157,4,FALSE)</f>
        <v>Small Market</v>
      </c>
      <c r="R3426" t="s">
        <v>61</v>
      </c>
      <c r="S3426" t="s">
        <v>64</v>
      </c>
      <c r="T3426" t="s">
        <v>60</v>
      </c>
    </row>
    <row r="3427" spans="1:20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5">
        <v>42216</v>
      </c>
      <c r="O3427" t="str">
        <f>VLOOKUP(L3427,Location!$A$1:$D$157,2,FALSE)</f>
        <v>Connecticut</v>
      </c>
      <c r="P3427" t="str">
        <f>VLOOKUP($L3427,Location!$A$1:$D$157,3,FALSE)</f>
        <v>East</v>
      </c>
      <c r="Q3427" t="str">
        <f>VLOOKUP($L3427,Location!$A$1:$D$157,4,FALSE)</f>
        <v>Small Market</v>
      </c>
      <c r="R3427" t="s">
        <v>55</v>
      </c>
      <c r="S3427" t="s">
        <v>58</v>
      </c>
      <c r="T3427" t="s">
        <v>57</v>
      </c>
    </row>
    <row r="3428" spans="1:20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5">
        <v>42216</v>
      </c>
      <c r="O3428" t="str">
        <f>VLOOKUP(L3428,Location!$A$1:$D$157,2,FALSE)</f>
        <v>Florida</v>
      </c>
      <c r="P3428" t="str">
        <f>VLOOKUP($L3428,Location!$A$1:$D$157,3,FALSE)</f>
        <v>East</v>
      </c>
      <c r="Q3428" t="str">
        <f>VLOOKUP($L3428,Location!$A$1:$D$157,4,FALSE)</f>
        <v>Major Market</v>
      </c>
      <c r="R3428" t="s">
        <v>66</v>
      </c>
      <c r="S3428" t="s">
        <v>67</v>
      </c>
      <c r="T3428" t="s">
        <v>60</v>
      </c>
    </row>
    <row r="3429" spans="1:20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5">
        <v>42216</v>
      </c>
      <c r="O3429" t="str">
        <f>VLOOKUP(L3429,Location!$A$1:$D$157,2,FALSE)</f>
        <v>Florida</v>
      </c>
      <c r="P3429" t="str">
        <f>VLOOKUP($L3429,Location!$A$1:$D$157,3,FALSE)</f>
        <v>East</v>
      </c>
      <c r="Q3429" t="str">
        <f>VLOOKUP($L3429,Location!$A$1:$D$157,4,FALSE)</f>
        <v>Major Market</v>
      </c>
      <c r="R3429" t="s">
        <v>66</v>
      </c>
      <c r="S3429" t="s">
        <v>68</v>
      </c>
      <c r="T3429" t="s">
        <v>60</v>
      </c>
    </row>
    <row r="3430" spans="1:20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5">
        <v>42216</v>
      </c>
      <c r="O3430" t="str">
        <f>VLOOKUP(L3430,Location!$A$1:$D$157,2,FALSE)</f>
        <v>Florida</v>
      </c>
      <c r="P3430" t="str">
        <f>VLOOKUP($L3430,Location!$A$1:$D$157,3,FALSE)</f>
        <v>East</v>
      </c>
      <c r="Q3430" t="str">
        <f>VLOOKUP($L3430,Location!$A$1:$D$157,4,FALSE)</f>
        <v>Major Market</v>
      </c>
      <c r="R3430" t="s">
        <v>66</v>
      </c>
      <c r="S3430" t="s">
        <v>69</v>
      </c>
      <c r="T3430" t="s">
        <v>60</v>
      </c>
    </row>
    <row r="3431" spans="1:20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5">
        <v>42216</v>
      </c>
      <c r="O3431" t="str">
        <f>VLOOKUP(L3431,Location!$A$1:$D$157,2,FALSE)</f>
        <v>Florida</v>
      </c>
      <c r="P3431" t="str">
        <f>VLOOKUP($L3431,Location!$A$1:$D$157,3,FALSE)</f>
        <v>East</v>
      </c>
      <c r="Q3431" t="str">
        <f>VLOOKUP($L3431,Location!$A$1:$D$157,4,FALSE)</f>
        <v>Major Market</v>
      </c>
      <c r="R3431" t="s">
        <v>70</v>
      </c>
      <c r="S3431" t="s">
        <v>71</v>
      </c>
      <c r="T3431" t="s">
        <v>57</v>
      </c>
    </row>
    <row r="3432" spans="1:20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5">
        <v>42216</v>
      </c>
      <c r="O3432" t="str">
        <f>VLOOKUP(L3432,Location!$A$1:$D$157,2,FALSE)</f>
        <v>Florida</v>
      </c>
      <c r="P3432" t="str">
        <f>VLOOKUP($L3432,Location!$A$1:$D$157,3,FALSE)</f>
        <v>East</v>
      </c>
      <c r="Q3432" t="str">
        <f>VLOOKUP($L3432,Location!$A$1:$D$157,4,FALSE)</f>
        <v>Major Market</v>
      </c>
      <c r="R3432" t="s">
        <v>70</v>
      </c>
      <c r="S3432" t="s">
        <v>73</v>
      </c>
      <c r="T3432" t="s">
        <v>57</v>
      </c>
    </row>
    <row r="3433" spans="1:20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5">
        <v>42216</v>
      </c>
      <c r="O3433" t="str">
        <f>VLOOKUP(L3433,Location!$A$1:$D$157,2,FALSE)</f>
        <v>Florida</v>
      </c>
      <c r="P3433" t="str">
        <f>VLOOKUP($L3433,Location!$A$1:$D$157,3,FALSE)</f>
        <v>East</v>
      </c>
      <c r="Q3433" t="str">
        <f>VLOOKUP($L3433,Location!$A$1:$D$157,4,FALSE)</f>
        <v>Major Market</v>
      </c>
      <c r="R3433" t="s">
        <v>61</v>
      </c>
      <c r="S3433" t="s">
        <v>63</v>
      </c>
      <c r="T3433" t="s">
        <v>57</v>
      </c>
    </row>
    <row r="3434" spans="1:20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5">
        <v>42216</v>
      </c>
      <c r="O3434" t="str">
        <f>VLOOKUP(L3434,Location!$A$1:$D$157,2,FALSE)</f>
        <v>Florida</v>
      </c>
      <c r="P3434" t="str">
        <f>VLOOKUP($L3434,Location!$A$1:$D$157,3,FALSE)</f>
        <v>East</v>
      </c>
      <c r="Q3434" t="str">
        <f>VLOOKUP($L3434,Location!$A$1:$D$157,4,FALSE)</f>
        <v>Major Market</v>
      </c>
      <c r="R3434" t="s">
        <v>61</v>
      </c>
      <c r="S3434" t="s">
        <v>64</v>
      </c>
      <c r="T3434" t="s">
        <v>60</v>
      </c>
    </row>
    <row r="3435" spans="1:20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5">
        <v>42216</v>
      </c>
      <c r="O3435" t="str">
        <f>VLOOKUP(L3435,Location!$A$1:$D$157,2,FALSE)</f>
        <v>Florida</v>
      </c>
      <c r="P3435" t="str">
        <f>VLOOKUP($L3435,Location!$A$1:$D$157,3,FALSE)</f>
        <v>East</v>
      </c>
      <c r="Q3435" t="str">
        <f>VLOOKUP($L3435,Location!$A$1:$D$157,4,FALSE)</f>
        <v>Major Market</v>
      </c>
      <c r="R3435" t="s">
        <v>55</v>
      </c>
      <c r="S3435" t="s">
        <v>58</v>
      </c>
      <c r="T3435" t="s">
        <v>57</v>
      </c>
    </row>
    <row r="3436" spans="1:20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5">
        <v>42216</v>
      </c>
      <c r="O3436" t="str">
        <f>VLOOKUP(L3436,Location!$A$1:$D$157,2,FALSE)</f>
        <v>Florida</v>
      </c>
      <c r="P3436" t="str">
        <f>VLOOKUP($L3436,Location!$A$1:$D$157,3,FALSE)</f>
        <v>East</v>
      </c>
      <c r="Q3436" t="str">
        <f>VLOOKUP($L3436,Location!$A$1:$D$157,4,FALSE)</f>
        <v>Major Market</v>
      </c>
      <c r="R3436" t="s">
        <v>55</v>
      </c>
      <c r="S3436" t="s">
        <v>59</v>
      </c>
      <c r="T3436" t="s">
        <v>60</v>
      </c>
    </row>
    <row r="3437" spans="1:20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5">
        <v>42216</v>
      </c>
      <c r="O3437" t="str">
        <f>VLOOKUP(L3437,Location!$A$1:$D$157,2,FALSE)</f>
        <v>Massachusetts</v>
      </c>
      <c r="P3437" t="str">
        <f>VLOOKUP($L3437,Location!$A$1:$D$157,3,FALSE)</f>
        <v>East</v>
      </c>
      <c r="Q3437" t="str">
        <f>VLOOKUP($L3437,Location!$A$1:$D$157,4,FALSE)</f>
        <v>Major Market</v>
      </c>
      <c r="R3437" t="s">
        <v>66</v>
      </c>
      <c r="S3437" t="s">
        <v>68</v>
      </c>
      <c r="T3437" t="s">
        <v>60</v>
      </c>
    </row>
    <row r="3438" spans="1:20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5">
        <v>42216</v>
      </c>
      <c r="O3438" t="str">
        <f>VLOOKUP(L3438,Location!$A$1:$D$157,2,FALSE)</f>
        <v>Massachusetts</v>
      </c>
      <c r="P3438" t="str">
        <f>VLOOKUP($L3438,Location!$A$1:$D$157,3,FALSE)</f>
        <v>East</v>
      </c>
      <c r="Q3438" t="str">
        <f>VLOOKUP($L3438,Location!$A$1:$D$157,4,FALSE)</f>
        <v>Major Market</v>
      </c>
      <c r="R3438" t="s">
        <v>70</v>
      </c>
      <c r="S3438" t="s">
        <v>71</v>
      </c>
      <c r="T3438" t="s">
        <v>57</v>
      </c>
    </row>
    <row r="3439" spans="1:20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5">
        <v>42216</v>
      </c>
      <c r="O3439" t="str">
        <f>VLOOKUP(L3439,Location!$A$1:$D$157,2,FALSE)</f>
        <v>Massachusetts</v>
      </c>
      <c r="P3439" t="str">
        <f>VLOOKUP($L3439,Location!$A$1:$D$157,3,FALSE)</f>
        <v>East</v>
      </c>
      <c r="Q3439" t="str">
        <f>VLOOKUP($L3439,Location!$A$1:$D$157,4,FALSE)</f>
        <v>Major Market</v>
      </c>
      <c r="R3439" t="s">
        <v>70</v>
      </c>
      <c r="S3439" t="s">
        <v>73</v>
      </c>
      <c r="T3439" t="s">
        <v>57</v>
      </c>
    </row>
    <row r="3440" spans="1:20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5">
        <v>42216</v>
      </c>
      <c r="O3440" t="str">
        <f>VLOOKUP(L3440,Location!$A$1:$D$157,2,FALSE)</f>
        <v>Massachusetts</v>
      </c>
      <c r="P3440" t="str">
        <f>VLOOKUP($L3440,Location!$A$1:$D$157,3,FALSE)</f>
        <v>East</v>
      </c>
      <c r="Q3440" t="str">
        <f>VLOOKUP($L3440,Location!$A$1:$D$157,4,FALSE)</f>
        <v>Major Market</v>
      </c>
      <c r="R3440" t="s">
        <v>61</v>
      </c>
      <c r="S3440" t="s">
        <v>63</v>
      </c>
      <c r="T3440" t="s">
        <v>57</v>
      </c>
    </row>
    <row r="3441" spans="1:20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5">
        <v>42216</v>
      </c>
      <c r="O3441" t="str">
        <f>VLOOKUP(L3441,Location!$A$1:$D$157,2,FALSE)</f>
        <v>Massachusetts</v>
      </c>
      <c r="P3441" t="str">
        <f>VLOOKUP($L3441,Location!$A$1:$D$157,3,FALSE)</f>
        <v>East</v>
      </c>
      <c r="Q3441" t="str">
        <f>VLOOKUP($L3441,Location!$A$1:$D$157,4,FALSE)</f>
        <v>Major Market</v>
      </c>
      <c r="R3441" t="s">
        <v>61</v>
      </c>
      <c r="S3441" t="s">
        <v>65</v>
      </c>
      <c r="T3441" t="s">
        <v>57</v>
      </c>
    </row>
    <row r="3442" spans="1:20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5">
        <v>42216</v>
      </c>
      <c r="O3442" t="str">
        <f>VLOOKUP(L3442,Location!$A$1:$D$157,2,FALSE)</f>
        <v>Massachusetts</v>
      </c>
      <c r="P3442" t="str">
        <f>VLOOKUP($L3442,Location!$A$1:$D$157,3,FALSE)</f>
        <v>East</v>
      </c>
      <c r="Q3442" t="str">
        <f>VLOOKUP($L3442,Location!$A$1:$D$157,4,FALSE)</f>
        <v>Major Market</v>
      </c>
      <c r="R3442" t="s">
        <v>55</v>
      </c>
      <c r="S3442" t="s">
        <v>58</v>
      </c>
      <c r="T3442" t="s">
        <v>57</v>
      </c>
    </row>
    <row r="3443" spans="1:20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5">
        <v>42216</v>
      </c>
      <c r="O3443" t="str">
        <f>VLOOKUP(L3443,Location!$A$1:$D$157,2,FALSE)</f>
        <v>New Hampshire</v>
      </c>
      <c r="P3443" t="str">
        <f>VLOOKUP($L3443,Location!$A$1:$D$157,3,FALSE)</f>
        <v>East</v>
      </c>
      <c r="Q3443" t="str">
        <f>VLOOKUP($L3443,Location!$A$1:$D$157,4,FALSE)</f>
        <v>Small Market</v>
      </c>
      <c r="R3443" t="s">
        <v>66</v>
      </c>
      <c r="S3443" t="s">
        <v>68</v>
      </c>
      <c r="T3443" t="s">
        <v>60</v>
      </c>
    </row>
    <row r="3444" spans="1:20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5">
        <v>42216</v>
      </c>
      <c r="O3444" t="str">
        <f>VLOOKUP(L3444,Location!$A$1:$D$157,2,FALSE)</f>
        <v>New Hampshire</v>
      </c>
      <c r="P3444" t="str">
        <f>VLOOKUP($L3444,Location!$A$1:$D$157,3,FALSE)</f>
        <v>East</v>
      </c>
      <c r="Q3444" t="str">
        <f>VLOOKUP($L3444,Location!$A$1:$D$157,4,FALSE)</f>
        <v>Small Market</v>
      </c>
      <c r="R3444" t="s">
        <v>70</v>
      </c>
      <c r="S3444" t="s">
        <v>71</v>
      </c>
      <c r="T3444" t="s">
        <v>57</v>
      </c>
    </row>
    <row r="3445" spans="1:20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5">
        <v>42216</v>
      </c>
      <c r="O3445" t="str">
        <f>VLOOKUP(L3445,Location!$A$1:$D$157,2,FALSE)</f>
        <v>New Hampshire</v>
      </c>
      <c r="P3445" t="str">
        <f>VLOOKUP($L3445,Location!$A$1:$D$157,3,FALSE)</f>
        <v>East</v>
      </c>
      <c r="Q3445" t="str">
        <f>VLOOKUP($L3445,Location!$A$1:$D$157,4,FALSE)</f>
        <v>Small Market</v>
      </c>
      <c r="R3445" t="s">
        <v>70</v>
      </c>
      <c r="S3445" t="s">
        <v>73</v>
      </c>
      <c r="T3445" t="s">
        <v>57</v>
      </c>
    </row>
    <row r="3446" spans="1:20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5">
        <v>42216</v>
      </c>
      <c r="O3446" t="str">
        <f>VLOOKUP(L3446,Location!$A$1:$D$157,2,FALSE)</f>
        <v>New Hampshire</v>
      </c>
      <c r="P3446" t="str">
        <f>VLOOKUP($L3446,Location!$A$1:$D$157,3,FALSE)</f>
        <v>East</v>
      </c>
      <c r="Q3446" t="str">
        <f>VLOOKUP($L3446,Location!$A$1:$D$157,4,FALSE)</f>
        <v>Small Market</v>
      </c>
      <c r="R3446" t="s">
        <v>61</v>
      </c>
      <c r="S3446" t="s">
        <v>63</v>
      </c>
      <c r="T3446" t="s">
        <v>57</v>
      </c>
    </row>
    <row r="3447" spans="1:20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5">
        <v>42216</v>
      </c>
      <c r="O3447" t="str">
        <f>VLOOKUP(L3447,Location!$A$1:$D$157,2,FALSE)</f>
        <v>New Hampshire</v>
      </c>
      <c r="P3447" t="str">
        <f>VLOOKUP($L3447,Location!$A$1:$D$157,3,FALSE)</f>
        <v>East</v>
      </c>
      <c r="Q3447" t="str">
        <f>VLOOKUP($L3447,Location!$A$1:$D$157,4,FALSE)</f>
        <v>Small Market</v>
      </c>
      <c r="R3447" t="s">
        <v>61</v>
      </c>
      <c r="S3447" t="s">
        <v>65</v>
      </c>
      <c r="T3447" t="s">
        <v>57</v>
      </c>
    </row>
    <row r="3448" spans="1:20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5">
        <v>42216</v>
      </c>
      <c r="O3448" t="str">
        <f>VLOOKUP(L3448,Location!$A$1:$D$157,2,FALSE)</f>
        <v>New Hampshire</v>
      </c>
      <c r="P3448" t="str">
        <f>VLOOKUP($L3448,Location!$A$1:$D$157,3,FALSE)</f>
        <v>East</v>
      </c>
      <c r="Q3448" t="str">
        <f>VLOOKUP($L3448,Location!$A$1:$D$157,4,FALSE)</f>
        <v>Small Market</v>
      </c>
      <c r="R3448" t="s">
        <v>55</v>
      </c>
      <c r="S3448" t="s">
        <v>56</v>
      </c>
      <c r="T3448" t="s">
        <v>57</v>
      </c>
    </row>
    <row r="3449" spans="1:20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5">
        <v>42216</v>
      </c>
      <c r="O3449" t="str">
        <f>VLOOKUP(L3449,Location!$A$1:$D$157,2,FALSE)</f>
        <v>New Hampshire</v>
      </c>
      <c r="P3449" t="str">
        <f>VLOOKUP($L3449,Location!$A$1:$D$157,3,FALSE)</f>
        <v>East</v>
      </c>
      <c r="Q3449" t="str">
        <f>VLOOKUP($L3449,Location!$A$1:$D$157,4,FALSE)</f>
        <v>Small Market</v>
      </c>
      <c r="R3449" t="s">
        <v>55</v>
      </c>
      <c r="S3449" t="s">
        <v>58</v>
      </c>
      <c r="T3449" t="s">
        <v>57</v>
      </c>
    </row>
    <row r="3450" spans="1:20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5">
        <v>42216</v>
      </c>
      <c r="O3450" t="str">
        <f>VLOOKUP(L3450,Location!$A$1:$D$157,2,FALSE)</f>
        <v>New York</v>
      </c>
      <c r="P3450" t="str">
        <f>VLOOKUP($L3450,Location!$A$1:$D$157,3,FALSE)</f>
        <v>East</v>
      </c>
      <c r="Q3450" t="str">
        <f>VLOOKUP($L3450,Location!$A$1:$D$157,4,FALSE)</f>
        <v>Major Market</v>
      </c>
      <c r="R3450" t="s">
        <v>66</v>
      </c>
      <c r="S3450" t="s">
        <v>68</v>
      </c>
      <c r="T3450" t="s">
        <v>60</v>
      </c>
    </row>
    <row r="3451" spans="1:20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5">
        <v>42216</v>
      </c>
      <c r="O3451" t="str">
        <f>VLOOKUP(L3451,Location!$A$1:$D$157,2,FALSE)</f>
        <v>New York</v>
      </c>
      <c r="P3451" t="str">
        <f>VLOOKUP($L3451,Location!$A$1:$D$157,3,FALSE)</f>
        <v>East</v>
      </c>
      <c r="Q3451" t="str">
        <f>VLOOKUP($L3451,Location!$A$1:$D$157,4,FALSE)</f>
        <v>Major Market</v>
      </c>
      <c r="R3451" t="s">
        <v>66</v>
      </c>
      <c r="S3451" t="s">
        <v>69</v>
      </c>
      <c r="T3451" t="s">
        <v>60</v>
      </c>
    </row>
    <row r="3452" spans="1:20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5">
        <v>42216</v>
      </c>
      <c r="O3452" t="str">
        <f>VLOOKUP(L3452,Location!$A$1:$D$157,2,FALSE)</f>
        <v>New York</v>
      </c>
      <c r="P3452" t="str">
        <f>VLOOKUP($L3452,Location!$A$1:$D$157,3,FALSE)</f>
        <v>East</v>
      </c>
      <c r="Q3452" t="str">
        <f>VLOOKUP($L3452,Location!$A$1:$D$157,4,FALSE)</f>
        <v>Major Market</v>
      </c>
      <c r="R3452" t="s">
        <v>70</v>
      </c>
      <c r="S3452" t="s">
        <v>71</v>
      </c>
      <c r="T3452" t="s">
        <v>57</v>
      </c>
    </row>
    <row r="3453" spans="1:20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5">
        <v>42216</v>
      </c>
      <c r="O3453" t="str">
        <f>VLOOKUP(L3453,Location!$A$1:$D$157,2,FALSE)</f>
        <v>New York</v>
      </c>
      <c r="P3453" t="str">
        <f>VLOOKUP($L3453,Location!$A$1:$D$157,3,FALSE)</f>
        <v>East</v>
      </c>
      <c r="Q3453" t="str">
        <f>VLOOKUP($L3453,Location!$A$1:$D$157,4,FALSE)</f>
        <v>Major Market</v>
      </c>
      <c r="R3453" t="s">
        <v>70</v>
      </c>
      <c r="S3453" t="s">
        <v>72</v>
      </c>
      <c r="T3453" t="s">
        <v>57</v>
      </c>
    </row>
    <row r="3454" spans="1:20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5">
        <v>42216</v>
      </c>
      <c r="O3454" t="str">
        <f>VLOOKUP(L3454,Location!$A$1:$D$157,2,FALSE)</f>
        <v>New York</v>
      </c>
      <c r="P3454" t="str">
        <f>VLOOKUP($L3454,Location!$A$1:$D$157,3,FALSE)</f>
        <v>East</v>
      </c>
      <c r="Q3454" t="str">
        <f>VLOOKUP($L3454,Location!$A$1:$D$157,4,FALSE)</f>
        <v>Major Market</v>
      </c>
      <c r="R3454" t="s">
        <v>70</v>
      </c>
      <c r="S3454" t="s">
        <v>73</v>
      </c>
      <c r="T3454" t="s">
        <v>57</v>
      </c>
    </row>
    <row r="3455" spans="1:20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5">
        <v>42216</v>
      </c>
      <c r="O3455" t="str">
        <f>VLOOKUP(L3455,Location!$A$1:$D$157,2,FALSE)</f>
        <v>New York</v>
      </c>
      <c r="P3455" t="str">
        <f>VLOOKUP($L3455,Location!$A$1:$D$157,3,FALSE)</f>
        <v>East</v>
      </c>
      <c r="Q3455" t="str">
        <f>VLOOKUP($L3455,Location!$A$1:$D$157,4,FALSE)</f>
        <v>Major Market</v>
      </c>
      <c r="R3455" t="s">
        <v>61</v>
      </c>
      <c r="S3455" t="s">
        <v>63</v>
      </c>
      <c r="T3455" t="s">
        <v>57</v>
      </c>
    </row>
    <row r="3456" spans="1:20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5">
        <v>42216</v>
      </c>
      <c r="O3456" t="str">
        <f>VLOOKUP(L3456,Location!$A$1:$D$157,2,FALSE)</f>
        <v>New York</v>
      </c>
      <c r="P3456" t="str">
        <f>VLOOKUP($L3456,Location!$A$1:$D$157,3,FALSE)</f>
        <v>East</v>
      </c>
      <c r="Q3456" t="str">
        <f>VLOOKUP($L3456,Location!$A$1:$D$157,4,FALSE)</f>
        <v>Major Market</v>
      </c>
      <c r="R3456" t="s">
        <v>61</v>
      </c>
      <c r="S3456" t="s">
        <v>65</v>
      </c>
      <c r="T3456" t="s">
        <v>57</v>
      </c>
    </row>
    <row r="3457" spans="1:20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5">
        <v>42216</v>
      </c>
      <c r="O3457" t="str">
        <f>VLOOKUP(L3457,Location!$A$1:$D$157,2,FALSE)</f>
        <v>New York</v>
      </c>
      <c r="P3457" t="str">
        <f>VLOOKUP($L3457,Location!$A$1:$D$157,3,FALSE)</f>
        <v>East</v>
      </c>
      <c r="Q3457" t="str">
        <f>VLOOKUP($L3457,Location!$A$1:$D$157,4,FALSE)</f>
        <v>Major Market</v>
      </c>
      <c r="R3457" t="s">
        <v>55</v>
      </c>
      <c r="S3457" t="s">
        <v>58</v>
      </c>
      <c r="T3457" t="s">
        <v>57</v>
      </c>
    </row>
    <row r="3458" spans="1:20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5">
        <v>42216</v>
      </c>
      <c r="O3458" t="str">
        <f>VLOOKUP(L3458,Location!$A$1:$D$157,2,FALSE)</f>
        <v>Louisiana</v>
      </c>
      <c r="P3458" t="str">
        <f>VLOOKUP($L3458,Location!$A$1:$D$157,3,FALSE)</f>
        <v>South</v>
      </c>
      <c r="Q3458" t="str">
        <f>VLOOKUP($L3458,Location!$A$1:$D$157,4,FALSE)</f>
        <v>Small Market</v>
      </c>
      <c r="R3458" t="s">
        <v>66</v>
      </c>
      <c r="S3458" t="s">
        <v>67</v>
      </c>
      <c r="T3458" t="s">
        <v>60</v>
      </c>
    </row>
    <row r="3459" spans="1:20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5">
        <v>42216</v>
      </c>
      <c r="O3459" t="str">
        <f>VLOOKUP(L3459,Location!$A$1:$D$157,2,FALSE)</f>
        <v>Louisiana</v>
      </c>
      <c r="P3459" t="str">
        <f>VLOOKUP($L3459,Location!$A$1:$D$157,3,FALSE)</f>
        <v>South</v>
      </c>
      <c r="Q3459" t="str">
        <f>VLOOKUP($L3459,Location!$A$1:$D$157,4,FALSE)</f>
        <v>Small Market</v>
      </c>
      <c r="R3459" t="s">
        <v>66</v>
      </c>
      <c r="S3459" t="s">
        <v>68</v>
      </c>
      <c r="T3459" t="s">
        <v>60</v>
      </c>
    </row>
    <row r="3460" spans="1:20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5">
        <v>42216</v>
      </c>
      <c r="O3460" t="str">
        <f>VLOOKUP(L3460,Location!$A$1:$D$157,2,FALSE)</f>
        <v>Louisiana</v>
      </c>
      <c r="P3460" t="str">
        <f>VLOOKUP($L3460,Location!$A$1:$D$157,3,FALSE)</f>
        <v>South</v>
      </c>
      <c r="Q3460" t="str">
        <f>VLOOKUP($L3460,Location!$A$1:$D$157,4,FALSE)</f>
        <v>Small Market</v>
      </c>
      <c r="R3460" t="s">
        <v>55</v>
      </c>
      <c r="S3460" t="s">
        <v>58</v>
      </c>
      <c r="T3460" t="s">
        <v>57</v>
      </c>
    </row>
    <row r="3461" spans="1:20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5">
        <v>42216</v>
      </c>
      <c r="O3461" t="str">
        <f>VLOOKUP(L3461,Location!$A$1:$D$157,2,FALSE)</f>
        <v>Louisiana</v>
      </c>
      <c r="P3461" t="str">
        <f>VLOOKUP($L3461,Location!$A$1:$D$157,3,FALSE)</f>
        <v>South</v>
      </c>
      <c r="Q3461" t="str">
        <f>VLOOKUP($L3461,Location!$A$1:$D$157,4,FALSE)</f>
        <v>Small Market</v>
      </c>
      <c r="R3461" t="s">
        <v>55</v>
      </c>
      <c r="S3461" t="s">
        <v>59</v>
      </c>
      <c r="T3461" t="s">
        <v>60</v>
      </c>
    </row>
    <row r="3462" spans="1:20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5">
        <v>42216</v>
      </c>
      <c r="O3462" t="str">
        <f>VLOOKUP(L3462,Location!$A$1:$D$157,2,FALSE)</f>
        <v>Louisiana</v>
      </c>
      <c r="P3462" t="str">
        <f>VLOOKUP($L3462,Location!$A$1:$D$157,3,FALSE)</f>
        <v>South</v>
      </c>
      <c r="Q3462" t="str">
        <f>VLOOKUP($L3462,Location!$A$1:$D$157,4,FALSE)</f>
        <v>Small Market</v>
      </c>
      <c r="R3462" t="s">
        <v>61</v>
      </c>
      <c r="S3462" t="s">
        <v>62</v>
      </c>
      <c r="T3462" t="s">
        <v>57</v>
      </c>
    </row>
    <row r="3463" spans="1:20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5">
        <v>42216</v>
      </c>
      <c r="O3463" t="str">
        <f>VLOOKUP(L3463,Location!$A$1:$D$157,2,FALSE)</f>
        <v>Louisiana</v>
      </c>
      <c r="P3463" t="str">
        <f>VLOOKUP($L3463,Location!$A$1:$D$157,3,FALSE)</f>
        <v>South</v>
      </c>
      <c r="Q3463" t="str">
        <f>VLOOKUP($L3463,Location!$A$1:$D$157,4,FALSE)</f>
        <v>Small Market</v>
      </c>
      <c r="R3463" t="s">
        <v>61</v>
      </c>
      <c r="S3463" t="s">
        <v>63</v>
      </c>
      <c r="T3463" t="s">
        <v>57</v>
      </c>
    </row>
    <row r="3464" spans="1:20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5">
        <v>42216</v>
      </c>
      <c r="O3464" t="str">
        <f>VLOOKUP(L3464,Location!$A$1:$D$157,2,FALSE)</f>
        <v>Louisiana</v>
      </c>
      <c r="P3464" t="str">
        <f>VLOOKUP($L3464,Location!$A$1:$D$157,3,FALSE)</f>
        <v>South</v>
      </c>
      <c r="Q3464" t="str">
        <f>VLOOKUP($L3464,Location!$A$1:$D$157,4,FALSE)</f>
        <v>Small Market</v>
      </c>
      <c r="R3464" t="s">
        <v>61</v>
      </c>
      <c r="S3464" t="s">
        <v>64</v>
      </c>
      <c r="T3464" t="s">
        <v>60</v>
      </c>
    </row>
    <row r="3465" spans="1:20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5">
        <v>42216</v>
      </c>
      <c r="O3465" t="str">
        <f>VLOOKUP(L3465,Location!$A$1:$D$157,2,FALSE)</f>
        <v>New Mexico</v>
      </c>
      <c r="P3465" t="str">
        <f>VLOOKUP($L3465,Location!$A$1:$D$157,3,FALSE)</f>
        <v>South</v>
      </c>
      <c r="Q3465" t="str">
        <f>VLOOKUP($L3465,Location!$A$1:$D$157,4,FALSE)</f>
        <v>Small Market</v>
      </c>
      <c r="R3465" t="s">
        <v>66</v>
      </c>
      <c r="S3465" t="s">
        <v>67</v>
      </c>
      <c r="T3465" t="s">
        <v>60</v>
      </c>
    </row>
    <row r="3466" spans="1:20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5">
        <v>42216</v>
      </c>
      <c r="O3466" t="str">
        <f>VLOOKUP(L3466,Location!$A$1:$D$157,2,FALSE)</f>
        <v>New Mexico</v>
      </c>
      <c r="P3466" t="str">
        <f>VLOOKUP($L3466,Location!$A$1:$D$157,3,FALSE)</f>
        <v>South</v>
      </c>
      <c r="Q3466" t="str">
        <f>VLOOKUP($L3466,Location!$A$1:$D$157,4,FALSE)</f>
        <v>Small Market</v>
      </c>
      <c r="R3466" t="s">
        <v>66</v>
      </c>
      <c r="S3466" t="s">
        <v>68</v>
      </c>
      <c r="T3466" t="s">
        <v>60</v>
      </c>
    </row>
    <row r="3467" spans="1:20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5">
        <v>42216</v>
      </c>
      <c r="O3467" t="str">
        <f>VLOOKUP(L3467,Location!$A$1:$D$157,2,FALSE)</f>
        <v>New Mexico</v>
      </c>
      <c r="P3467" t="str">
        <f>VLOOKUP($L3467,Location!$A$1:$D$157,3,FALSE)</f>
        <v>South</v>
      </c>
      <c r="Q3467" t="str">
        <f>VLOOKUP($L3467,Location!$A$1:$D$157,4,FALSE)</f>
        <v>Small Market</v>
      </c>
      <c r="R3467" t="s">
        <v>55</v>
      </c>
      <c r="S3467" t="s">
        <v>58</v>
      </c>
      <c r="T3467" t="s">
        <v>57</v>
      </c>
    </row>
    <row r="3468" spans="1:20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5">
        <v>42216</v>
      </c>
      <c r="O3468" t="str">
        <f>VLOOKUP(L3468,Location!$A$1:$D$157,2,FALSE)</f>
        <v>New Mexico</v>
      </c>
      <c r="P3468" t="str">
        <f>VLOOKUP($L3468,Location!$A$1:$D$157,3,FALSE)</f>
        <v>South</v>
      </c>
      <c r="Q3468" t="str">
        <f>VLOOKUP($L3468,Location!$A$1:$D$157,4,FALSE)</f>
        <v>Small Market</v>
      </c>
      <c r="R3468" t="s">
        <v>55</v>
      </c>
      <c r="S3468" t="s">
        <v>59</v>
      </c>
      <c r="T3468" t="s">
        <v>60</v>
      </c>
    </row>
    <row r="3469" spans="1:20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5">
        <v>42216</v>
      </c>
      <c r="O3469" t="str">
        <f>VLOOKUP(L3469,Location!$A$1:$D$157,2,FALSE)</f>
        <v>New Mexico</v>
      </c>
      <c r="P3469" t="str">
        <f>VLOOKUP($L3469,Location!$A$1:$D$157,3,FALSE)</f>
        <v>South</v>
      </c>
      <c r="Q3469" t="str">
        <f>VLOOKUP($L3469,Location!$A$1:$D$157,4,FALSE)</f>
        <v>Small Market</v>
      </c>
      <c r="R3469" t="s">
        <v>61</v>
      </c>
      <c r="S3469" t="s">
        <v>62</v>
      </c>
      <c r="T3469" t="s">
        <v>57</v>
      </c>
    </row>
    <row r="3470" spans="1:20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5">
        <v>42216</v>
      </c>
      <c r="O3470" t="str">
        <f>VLOOKUP(L3470,Location!$A$1:$D$157,2,FALSE)</f>
        <v>New Mexico</v>
      </c>
      <c r="P3470" t="str">
        <f>VLOOKUP($L3470,Location!$A$1:$D$157,3,FALSE)</f>
        <v>South</v>
      </c>
      <c r="Q3470" t="str">
        <f>VLOOKUP($L3470,Location!$A$1:$D$157,4,FALSE)</f>
        <v>Small Market</v>
      </c>
      <c r="R3470" t="s">
        <v>61</v>
      </c>
      <c r="S3470" t="s">
        <v>63</v>
      </c>
      <c r="T3470" t="s">
        <v>57</v>
      </c>
    </row>
    <row r="3471" spans="1:20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5">
        <v>42216</v>
      </c>
      <c r="O3471" t="str">
        <f>VLOOKUP(L3471,Location!$A$1:$D$157,2,FALSE)</f>
        <v>New Mexico</v>
      </c>
      <c r="P3471" t="str">
        <f>VLOOKUP($L3471,Location!$A$1:$D$157,3,FALSE)</f>
        <v>South</v>
      </c>
      <c r="Q3471" t="str">
        <f>VLOOKUP($L3471,Location!$A$1:$D$157,4,FALSE)</f>
        <v>Small Market</v>
      </c>
      <c r="R3471" t="s">
        <v>61</v>
      </c>
      <c r="S3471" t="s">
        <v>64</v>
      </c>
      <c r="T3471" t="s">
        <v>60</v>
      </c>
    </row>
    <row r="3472" spans="1:20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5">
        <v>42216</v>
      </c>
      <c r="O3472" t="str">
        <f>VLOOKUP(L3472,Location!$A$1:$D$157,2,FALSE)</f>
        <v>Oklahoma</v>
      </c>
      <c r="P3472" t="str">
        <f>VLOOKUP($L3472,Location!$A$1:$D$157,3,FALSE)</f>
        <v>South</v>
      </c>
      <c r="Q3472" t="str">
        <f>VLOOKUP($L3472,Location!$A$1:$D$157,4,FALSE)</f>
        <v>Small Market</v>
      </c>
      <c r="R3472" t="s">
        <v>66</v>
      </c>
      <c r="S3472" t="s">
        <v>67</v>
      </c>
      <c r="T3472" t="s">
        <v>60</v>
      </c>
    </row>
    <row r="3473" spans="1:20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5">
        <v>42216</v>
      </c>
      <c r="O3473" t="str">
        <f>VLOOKUP(L3473,Location!$A$1:$D$157,2,FALSE)</f>
        <v>Oklahoma</v>
      </c>
      <c r="P3473" t="str">
        <f>VLOOKUP($L3473,Location!$A$1:$D$157,3,FALSE)</f>
        <v>South</v>
      </c>
      <c r="Q3473" t="str">
        <f>VLOOKUP($L3473,Location!$A$1:$D$157,4,FALSE)</f>
        <v>Small Market</v>
      </c>
      <c r="R3473" t="s">
        <v>66</v>
      </c>
      <c r="S3473" t="s">
        <v>68</v>
      </c>
      <c r="T3473" t="s">
        <v>60</v>
      </c>
    </row>
    <row r="3474" spans="1:20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5">
        <v>42216</v>
      </c>
      <c r="O3474" t="str">
        <f>VLOOKUP(L3474,Location!$A$1:$D$157,2,FALSE)</f>
        <v>Oklahoma</v>
      </c>
      <c r="P3474" t="str">
        <f>VLOOKUP($L3474,Location!$A$1:$D$157,3,FALSE)</f>
        <v>South</v>
      </c>
      <c r="Q3474" t="str">
        <f>VLOOKUP($L3474,Location!$A$1:$D$157,4,FALSE)</f>
        <v>Small Market</v>
      </c>
      <c r="R3474" t="s">
        <v>55</v>
      </c>
      <c r="S3474" t="s">
        <v>58</v>
      </c>
      <c r="T3474" t="s">
        <v>57</v>
      </c>
    </row>
    <row r="3475" spans="1:20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5">
        <v>42216</v>
      </c>
      <c r="O3475" t="str">
        <f>VLOOKUP(L3475,Location!$A$1:$D$157,2,FALSE)</f>
        <v>Oklahoma</v>
      </c>
      <c r="P3475" t="str">
        <f>VLOOKUP($L3475,Location!$A$1:$D$157,3,FALSE)</f>
        <v>South</v>
      </c>
      <c r="Q3475" t="str">
        <f>VLOOKUP($L3475,Location!$A$1:$D$157,4,FALSE)</f>
        <v>Small Market</v>
      </c>
      <c r="R3475" t="s">
        <v>55</v>
      </c>
      <c r="S3475" t="s">
        <v>59</v>
      </c>
      <c r="T3475" t="s">
        <v>60</v>
      </c>
    </row>
    <row r="3476" spans="1:20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5">
        <v>42216</v>
      </c>
      <c r="O3476" t="str">
        <f>VLOOKUP(L3476,Location!$A$1:$D$157,2,FALSE)</f>
        <v>Oklahoma</v>
      </c>
      <c r="P3476" t="str">
        <f>VLOOKUP($L3476,Location!$A$1:$D$157,3,FALSE)</f>
        <v>South</v>
      </c>
      <c r="Q3476" t="str">
        <f>VLOOKUP($L3476,Location!$A$1:$D$157,4,FALSE)</f>
        <v>Small Market</v>
      </c>
      <c r="R3476" t="s">
        <v>61</v>
      </c>
      <c r="S3476" t="s">
        <v>62</v>
      </c>
      <c r="T3476" t="s">
        <v>57</v>
      </c>
    </row>
    <row r="3477" spans="1:20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5">
        <v>42216</v>
      </c>
      <c r="O3477" t="str">
        <f>VLOOKUP(L3477,Location!$A$1:$D$157,2,FALSE)</f>
        <v>Oklahoma</v>
      </c>
      <c r="P3477" t="str">
        <f>VLOOKUP($L3477,Location!$A$1:$D$157,3,FALSE)</f>
        <v>South</v>
      </c>
      <c r="Q3477" t="str">
        <f>VLOOKUP($L3477,Location!$A$1:$D$157,4,FALSE)</f>
        <v>Small Market</v>
      </c>
      <c r="R3477" t="s">
        <v>61</v>
      </c>
      <c r="S3477" t="s">
        <v>63</v>
      </c>
      <c r="T3477" t="s">
        <v>57</v>
      </c>
    </row>
    <row r="3478" spans="1:20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5">
        <v>42216</v>
      </c>
      <c r="O3478" t="str">
        <f>VLOOKUP(L3478,Location!$A$1:$D$157,2,FALSE)</f>
        <v>Oklahoma</v>
      </c>
      <c r="P3478" t="str">
        <f>VLOOKUP($L3478,Location!$A$1:$D$157,3,FALSE)</f>
        <v>South</v>
      </c>
      <c r="Q3478" t="str">
        <f>VLOOKUP($L3478,Location!$A$1:$D$157,4,FALSE)</f>
        <v>Small Market</v>
      </c>
      <c r="R3478" t="s">
        <v>61</v>
      </c>
      <c r="S3478" t="s">
        <v>64</v>
      </c>
      <c r="T3478" t="s">
        <v>60</v>
      </c>
    </row>
    <row r="3479" spans="1:20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5">
        <v>42216</v>
      </c>
      <c r="O3479" t="str">
        <f>VLOOKUP(L3479,Location!$A$1:$D$157,2,FALSE)</f>
        <v>Texas</v>
      </c>
      <c r="P3479" t="str">
        <f>VLOOKUP($L3479,Location!$A$1:$D$157,3,FALSE)</f>
        <v>South</v>
      </c>
      <c r="Q3479" t="str">
        <f>VLOOKUP($L3479,Location!$A$1:$D$157,4,FALSE)</f>
        <v>Major Market</v>
      </c>
      <c r="R3479" t="s">
        <v>66</v>
      </c>
      <c r="S3479" t="s">
        <v>67</v>
      </c>
      <c r="T3479" t="s">
        <v>60</v>
      </c>
    </row>
    <row r="3480" spans="1:20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5">
        <v>42216</v>
      </c>
      <c r="O3480" t="str">
        <f>VLOOKUP(L3480,Location!$A$1:$D$157,2,FALSE)</f>
        <v>Texas</v>
      </c>
      <c r="P3480" t="str">
        <f>VLOOKUP($L3480,Location!$A$1:$D$157,3,FALSE)</f>
        <v>South</v>
      </c>
      <c r="Q3480" t="str">
        <f>VLOOKUP($L3480,Location!$A$1:$D$157,4,FALSE)</f>
        <v>Major Market</v>
      </c>
      <c r="R3480" t="s">
        <v>66</v>
      </c>
      <c r="S3480" t="s">
        <v>68</v>
      </c>
      <c r="T3480" t="s">
        <v>60</v>
      </c>
    </row>
    <row r="3481" spans="1:20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5">
        <v>42216</v>
      </c>
      <c r="O3481" t="str">
        <f>VLOOKUP(L3481,Location!$A$1:$D$157,2,FALSE)</f>
        <v>Texas</v>
      </c>
      <c r="P3481" t="str">
        <f>VLOOKUP($L3481,Location!$A$1:$D$157,3,FALSE)</f>
        <v>South</v>
      </c>
      <c r="Q3481" t="str">
        <f>VLOOKUP($L3481,Location!$A$1:$D$157,4,FALSE)</f>
        <v>Major Market</v>
      </c>
      <c r="R3481" t="s">
        <v>55</v>
      </c>
      <c r="S3481" t="s">
        <v>58</v>
      </c>
      <c r="T3481" t="s">
        <v>57</v>
      </c>
    </row>
    <row r="3482" spans="1:20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5">
        <v>42216</v>
      </c>
      <c r="O3482" t="str">
        <f>VLOOKUP(L3482,Location!$A$1:$D$157,2,FALSE)</f>
        <v>Texas</v>
      </c>
      <c r="P3482" t="str">
        <f>VLOOKUP($L3482,Location!$A$1:$D$157,3,FALSE)</f>
        <v>South</v>
      </c>
      <c r="Q3482" t="str">
        <f>VLOOKUP($L3482,Location!$A$1:$D$157,4,FALSE)</f>
        <v>Major Market</v>
      </c>
      <c r="R3482" t="s">
        <v>55</v>
      </c>
      <c r="S3482" t="s">
        <v>59</v>
      </c>
      <c r="T3482" t="s">
        <v>60</v>
      </c>
    </row>
    <row r="3483" spans="1:20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5">
        <v>42216</v>
      </c>
      <c r="O3483" t="str">
        <f>VLOOKUP(L3483,Location!$A$1:$D$157,2,FALSE)</f>
        <v>Texas</v>
      </c>
      <c r="P3483" t="str">
        <f>VLOOKUP($L3483,Location!$A$1:$D$157,3,FALSE)</f>
        <v>South</v>
      </c>
      <c r="Q3483" t="str">
        <f>VLOOKUP($L3483,Location!$A$1:$D$157,4,FALSE)</f>
        <v>Major Market</v>
      </c>
      <c r="R3483" t="s">
        <v>61</v>
      </c>
      <c r="S3483" t="s">
        <v>62</v>
      </c>
      <c r="T3483" t="s">
        <v>57</v>
      </c>
    </row>
    <row r="3484" spans="1:20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5">
        <v>42216</v>
      </c>
      <c r="O3484" t="str">
        <f>VLOOKUP(L3484,Location!$A$1:$D$157,2,FALSE)</f>
        <v>Texas</v>
      </c>
      <c r="P3484" t="str">
        <f>VLOOKUP($L3484,Location!$A$1:$D$157,3,FALSE)</f>
        <v>South</v>
      </c>
      <c r="Q3484" t="str">
        <f>VLOOKUP($L3484,Location!$A$1:$D$157,4,FALSE)</f>
        <v>Major Market</v>
      </c>
      <c r="R3484" t="s">
        <v>61</v>
      </c>
      <c r="S3484" t="s">
        <v>63</v>
      </c>
      <c r="T3484" t="s">
        <v>57</v>
      </c>
    </row>
    <row r="3485" spans="1:20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5">
        <v>42216</v>
      </c>
      <c r="O3485" t="str">
        <f>VLOOKUP(L3485,Location!$A$1:$D$157,2,FALSE)</f>
        <v>Texas</v>
      </c>
      <c r="P3485" t="str">
        <f>VLOOKUP($L3485,Location!$A$1:$D$157,3,FALSE)</f>
        <v>South</v>
      </c>
      <c r="Q3485" t="str">
        <f>VLOOKUP($L3485,Location!$A$1:$D$157,4,FALSE)</f>
        <v>Major Market</v>
      </c>
      <c r="R3485" t="s">
        <v>61</v>
      </c>
      <c r="S3485" t="s">
        <v>64</v>
      </c>
      <c r="T3485" t="s">
        <v>60</v>
      </c>
    </row>
    <row r="3486" spans="1:20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5">
        <v>42216</v>
      </c>
      <c r="O3486" t="str">
        <f>VLOOKUP(L3486,Location!$A$1:$D$157,2,FALSE)</f>
        <v>Utah</v>
      </c>
      <c r="P3486" t="str">
        <f>VLOOKUP($L3486,Location!$A$1:$D$157,3,FALSE)</f>
        <v>West</v>
      </c>
      <c r="Q3486" t="str">
        <f>VLOOKUP($L3486,Location!$A$1:$D$157,4,FALSE)</f>
        <v>Small Market</v>
      </c>
      <c r="R3486" t="s">
        <v>70</v>
      </c>
      <c r="S3486" t="s">
        <v>71</v>
      </c>
      <c r="T3486" t="s">
        <v>57</v>
      </c>
    </row>
    <row r="3487" spans="1:20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5">
        <v>42216</v>
      </c>
      <c r="O3487" t="str">
        <f>VLOOKUP(L3487,Location!$A$1:$D$157,2,FALSE)</f>
        <v>Utah</v>
      </c>
      <c r="P3487" t="str">
        <f>VLOOKUP($L3487,Location!$A$1:$D$157,3,FALSE)</f>
        <v>West</v>
      </c>
      <c r="Q3487" t="str">
        <f>VLOOKUP($L3487,Location!$A$1:$D$157,4,FALSE)</f>
        <v>Small Market</v>
      </c>
      <c r="R3487" t="s">
        <v>70</v>
      </c>
      <c r="S3487" t="s">
        <v>72</v>
      </c>
      <c r="T3487" t="s">
        <v>57</v>
      </c>
    </row>
    <row r="3488" spans="1:20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5">
        <v>42216</v>
      </c>
      <c r="O3488" t="str">
        <f>VLOOKUP(L3488,Location!$A$1:$D$157,2,FALSE)</f>
        <v>Utah</v>
      </c>
      <c r="P3488" t="str">
        <f>VLOOKUP($L3488,Location!$A$1:$D$157,3,FALSE)</f>
        <v>West</v>
      </c>
      <c r="Q3488" t="str">
        <f>VLOOKUP($L3488,Location!$A$1:$D$157,4,FALSE)</f>
        <v>Small Market</v>
      </c>
      <c r="R3488" t="s">
        <v>70</v>
      </c>
      <c r="S3488" t="s">
        <v>73</v>
      </c>
      <c r="T3488" t="s">
        <v>57</v>
      </c>
    </row>
    <row r="3489" spans="1:20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5">
        <v>42216</v>
      </c>
      <c r="O3489" t="str">
        <f>VLOOKUP(L3489,Location!$A$1:$D$157,2,FALSE)</f>
        <v>Utah</v>
      </c>
      <c r="P3489" t="str">
        <f>VLOOKUP($L3489,Location!$A$1:$D$157,3,FALSE)</f>
        <v>West</v>
      </c>
      <c r="Q3489" t="str">
        <f>VLOOKUP($L3489,Location!$A$1:$D$157,4,FALSE)</f>
        <v>Small Market</v>
      </c>
      <c r="R3489" t="s">
        <v>66</v>
      </c>
      <c r="S3489" t="s">
        <v>67</v>
      </c>
      <c r="T3489" t="s">
        <v>60</v>
      </c>
    </row>
    <row r="3490" spans="1:20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5">
        <v>42216</v>
      </c>
      <c r="O3490" t="str">
        <f>VLOOKUP(L3490,Location!$A$1:$D$157,2,FALSE)</f>
        <v>Utah</v>
      </c>
      <c r="P3490" t="str">
        <f>VLOOKUP($L3490,Location!$A$1:$D$157,3,FALSE)</f>
        <v>West</v>
      </c>
      <c r="Q3490" t="str">
        <f>VLOOKUP($L3490,Location!$A$1:$D$157,4,FALSE)</f>
        <v>Small Market</v>
      </c>
      <c r="R3490" t="s">
        <v>66</v>
      </c>
      <c r="S3490" t="s">
        <v>68</v>
      </c>
      <c r="T3490" t="s">
        <v>60</v>
      </c>
    </row>
    <row r="3491" spans="1:20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5">
        <v>42216</v>
      </c>
      <c r="O3491" t="str">
        <f>VLOOKUP(L3491,Location!$A$1:$D$157,2,FALSE)</f>
        <v>Utah</v>
      </c>
      <c r="P3491" t="str">
        <f>VLOOKUP($L3491,Location!$A$1:$D$157,3,FALSE)</f>
        <v>West</v>
      </c>
      <c r="Q3491" t="str">
        <f>VLOOKUP($L3491,Location!$A$1:$D$157,4,FALSE)</f>
        <v>Small Market</v>
      </c>
      <c r="R3491" t="s">
        <v>66</v>
      </c>
      <c r="S3491" t="s">
        <v>69</v>
      </c>
      <c r="T3491" t="s">
        <v>60</v>
      </c>
    </row>
    <row r="3492" spans="1:20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5">
        <v>42216</v>
      </c>
      <c r="O3492" t="str">
        <f>VLOOKUP(L3492,Location!$A$1:$D$157,2,FALSE)</f>
        <v>Utah</v>
      </c>
      <c r="P3492" t="str">
        <f>VLOOKUP($L3492,Location!$A$1:$D$157,3,FALSE)</f>
        <v>West</v>
      </c>
      <c r="Q3492" t="str">
        <f>VLOOKUP($L3492,Location!$A$1:$D$157,4,FALSE)</f>
        <v>Small Market</v>
      </c>
      <c r="R3492" t="s">
        <v>55</v>
      </c>
      <c r="S3492" t="s">
        <v>56</v>
      </c>
      <c r="T3492" t="s">
        <v>57</v>
      </c>
    </row>
    <row r="3493" spans="1:20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5">
        <v>42216</v>
      </c>
      <c r="O3493" t="str">
        <f>VLOOKUP(L3493,Location!$A$1:$D$157,2,FALSE)</f>
        <v>Utah</v>
      </c>
      <c r="P3493" t="str">
        <f>VLOOKUP($L3493,Location!$A$1:$D$157,3,FALSE)</f>
        <v>West</v>
      </c>
      <c r="Q3493" t="str">
        <f>VLOOKUP($L3493,Location!$A$1:$D$157,4,FALSE)</f>
        <v>Small Market</v>
      </c>
      <c r="R3493" t="s">
        <v>55</v>
      </c>
      <c r="S3493" t="s">
        <v>58</v>
      </c>
      <c r="T3493" t="s">
        <v>57</v>
      </c>
    </row>
    <row r="3494" spans="1:20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5">
        <v>42216</v>
      </c>
      <c r="O3494" t="str">
        <f>VLOOKUP(L3494,Location!$A$1:$D$157,2,FALSE)</f>
        <v>Utah</v>
      </c>
      <c r="P3494" t="str">
        <f>VLOOKUP($L3494,Location!$A$1:$D$157,3,FALSE)</f>
        <v>West</v>
      </c>
      <c r="Q3494" t="str">
        <f>VLOOKUP($L3494,Location!$A$1:$D$157,4,FALSE)</f>
        <v>Small Market</v>
      </c>
      <c r="R3494" t="s">
        <v>55</v>
      </c>
      <c r="S3494" t="s">
        <v>59</v>
      </c>
      <c r="T3494" t="s">
        <v>60</v>
      </c>
    </row>
    <row r="3495" spans="1:20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5">
        <v>42216</v>
      </c>
      <c r="O3495" t="str">
        <f>VLOOKUP(L3495,Location!$A$1:$D$157,2,FALSE)</f>
        <v>Utah</v>
      </c>
      <c r="P3495" t="str">
        <f>VLOOKUP($L3495,Location!$A$1:$D$157,3,FALSE)</f>
        <v>West</v>
      </c>
      <c r="Q3495" t="str">
        <f>VLOOKUP($L3495,Location!$A$1:$D$157,4,FALSE)</f>
        <v>Small Market</v>
      </c>
      <c r="R3495" t="s">
        <v>61</v>
      </c>
      <c r="S3495" t="s">
        <v>62</v>
      </c>
      <c r="T3495" t="s">
        <v>57</v>
      </c>
    </row>
    <row r="3496" spans="1:20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5">
        <v>42216</v>
      </c>
      <c r="O3496" t="str">
        <f>VLOOKUP(L3496,Location!$A$1:$D$157,2,FALSE)</f>
        <v>Utah</v>
      </c>
      <c r="P3496" t="str">
        <f>VLOOKUP($L3496,Location!$A$1:$D$157,3,FALSE)</f>
        <v>West</v>
      </c>
      <c r="Q3496" t="str">
        <f>VLOOKUP($L3496,Location!$A$1:$D$157,4,FALSE)</f>
        <v>Small Market</v>
      </c>
      <c r="R3496" t="s">
        <v>61</v>
      </c>
      <c r="S3496" t="s">
        <v>63</v>
      </c>
      <c r="T3496" t="s">
        <v>57</v>
      </c>
    </row>
    <row r="3497" spans="1:20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5">
        <v>42216</v>
      </c>
      <c r="O3497" t="str">
        <f>VLOOKUP(L3497,Location!$A$1:$D$157,2,FALSE)</f>
        <v>Utah</v>
      </c>
      <c r="P3497" t="str">
        <f>VLOOKUP($L3497,Location!$A$1:$D$157,3,FALSE)</f>
        <v>West</v>
      </c>
      <c r="Q3497" t="str">
        <f>VLOOKUP($L3497,Location!$A$1:$D$157,4,FALSE)</f>
        <v>Small Market</v>
      </c>
      <c r="R3497" t="s">
        <v>61</v>
      </c>
      <c r="S3497" t="s">
        <v>64</v>
      </c>
      <c r="T3497" t="s">
        <v>60</v>
      </c>
    </row>
    <row r="3498" spans="1:20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5">
        <v>42216</v>
      </c>
      <c r="O3498" t="str">
        <f>VLOOKUP(L3498,Location!$A$1:$D$157,2,FALSE)</f>
        <v>California</v>
      </c>
      <c r="P3498" t="str">
        <f>VLOOKUP($L3498,Location!$A$1:$D$157,3,FALSE)</f>
        <v>West</v>
      </c>
      <c r="Q3498" t="str">
        <f>VLOOKUP($L3498,Location!$A$1:$D$157,4,FALSE)</f>
        <v>Major Market</v>
      </c>
      <c r="R3498" t="s">
        <v>70</v>
      </c>
      <c r="S3498" t="s">
        <v>71</v>
      </c>
      <c r="T3498" t="s">
        <v>57</v>
      </c>
    </row>
    <row r="3499" spans="1:20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5">
        <v>42216</v>
      </c>
      <c r="O3499" t="str">
        <f>VLOOKUP(L3499,Location!$A$1:$D$157,2,FALSE)</f>
        <v>California</v>
      </c>
      <c r="P3499" t="str">
        <f>VLOOKUP($L3499,Location!$A$1:$D$157,3,FALSE)</f>
        <v>West</v>
      </c>
      <c r="Q3499" t="str">
        <f>VLOOKUP($L3499,Location!$A$1:$D$157,4,FALSE)</f>
        <v>Major Market</v>
      </c>
      <c r="R3499" t="s">
        <v>70</v>
      </c>
      <c r="S3499" t="s">
        <v>72</v>
      </c>
      <c r="T3499" t="s">
        <v>57</v>
      </c>
    </row>
    <row r="3500" spans="1:20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5">
        <v>42216</v>
      </c>
      <c r="O3500" t="str">
        <f>VLOOKUP(L3500,Location!$A$1:$D$157,2,FALSE)</f>
        <v>California</v>
      </c>
      <c r="P3500" t="str">
        <f>VLOOKUP($L3500,Location!$A$1:$D$157,3,FALSE)</f>
        <v>West</v>
      </c>
      <c r="Q3500" t="str">
        <f>VLOOKUP($L3500,Location!$A$1:$D$157,4,FALSE)</f>
        <v>Major Market</v>
      </c>
      <c r="R3500" t="s">
        <v>70</v>
      </c>
      <c r="S3500" t="s">
        <v>73</v>
      </c>
      <c r="T3500" t="s">
        <v>57</v>
      </c>
    </row>
    <row r="3501" spans="1:20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5">
        <v>42216</v>
      </c>
      <c r="O3501" t="str">
        <f>VLOOKUP(L3501,Location!$A$1:$D$157,2,FALSE)</f>
        <v>California</v>
      </c>
      <c r="P3501" t="str">
        <f>VLOOKUP($L3501,Location!$A$1:$D$157,3,FALSE)</f>
        <v>West</v>
      </c>
      <c r="Q3501" t="str">
        <f>VLOOKUP($L3501,Location!$A$1:$D$157,4,FALSE)</f>
        <v>Major Market</v>
      </c>
      <c r="R3501" t="s">
        <v>66</v>
      </c>
      <c r="S3501" t="s">
        <v>67</v>
      </c>
      <c r="T3501" t="s">
        <v>60</v>
      </c>
    </row>
    <row r="3502" spans="1:20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5">
        <v>42216</v>
      </c>
      <c r="O3502" t="str">
        <f>VLOOKUP(L3502,Location!$A$1:$D$157,2,FALSE)</f>
        <v>California</v>
      </c>
      <c r="P3502" t="str">
        <f>VLOOKUP($L3502,Location!$A$1:$D$157,3,FALSE)</f>
        <v>West</v>
      </c>
      <c r="Q3502" t="str">
        <f>VLOOKUP($L3502,Location!$A$1:$D$157,4,FALSE)</f>
        <v>Major Market</v>
      </c>
      <c r="R3502" t="s">
        <v>66</v>
      </c>
      <c r="S3502" t="s">
        <v>68</v>
      </c>
      <c r="T3502" t="s">
        <v>60</v>
      </c>
    </row>
    <row r="3503" spans="1:20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5">
        <v>42216</v>
      </c>
      <c r="O3503" t="str">
        <f>VLOOKUP(L3503,Location!$A$1:$D$157,2,FALSE)</f>
        <v>California</v>
      </c>
      <c r="P3503" t="str">
        <f>VLOOKUP($L3503,Location!$A$1:$D$157,3,FALSE)</f>
        <v>West</v>
      </c>
      <c r="Q3503" t="str">
        <f>VLOOKUP($L3503,Location!$A$1:$D$157,4,FALSE)</f>
        <v>Major Market</v>
      </c>
      <c r="R3503" t="s">
        <v>66</v>
      </c>
      <c r="S3503" t="s">
        <v>69</v>
      </c>
      <c r="T3503" t="s">
        <v>60</v>
      </c>
    </row>
    <row r="3504" spans="1:20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5">
        <v>42216</v>
      </c>
      <c r="O3504" t="str">
        <f>VLOOKUP(L3504,Location!$A$1:$D$157,2,FALSE)</f>
        <v>California</v>
      </c>
      <c r="P3504" t="str">
        <f>VLOOKUP($L3504,Location!$A$1:$D$157,3,FALSE)</f>
        <v>West</v>
      </c>
      <c r="Q3504" t="str">
        <f>VLOOKUP($L3504,Location!$A$1:$D$157,4,FALSE)</f>
        <v>Major Market</v>
      </c>
      <c r="R3504" t="s">
        <v>55</v>
      </c>
      <c r="S3504" t="s">
        <v>56</v>
      </c>
      <c r="T3504" t="s">
        <v>57</v>
      </c>
    </row>
    <row r="3505" spans="1:20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5">
        <v>42216</v>
      </c>
      <c r="O3505" t="str">
        <f>VLOOKUP(L3505,Location!$A$1:$D$157,2,FALSE)</f>
        <v>California</v>
      </c>
      <c r="P3505" t="str">
        <f>VLOOKUP($L3505,Location!$A$1:$D$157,3,FALSE)</f>
        <v>West</v>
      </c>
      <c r="Q3505" t="str">
        <f>VLOOKUP($L3505,Location!$A$1:$D$157,4,FALSE)</f>
        <v>Major Market</v>
      </c>
      <c r="R3505" t="s">
        <v>55</v>
      </c>
      <c r="S3505" t="s">
        <v>58</v>
      </c>
      <c r="T3505" t="s">
        <v>57</v>
      </c>
    </row>
    <row r="3506" spans="1:20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5">
        <v>42216</v>
      </c>
      <c r="O3506" t="str">
        <f>VLOOKUP(L3506,Location!$A$1:$D$157,2,FALSE)</f>
        <v>California</v>
      </c>
      <c r="P3506" t="str">
        <f>VLOOKUP($L3506,Location!$A$1:$D$157,3,FALSE)</f>
        <v>West</v>
      </c>
      <c r="Q3506" t="str">
        <f>VLOOKUP($L3506,Location!$A$1:$D$157,4,FALSE)</f>
        <v>Major Market</v>
      </c>
      <c r="R3506" t="s">
        <v>55</v>
      </c>
      <c r="S3506" t="s">
        <v>59</v>
      </c>
      <c r="T3506" t="s">
        <v>60</v>
      </c>
    </row>
    <row r="3507" spans="1:20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5">
        <v>42216</v>
      </c>
      <c r="O3507" t="str">
        <f>VLOOKUP(L3507,Location!$A$1:$D$157,2,FALSE)</f>
        <v>California</v>
      </c>
      <c r="P3507" t="str">
        <f>VLOOKUP($L3507,Location!$A$1:$D$157,3,FALSE)</f>
        <v>West</v>
      </c>
      <c r="Q3507" t="str">
        <f>VLOOKUP($L3507,Location!$A$1:$D$157,4,FALSE)</f>
        <v>Major Market</v>
      </c>
      <c r="R3507" t="s">
        <v>61</v>
      </c>
      <c r="S3507" t="s">
        <v>62</v>
      </c>
      <c r="T3507" t="s">
        <v>57</v>
      </c>
    </row>
    <row r="3508" spans="1:20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5">
        <v>42216</v>
      </c>
      <c r="O3508" t="str">
        <f>VLOOKUP(L3508,Location!$A$1:$D$157,2,FALSE)</f>
        <v>California</v>
      </c>
      <c r="P3508" t="str">
        <f>VLOOKUP($L3508,Location!$A$1:$D$157,3,FALSE)</f>
        <v>West</v>
      </c>
      <c r="Q3508" t="str">
        <f>VLOOKUP($L3508,Location!$A$1:$D$157,4,FALSE)</f>
        <v>Major Market</v>
      </c>
      <c r="R3508" t="s">
        <v>61</v>
      </c>
      <c r="S3508" t="s">
        <v>63</v>
      </c>
      <c r="T3508" t="s">
        <v>57</v>
      </c>
    </row>
    <row r="3509" spans="1:20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5">
        <v>42216</v>
      </c>
      <c r="O3509" t="str">
        <f>VLOOKUP(L3509,Location!$A$1:$D$157,2,FALSE)</f>
        <v>California</v>
      </c>
      <c r="P3509" t="str">
        <f>VLOOKUP($L3509,Location!$A$1:$D$157,3,FALSE)</f>
        <v>West</v>
      </c>
      <c r="Q3509" t="str">
        <f>VLOOKUP($L3509,Location!$A$1:$D$157,4,FALSE)</f>
        <v>Major Market</v>
      </c>
      <c r="R3509" t="s">
        <v>61</v>
      </c>
      <c r="S3509" t="s">
        <v>64</v>
      </c>
      <c r="T3509" t="s">
        <v>60</v>
      </c>
    </row>
    <row r="3510" spans="1:20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5">
        <v>42216</v>
      </c>
      <c r="O3510" t="str">
        <f>VLOOKUP(L3510,Location!$A$1:$D$157,2,FALSE)</f>
        <v>Nevada</v>
      </c>
      <c r="P3510" t="str">
        <f>VLOOKUP($L3510,Location!$A$1:$D$157,3,FALSE)</f>
        <v>West</v>
      </c>
      <c r="Q3510" t="str">
        <f>VLOOKUP($L3510,Location!$A$1:$D$157,4,FALSE)</f>
        <v>Small Market</v>
      </c>
      <c r="R3510" t="s">
        <v>70</v>
      </c>
      <c r="S3510" t="s">
        <v>71</v>
      </c>
      <c r="T3510" t="s">
        <v>57</v>
      </c>
    </row>
    <row r="3511" spans="1:20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5">
        <v>42216</v>
      </c>
      <c r="O3511" t="str">
        <f>VLOOKUP(L3511,Location!$A$1:$D$157,2,FALSE)</f>
        <v>Nevada</v>
      </c>
      <c r="P3511" t="str">
        <f>VLOOKUP($L3511,Location!$A$1:$D$157,3,FALSE)</f>
        <v>West</v>
      </c>
      <c r="Q3511" t="str">
        <f>VLOOKUP($L3511,Location!$A$1:$D$157,4,FALSE)</f>
        <v>Small Market</v>
      </c>
      <c r="R3511" t="s">
        <v>70</v>
      </c>
      <c r="S3511" t="s">
        <v>72</v>
      </c>
      <c r="T3511" t="s">
        <v>57</v>
      </c>
    </row>
    <row r="3512" spans="1:20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5">
        <v>42216</v>
      </c>
      <c r="O3512" t="str">
        <f>VLOOKUP(L3512,Location!$A$1:$D$157,2,FALSE)</f>
        <v>Nevada</v>
      </c>
      <c r="P3512" t="str">
        <f>VLOOKUP($L3512,Location!$A$1:$D$157,3,FALSE)</f>
        <v>West</v>
      </c>
      <c r="Q3512" t="str">
        <f>VLOOKUP($L3512,Location!$A$1:$D$157,4,FALSE)</f>
        <v>Small Market</v>
      </c>
      <c r="R3512" t="s">
        <v>70</v>
      </c>
      <c r="S3512" t="s">
        <v>73</v>
      </c>
      <c r="T3512" t="s">
        <v>57</v>
      </c>
    </row>
    <row r="3513" spans="1:20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5">
        <v>42216</v>
      </c>
      <c r="O3513" t="str">
        <f>VLOOKUP(L3513,Location!$A$1:$D$157,2,FALSE)</f>
        <v>Nevada</v>
      </c>
      <c r="P3513" t="str">
        <f>VLOOKUP($L3513,Location!$A$1:$D$157,3,FALSE)</f>
        <v>West</v>
      </c>
      <c r="Q3513" t="str">
        <f>VLOOKUP($L3513,Location!$A$1:$D$157,4,FALSE)</f>
        <v>Small Market</v>
      </c>
      <c r="R3513" t="s">
        <v>66</v>
      </c>
      <c r="S3513" t="s">
        <v>67</v>
      </c>
      <c r="T3513" t="s">
        <v>60</v>
      </c>
    </row>
    <row r="3514" spans="1:20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5">
        <v>42216</v>
      </c>
      <c r="O3514" t="str">
        <f>VLOOKUP(L3514,Location!$A$1:$D$157,2,FALSE)</f>
        <v>Nevada</v>
      </c>
      <c r="P3514" t="str">
        <f>VLOOKUP($L3514,Location!$A$1:$D$157,3,FALSE)</f>
        <v>West</v>
      </c>
      <c r="Q3514" t="str">
        <f>VLOOKUP($L3514,Location!$A$1:$D$157,4,FALSE)</f>
        <v>Small Market</v>
      </c>
      <c r="R3514" t="s">
        <v>66</v>
      </c>
      <c r="S3514" t="s">
        <v>68</v>
      </c>
      <c r="T3514" t="s">
        <v>60</v>
      </c>
    </row>
    <row r="3515" spans="1:20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5">
        <v>42216</v>
      </c>
      <c r="O3515" t="str">
        <f>VLOOKUP(L3515,Location!$A$1:$D$157,2,FALSE)</f>
        <v>Nevada</v>
      </c>
      <c r="P3515" t="str">
        <f>VLOOKUP($L3515,Location!$A$1:$D$157,3,FALSE)</f>
        <v>West</v>
      </c>
      <c r="Q3515" t="str">
        <f>VLOOKUP($L3515,Location!$A$1:$D$157,4,FALSE)</f>
        <v>Small Market</v>
      </c>
      <c r="R3515" t="s">
        <v>66</v>
      </c>
      <c r="S3515" t="s">
        <v>69</v>
      </c>
      <c r="T3515" t="s">
        <v>60</v>
      </c>
    </row>
    <row r="3516" spans="1:20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5">
        <v>42216</v>
      </c>
      <c r="O3516" t="str">
        <f>VLOOKUP(L3516,Location!$A$1:$D$157,2,FALSE)</f>
        <v>Nevada</v>
      </c>
      <c r="P3516" t="str">
        <f>VLOOKUP($L3516,Location!$A$1:$D$157,3,FALSE)</f>
        <v>West</v>
      </c>
      <c r="Q3516" t="str">
        <f>VLOOKUP($L3516,Location!$A$1:$D$157,4,FALSE)</f>
        <v>Small Market</v>
      </c>
      <c r="R3516" t="s">
        <v>55</v>
      </c>
      <c r="S3516" t="s">
        <v>58</v>
      </c>
      <c r="T3516" t="s">
        <v>57</v>
      </c>
    </row>
    <row r="3517" spans="1:20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5">
        <v>42216</v>
      </c>
      <c r="O3517" t="str">
        <f>VLOOKUP(L3517,Location!$A$1:$D$157,2,FALSE)</f>
        <v>Nevada</v>
      </c>
      <c r="P3517" t="str">
        <f>VLOOKUP($L3517,Location!$A$1:$D$157,3,FALSE)</f>
        <v>West</v>
      </c>
      <c r="Q3517" t="str">
        <f>VLOOKUP($L3517,Location!$A$1:$D$157,4,FALSE)</f>
        <v>Small Market</v>
      </c>
      <c r="R3517" t="s">
        <v>55</v>
      </c>
      <c r="S3517" t="s">
        <v>59</v>
      </c>
      <c r="T3517" t="s">
        <v>60</v>
      </c>
    </row>
    <row r="3518" spans="1:20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5">
        <v>42216</v>
      </c>
      <c r="O3518" t="str">
        <f>VLOOKUP(L3518,Location!$A$1:$D$157,2,FALSE)</f>
        <v>Nevada</v>
      </c>
      <c r="P3518" t="str">
        <f>VLOOKUP($L3518,Location!$A$1:$D$157,3,FALSE)</f>
        <v>West</v>
      </c>
      <c r="Q3518" t="str">
        <f>VLOOKUP($L3518,Location!$A$1:$D$157,4,FALSE)</f>
        <v>Small Market</v>
      </c>
      <c r="R3518" t="s">
        <v>61</v>
      </c>
      <c r="S3518" t="s">
        <v>62</v>
      </c>
      <c r="T3518" t="s">
        <v>57</v>
      </c>
    </row>
    <row r="3519" spans="1:20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5">
        <v>42216</v>
      </c>
      <c r="O3519" t="str">
        <f>VLOOKUP(L3519,Location!$A$1:$D$157,2,FALSE)</f>
        <v>Nevada</v>
      </c>
      <c r="P3519" t="str">
        <f>VLOOKUP($L3519,Location!$A$1:$D$157,3,FALSE)</f>
        <v>West</v>
      </c>
      <c r="Q3519" t="str">
        <f>VLOOKUP($L3519,Location!$A$1:$D$157,4,FALSE)</f>
        <v>Small Market</v>
      </c>
      <c r="R3519" t="s">
        <v>61</v>
      </c>
      <c r="S3519" t="s">
        <v>63</v>
      </c>
      <c r="T3519" t="s">
        <v>57</v>
      </c>
    </row>
    <row r="3520" spans="1:20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5">
        <v>42216</v>
      </c>
      <c r="O3520" t="str">
        <f>VLOOKUP(L3520,Location!$A$1:$D$157,2,FALSE)</f>
        <v>Nevada</v>
      </c>
      <c r="P3520" t="str">
        <f>VLOOKUP($L3520,Location!$A$1:$D$157,3,FALSE)</f>
        <v>West</v>
      </c>
      <c r="Q3520" t="str">
        <f>VLOOKUP($L3520,Location!$A$1:$D$157,4,FALSE)</f>
        <v>Small Market</v>
      </c>
      <c r="R3520" t="s">
        <v>61</v>
      </c>
      <c r="S3520" t="s">
        <v>64</v>
      </c>
      <c r="T3520" t="s">
        <v>60</v>
      </c>
    </row>
    <row r="3521" spans="1:20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5">
        <v>42216</v>
      </c>
      <c r="O3521" t="str">
        <f>VLOOKUP(L3521,Location!$A$1:$D$157,2,FALSE)</f>
        <v>Oregon</v>
      </c>
      <c r="P3521" t="str">
        <f>VLOOKUP($L3521,Location!$A$1:$D$157,3,FALSE)</f>
        <v>West</v>
      </c>
      <c r="Q3521" t="str">
        <f>VLOOKUP($L3521,Location!$A$1:$D$157,4,FALSE)</f>
        <v>Small Market</v>
      </c>
      <c r="R3521" t="s">
        <v>70</v>
      </c>
      <c r="S3521" t="s">
        <v>71</v>
      </c>
      <c r="T3521" t="s">
        <v>57</v>
      </c>
    </row>
    <row r="3522" spans="1:20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5">
        <v>42216</v>
      </c>
      <c r="O3522" t="str">
        <f>VLOOKUP(L3522,Location!$A$1:$D$157,2,FALSE)</f>
        <v>Oregon</v>
      </c>
      <c r="P3522" t="str">
        <f>VLOOKUP($L3522,Location!$A$1:$D$157,3,FALSE)</f>
        <v>West</v>
      </c>
      <c r="Q3522" t="str">
        <f>VLOOKUP($L3522,Location!$A$1:$D$157,4,FALSE)</f>
        <v>Small Market</v>
      </c>
      <c r="R3522" t="s">
        <v>70</v>
      </c>
      <c r="S3522" t="s">
        <v>72</v>
      </c>
      <c r="T3522" t="s">
        <v>57</v>
      </c>
    </row>
    <row r="3523" spans="1:20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5">
        <v>42216</v>
      </c>
      <c r="O3523" t="str">
        <f>VLOOKUP(L3523,Location!$A$1:$D$157,2,FALSE)</f>
        <v>Oregon</v>
      </c>
      <c r="P3523" t="str">
        <f>VLOOKUP($L3523,Location!$A$1:$D$157,3,FALSE)</f>
        <v>West</v>
      </c>
      <c r="Q3523" t="str">
        <f>VLOOKUP($L3523,Location!$A$1:$D$157,4,FALSE)</f>
        <v>Small Market</v>
      </c>
      <c r="R3523" t="s">
        <v>70</v>
      </c>
      <c r="S3523" t="s">
        <v>73</v>
      </c>
      <c r="T3523" t="s">
        <v>57</v>
      </c>
    </row>
    <row r="3524" spans="1:20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5">
        <v>42216</v>
      </c>
      <c r="O3524" t="str">
        <f>VLOOKUP(L3524,Location!$A$1:$D$157,2,FALSE)</f>
        <v>Oregon</v>
      </c>
      <c r="P3524" t="str">
        <f>VLOOKUP($L3524,Location!$A$1:$D$157,3,FALSE)</f>
        <v>West</v>
      </c>
      <c r="Q3524" t="str">
        <f>VLOOKUP($L3524,Location!$A$1:$D$157,4,FALSE)</f>
        <v>Small Market</v>
      </c>
      <c r="R3524" t="s">
        <v>66</v>
      </c>
      <c r="S3524" t="s">
        <v>67</v>
      </c>
      <c r="T3524" t="s">
        <v>60</v>
      </c>
    </row>
    <row r="3525" spans="1:20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5">
        <v>42216</v>
      </c>
      <c r="O3525" t="str">
        <f>VLOOKUP(L3525,Location!$A$1:$D$157,2,FALSE)</f>
        <v>Oregon</v>
      </c>
      <c r="P3525" t="str">
        <f>VLOOKUP($L3525,Location!$A$1:$D$157,3,FALSE)</f>
        <v>West</v>
      </c>
      <c r="Q3525" t="str">
        <f>VLOOKUP($L3525,Location!$A$1:$D$157,4,FALSE)</f>
        <v>Small Market</v>
      </c>
      <c r="R3525" t="s">
        <v>66</v>
      </c>
      <c r="S3525" t="s">
        <v>68</v>
      </c>
      <c r="T3525" t="s">
        <v>60</v>
      </c>
    </row>
    <row r="3526" spans="1:20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5">
        <v>42216</v>
      </c>
      <c r="O3526" t="str">
        <f>VLOOKUP(L3526,Location!$A$1:$D$157,2,FALSE)</f>
        <v>Oregon</v>
      </c>
      <c r="P3526" t="str">
        <f>VLOOKUP($L3526,Location!$A$1:$D$157,3,FALSE)</f>
        <v>West</v>
      </c>
      <c r="Q3526" t="str">
        <f>VLOOKUP($L3526,Location!$A$1:$D$157,4,FALSE)</f>
        <v>Small Market</v>
      </c>
      <c r="R3526" t="s">
        <v>55</v>
      </c>
      <c r="S3526" t="s">
        <v>56</v>
      </c>
      <c r="T3526" t="s">
        <v>57</v>
      </c>
    </row>
    <row r="3527" spans="1:20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5">
        <v>42216</v>
      </c>
      <c r="O3527" t="str">
        <f>VLOOKUP(L3527,Location!$A$1:$D$157,2,FALSE)</f>
        <v>Oregon</v>
      </c>
      <c r="P3527" t="str">
        <f>VLOOKUP($L3527,Location!$A$1:$D$157,3,FALSE)</f>
        <v>West</v>
      </c>
      <c r="Q3527" t="str">
        <f>VLOOKUP($L3527,Location!$A$1:$D$157,4,FALSE)</f>
        <v>Small Market</v>
      </c>
      <c r="R3527" t="s">
        <v>55</v>
      </c>
      <c r="S3527" t="s">
        <v>58</v>
      </c>
      <c r="T3527" t="s">
        <v>57</v>
      </c>
    </row>
    <row r="3528" spans="1:20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5">
        <v>42216</v>
      </c>
      <c r="O3528" t="str">
        <f>VLOOKUP(L3528,Location!$A$1:$D$157,2,FALSE)</f>
        <v>Oregon</v>
      </c>
      <c r="P3528" t="str">
        <f>VLOOKUP($L3528,Location!$A$1:$D$157,3,FALSE)</f>
        <v>West</v>
      </c>
      <c r="Q3528" t="str">
        <f>VLOOKUP($L3528,Location!$A$1:$D$157,4,FALSE)</f>
        <v>Small Market</v>
      </c>
      <c r="R3528" t="s">
        <v>55</v>
      </c>
      <c r="S3528" t="s">
        <v>59</v>
      </c>
      <c r="T3528" t="s">
        <v>60</v>
      </c>
    </row>
    <row r="3529" spans="1:20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5">
        <v>42216</v>
      </c>
      <c r="O3529" t="str">
        <f>VLOOKUP(L3529,Location!$A$1:$D$157,2,FALSE)</f>
        <v>Oregon</v>
      </c>
      <c r="P3529" t="str">
        <f>VLOOKUP($L3529,Location!$A$1:$D$157,3,FALSE)</f>
        <v>West</v>
      </c>
      <c r="Q3529" t="str">
        <f>VLOOKUP($L3529,Location!$A$1:$D$157,4,FALSE)</f>
        <v>Small Market</v>
      </c>
      <c r="R3529" t="s">
        <v>61</v>
      </c>
      <c r="S3529" t="s">
        <v>62</v>
      </c>
      <c r="T3529" t="s">
        <v>57</v>
      </c>
    </row>
    <row r="3530" spans="1:20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5">
        <v>42216</v>
      </c>
      <c r="O3530" t="str">
        <f>VLOOKUP(L3530,Location!$A$1:$D$157,2,FALSE)</f>
        <v>Oregon</v>
      </c>
      <c r="P3530" t="str">
        <f>VLOOKUP($L3530,Location!$A$1:$D$157,3,FALSE)</f>
        <v>West</v>
      </c>
      <c r="Q3530" t="str">
        <f>VLOOKUP($L3530,Location!$A$1:$D$157,4,FALSE)</f>
        <v>Small Market</v>
      </c>
      <c r="R3530" t="s">
        <v>61</v>
      </c>
      <c r="S3530" t="s">
        <v>63</v>
      </c>
      <c r="T3530" t="s">
        <v>57</v>
      </c>
    </row>
    <row r="3531" spans="1:20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5">
        <v>42216</v>
      </c>
      <c r="O3531" t="str">
        <f>VLOOKUP(L3531,Location!$A$1:$D$157,2,FALSE)</f>
        <v>Oregon</v>
      </c>
      <c r="P3531" t="str">
        <f>VLOOKUP($L3531,Location!$A$1:$D$157,3,FALSE)</f>
        <v>West</v>
      </c>
      <c r="Q3531" t="str">
        <f>VLOOKUP($L3531,Location!$A$1:$D$157,4,FALSE)</f>
        <v>Small Market</v>
      </c>
      <c r="R3531" t="s">
        <v>61</v>
      </c>
      <c r="S3531" t="s">
        <v>64</v>
      </c>
      <c r="T3531" t="s">
        <v>60</v>
      </c>
    </row>
    <row r="3532" spans="1:20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5">
        <v>42216</v>
      </c>
      <c r="O3532" t="str">
        <f>VLOOKUP(L3532,Location!$A$1:$D$157,2,FALSE)</f>
        <v>Washington</v>
      </c>
      <c r="P3532" t="str">
        <f>VLOOKUP($L3532,Location!$A$1:$D$157,3,FALSE)</f>
        <v>West</v>
      </c>
      <c r="Q3532" t="str">
        <f>VLOOKUP($L3532,Location!$A$1:$D$157,4,FALSE)</f>
        <v>Small Market</v>
      </c>
      <c r="R3532" t="s">
        <v>70</v>
      </c>
      <c r="S3532" t="s">
        <v>71</v>
      </c>
      <c r="T3532" t="s">
        <v>57</v>
      </c>
    </row>
    <row r="3533" spans="1:20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5">
        <v>42216</v>
      </c>
      <c r="O3533" t="str">
        <f>VLOOKUP(L3533,Location!$A$1:$D$157,2,FALSE)</f>
        <v>Washington</v>
      </c>
      <c r="P3533" t="str">
        <f>VLOOKUP($L3533,Location!$A$1:$D$157,3,FALSE)</f>
        <v>West</v>
      </c>
      <c r="Q3533" t="str">
        <f>VLOOKUP($L3533,Location!$A$1:$D$157,4,FALSE)</f>
        <v>Small Market</v>
      </c>
      <c r="R3533" t="s">
        <v>70</v>
      </c>
      <c r="S3533" t="s">
        <v>72</v>
      </c>
      <c r="T3533" t="s">
        <v>57</v>
      </c>
    </row>
    <row r="3534" spans="1:20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5">
        <v>42216</v>
      </c>
      <c r="O3534" t="str">
        <f>VLOOKUP(L3534,Location!$A$1:$D$157,2,FALSE)</f>
        <v>Washington</v>
      </c>
      <c r="P3534" t="str">
        <f>VLOOKUP($L3534,Location!$A$1:$D$157,3,FALSE)</f>
        <v>West</v>
      </c>
      <c r="Q3534" t="str">
        <f>VLOOKUP($L3534,Location!$A$1:$D$157,4,FALSE)</f>
        <v>Small Market</v>
      </c>
      <c r="R3534" t="s">
        <v>70</v>
      </c>
      <c r="S3534" t="s">
        <v>73</v>
      </c>
      <c r="T3534" t="s">
        <v>57</v>
      </c>
    </row>
    <row r="3535" spans="1:20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5">
        <v>42216</v>
      </c>
      <c r="O3535" t="str">
        <f>VLOOKUP(L3535,Location!$A$1:$D$157,2,FALSE)</f>
        <v>Washington</v>
      </c>
      <c r="P3535" t="str">
        <f>VLOOKUP($L3535,Location!$A$1:$D$157,3,FALSE)</f>
        <v>West</v>
      </c>
      <c r="Q3535" t="str">
        <f>VLOOKUP($L3535,Location!$A$1:$D$157,4,FALSE)</f>
        <v>Small Market</v>
      </c>
      <c r="R3535" t="s">
        <v>66</v>
      </c>
      <c r="S3535" t="s">
        <v>67</v>
      </c>
      <c r="T3535" t="s">
        <v>60</v>
      </c>
    </row>
    <row r="3536" spans="1:20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5">
        <v>42216</v>
      </c>
      <c r="O3536" t="str">
        <f>VLOOKUP(L3536,Location!$A$1:$D$157,2,FALSE)</f>
        <v>Washington</v>
      </c>
      <c r="P3536" t="str">
        <f>VLOOKUP($L3536,Location!$A$1:$D$157,3,FALSE)</f>
        <v>West</v>
      </c>
      <c r="Q3536" t="str">
        <f>VLOOKUP($L3536,Location!$A$1:$D$157,4,FALSE)</f>
        <v>Small Market</v>
      </c>
      <c r="R3536" t="s">
        <v>66</v>
      </c>
      <c r="S3536" t="s">
        <v>68</v>
      </c>
      <c r="T3536" t="s">
        <v>60</v>
      </c>
    </row>
    <row r="3537" spans="1:20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5">
        <v>42216</v>
      </c>
      <c r="O3537" t="str">
        <f>VLOOKUP(L3537,Location!$A$1:$D$157,2,FALSE)</f>
        <v>Washington</v>
      </c>
      <c r="P3537" t="str">
        <f>VLOOKUP($L3537,Location!$A$1:$D$157,3,FALSE)</f>
        <v>West</v>
      </c>
      <c r="Q3537" t="str">
        <f>VLOOKUP($L3537,Location!$A$1:$D$157,4,FALSE)</f>
        <v>Small Market</v>
      </c>
      <c r="R3537" t="s">
        <v>55</v>
      </c>
      <c r="S3537" t="s">
        <v>58</v>
      </c>
      <c r="T3537" t="s">
        <v>57</v>
      </c>
    </row>
    <row r="3538" spans="1:20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5">
        <v>42216</v>
      </c>
      <c r="O3538" t="str">
        <f>VLOOKUP(L3538,Location!$A$1:$D$157,2,FALSE)</f>
        <v>Washington</v>
      </c>
      <c r="P3538" t="str">
        <f>VLOOKUP($L3538,Location!$A$1:$D$157,3,FALSE)</f>
        <v>West</v>
      </c>
      <c r="Q3538" t="str">
        <f>VLOOKUP($L3538,Location!$A$1:$D$157,4,FALSE)</f>
        <v>Small Market</v>
      </c>
      <c r="R3538" t="s">
        <v>55</v>
      </c>
      <c r="S3538" t="s">
        <v>59</v>
      </c>
      <c r="T3538" t="s">
        <v>60</v>
      </c>
    </row>
    <row r="3539" spans="1:20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5">
        <v>42216</v>
      </c>
      <c r="O3539" t="str">
        <f>VLOOKUP(L3539,Location!$A$1:$D$157,2,FALSE)</f>
        <v>Washington</v>
      </c>
      <c r="P3539" t="str">
        <f>VLOOKUP($L3539,Location!$A$1:$D$157,3,FALSE)</f>
        <v>West</v>
      </c>
      <c r="Q3539" t="str">
        <f>VLOOKUP($L3539,Location!$A$1:$D$157,4,FALSE)</f>
        <v>Small Market</v>
      </c>
      <c r="R3539" t="s">
        <v>61</v>
      </c>
      <c r="S3539" t="s">
        <v>62</v>
      </c>
      <c r="T3539" t="s">
        <v>57</v>
      </c>
    </row>
    <row r="3540" spans="1:20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5">
        <v>42216</v>
      </c>
      <c r="O3540" t="str">
        <f>VLOOKUP(L3540,Location!$A$1:$D$157,2,FALSE)</f>
        <v>Washington</v>
      </c>
      <c r="P3540" t="str">
        <f>VLOOKUP($L3540,Location!$A$1:$D$157,3,FALSE)</f>
        <v>West</v>
      </c>
      <c r="Q3540" t="str">
        <f>VLOOKUP($L3540,Location!$A$1:$D$157,4,FALSE)</f>
        <v>Small Market</v>
      </c>
      <c r="R3540" t="s">
        <v>61</v>
      </c>
      <c r="S3540" t="s">
        <v>63</v>
      </c>
      <c r="T3540" t="s">
        <v>57</v>
      </c>
    </row>
    <row r="3541" spans="1:20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5">
        <v>42216</v>
      </c>
      <c r="O3541" t="str">
        <f>VLOOKUP(L3541,Location!$A$1:$D$157,2,FALSE)</f>
        <v>Washington</v>
      </c>
      <c r="P3541" t="str">
        <f>VLOOKUP($L3541,Location!$A$1:$D$157,3,FALSE)</f>
        <v>West</v>
      </c>
      <c r="Q3541" t="str">
        <f>VLOOKUP($L3541,Location!$A$1:$D$157,4,FALSE)</f>
        <v>Small Market</v>
      </c>
      <c r="R3541" t="s">
        <v>61</v>
      </c>
      <c r="S3541" t="s">
        <v>64</v>
      </c>
      <c r="T3541" t="s">
        <v>60</v>
      </c>
    </row>
    <row r="3542" spans="1:20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5">
        <v>42247</v>
      </c>
      <c r="O3542" t="str">
        <f>VLOOKUP(L3542,Location!$A$1:$D$157,2,FALSE)</f>
        <v>Colorado</v>
      </c>
      <c r="P3542" t="str">
        <f>VLOOKUP($L3542,Location!$A$1:$D$157,3,FALSE)</f>
        <v>Central</v>
      </c>
      <c r="Q3542" t="str">
        <f>VLOOKUP($L3542,Location!$A$1:$D$157,4,FALSE)</f>
        <v>Major Market</v>
      </c>
      <c r="R3542" t="s">
        <v>66</v>
      </c>
      <c r="S3542" t="s">
        <v>67</v>
      </c>
      <c r="T3542" t="s">
        <v>60</v>
      </c>
    </row>
    <row r="3543" spans="1:20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5">
        <v>42247</v>
      </c>
      <c r="O3543" t="str">
        <f>VLOOKUP(L3543,Location!$A$1:$D$157,2,FALSE)</f>
        <v>Colorado</v>
      </c>
      <c r="P3543" t="str">
        <f>VLOOKUP($L3543,Location!$A$1:$D$157,3,FALSE)</f>
        <v>Central</v>
      </c>
      <c r="Q3543" t="str">
        <f>VLOOKUP($L3543,Location!$A$1:$D$157,4,FALSE)</f>
        <v>Major Market</v>
      </c>
      <c r="R3543" t="s">
        <v>66</v>
      </c>
      <c r="S3543" t="s">
        <v>68</v>
      </c>
      <c r="T3543" t="s">
        <v>60</v>
      </c>
    </row>
    <row r="3544" spans="1:20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5">
        <v>42247</v>
      </c>
      <c r="O3544" t="str">
        <f>VLOOKUP(L3544,Location!$A$1:$D$157,2,FALSE)</f>
        <v>Colorado</v>
      </c>
      <c r="P3544" t="str">
        <f>VLOOKUP($L3544,Location!$A$1:$D$157,3,FALSE)</f>
        <v>Central</v>
      </c>
      <c r="Q3544" t="str">
        <f>VLOOKUP($L3544,Location!$A$1:$D$157,4,FALSE)</f>
        <v>Major Market</v>
      </c>
      <c r="R3544" t="s">
        <v>66</v>
      </c>
      <c r="S3544" t="s">
        <v>69</v>
      </c>
      <c r="T3544" t="s">
        <v>60</v>
      </c>
    </row>
    <row r="3545" spans="1:20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5">
        <v>42247</v>
      </c>
      <c r="O3545" t="str">
        <f>VLOOKUP(L3545,Location!$A$1:$D$157,2,FALSE)</f>
        <v>Colorado</v>
      </c>
      <c r="P3545" t="str">
        <f>VLOOKUP($L3545,Location!$A$1:$D$157,3,FALSE)</f>
        <v>Central</v>
      </c>
      <c r="Q3545" t="str">
        <f>VLOOKUP($L3545,Location!$A$1:$D$157,4,FALSE)</f>
        <v>Major Market</v>
      </c>
      <c r="R3545" t="s">
        <v>70</v>
      </c>
      <c r="S3545" t="s">
        <v>71</v>
      </c>
      <c r="T3545" t="s">
        <v>57</v>
      </c>
    </row>
    <row r="3546" spans="1:20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5">
        <v>42247</v>
      </c>
      <c r="O3546" t="str">
        <f>VLOOKUP(L3546,Location!$A$1:$D$157,2,FALSE)</f>
        <v>Colorado</v>
      </c>
      <c r="P3546" t="str">
        <f>VLOOKUP($L3546,Location!$A$1:$D$157,3,FALSE)</f>
        <v>Central</v>
      </c>
      <c r="Q3546" t="str">
        <f>VLOOKUP($L3546,Location!$A$1:$D$157,4,FALSE)</f>
        <v>Major Market</v>
      </c>
      <c r="R3546" t="s">
        <v>70</v>
      </c>
      <c r="S3546" t="s">
        <v>72</v>
      </c>
      <c r="T3546" t="s">
        <v>57</v>
      </c>
    </row>
    <row r="3547" spans="1:20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5">
        <v>42247</v>
      </c>
      <c r="O3547" t="str">
        <f>VLOOKUP(L3547,Location!$A$1:$D$157,2,FALSE)</f>
        <v>Colorado</v>
      </c>
      <c r="P3547" t="str">
        <f>VLOOKUP($L3547,Location!$A$1:$D$157,3,FALSE)</f>
        <v>Central</v>
      </c>
      <c r="Q3547" t="str">
        <f>VLOOKUP($L3547,Location!$A$1:$D$157,4,FALSE)</f>
        <v>Major Market</v>
      </c>
      <c r="R3547" t="s">
        <v>70</v>
      </c>
      <c r="S3547" t="s">
        <v>73</v>
      </c>
      <c r="T3547" t="s">
        <v>57</v>
      </c>
    </row>
    <row r="3548" spans="1:20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5">
        <v>42247</v>
      </c>
      <c r="O3548" t="str">
        <f>VLOOKUP(L3548,Location!$A$1:$D$157,2,FALSE)</f>
        <v>Colorado</v>
      </c>
      <c r="P3548" t="str">
        <f>VLOOKUP($L3548,Location!$A$1:$D$157,3,FALSE)</f>
        <v>Central</v>
      </c>
      <c r="Q3548" t="str">
        <f>VLOOKUP($L3548,Location!$A$1:$D$157,4,FALSE)</f>
        <v>Major Market</v>
      </c>
      <c r="R3548" t="s">
        <v>55</v>
      </c>
      <c r="S3548" t="s">
        <v>56</v>
      </c>
      <c r="T3548" t="s">
        <v>57</v>
      </c>
    </row>
    <row r="3549" spans="1:20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5">
        <v>42247</v>
      </c>
      <c r="O3549" t="str">
        <f>VLOOKUP(L3549,Location!$A$1:$D$157,2,FALSE)</f>
        <v>Colorado</v>
      </c>
      <c r="P3549" t="str">
        <f>VLOOKUP($L3549,Location!$A$1:$D$157,3,FALSE)</f>
        <v>Central</v>
      </c>
      <c r="Q3549" t="str">
        <f>VLOOKUP($L3549,Location!$A$1:$D$157,4,FALSE)</f>
        <v>Major Market</v>
      </c>
      <c r="R3549" t="s">
        <v>55</v>
      </c>
      <c r="S3549" t="s">
        <v>58</v>
      </c>
      <c r="T3549" t="s">
        <v>57</v>
      </c>
    </row>
    <row r="3550" spans="1:20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5">
        <v>42247</v>
      </c>
      <c r="O3550" t="str">
        <f>VLOOKUP(L3550,Location!$A$1:$D$157,2,FALSE)</f>
        <v>Colorado</v>
      </c>
      <c r="P3550" t="str">
        <f>VLOOKUP($L3550,Location!$A$1:$D$157,3,FALSE)</f>
        <v>Central</v>
      </c>
      <c r="Q3550" t="str">
        <f>VLOOKUP($L3550,Location!$A$1:$D$157,4,FALSE)</f>
        <v>Major Market</v>
      </c>
      <c r="R3550" t="s">
        <v>55</v>
      </c>
      <c r="S3550" t="s">
        <v>59</v>
      </c>
      <c r="T3550" t="s">
        <v>60</v>
      </c>
    </row>
    <row r="3551" spans="1:20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5">
        <v>42247</v>
      </c>
      <c r="O3551" t="str">
        <f>VLOOKUP(L3551,Location!$A$1:$D$157,2,FALSE)</f>
        <v>Colorado</v>
      </c>
      <c r="P3551" t="str">
        <f>VLOOKUP($L3551,Location!$A$1:$D$157,3,FALSE)</f>
        <v>Central</v>
      </c>
      <c r="Q3551" t="str">
        <f>VLOOKUP($L3551,Location!$A$1:$D$157,4,FALSE)</f>
        <v>Major Market</v>
      </c>
      <c r="R3551" t="s">
        <v>61</v>
      </c>
      <c r="S3551" t="s">
        <v>63</v>
      </c>
      <c r="T3551" t="s">
        <v>57</v>
      </c>
    </row>
    <row r="3552" spans="1:20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5">
        <v>42247</v>
      </c>
      <c r="O3552" t="str">
        <f>VLOOKUP(L3552,Location!$A$1:$D$157,2,FALSE)</f>
        <v>Colorado</v>
      </c>
      <c r="P3552" t="str">
        <f>VLOOKUP($L3552,Location!$A$1:$D$157,3,FALSE)</f>
        <v>Central</v>
      </c>
      <c r="Q3552" t="str">
        <f>VLOOKUP($L3552,Location!$A$1:$D$157,4,FALSE)</f>
        <v>Major Market</v>
      </c>
      <c r="R3552" t="s">
        <v>61</v>
      </c>
      <c r="S3552" t="s">
        <v>64</v>
      </c>
      <c r="T3552" t="s">
        <v>60</v>
      </c>
    </row>
    <row r="3553" spans="1:20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5">
        <v>42247</v>
      </c>
      <c r="O3553" t="str">
        <f>VLOOKUP(L3553,Location!$A$1:$D$157,2,FALSE)</f>
        <v>Illinois</v>
      </c>
      <c r="P3553" t="str">
        <f>VLOOKUP($L3553,Location!$A$1:$D$157,3,FALSE)</f>
        <v>Central</v>
      </c>
      <c r="Q3553" t="str">
        <f>VLOOKUP($L3553,Location!$A$1:$D$157,4,FALSE)</f>
        <v>Major Market</v>
      </c>
      <c r="R3553" t="s">
        <v>66</v>
      </c>
      <c r="S3553" t="s">
        <v>67</v>
      </c>
      <c r="T3553" t="s">
        <v>60</v>
      </c>
    </row>
    <row r="3554" spans="1:20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5">
        <v>42247</v>
      </c>
      <c r="O3554" t="str">
        <f>VLOOKUP(L3554,Location!$A$1:$D$157,2,FALSE)</f>
        <v>Illinois</v>
      </c>
      <c r="P3554" t="str">
        <f>VLOOKUP($L3554,Location!$A$1:$D$157,3,FALSE)</f>
        <v>Central</v>
      </c>
      <c r="Q3554" t="str">
        <f>VLOOKUP($L3554,Location!$A$1:$D$157,4,FALSE)</f>
        <v>Major Market</v>
      </c>
      <c r="R3554" t="s">
        <v>66</v>
      </c>
      <c r="S3554" t="s">
        <v>68</v>
      </c>
      <c r="T3554" t="s">
        <v>60</v>
      </c>
    </row>
    <row r="3555" spans="1:20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5">
        <v>42247</v>
      </c>
      <c r="O3555" t="str">
        <f>VLOOKUP(L3555,Location!$A$1:$D$157,2,FALSE)</f>
        <v>Illinois</v>
      </c>
      <c r="P3555" t="str">
        <f>VLOOKUP($L3555,Location!$A$1:$D$157,3,FALSE)</f>
        <v>Central</v>
      </c>
      <c r="Q3555" t="str">
        <f>VLOOKUP($L3555,Location!$A$1:$D$157,4,FALSE)</f>
        <v>Major Market</v>
      </c>
      <c r="R3555" t="s">
        <v>66</v>
      </c>
      <c r="S3555" t="s">
        <v>69</v>
      </c>
      <c r="T3555" t="s">
        <v>60</v>
      </c>
    </row>
    <row r="3556" spans="1:20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5">
        <v>42247</v>
      </c>
      <c r="O3556" t="str">
        <f>VLOOKUP(L3556,Location!$A$1:$D$157,2,FALSE)</f>
        <v>Illinois</v>
      </c>
      <c r="P3556" t="str">
        <f>VLOOKUP($L3556,Location!$A$1:$D$157,3,FALSE)</f>
        <v>Central</v>
      </c>
      <c r="Q3556" t="str">
        <f>VLOOKUP($L3556,Location!$A$1:$D$157,4,FALSE)</f>
        <v>Major Market</v>
      </c>
      <c r="R3556" t="s">
        <v>70</v>
      </c>
      <c r="S3556" t="s">
        <v>71</v>
      </c>
      <c r="T3556" t="s">
        <v>57</v>
      </c>
    </row>
    <row r="3557" spans="1:20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5">
        <v>42247</v>
      </c>
      <c r="O3557" t="str">
        <f>VLOOKUP(L3557,Location!$A$1:$D$157,2,FALSE)</f>
        <v>Illinois</v>
      </c>
      <c r="P3557" t="str">
        <f>VLOOKUP($L3557,Location!$A$1:$D$157,3,FALSE)</f>
        <v>Central</v>
      </c>
      <c r="Q3557" t="str">
        <f>VLOOKUP($L3557,Location!$A$1:$D$157,4,FALSE)</f>
        <v>Major Market</v>
      </c>
      <c r="R3557" t="s">
        <v>70</v>
      </c>
      <c r="S3557" t="s">
        <v>72</v>
      </c>
      <c r="T3557" t="s">
        <v>57</v>
      </c>
    </row>
    <row r="3558" spans="1:20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5">
        <v>42247</v>
      </c>
      <c r="O3558" t="str">
        <f>VLOOKUP(L3558,Location!$A$1:$D$157,2,FALSE)</f>
        <v>Illinois</v>
      </c>
      <c r="P3558" t="str">
        <f>VLOOKUP($L3558,Location!$A$1:$D$157,3,FALSE)</f>
        <v>Central</v>
      </c>
      <c r="Q3558" t="str">
        <f>VLOOKUP($L3558,Location!$A$1:$D$157,4,FALSE)</f>
        <v>Major Market</v>
      </c>
      <c r="R3558" t="s">
        <v>55</v>
      </c>
      <c r="S3558" t="s">
        <v>58</v>
      </c>
      <c r="T3558" t="s">
        <v>57</v>
      </c>
    </row>
    <row r="3559" spans="1:20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5">
        <v>42247</v>
      </c>
      <c r="O3559" t="str">
        <f>VLOOKUP(L3559,Location!$A$1:$D$157,2,FALSE)</f>
        <v>Illinois</v>
      </c>
      <c r="P3559" t="str">
        <f>VLOOKUP($L3559,Location!$A$1:$D$157,3,FALSE)</f>
        <v>Central</v>
      </c>
      <c r="Q3559" t="str">
        <f>VLOOKUP($L3559,Location!$A$1:$D$157,4,FALSE)</f>
        <v>Major Market</v>
      </c>
      <c r="R3559" t="s">
        <v>55</v>
      </c>
      <c r="S3559" t="s">
        <v>59</v>
      </c>
      <c r="T3559" t="s">
        <v>60</v>
      </c>
    </row>
    <row r="3560" spans="1:20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5">
        <v>42247</v>
      </c>
      <c r="O3560" t="str">
        <f>VLOOKUP(L3560,Location!$A$1:$D$157,2,FALSE)</f>
        <v>Illinois</v>
      </c>
      <c r="P3560" t="str">
        <f>VLOOKUP($L3560,Location!$A$1:$D$157,3,FALSE)</f>
        <v>Central</v>
      </c>
      <c r="Q3560" t="str">
        <f>VLOOKUP($L3560,Location!$A$1:$D$157,4,FALSE)</f>
        <v>Major Market</v>
      </c>
      <c r="R3560" t="s">
        <v>61</v>
      </c>
      <c r="S3560" t="s">
        <v>63</v>
      </c>
      <c r="T3560" t="s">
        <v>57</v>
      </c>
    </row>
    <row r="3561" spans="1:20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5">
        <v>42247</v>
      </c>
      <c r="O3561" t="str">
        <f>VLOOKUP(L3561,Location!$A$1:$D$157,2,FALSE)</f>
        <v>Illinois</v>
      </c>
      <c r="P3561" t="str">
        <f>VLOOKUP($L3561,Location!$A$1:$D$157,3,FALSE)</f>
        <v>Central</v>
      </c>
      <c r="Q3561" t="str">
        <f>VLOOKUP($L3561,Location!$A$1:$D$157,4,FALSE)</f>
        <v>Major Market</v>
      </c>
      <c r="R3561" t="s">
        <v>61</v>
      </c>
      <c r="S3561" t="s">
        <v>64</v>
      </c>
      <c r="T3561" t="s">
        <v>60</v>
      </c>
    </row>
    <row r="3562" spans="1:20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5">
        <v>42247</v>
      </c>
      <c r="O3562" t="str">
        <f>VLOOKUP(L3562,Location!$A$1:$D$157,2,FALSE)</f>
        <v>Iowa</v>
      </c>
      <c r="P3562" t="str">
        <f>VLOOKUP($L3562,Location!$A$1:$D$157,3,FALSE)</f>
        <v>Central</v>
      </c>
      <c r="Q3562" t="str">
        <f>VLOOKUP($L3562,Location!$A$1:$D$157,4,FALSE)</f>
        <v>Small Market</v>
      </c>
      <c r="R3562" t="s">
        <v>66</v>
      </c>
      <c r="S3562" t="s">
        <v>67</v>
      </c>
      <c r="T3562" t="s">
        <v>60</v>
      </c>
    </row>
    <row r="3563" spans="1:20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5">
        <v>42247</v>
      </c>
      <c r="O3563" t="str">
        <f>VLOOKUP(L3563,Location!$A$1:$D$157,2,FALSE)</f>
        <v>Iowa</v>
      </c>
      <c r="P3563" t="str">
        <f>VLOOKUP($L3563,Location!$A$1:$D$157,3,FALSE)</f>
        <v>Central</v>
      </c>
      <c r="Q3563" t="str">
        <f>VLOOKUP($L3563,Location!$A$1:$D$157,4,FALSE)</f>
        <v>Small Market</v>
      </c>
      <c r="R3563" t="s">
        <v>66</v>
      </c>
      <c r="S3563" t="s">
        <v>68</v>
      </c>
      <c r="T3563" t="s">
        <v>60</v>
      </c>
    </row>
    <row r="3564" spans="1:20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5">
        <v>42247</v>
      </c>
      <c r="O3564" t="str">
        <f>VLOOKUP(L3564,Location!$A$1:$D$157,2,FALSE)</f>
        <v>Iowa</v>
      </c>
      <c r="P3564" t="str">
        <f>VLOOKUP($L3564,Location!$A$1:$D$157,3,FALSE)</f>
        <v>Central</v>
      </c>
      <c r="Q3564" t="str">
        <f>VLOOKUP($L3564,Location!$A$1:$D$157,4,FALSE)</f>
        <v>Small Market</v>
      </c>
      <c r="R3564" t="s">
        <v>70</v>
      </c>
      <c r="S3564" t="s">
        <v>71</v>
      </c>
      <c r="T3564" t="s">
        <v>57</v>
      </c>
    </row>
    <row r="3565" spans="1:20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5">
        <v>42247</v>
      </c>
      <c r="O3565" t="str">
        <f>VLOOKUP(L3565,Location!$A$1:$D$157,2,FALSE)</f>
        <v>Iowa</v>
      </c>
      <c r="P3565" t="str">
        <f>VLOOKUP($L3565,Location!$A$1:$D$157,3,FALSE)</f>
        <v>Central</v>
      </c>
      <c r="Q3565" t="str">
        <f>VLOOKUP($L3565,Location!$A$1:$D$157,4,FALSE)</f>
        <v>Small Market</v>
      </c>
      <c r="R3565" t="s">
        <v>70</v>
      </c>
      <c r="S3565" t="s">
        <v>72</v>
      </c>
      <c r="T3565" t="s">
        <v>57</v>
      </c>
    </row>
    <row r="3566" spans="1:20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5">
        <v>42247</v>
      </c>
      <c r="O3566" t="str">
        <f>VLOOKUP(L3566,Location!$A$1:$D$157,2,FALSE)</f>
        <v>Iowa</v>
      </c>
      <c r="P3566" t="str">
        <f>VLOOKUP($L3566,Location!$A$1:$D$157,3,FALSE)</f>
        <v>Central</v>
      </c>
      <c r="Q3566" t="str">
        <f>VLOOKUP($L3566,Location!$A$1:$D$157,4,FALSE)</f>
        <v>Small Market</v>
      </c>
      <c r="R3566" t="s">
        <v>61</v>
      </c>
      <c r="S3566" t="s">
        <v>64</v>
      </c>
      <c r="T3566" t="s">
        <v>60</v>
      </c>
    </row>
    <row r="3567" spans="1:20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5">
        <v>42247</v>
      </c>
      <c r="O3567" t="str">
        <f>VLOOKUP(L3567,Location!$A$1:$D$157,2,FALSE)</f>
        <v>Iowa</v>
      </c>
      <c r="P3567" t="str">
        <f>VLOOKUP($L3567,Location!$A$1:$D$157,3,FALSE)</f>
        <v>Central</v>
      </c>
      <c r="Q3567" t="str">
        <f>VLOOKUP($L3567,Location!$A$1:$D$157,4,FALSE)</f>
        <v>Small Market</v>
      </c>
      <c r="R3567" t="s">
        <v>55</v>
      </c>
      <c r="S3567" t="s">
        <v>56</v>
      </c>
      <c r="T3567" t="s">
        <v>57</v>
      </c>
    </row>
    <row r="3568" spans="1:20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5">
        <v>42247</v>
      </c>
      <c r="O3568" t="str">
        <f>VLOOKUP(L3568,Location!$A$1:$D$157,2,FALSE)</f>
        <v>Iowa</v>
      </c>
      <c r="P3568" t="str">
        <f>VLOOKUP($L3568,Location!$A$1:$D$157,3,FALSE)</f>
        <v>Central</v>
      </c>
      <c r="Q3568" t="str">
        <f>VLOOKUP($L3568,Location!$A$1:$D$157,4,FALSE)</f>
        <v>Small Market</v>
      </c>
      <c r="R3568" t="s">
        <v>55</v>
      </c>
      <c r="S3568" t="s">
        <v>58</v>
      </c>
      <c r="T3568" t="s">
        <v>57</v>
      </c>
    </row>
    <row r="3569" spans="1:20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5">
        <v>42247</v>
      </c>
      <c r="O3569" t="str">
        <f>VLOOKUP(L3569,Location!$A$1:$D$157,2,FALSE)</f>
        <v>Iowa</v>
      </c>
      <c r="P3569" t="str">
        <f>VLOOKUP($L3569,Location!$A$1:$D$157,3,FALSE)</f>
        <v>Central</v>
      </c>
      <c r="Q3569" t="str">
        <f>VLOOKUP($L3569,Location!$A$1:$D$157,4,FALSE)</f>
        <v>Small Market</v>
      </c>
      <c r="R3569" t="s">
        <v>55</v>
      </c>
      <c r="S3569" t="s">
        <v>59</v>
      </c>
      <c r="T3569" t="s">
        <v>60</v>
      </c>
    </row>
    <row r="3570" spans="1:20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5">
        <v>42247</v>
      </c>
      <c r="O3570" t="str">
        <f>VLOOKUP(L3570,Location!$A$1:$D$157,2,FALSE)</f>
        <v>Iowa</v>
      </c>
      <c r="P3570" t="str">
        <f>VLOOKUP($L3570,Location!$A$1:$D$157,3,FALSE)</f>
        <v>Central</v>
      </c>
      <c r="Q3570" t="str">
        <f>VLOOKUP($L3570,Location!$A$1:$D$157,4,FALSE)</f>
        <v>Small Market</v>
      </c>
      <c r="R3570" t="s">
        <v>61</v>
      </c>
      <c r="S3570" t="s">
        <v>63</v>
      </c>
      <c r="T3570" t="s">
        <v>57</v>
      </c>
    </row>
    <row r="3571" spans="1:20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5">
        <v>42247</v>
      </c>
      <c r="O3571" t="str">
        <f>VLOOKUP(L3571,Location!$A$1:$D$157,2,FALSE)</f>
        <v>Missouri</v>
      </c>
      <c r="P3571" t="str">
        <f>VLOOKUP($L3571,Location!$A$1:$D$157,3,FALSE)</f>
        <v>Central</v>
      </c>
      <c r="Q3571" t="str">
        <f>VLOOKUP($L3571,Location!$A$1:$D$157,4,FALSE)</f>
        <v>Small Market</v>
      </c>
      <c r="R3571" t="s">
        <v>66</v>
      </c>
      <c r="S3571" t="s">
        <v>67</v>
      </c>
      <c r="T3571" t="s">
        <v>60</v>
      </c>
    </row>
    <row r="3572" spans="1:20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5">
        <v>42247</v>
      </c>
      <c r="O3572" t="str">
        <f>VLOOKUP(L3572,Location!$A$1:$D$157,2,FALSE)</f>
        <v>Missouri</v>
      </c>
      <c r="P3572" t="str">
        <f>VLOOKUP($L3572,Location!$A$1:$D$157,3,FALSE)</f>
        <v>Central</v>
      </c>
      <c r="Q3572" t="str">
        <f>VLOOKUP($L3572,Location!$A$1:$D$157,4,FALSE)</f>
        <v>Small Market</v>
      </c>
      <c r="R3572" t="s">
        <v>66</v>
      </c>
      <c r="S3572" t="s">
        <v>68</v>
      </c>
      <c r="T3572" t="s">
        <v>60</v>
      </c>
    </row>
    <row r="3573" spans="1:20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5">
        <v>42247</v>
      </c>
      <c r="O3573" t="str">
        <f>VLOOKUP(L3573,Location!$A$1:$D$157,2,FALSE)</f>
        <v>Missouri</v>
      </c>
      <c r="P3573" t="str">
        <f>VLOOKUP($L3573,Location!$A$1:$D$157,3,FALSE)</f>
        <v>Central</v>
      </c>
      <c r="Q3573" t="str">
        <f>VLOOKUP($L3573,Location!$A$1:$D$157,4,FALSE)</f>
        <v>Small Market</v>
      </c>
      <c r="R3573" t="s">
        <v>70</v>
      </c>
      <c r="S3573" t="s">
        <v>71</v>
      </c>
      <c r="T3573" t="s">
        <v>57</v>
      </c>
    </row>
    <row r="3574" spans="1:20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5">
        <v>42247</v>
      </c>
      <c r="O3574" t="str">
        <f>VLOOKUP(L3574,Location!$A$1:$D$157,2,FALSE)</f>
        <v>Missouri</v>
      </c>
      <c r="P3574" t="str">
        <f>VLOOKUP($L3574,Location!$A$1:$D$157,3,FALSE)</f>
        <v>Central</v>
      </c>
      <c r="Q3574" t="str">
        <f>VLOOKUP($L3574,Location!$A$1:$D$157,4,FALSE)</f>
        <v>Small Market</v>
      </c>
      <c r="R3574" t="s">
        <v>70</v>
      </c>
      <c r="S3574" t="s">
        <v>72</v>
      </c>
      <c r="T3574" t="s">
        <v>57</v>
      </c>
    </row>
    <row r="3575" spans="1:20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5">
        <v>42247</v>
      </c>
      <c r="O3575" t="str">
        <f>VLOOKUP(L3575,Location!$A$1:$D$157,2,FALSE)</f>
        <v>Missouri</v>
      </c>
      <c r="P3575" t="str">
        <f>VLOOKUP($L3575,Location!$A$1:$D$157,3,FALSE)</f>
        <v>Central</v>
      </c>
      <c r="Q3575" t="str">
        <f>VLOOKUP($L3575,Location!$A$1:$D$157,4,FALSE)</f>
        <v>Small Market</v>
      </c>
      <c r="R3575" t="s">
        <v>70</v>
      </c>
      <c r="S3575" t="s">
        <v>73</v>
      </c>
      <c r="T3575" t="s">
        <v>57</v>
      </c>
    </row>
    <row r="3576" spans="1:20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5">
        <v>42247</v>
      </c>
      <c r="O3576" t="str">
        <f>VLOOKUP(L3576,Location!$A$1:$D$157,2,FALSE)</f>
        <v>Missouri</v>
      </c>
      <c r="P3576" t="str">
        <f>VLOOKUP($L3576,Location!$A$1:$D$157,3,FALSE)</f>
        <v>Central</v>
      </c>
      <c r="Q3576" t="str">
        <f>VLOOKUP($L3576,Location!$A$1:$D$157,4,FALSE)</f>
        <v>Small Market</v>
      </c>
      <c r="R3576" t="s">
        <v>61</v>
      </c>
      <c r="S3576" t="s">
        <v>64</v>
      </c>
      <c r="T3576" t="s">
        <v>60</v>
      </c>
    </row>
    <row r="3577" spans="1:20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5">
        <v>42247</v>
      </c>
      <c r="O3577" t="str">
        <f>VLOOKUP(L3577,Location!$A$1:$D$157,2,FALSE)</f>
        <v>Missouri</v>
      </c>
      <c r="P3577" t="str">
        <f>VLOOKUP($L3577,Location!$A$1:$D$157,3,FALSE)</f>
        <v>Central</v>
      </c>
      <c r="Q3577" t="str">
        <f>VLOOKUP($L3577,Location!$A$1:$D$157,4,FALSE)</f>
        <v>Small Market</v>
      </c>
      <c r="R3577" t="s">
        <v>55</v>
      </c>
      <c r="S3577" t="s">
        <v>58</v>
      </c>
      <c r="T3577" t="s">
        <v>57</v>
      </c>
    </row>
    <row r="3578" spans="1:20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5">
        <v>42247</v>
      </c>
      <c r="O3578" t="str">
        <f>VLOOKUP(L3578,Location!$A$1:$D$157,2,FALSE)</f>
        <v>Missouri</v>
      </c>
      <c r="P3578" t="str">
        <f>VLOOKUP($L3578,Location!$A$1:$D$157,3,FALSE)</f>
        <v>Central</v>
      </c>
      <c r="Q3578" t="str">
        <f>VLOOKUP($L3578,Location!$A$1:$D$157,4,FALSE)</f>
        <v>Small Market</v>
      </c>
      <c r="R3578" t="s">
        <v>55</v>
      </c>
      <c r="S3578" t="s">
        <v>59</v>
      </c>
      <c r="T3578" t="s">
        <v>60</v>
      </c>
    </row>
    <row r="3579" spans="1:20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5">
        <v>42247</v>
      </c>
      <c r="O3579" t="str">
        <f>VLOOKUP(L3579,Location!$A$1:$D$157,2,FALSE)</f>
        <v>Missouri</v>
      </c>
      <c r="P3579" t="str">
        <f>VLOOKUP($L3579,Location!$A$1:$D$157,3,FALSE)</f>
        <v>Central</v>
      </c>
      <c r="Q3579" t="str">
        <f>VLOOKUP($L3579,Location!$A$1:$D$157,4,FALSE)</f>
        <v>Small Market</v>
      </c>
      <c r="R3579" t="s">
        <v>61</v>
      </c>
      <c r="S3579" t="s">
        <v>63</v>
      </c>
      <c r="T3579" t="s">
        <v>57</v>
      </c>
    </row>
    <row r="3580" spans="1:20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5">
        <v>42247</v>
      </c>
      <c r="O3580" t="str">
        <f>VLOOKUP(L3580,Location!$A$1:$D$157,2,FALSE)</f>
        <v>Ohio</v>
      </c>
      <c r="P3580" t="str">
        <f>VLOOKUP($L3580,Location!$A$1:$D$157,3,FALSE)</f>
        <v>Central</v>
      </c>
      <c r="Q3580" t="str">
        <f>VLOOKUP($L3580,Location!$A$1:$D$157,4,FALSE)</f>
        <v>Major Market</v>
      </c>
      <c r="R3580" t="s">
        <v>66</v>
      </c>
      <c r="S3580" t="s">
        <v>67</v>
      </c>
      <c r="T3580" t="s">
        <v>60</v>
      </c>
    </row>
    <row r="3581" spans="1:20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5">
        <v>42247</v>
      </c>
      <c r="O3581" t="str">
        <f>VLOOKUP(L3581,Location!$A$1:$D$157,2,FALSE)</f>
        <v>Ohio</v>
      </c>
      <c r="P3581" t="str">
        <f>VLOOKUP($L3581,Location!$A$1:$D$157,3,FALSE)</f>
        <v>Central</v>
      </c>
      <c r="Q3581" t="str">
        <f>VLOOKUP($L3581,Location!$A$1:$D$157,4,FALSE)</f>
        <v>Major Market</v>
      </c>
      <c r="R3581" t="s">
        <v>66</v>
      </c>
      <c r="S3581" t="s">
        <v>68</v>
      </c>
      <c r="T3581" t="s">
        <v>60</v>
      </c>
    </row>
    <row r="3582" spans="1:20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5">
        <v>42247</v>
      </c>
      <c r="O3582" t="str">
        <f>VLOOKUP(L3582,Location!$A$1:$D$157,2,FALSE)</f>
        <v>Ohio</v>
      </c>
      <c r="P3582" t="str">
        <f>VLOOKUP($L3582,Location!$A$1:$D$157,3,FALSE)</f>
        <v>Central</v>
      </c>
      <c r="Q3582" t="str">
        <f>VLOOKUP($L3582,Location!$A$1:$D$157,4,FALSE)</f>
        <v>Major Market</v>
      </c>
      <c r="R3582" t="s">
        <v>70</v>
      </c>
      <c r="S3582" t="s">
        <v>71</v>
      </c>
      <c r="T3582" t="s">
        <v>57</v>
      </c>
    </row>
    <row r="3583" spans="1:20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5">
        <v>42247</v>
      </c>
      <c r="O3583" t="str">
        <f>VLOOKUP(L3583,Location!$A$1:$D$157,2,FALSE)</f>
        <v>Ohio</v>
      </c>
      <c r="P3583" t="str">
        <f>VLOOKUP($L3583,Location!$A$1:$D$157,3,FALSE)</f>
        <v>Central</v>
      </c>
      <c r="Q3583" t="str">
        <f>VLOOKUP($L3583,Location!$A$1:$D$157,4,FALSE)</f>
        <v>Major Market</v>
      </c>
      <c r="R3583" t="s">
        <v>70</v>
      </c>
      <c r="S3583" t="s">
        <v>72</v>
      </c>
      <c r="T3583" t="s">
        <v>57</v>
      </c>
    </row>
    <row r="3584" spans="1:20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5">
        <v>42247</v>
      </c>
      <c r="O3584" t="str">
        <f>VLOOKUP(L3584,Location!$A$1:$D$157,2,FALSE)</f>
        <v>Ohio</v>
      </c>
      <c r="P3584" t="str">
        <f>VLOOKUP($L3584,Location!$A$1:$D$157,3,FALSE)</f>
        <v>Central</v>
      </c>
      <c r="Q3584" t="str">
        <f>VLOOKUP($L3584,Location!$A$1:$D$157,4,FALSE)</f>
        <v>Major Market</v>
      </c>
      <c r="R3584" t="s">
        <v>61</v>
      </c>
      <c r="S3584" t="s">
        <v>64</v>
      </c>
      <c r="T3584" t="s">
        <v>60</v>
      </c>
    </row>
    <row r="3585" spans="1:20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5">
        <v>42247</v>
      </c>
      <c r="O3585" t="str">
        <f>VLOOKUP(L3585,Location!$A$1:$D$157,2,FALSE)</f>
        <v>Ohio</v>
      </c>
      <c r="P3585" t="str">
        <f>VLOOKUP($L3585,Location!$A$1:$D$157,3,FALSE)</f>
        <v>Central</v>
      </c>
      <c r="Q3585" t="str">
        <f>VLOOKUP($L3585,Location!$A$1:$D$157,4,FALSE)</f>
        <v>Major Market</v>
      </c>
      <c r="R3585" t="s">
        <v>55</v>
      </c>
      <c r="S3585" t="s">
        <v>56</v>
      </c>
      <c r="T3585" t="s">
        <v>57</v>
      </c>
    </row>
    <row r="3586" spans="1:20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5">
        <v>42247</v>
      </c>
      <c r="O3586" t="str">
        <f>VLOOKUP(L3586,Location!$A$1:$D$157,2,FALSE)</f>
        <v>Ohio</v>
      </c>
      <c r="P3586" t="str">
        <f>VLOOKUP($L3586,Location!$A$1:$D$157,3,FALSE)</f>
        <v>Central</v>
      </c>
      <c r="Q3586" t="str">
        <f>VLOOKUP($L3586,Location!$A$1:$D$157,4,FALSE)</f>
        <v>Major Market</v>
      </c>
      <c r="R3586" t="s">
        <v>55</v>
      </c>
      <c r="S3586" t="s">
        <v>58</v>
      </c>
      <c r="T3586" t="s">
        <v>57</v>
      </c>
    </row>
    <row r="3587" spans="1:20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5">
        <v>42247</v>
      </c>
      <c r="O3587" t="str">
        <f>VLOOKUP(L3587,Location!$A$1:$D$157,2,FALSE)</f>
        <v>Ohio</v>
      </c>
      <c r="P3587" t="str">
        <f>VLOOKUP($L3587,Location!$A$1:$D$157,3,FALSE)</f>
        <v>Central</v>
      </c>
      <c r="Q3587" t="str">
        <f>VLOOKUP($L3587,Location!$A$1:$D$157,4,FALSE)</f>
        <v>Major Market</v>
      </c>
      <c r="R3587" t="s">
        <v>55</v>
      </c>
      <c r="S3587" t="s">
        <v>59</v>
      </c>
      <c r="T3587" t="s">
        <v>60</v>
      </c>
    </row>
    <row r="3588" spans="1:20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5">
        <v>42247</v>
      </c>
      <c r="O3588" t="str">
        <f>VLOOKUP(L3588,Location!$A$1:$D$157,2,FALSE)</f>
        <v>Ohio</v>
      </c>
      <c r="P3588" t="str">
        <f>VLOOKUP($L3588,Location!$A$1:$D$157,3,FALSE)</f>
        <v>Central</v>
      </c>
      <c r="Q3588" t="str">
        <f>VLOOKUP($L3588,Location!$A$1:$D$157,4,FALSE)</f>
        <v>Major Market</v>
      </c>
      <c r="R3588" t="s">
        <v>61</v>
      </c>
      <c r="S3588" t="s">
        <v>63</v>
      </c>
      <c r="T3588" t="s">
        <v>57</v>
      </c>
    </row>
    <row r="3589" spans="1:20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5">
        <v>42247</v>
      </c>
      <c r="O3589" t="str">
        <f>VLOOKUP(L3589,Location!$A$1:$D$157,2,FALSE)</f>
        <v>Wisconsin</v>
      </c>
      <c r="P3589" t="str">
        <f>VLOOKUP($L3589,Location!$A$1:$D$157,3,FALSE)</f>
        <v>Central</v>
      </c>
      <c r="Q3589" t="str">
        <f>VLOOKUP($L3589,Location!$A$1:$D$157,4,FALSE)</f>
        <v>Small Market</v>
      </c>
      <c r="R3589" t="s">
        <v>66</v>
      </c>
      <c r="S3589" t="s">
        <v>67</v>
      </c>
      <c r="T3589" t="s">
        <v>60</v>
      </c>
    </row>
    <row r="3590" spans="1:20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5">
        <v>42247</v>
      </c>
      <c r="O3590" t="str">
        <f>VLOOKUP(L3590,Location!$A$1:$D$157,2,FALSE)</f>
        <v>Wisconsin</v>
      </c>
      <c r="P3590" t="str">
        <f>VLOOKUP($L3590,Location!$A$1:$D$157,3,FALSE)</f>
        <v>Central</v>
      </c>
      <c r="Q3590" t="str">
        <f>VLOOKUP($L3590,Location!$A$1:$D$157,4,FALSE)</f>
        <v>Small Market</v>
      </c>
      <c r="R3590" t="s">
        <v>66</v>
      </c>
      <c r="S3590" t="s">
        <v>68</v>
      </c>
      <c r="T3590" t="s">
        <v>60</v>
      </c>
    </row>
    <row r="3591" spans="1:20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5">
        <v>42247</v>
      </c>
      <c r="O3591" t="str">
        <f>VLOOKUP(L3591,Location!$A$1:$D$157,2,FALSE)</f>
        <v>Wisconsin</v>
      </c>
      <c r="P3591" t="str">
        <f>VLOOKUP($L3591,Location!$A$1:$D$157,3,FALSE)</f>
        <v>Central</v>
      </c>
      <c r="Q3591" t="str">
        <f>VLOOKUP($L3591,Location!$A$1:$D$157,4,FALSE)</f>
        <v>Small Market</v>
      </c>
      <c r="R3591" t="s">
        <v>70</v>
      </c>
      <c r="S3591" t="s">
        <v>71</v>
      </c>
      <c r="T3591" t="s">
        <v>57</v>
      </c>
    </row>
    <row r="3592" spans="1:20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5">
        <v>42247</v>
      </c>
      <c r="O3592" t="str">
        <f>VLOOKUP(L3592,Location!$A$1:$D$157,2,FALSE)</f>
        <v>Wisconsin</v>
      </c>
      <c r="P3592" t="str">
        <f>VLOOKUP($L3592,Location!$A$1:$D$157,3,FALSE)</f>
        <v>Central</v>
      </c>
      <c r="Q3592" t="str">
        <f>VLOOKUP($L3592,Location!$A$1:$D$157,4,FALSE)</f>
        <v>Small Market</v>
      </c>
      <c r="R3592" t="s">
        <v>70</v>
      </c>
      <c r="S3592" t="s">
        <v>72</v>
      </c>
      <c r="T3592" t="s">
        <v>57</v>
      </c>
    </row>
    <row r="3593" spans="1:20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5">
        <v>42247</v>
      </c>
      <c r="O3593" t="str">
        <f>VLOOKUP(L3593,Location!$A$1:$D$157,2,FALSE)</f>
        <v>Wisconsin</v>
      </c>
      <c r="P3593" t="str">
        <f>VLOOKUP($L3593,Location!$A$1:$D$157,3,FALSE)</f>
        <v>Central</v>
      </c>
      <c r="Q3593" t="str">
        <f>VLOOKUP($L3593,Location!$A$1:$D$157,4,FALSE)</f>
        <v>Small Market</v>
      </c>
      <c r="R3593" t="s">
        <v>61</v>
      </c>
      <c r="S3593" t="s">
        <v>64</v>
      </c>
      <c r="T3593" t="s">
        <v>60</v>
      </c>
    </row>
    <row r="3594" spans="1:20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5">
        <v>42247</v>
      </c>
      <c r="O3594" t="str">
        <f>VLOOKUP(L3594,Location!$A$1:$D$157,2,FALSE)</f>
        <v>Wisconsin</v>
      </c>
      <c r="P3594" t="str">
        <f>VLOOKUP($L3594,Location!$A$1:$D$157,3,FALSE)</f>
        <v>Central</v>
      </c>
      <c r="Q3594" t="str">
        <f>VLOOKUP($L3594,Location!$A$1:$D$157,4,FALSE)</f>
        <v>Small Market</v>
      </c>
      <c r="R3594" t="s">
        <v>55</v>
      </c>
      <c r="S3594" t="s">
        <v>56</v>
      </c>
      <c r="T3594" t="s">
        <v>57</v>
      </c>
    </row>
    <row r="3595" spans="1:20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5">
        <v>42247</v>
      </c>
      <c r="O3595" t="str">
        <f>VLOOKUP(L3595,Location!$A$1:$D$157,2,FALSE)</f>
        <v>Wisconsin</v>
      </c>
      <c r="P3595" t="str">
        <f>VLOOKUP($L3595,Location!$A$1:$D$157,3,FALSE)</f>
        <v>Central</v>
      </c>
      <c r="Q3595" t="str">
        <f>VLOOKUP($L3595,Location!$A$1:$D$157,4,FALSE)</f>
        <v>Small Market</v>
      </c>
      <c r="R3595" t="s">
        <v>55</v>
      </c>
      <c r="S3595" t="s">
        <v>58</v>
      </c>
      <c r="T3595" t="s">
        <v>57</v>
      </c>
    </row>
    <row r="3596" spans="1:20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5">
        <v>42247</v>
      </c>
      <c r="O3596" t="str">
        <f>VLOOKUP(L3596,Location!$A$1:$D$157,2,FALSE)</f>
        <v>Wisconsin</v>
      </c>
      <c r="P3596" t="str">
        <f>VLOOKUP($L3596,Location!$A$1:$D$157,3,FALSE)</f>
        <v>Central</v>
      </c>
      <c r="Q3596" t="str">
        <f>VLOOKUP($L3596,Location!$A$1:$D$157,4,FALSE)</f>
        <v>Small Market</v>
      </c>
      <c r="R3596" t="s">
        <v>55</v>
      </c>
      <c r="S3596" t="s">
        <v>59</v>
      </c>
      <c r="T3596" t="s">
        <v>60</v>
      </c>
    </row>
    <row r="3597" spans="1:20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5">
        <v>42247</v>
      </c>
      <c r="O3597" t="str">
        <f>VLOOKUP(L3597,Location!$A$1:$D$157,2,FALSE)</f>
        <v>Wisconsin</v>
      </c>
      <c r="P3597" t="str">
        <f>VLOOKUP($L3597,Location!$A$1:$D$157,3,FALSE)</f>
        <v>Central</v>
      </c>
      <c r="Q3597" t="str">
        <f>VLOOKUP($L3597,Location!$A$1:$D$157,4,FALSE)</f>
        <v>Small Market</v>
      </c>
      <c r="R3597" t="s">
        <v>61</v>
      </c>
      <c r="S3597" t="s">
        <v>63</v>
      </c>
      <c r="T3597" t="s">
        <v>57</v>
      </c>
    </row>
    <row r="3598" spans="1:20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5">
        <v>42247</v>
      </c>
      <c r="O3598" t="str">
        <f>VLOOKUP(L3598,Location!$A$1:$D$157,2,FALSE)</f>
        <v>Connecticut</v>
      </c>
      <c r="P3598" t="str">
        <f>VLOOKUP($L3598,Location!$A$1:$D$157,3,FALSE)</f>
        <v>East</v>
      </c>
      <c r="Q3598" t="str">
        <f>VLOOKUP($L3598,Location!$A$1:$D$157,4,FALSE)</f>
        <v>Small Market</v>
      </c>
      <c r="R3598" t="s">
        <v>66</v>
      </c>
      <c r="S3598" t="s">
        <v>68</v>
      </c>
      <c r="T3598" t="s">
        <v>60</v>
      </c>
    </row>
    <row r="3599" spans="1:20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5">
        <v>42247</v>
      </c>
      <c r="O3599" t="str">
        <f>VLOOKUP(L3599,Location!$A$1:$D$157,2,FALSE)</f>
        <v>Connecticut</v>
      </c>
      <c r="P3599" t="str">
        <f>VLOOKUP($L3599,Location!$A$1:$D$157,3,FALSE)</f>
        <v>East</v>
      </c>
      <c r="Q3599" t="str">
        <f>VLOOKUP($L3599,Location!$A$1:$D$157,4,FALSE)</f>
        <v>Small Market</v>
      </c>
      <c r="R3599" t="s">
        <v>66</v>
      </c>
      <c r="S3599" t="s">
        <v>69</v>
      </c>
      <c r="T3599" t="s">
        <v>60</v>
      </c>
    </row>
    <row r="3600" spans="1:20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5">
        <v>42247</v>
      </c>
      <c r="O3600" t="str">
        <f>VLOOKUP(L3600,Location!$A$1:$D$157,2,FALSE)</f>
        <v>Connecticut</v>
      </c>
      <c r="P3600" t="str">
        <f>VLOOKUP($L3600,Location!$A$1:$D$157,3,FALSE)</f>
        <v>East</v>
      </c>
      <c r="Q3600" t="str">
        <f>VLOOKUP($L3600,Location!$A$1:$D$157,4,FALSE)</f>
        <v>Small Market</v>
      </c>
      <c r="R3600" t="s">
        <v>70</v>
      </c>
      <c r="S3600" t="s">
        <v>71</v>
      </c>
      <c r="T3600" t="s">
        <v>57</v>
      </c>
    </row>
    <row r="3601" spans="1:20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5">
        <v>42247</v>
      </c>
      <c r="O3601" t="str">
        <f>VLOOKUP(L3601,Location!$A$1:$D$157,2,FALSE)</f>
        <v>Connecticut</v>
      </c>
      <c r="P3601" t="str">
        <f>VLOOKUP($L3601,Location!$A$1:$D$157,3,FALSE)</f>
        <v>East</v>
      </c>
      <c r="Q3601" t="str">
        <f>VLOOKUP($L3601,Location!$A$1:$D$157,4,FALSE)</f>
        <v>Small Market</v>
      </c>
      <c r="R3601" t="s">
        <v>70</v>
      </c>
      <c r="S3601" t="s">
        <v>73</v>
      </c>
      <c r="T3601" t="s">
        <v>57</v>
      </c>
    </row>
    <row r="3602" spans="1:20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5">
        <v>42247</v>
      </c>
      <c r="O3602" t="str">
        <f>VLOOKUP(L3602,Location!$A$1:$D$157,2,FALSE)</f>
        <v>Connecticut</v>
      </c>
      <c r="P3602" t="str">
        <f>VLOOKUP($L3602,Location!$A$1:$D$157,3,FALSE)</f>
        <v>East</v>
      </c>
      <c r="Q3602" t="str">
        <f>VLOOKUP($L3602,Location!$A$1:$D$157,4,FALSE)</f>
        <v>Small Market</v>
      </c>
      <c r="R3602" t="s">
        <v>61</v>
      </c>
      <c r="S3602" t="s">
        <v>63</v>
      </c>
      <c r="T3602" t="s">
        <v>57</v>
      </c>
    </row>
    <row r="3603" spans="1:20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5">
        <v>42247</v>
      </c>
      <c r="O3603" t="str">
        <f>VLOOKUP(L3603,Location!$A$1:$D$157,2,FALSE)</f>
        <v>Connecticut</v>
      </c>
      <c r="P3603" t="str">
        <f>VLOOKUP($L3603,Location!$A$1:$D$157,3,FALSE)</f>
        <v>East</v>
      </c>
      <c r="Q3603" t="str">
        <f>VLOOKUP($L3603,Location!$A$1:$D$157,4,FALSE)</f>
        <v>Small Market</v>
      </c>
      <c r="R3603" t="s">
        <v>61</v>
      </c>
      <c r="S3603" t="s">
        <v>64</v>
      </c>
      <c r="T3603" t="s">
        <v>60</v>
      </c>
    </row>
    <row r="3604" spans="1:20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5">
        <v>42247</v>
      </c>
      <c r="O3604" t="str">
        <f>VLOOKUP(L3604,Location!$A$1:$D$157,2,FALSE)</f>
        <v>Connecticut</v>
      </c>
      <c r="P3604" t="str">
        <f>VLOOKUP($L3604,Location!$A$1:$D$157,3,FALSE)</f>
        <v>East</v>
      </c>
      <c r="Q3604" t="str">
        <f>VLOOKUP($L3604,Location!$A$1:$D$157,4,FALSE)</f>
        <v>Small Market</v>
      </c>
      <c r="R3604" t="s">
        <v>55</v>
      </c>
      <c r="S3604" t="s">
        <v>58</v>
      </c>
      <c r="T3604" t="s">
        <v>57</v>
      </c>
    </row>
    <row r="3605" spans="1:20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5">
        <v>42247</v>
      </c>
      <c r="O3605" t="str">
        <f>VLOOKUP(L3605,Location!$A$1:$D$157,2,FALSE)</f>
        <v>Florida</v>
      </c>
      <c r="P3605" t="str">
        <f>VLOOKUP($L3605,Location!$A$1:$D$157,3,FALSE)</f>
        <v>East</v>
      </c>
      <c r="Q3605" t="str">
        <f>VLOOKUP($L3605,Location!$A$1:$D$157,4,FALSE)</f>
        <v>Major Market</v>
      </c>
      <c r="R3605" t="s">
        <v>66</v>
      </c>
      <c r="S3605" t="s">
        <v>67</v>
      </c>
      <c r="T3605" t="s">
        <v>60</v>
      </c>
    </row>
    <row r="3606" spans="1:20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5">
        <v>42247</v>
      </c>
      <c r="O3606" t="str">
        <f>VLOOKUP(L3606,Location!$A$1:$D$157,2,FALSE)</f>
        <v>Florida</v>
      </c>
      <c r="P3606" t="str">
        <f>VLOOKUP($L3606,Location!$A$1:$D$157,3,FALSE)</f>
        <v>East</v>
      </c>
      <c r="Q3606" t="str">
        <f>VLOOKUP($L3606,Location!$A$1:$D$157,4,FALSE)</f>
        <v>Major Market</v>
      </c>
      <c r="R3606" t="s">
        <v>66</v>
      </c>
      <c r="S3606" t="s">
        <v>68</v>
      </c>
      <c r="T3606" t="s">
        <v>60</v>
      </c>
    </row>
    <row r="3607" spans="1:20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5">
        <v>42247</v>
      </c>
      <c r="O3607" t="str">
        <f>VLOOKUP(L3607,Location!$A$1:$D$157,2,FALSE)</f>
        <v>Florida</v>
      </c>
      <c r="P3607" t="str">
        <f>VLOOKUP($L3607,Location!$A$1:$D$157,3,FALSE)</f>
        <v>East</v>
      </c>
      <c r="Q3607" t="str">
        <f>VLOOKUP($L3607,Location!$A$1:$D$157,4,FALSE)</f>
        <v>Major Market</v>
      </c>
      <c r="R3607" t="s">
        <v>66</v>
      </c>
      <c r="S3607" t="s">
        <v>69</v>
      </c>
      <c r="T3607" t="s">
        <v>60</v>
      </c>
    </row>
    <row r="3608" spans="1:20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5">
        <v>42247</v>
      </c>
      <c r="O3608" t="str">
        <f>VLOOKUP(L3608,Location!$A$1:$D$157,2,FALSE)</f>
        <v>Florida</v>
      </c>
      <c r="P3608" t="str">
        <f>VLOOKUP($L3608,Location!$A$1:$D$157,3,FALSE)</f>
        <v>East</v>
      </c>
      <c r="Q3608" t="str">
        <f>VLOOKUP($L3608,Location!$A$1:$D$157,4,FALSE)</f>
        <v>Major Market</v>
      </c>
      <c r="R3608" t="s">
        <v>70</v>
      </c>
      <c r="S3608" t="s">
        <v>71</v>
      </c>
      <c r="T3608" t="s">
        <v>57</v>
      </c>
    </row>
    <row r="3609" spans="1:20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5">
        <v>42247</v>
      </c>
      <c r="O3609" t="str">
        <f>VLOOKUP(L3609,Location!$A$1:$D$157,2,FALSE)</f>
        <v>Florida</v>
      </c>
      <c r="P3609" t="str">
        <f>VLOOKUP($L3609,Location!$A$1:$D$157,3,FALSE)</f>
        <v>East</v>
      </c>
      <c r="Q3609" t="str">
        <f>VLOOKUP($L3609,Location!$A$1:$D$157,4,FALSE)</f>
        <v>Major Market</v>
      </c>
      <c r="R3609" t="s">
        <v>70</v>
      </c>
      <c r="S3609" t="s">
        <v>73</v>
      </c>
      <c r="T3609" t="s">
        <v>57</v>
      </c>
    </row>
    <row r="3610" spans="1:20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5">
        <v>42247</v>
      </c>
      <c r="O3610" t="str">
        <f>VLOOKUP(L3610,Location!$A$1:$D$157,2,FALSE)</f>
        <v>Florida</v>
      </c>
      <c r="P3610" t="str">
        <f>VLOOKUP($L3610,Location!$A$1:$D$157,3,FALSE)</f>
        <v>East</v>
      </c>
      <c r="Q3610" t="str">
        <f>VLOOKUP($L3610,Location!$A$1:$D$157,4,FALSE)</f>
        <v>Major Market</v>
      </c>
      <c r="R3610" t="s">
        <v>61</v>
      </c>
      <c r="S3610" t="s">
        <v>63</v>
      </c>
      <c r="T3610" t="s">
        <v>57</v>
      </c>
    </row>
    <row r="3611" spans="1:20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5">
        <v>42247</v>
      </c>
      <c r="O3611" t="str">
        <f>VLOOKUP(L3611,Location!$A$1:$D$157,2,FALSE)</f>
        <v>Florida</v>
      </c>
      <c r="P3611" t="str">
        <f>VLOOKUP($L3611,Location!$A$1:$D$157,3,FALSE)</f>
        <v>East</v>
      </c>
      <c r="Q3611" t="str">
        <f>VLOOKUP($L3611,Location!$A$1:$D$157,4,FALSE)</f>
        <v>Major Market</v>
      </c>
      <c r="R3611" t="s">
        <v>61</v>
      </c>
      <c r="S3611" t="s">
        <v>64</v>
      </c>
      <c r="T3611" t="s">
        <v>60</v>
      </c>
    </row>
    <row r="3612" spans="1:20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5">
        <v>42247</v>
      </c>
      <c r="O3612" t="str">
        <f>VLOOKUP(L3612,Location!$A$1:$D$157,2,FALSE)</f>
        <v>Florida</v>
      </c>
      <c r="P3612" t="str">
        <f>VLOOKUP($L3612,Location!$A$1:$D$157,3,FALSE)</f>
        <v>East</v>
      </c>
      <c r="Q3612" t="str">
        <f>VLOOKUP($L3612,Location!$A$1:$D$157,4,FALSE)</f>
        <v>Major Market</v>
      </c>
      <c r="R3612" t="s">
        <v>55</v>
      </c>
      <c r="S3612" t="s">
        <v>58</v>
      </c>
      <c r="T3612" t="s">
        <v>57</v>
      </c>
    </row>
    <row r="3613" spans="1:20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5">
        <v>42247</v>
      </c>
      <c r="O3613" t="str">
        <f>VLOOKUP(L3613,Location!$A$1:$D$157,2,FALSE)</f>
        <v>Florida</v>
      </c>
      <c r="P3613" t="str">
        <f>VLOOKUP($L3613,Location!$A$1:$D$157,3,FALSE)</f>
        <v>East</v>
      </c>
      <c r="Q3613" t="str">
        <f>VLOOKUP($L3613,Location!$A$1:$D$157,4,FALSE)</f>
        <v>Major Market</v>
      </c>
      <c r="R3613" t="s">
        <v>55</v>
      </c>
      <c r="S3613" t="s">
        <v>59</v>
      </c>
      <c r="T3613" t="s">
        <v>60</v>
      </c>
    </row>
    <row r="3614" spans="1:20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5">
        <v>42247</v>
      </c>
      <c r="O3614" t="str">
        <f>VLOOKUP(L3614,Location!$A$1:$D$157,2,FALSE)</f>
        <v>Massachusetts</v>
      </c>
      <c r="P3614" t="str">
        <f>VLOOKUP($L3614,Location!$A$1:$D$157,3,FALSE)</f>
        <v>East</v>
      </c>
      <c r="Q3614" t="str">
        <f>VLOOKUP($L3614,Location!$A$1:$D$157,4,FALSE)</f>
        <v>Major Market</v>
      </c>
      <c r="R3614" t="s">
        <v>66</v>
      </c>
      <c r="S3614" t="s">
        <v>68</v>
      </c>
      <c r="T3614" t="s">
        <v>60</v>
      </c>
    </row>
    <row r="3615" spans="1:20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5">
        <v>42247</v>
      </c>
      <c r="O3615" t="str">
        <f>VLOOKUP(L3615,Location!$A$1:$D$157,2,FALSE)</f>
        <v>Massachusetts</v>
      </c>
      <c r="P3615" t="str">
        <f>VLOOKUP($L3615,Location!$A$1:$D$157,3,FALSE)</f>
        <v>East</v>
      </c>
      <c r="Q3615" t="str">
        <f>VLOOKUP($L3615,Location!$A$1:$D$157,4,FALSE)</f>
        <v>Major Market</v>
      </c>
      <c r="R3615" t="s">
        <v>70</v>
      </c>
      <c r="S3615" t="s">
        <v>71</v>
      </c>
      <c r="T3615" t="s">
        <v>57</v>
      </c>
    </row>
    <row r="3616" spans="1:20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5">
        <v>42247</v>
      </c>
      <c r="O3616" t="str">
        <f>VLOOKUP(L3616,Location!$A$1:$D$157,2,FALSE)</f>
        <v>Massachusetts</v>
      </c>
      <c r="P3616" t="str">
        <f>VLOOKUP($L3616,Location!$A$1:$D$157,3,FALSE)</f>
        <v>East</v>
      </c>
      <c r="Q3616" t="str">
        <f>VLOOKUP($L3616,Location!$A$1:$D$157,4,FALSE)</f>
        <v>Major Market</v>
      </c>
      <c r="R3616" t="s">
        <v>70</v>
      </c>
      <c r="S3616" t="s">
        <v>73</v>
      </c>
      <c r="T3616" t="s">
        <v>57</v>
      </c>
    </row>
    <row r="3617" spans="1:20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5">
        <v>42247</v>
      </c>
      <c r="O3617" t="str">
        <f>VLOOKUP(L3617,Location!$A$1:$D$157,2,FALSE)</f>
        <v>Massachusetts</v>
      </c>
      <c r="P3617" t="str">
        <f>VLOOKUP($L3617,Location!$A$1:$D$157,3,FALSE)</f>
        <v>East</v>
      </c>
      <c r="Q3617" t="str">
        <f>VLOOKUP($L3617,Location!$A$1:$D$157,4,FALSE)</f>
        <v>Major Market</v>
      </c>
      <c r="R3617" t="s">
        <v>61</v>
      </c>
      <c r="S3617" t="s">
        <v>63</v>
      </c>
      <c r="T3617" t="s">
        <v>57</v>
      </c>
    </row>
    <row r="3618" spans="1:20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5">
        <v>42247</v>
      </c>
      <c r="O3618" t="str">
        <f>VLOOKUP(L3618,Location!$A$1:$D$157,2,FALSE)</f>
        <v>Massachusetts</v>
      </c>
      <c r="P3618" t="str">
        <f>VLOOKUP($L3618,Location!$A$1:$D$157,3,FALSE)</f>
        <v>East</v>
      </c>
      <c r="Q3618" t="str">
        <f>VLOOKUP($L3618,Location!$A$1:$D$157,4,FALSE)</f>
        <v>Major Market</v>
      </c>
      <c r="R3618" t="s">
        <v>61</v>
      </c>
      <c r="S3618" t="s">
        <v>65</v>
      </c>
      <c r="T3618" t="s">
        <v>57</v>
      </c>
    </row>
    <row r="3619" spans="1:20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5">
        <v>42247</v>
      </c>
      <c r="O3619" t="str">
        <f>VLOOKUP(L3619,Location!$A$1:$D$157,2,FALSE)</f>
        <v>Massachusetts</v>
      </c>
      <c r="P3619" t="str">
        <f>VLOOKUP($L3619,Location!$A$1:$D$157,3,FALSE)</f>
        <v>East</v>
      </c>
      <c r="Q3619" t="str">
        <f>VLOOKUP($L3619,Location!$A$1:$D$157,4,FALSE)</f>
        <v>Major Market</v>
      </c>
      <c r="R3619" t="s">
        <v>55</v>
      </c>
      <c r="S3619" t="s">
        <v>58</v>
      </c>
      <c r="T3619" t="s">
        <v>57</v>
      </c>
    </row>
    <row r="3620" spans="1:20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5">
        <v>42247</v>
      </c>
      <c r="O3620" t="str">
        <f>VLOOKUP(L3620,Location!$A$1:$D$157,2,FALSE)</f>
        <v>New Hampshire</v>
      </c>
      <c r="P3620" t="str">
        <f>VLOOKUP($L3620,Location!$A$1:$D$157,3,FALSE)</f>
        <v>East</v>
      </c>
      <c r="Q3620" t="str">
        <f>VLOOKUP($L3620,Location!$A$1:$D$157,4,FALSE)</f>
        <v>Small Market</v>
      </c>
      <c r="R3620" t="s">
        <v>66</v>
      </c>
      <c r="S3620" t="s">
        <v>68</v>
      </c>
      <c r="T3620" t="s">
        <v>60</v>
      </c>
    </row>
    <row r="3621" spans="1:20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5">
        <v>42247</v>
      </c>
      <c r="O3621" t="str">
        <f>VLOOKUP(L3621,Location!$A$1:$D$157,2,FALSE)</f>
        <v>New Hampshire</v>
      </c>
      <c r="P3621" t="str">
        <f>VLOOKUP($L3621,Location!$A$1:$D$157,3,FALSE)</f>
        <v>East</v>
      </c>
      <c r="Q3621" t="str">
        <f>VLOOKUP($L3621,Location!$A$1:$D$157,4,FALSE)</f>
        <v>Small Market</v>
      </c>
      <c r="R3621" t="s">
        <v>70</v>
      </c>
      <c r="S3621" t="s">
        <v>71</v>
      </c>
      <c r="T3621" t="s">
        <v>57</v>
      </c>
    </row>
    <row r="3622" spans="1:20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5">
        <v>42247</v>
      </c>
      <c r="O3622" t="str">
        <f>VLOOKUP(L3622,Location!$A$1:$D$157,2,FALSE)</f>
        <v>New Hampshire</v>
      </c>
      <c r="P3622" t="str">
        <f>VLOOKUP($L3622,Location!$A$1:$D$157,3,FALSE)</f>
        <v>East</v>
      </c>
      <c r="Q3622" t="str">
        <f>VLOOKUP($L3622,Location!$A$1:$D$157,4,FALSE)</f>
        <v>Small Market</v>
      </c>
      <c r="R3622" t="s">
        <v>70</v>
      </c>
      <c r="S3622" t="s">
        <v>73</v>
      </c>
      <c r="T3622" t="s">
        <v>57</v>
      </c>
    </row>
    <row r="3623" spans="1:20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5">
        <v>42247</v>
      </c>
      <c r="O3623" t="str">
        <f>VLOOKUP(L3623,Location!$A$1:$D$157,2,FALSE)</f>
        <v>New Hampshire</v>
      </c>
      <c r="P3623" t="str">
        <f>VLOOKUP($L3623,Location!$A$1:$D$157,3,FALSE)</f>
        <v>East</v>
      </c>
      <c r="Q3623" t="str">
        <f>VLOOKUP($L3623,Location!$A$1:$D$157,4,FALSE)</f>
        <v>Small Market</v>
      </c>
      <c r="R3623" t="s">
        <v>61</v>
      </c>
      <c r="S3623" t="s">
        <v>63</v>
      </c>
      <c r="T3623" t="s">
        <v>57</v>
      </c>
    </row>
    <row r="3624" spans="1:20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5">
        <v>42247</v>
      </c>
      <c r="O3624" t="str">
        <f>VLOOKUP(L3624,Location!$A$1:$D$157,2,FALSE)</f>
        <v>New Hampshire</v>
      </c>
      <c r="P3624" t="str">
        <f>VLOOKUP($L3624,Location!$A$1:$D$157,3,FALSE)</f>
        <v>East</v>
      </c>
      <c r="Q3624" t="str">
        <f>VLOOKUP($L3624,Location!$A$1:$D$157,4,FALSE)</f>
        <v>Small Market</v>
      </c>
      <c r="R3624" t="s">
        <v>61</v>
      </c>
      <c r="S3624" t="s">
        <v>65</v>
      </c>
      <c r="T3624" t="s">
        <v>57</v>
      </c>
    </row>
    <row r="3625" spans="1:20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5">
        <v>42247</v>
      </c>
      <c r="O3625" t="str">
        <f>VLOOKUP(L3625,Location!$A$1:$D$157,2,FALSE)</f>
        <v>New Hampshire</v>
      </c>
      <c r="P3625" t="str">
        <f>VLOOKUP($L3625,Location!$A$1:$D$157,3,FALSE)</f>
        <v>East</v>
      </c>
      <c r="Q3625" t="str">
        <f>VLOOKUP($L3625,Location!$A$1:$D$157,4,FALSE)</f>
        <v>Small Market</v>
      </c>
      <c r="R3625" t="s">
        <v>55</v>
      </c>
      <c r="S3625" t="s">
        <v>56</v>
      </c>
      <c r="T3625" t="s">
        <v>57</v>
      </c>
    </row>
    <row r="3626" spans="1:20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5">
        <v>42247</v>
      </c>
      <c r="O3626" t="str">
        <f>VLOOKUP(L3626,Location!$A$1:$D$157,2,FALSE)</f>
        <v>New Hampshire</v>
      </c>
      <c r="P3626" t="str">
        <f>VLOOKUP($L3626,Location!$A$1:$D$157,3,FALSE)</f>
        <v>East</v>
      </c>
      <c r="Q3626" t="str">
        <f>VLOOKUP($L3626,Location!$A$1:$D$157,4,FALSE)</f>
        <v>Small Market</v>
      </c>
      <c r="R3626" t="s">
        <v>55</v>
      </c>
      <c r="S3626" t="s">
        <v>58</v>
      </c>
      <c r="T3626" t="s">
        <v>57</v>
      </c>
    </row>
    <row r="3627" spans="1:20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5">
        <v>42247</v>
      </c>
      <c r="O3627" t="str">
        <f>VLOOKUP(L3627,Location!$A$1:$D$157,2,FALSE)</f>
        <v>New York</v>
      </c>
      <c r="P3627" t="str">
        <f>VLOOKUP($L3627,Location!$A$1:$D$157,3,FALSE)</f>
        <v>East</v>
      </c>
      <c r="Q3627" t="str">
        <f>VLOOKUP($L3627,Location!$A$1:$D$157,4,FALSE)</f>
        <v>Major Market</v>
      </c>
      <c r="R3627" t="s">
        <v>66</v>
      </c>
      <c r="S3627" t="s">
        <v>68</v>
      </c>
      <c r="T3627" t="s">
        <v>60</v>
      </c>
    </row>
    <row r="3628" spans="1:20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5">
        <v>42247</v>
      </c>
      <c r="O3628" t="str">
        <f>VLOOKUP(L3628,Location!$A$1:$D$157,2,FALSE)</f>
        <v>New York</v>
      </c>
      <c r="P3628" t="str">
        <f>VLOOKUP($L3628,Location!$A$1:$D$157,3,FALSE)</f>
        <v>East</v>
      </c>
      <c r="Q3628" t="str">
        <f>VLOOKUP($L3628,Location!$A$1:$D$157,4,FALSE)</f>
        <v>Major Market</v>
      </c>
      <c r="R3628" t="s">
        <v>66</v>
      </c>
      <c r="S3628" t="s">
        <v>69</v>
      </c>
      <c r="T3628" t="s">
        <v>60</v>
      </c>
    </row>
    <row r="3629" spans="1:20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5">
        <v>42247</v>
      </c>
      <c r="O3629" t="str">
        <f>VLOOKUP(L3629,Location!$A$1:$D$157,2,FALSE)</f>
        <v>New York</v>
      </c>
      <c r="P3629" t="str">
        <f>VLOOKUP($L3629,Location!$A$1:$D$157,3,FALSE)</f>
        <v>East</v>
      </c>
      <c r="Q3629" t="str">
        <f>VLOOKUP($L3629,Location!$A$1:$D$157,4,FALSE)</f>
        <v>Major Market</v>
      </c>
      <c r="R3629" t="s">
        <v>70</v>
      </c>
      <c r="S3629" t="s">
        <v>71</v>
      </c>
      <c r="T3629" t="s">
        <v>57</v>
      </c>
    </row>
    <row r="3630" spans="1:20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5">
        <v>42247</v>
      </c>
      <c r="O3630" t="str">
        <f>VLOOKUP(L3630,Location!$A$1:$D$157,2,FALSE)</f>
        <v>New York</v>
      </c>
      <c r="P3630" t="str">
        <f>VLOOKUP($L3630,Location!$A$1:$D$157,3,FALSE)</f>
        <v>East</v>
      </c>
      <c r="Q3630" t="str">
        <f>VLOOKUP($L3630,Location!$A$1:$D$157,4,FALSE)</f>
        <v>Major Market</v>
      </c>
      <c r="R3630" t="s">
        <v>70</v>
      </c>
      <c r="S3630" t="s">
        <v>72</v>
      </c>
      <c r="T3630" t="s">
        <v>57</v>
      </c>
    </row>
    <row r="3631" spans="1:20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5">
        <v>42247</v>
      </c>
      <c r="O3631" t="str">
        <f>VLOOKUP(L3631,Location!$A$1:$D$157,2,FALSE)</f>
        <v>New York</v>
      </c>
      <c r="P3631" t="str">
        <f>VLOOKUP($L3631,Location!$A$1:$D$157,3,FALSE)</f>
        <v>East</v>
      </c>
      <c r="Q3631" t="str">
        <f>VLOOKUP($L3631,Location!$A$1:$D$157,4,FALSE)</f>
        <v>Major Market</v>
      </c>
      <c r="R3631" t="s">
        <v>70</v>
      </c>
      <c r="S3631" t="s">
        <v>73</v>
      </c>
      <c r="T3631" t="s">
        <v>57</v>
      </c>
    </row>
    <row r="3632" spans="1:20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5">
        <v>42247</v>
      </c>
      <c r="O3632" t="str">
        <f>VLOOKUP(L3632,Location!$A$1:$D$157,2,FALSE)</f>
        <v>New York</v>
      </c>
      <c r="P3632" t="str">
        <f>VLOOKUP($L3632,Location!$A$1:$D$157,3,FALSE)</f>
        <v>East</v>
      </c>
      <c r="Q3632" t="str">
        <f>VLOOKUP($L3632,Location!$A$1:$D$157,4,FALSE)</f>
        <v>Major Market</v>
      </c>
      <c r="R3632" t="s">
        <v>61</v>
      </c>
      <c r="S3632" t="s">
        <v>63</v>
      </c>
      <c r="T3632" t="s">
        <v>57</v>
      </c>
    </row>
    <row r="3633" spans="1:20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5">
        <v>42247</v>
      </c>
      <c r="O3633" t="str">
        <f>VLOOKUP(L3633,Location!$A$1:$D$157,2,FALSE)</f>
        <v>New York</v>
      </c>
      <c r="P3633" t="str">
        <f>VLOOKUP($L3633,Location!$A$1:$D$157,3,FALSE)</f>
        <v>East</v>
      </c>
      <c r="Q3633" t="str">
        <f>VLOOKUP($L3633,Location!$A$1:$D$157,4,FALSE)</f>
        <v>Major Market</v>
      </c>
      <c r="R3633" t="s">
        <v>61</v>
      </c>
      <c r="S3633" t="s">
        <v>65</v>
      </c>
      <c r="T3633" t="s">
        <v>57</v>
      </c>
    </row>
    <row r="3634" spans="1:20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5">
        <v>42247</v>
      </c>
      <c r="O3634" t="str">
        <f>VLOOKUP(L3634,Location!$A$1:$D$157,2,FALSE)</f>
        <v>New York</v>
      </c>
      <c r="P3634" t="str">
        <f>VLOOKUP($L3634,Location!$A$1:$D$157,3,FALSE)</f>
        <v>East</v>
      </c>
      <c r="Q3634" t="str">
        <f>VLOOKUP($L3634,Location!$A$1:$D$157,4,FALSE)</f>
        <v>Major Market</v>
      </c>
      <c r="R3634" t="s">
        <v>55</v>
      </c>
      <c r="S3634" t="s">
        <v>58</v>
      </c>
      <c r="T3634" t="s">
        <v>57</v>
      </c>
    </row>
    <row r="3635" spans="1:20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5">
        <v>42247</v>
      </c>
      <c r="O3635" t="str">
        <f>VLOOKUP(L3635,Location!$A$1:$D$157,2,FALSE)</f>
        <v>Louisiana</v>
      </c>
      <c r="P3635" t="str">
        <f>VLOOKUP($L3635,Location!$A$1:$D$157,3,FALSE)</f>
        <v>South</v>
      </c>
      <c r="Q3635" t="str">
        <f>VLOOKUP($L3635,Location!$A$1:$D$157,4,FALSE)</f>
        <v>Small Market</v>
      </c>
      <c r="R3635" t="s">
        <v>66</v>
      </c>
      <c r="S3635" t="s">
        <v>67</v>
      </c>
      <c r="T3635" t="s">
        <v>60</v>
      </c>
    </row>
    <row r="3636" spans="1:20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5">
        <v>42247</v>
      </c>
      <c r="O3636" t="str">
        <f>VLOOKUP(L3636,Location!$A$1:$D$157,2,FALSE)</f>
        <v>Louisiana</v>
      </c>
      <c r="P3636" t="str">
        <f>VLOOKUP($L3636,Location!$A$1:$D$157,3,FALSE)</f>
        <v>South</v>
      </c>
      <c r="Q3636" t="str">
        <f>VLOOKUP($L3636,Location!$A$1:$D$157,4,FALSE)</f>
        <v>Small Market</v>
      </c>
      <c r="R3636" t="s">
        <v>66</v>
      </c>
      <c r="S3636" t="s">
        <v>68</v>
      </c>
      <c r="T3636" t="s">
        <v>60</v>
      </c>
    </row>
    <row r="3637" spans="1:20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5">
        <v>42247</v>
      </c>
      <c r="O3637" t="str">
        <f>VLOOKUP(L3637,Location!$A$1:$D$157,2,FALSE)</f>
        <v>Louisiana</v>
      </c>
      <c r="P3637" t="str">
        <f>VLOOKUP($L3637,Location!$A$1:$D$157,3,FALSE)</f>
        <v>South</v>
      </c>
      <c r="Q3637" t="str">
        <f>VLOOKUP($L3637,Location!$A$1:$D$157,4,FALSE)</f>
        <v>Small Market</v>
      </c>
      <c r="R3637" t="s">
        <v>55</v>
      </c>
      <c r="S3637" t="s">
        <v>58</v>
      </c>
      <c r="T3637" t="s">
        <v>57</v>
      </c>
    </row>
    <row r="3638" spans="1:20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5">
        <v>42247</v>
      </c>
      <c r="O3638" t="str">
        <f>VLOOKUP(L3638,Location!$A$1:$D$157,2,FALSE)</f>
        <v>Louisiana</v>
      </c>
      <c r="P3638" t="str">
        <f>VLOOKUP($L3638,Location!$A$1:$D$157,3,FALSE)</f>
        <v>South</v>
      </c>
      <c r="Q3638" t="str">
        <f>VLOOKUP($L3638,Location!$A$1:$D$157,4,FALSE)</f>
        <v>Small Market</v>
      </c>
      <c r="R3638" t="s">
        <v>55</v>
      </c>
      <c r="S3638" t="s">
        <v>59</v>
      </c>
      <c r="T3638" t="s">
        <v>60</v>
      </c>
    </row>
    <row r="3639" spans="1:20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5">
        <v>42247</v>
      </c>
      <c r="O3639" t="str">
        <f>VLOOKUP(L3639,Location!$A$1:$D$157,2,FALSE)</f>
        <v>Louisiana</v>
      </c>
      <c r="P3639" t="str">
        <f>VLOOKUP($L3639,Location!$A$1:$D$157,3,FALSE)</f>
        <v>South</v>
      </c>
      <c r="Q3639" t="str">
        <f>VLOOKUP($L3639,Location!$A$1:$D$157,4,FALSE)</f>
        <v>Small Market</v>
      </c>
      <c r="R3639" t="s">
        <v>61</v>
      </c>
      <c r="S3639" t="s">
        <v>62</v>
      </c>
      <c r="T3639" t="s">
        <v>57</v>
      </c>
    </row>
    <row r="3640" spans="1:20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5">
        <v>42247</v>
      </c>
      <c r="O3640" t="str">
        <f>VLOOKUP(L3640,Location!$A$1:$D$157,2,FALSE)</f>
        <v>Louisiana</v>
      </c>
      <c r="P3640" t="str">
        <f>VLOOKUP($L3640,Location!$A$1:$D$157,3,FALSE)</f>
        <v>South</v>
      </c>
      <c r="Q3640" t="str">
        <f>VLOOKUP($L3640,Location!$A$1:$D$157,4,FALSE)</f>
        <v>Small Market</v>
      </c>
      <c r="R3640" t="s">
        <v>61</v>
      </c>
      <c r="S3640" t="s">
        <v>63</v>
      </c>
      <c r="T3640" t="s">
        <v>57</v>
      </c>
    </row>
    <row r="3641" spans="1:20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5">
        <v>42247</v>
      </c>
      <c r="O3641" t="str">
        <f>VLOOKUP(L3641,Location!$A$1:$D$157,2,FALSE)</f>
        <v>Louisiana</v>
      </c>
      <c r="P3641" t="str">
        <f>VLOOKUP($L3641,Location!$A$1:$D$157,3,FALSE)</f>
        <v>South</v>
      </c>
      <c r="Q3641" t="str">
        <f>VLOOKUP($L3641,Location!$A$1:$D$157,4,FALSE)</f>
        <v>Small Market</v>
      </c>
      <c r="R3641" t="s">
        <v>61</v>
      </c>
      <c r="S3641" t="s">
        <v>64</v>
      </c>
      <c r="T3641" t="s">
        <v>60</v>
      </c>
    </row>
    <row r="3642" spans="1:20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5">
        <v>42247</v>
      </c>
      <c r="O3642" t="str">
        <f>VLOOKUP(L3642,Location!$A$1:$D$157,2,FALSE)</f>
        <v>New Mexico</v>
      </c>
      <c r="P3642" t="str">
        <f>VLOOKUP($L3642,Location!$A$1:$D$157,3,FALSE)</f>
        <v>South</v>
      </c>
      <c r="Q3642" t="str">
        <f>VLOOKUP($L3642,Location!$A$1:$D$157,4,FALSE)</f>
        <v>Small Market</v>
      </c>
      <c r="R3642" t="s">
        <v>66</v>
      </c>
      <c r="S3642" t="s">
        <v>67</v>
      </c>
      <c r="T3642" t="s">
        <v>60</v>
      </c>
    </row>
    <row r="3643" spans="1:20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5">
        <v>42247</v>
      </c>
      <c r="O3643" t="str">
        <f>VLOOKUP(L3643,Location!$A$1:$D$157,2,FALSE)</f>
        <v>New Mexico</v>
      </c>
      <c r="P3643" t="str">
        <f>VLOOKUP($L3643,Location!$A$1:$D$157,3,FALSE)</f>
        <v>South</v>
      </c>
      <c r="Q3643" t="str">
        <f>VLOOKUP($L3643,Location!$A$1:$D$157,4,FALSE)</f>
        <v>Small Market</v>
      </c>
      <c r="R3643" t="s">
        <v>66</v>
      </c>
      <c r="S3643" t="s">
        <v>68</v>
      </c>
      <c r="T3643" t="s">
        <v>60</v>
      </c>
    </row>
    <row r="3644" spans="1:20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5">
        <v>42247</v>
      </c>
      <c r="O3644" t="str">
        <f>VLOOKUP(L3644,Location!$A$1:$D$157,2,FALSE)</f>
        <v>New Mexico</v>
      </c>
      <c r="P3644" t="str">
        <f>VLOOKUP($L3644,Location!$A$1:$D$157,3,FALSE)</f>
        <v>South</v>
      </c>
      <c r="Q3644" t="str">
        <f>VLOOKUP($L3644,Location!$A$1:$D$157,4,FALSE)</f>
        <v>Small Market</v>
      </c>
      <c r="R3644" t="s">
        <v>55</v>
      </c>
      <c r="S3644" t="s">
        <v>58</v>
      </c>
      <c r="T3644" t="s">
        <v>57</v>
      </c>
    </row>
    <row r="3645" spans="1:20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5">
        <v>42247</v>
      </c>
      <c r="O3645" t="str">
        <f>VLOOKUP(L3645,Location!$A$1:$D$157,2,FALSE)</f>
        <v>New Mexico</v>
      </c>
      <c r="P3645" t="str">
        <f>VLOOKUP($L3645,Location!$A$1:$D$157,3,FALSE)</f>
        <v>South</v>
      </c>
      <c r="Q3645" t="str">
        <f>VLOOKUP($L3645,Location!$A$1:$D$157,4,FALSE)</f>
        <v>Small Market</v>
      </c>
      <c r="R3645" t="s">
        <v>55</v>
      </c>
      <c r="S3645" t="s">
        <v>59</v>
      </c>
      <c r="T3645" t="s">
        <v>60</v>
      </c>
    </row>
    <row r="3646" spans="1:20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5">
        <v>42247</v>
      </c>
      <c r="O3646" t="str">
        <f>VLOOKUP(L3646,Location!$A$1:$D$157,2,FALSE)</f>
        <v>New Mexico</v>
      </c>
      <c r="P3646" t="str">
        <f>VLOOKUP($L3646,Location!$A$1:$D$157,3,FALSE)</f>
        <v>South</v>
      </c>
      <c r="Q3646" t="str">
        <f>VLOOKUP($L3646,Location!$A$1:$D$157,4,FALSE)</f>
        <v>Small Market</v>
      </c>
      <c r="R3646" t="s">
        <v>61</v>
      </c>
      <c r="S3646" t="s">
        <v>62</v>
      </c>
      <c r="T3646" t="s">
        <v>57</v>
      </c>
    </row>
    <row r="3647" spans="1:20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5">
        <v>42247</v>
      </c>
      <c r="O3647" t="str">
        <f>VLOOKUP(L3647,Location!$A$1:$D$157,2,FALSE)</f>
        <v>New Mexico</v>
      </c>
      <c r="P3647" t="str">
        <f>VLOOKUP($L3647,Location!$A$1:$D$157,3,FALSE)</f>
        <v>South</v>
      </c>
      <c r="Q3647" t="str">
        <f>VLOOKUP($L3647,Location!$A$1:$D$157,4,FALSE)</f>
        <v>Small Market</v>
      </c>
      <c r="R3647" t="s">
        <v>61</v>
      </c>
      <c r="S3647" t="s">
        <v>63</v>
      </c>
      <c r="T3647" t="s">
        <v>57</v>
      </c>
    </row>
    <row r="3648" spans="1:20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5">
        <v>42247</v>
      </c>
      <c r="O3648" t="str">
        <f>VLOOKUP(L3648,Location!$A$1:$D$157,2,FALSE)</f>
        <v>New Mexico</v>
      </c>
      <c r="P3648" t="str">
        <f>VLOOKUP($L3648,Location!$A$1:$D$157,3,FALSE)</f>
        <v>South</v>
      </c>
      <c r="Q3648" t="str">
        <f>VLOOKUP($L3648,Location!$A$1:$D$157,4,FALSE)</f>
        <v>Small Market</v>
      </c>
      <c r="R3648" t="s">
        <v>61</v>
      </c>
      <c r="S3648" t="s">
        <v>64</v>
      </c>
      <c r="T3648" t="s">
        <v>60</v>
      </c>
    </row>
    <row r="3649" spans="1:20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5">
        <v>42247</v>
      </c>
      <c r="O3649" t="str">
        <f>VLOOKUP(L3649,Location!$A$1:$D$157,2,FALSE)</f>
        <v>Oklahoma</v>
      </c>
      <c r="P3649" t="str">
        <f>VLOOKUP($L3649,Location!$A$1:$D$157,3,FALSE)</f>
        <v>South</v>
      </c>
      <c r="Q3649" t="str">
        <f>VLOOKUP($L3649,Location!$A$1:$D$157,4,FALSE)</f>
        <v>Small Market</v>
      </c>
      <c r="R3649" t="s">
        <v>66</v>
      </c>
      <c r="S3649" t="s">
        <v>67</v>
      </c>
      <c r="T3649" t="s">
        <v>60</v>
      </c>
    </row>
    <row r="3650" spans="1:20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5">
        <v>42247</v>
      </c>
      <c r="O3650" t="str">
        <f>VLOOKUP(L3650,Location!$A$1:$D$157,2,FALSE)</f>
        <v>Oklahoma</v>
      </c>
      <c r="P3650" t="str">
        <f>VLOOKUP($L3650,Location!$A$1:$D$157,3,FALSE)</f>
        <v>South</v>
      </c>
      <c r="Q3650" t="str">
        <f>VLOOKUP($L3650,Location!$A$1:$D$157,4,FALSE)</f>
        <v>Small Market</v>
      </c>
      <c r="R3650" t="s">
        <v>66</v>
      </c>
      <c r="S3650" t="s">
        <v>68</v>
      </c>
      <c r="T3650" t="s">
        <v>60</v>
      </c>
    </row>
    <row r="3651" spans="1:20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5">
        <v>42247</v>
      </c>
      <c r="O3651" t="str">
        <f>VLOOKUP(L3651,Location!$A$1:$D$157,2,FALSE)</f>
        <v>Oklahoma</v>
      </c>
      <c r="P3651" t="str">
        <f>VLOOKUP($L3651,Location!$A$1:$D$157,3,FALSE)</f>
        <v>South</v>
      </c>
      <c r="Q3651" t="str">
        <f>VLOOKUP($L3651,Location!$A$1:$D$157,4,FALSE)</f>
        <v>Small Market</v>
      </c>
      <c r="R3651" t="s">
        <v>55</v>
      </c>
      <c r="S3651" t="s">
        <v>58</v>
      </c>
      <c r="T3651" t="s">
        <v>57</v>
      </c>
    </row>
    <row r="3652" spans="1:20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5">
        <v>42247</v>
      </c>
      <c r="O3652" t="str">
        <f>VLOOKUP(L3652,Location!$A$1:$D$157,2,FALSE)</f>
        <v>Oklahoma</v>
      </c>
      <c r="P3652" t="str">
        <f>VLOOKUP($L3652,Location!$A$1:$D$157,3,FALSE)</f>
        <v>South</v>
      </c>
      <c r="Q3652" t="str">
        <f>VLOOKUP($L3652,Location!$A$1:$D$157,4,FALSE)</f>
        <v>Small Market</v>
      </c>
      <c r="R3652" t="s">
        <v>55</v>
      </c>
      <c r="S3652" t="s">
        <v>59</v>
      </c>
      <c r="T3652" t="s">
        <v>60</v>
      </c>
    </row>
    <row r="3653" spans="1:20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5">
        <v>42247</v>
      </c>
      <c r="O3653" t="str">
        <f>VLOOKUP(L3653,Location!$A$1:$D$157,2,FALSE)</f>
        <v>Oklahoma</v>
      </c>
      <c r="P3653" t="str">
        <f>VLOOKUP($L3653,Location!$A$1:$D$157,3,FALSE)</f>
        <v>South</v>
      </c>
      <c r="Q3653" t="str">
        <f>VLOOKUP($L3653,Location!$A$1:$D$157,4,FALSE)</f>
        <v>Small Market</v>
      </c>
      <c r="R3653" t="s">
        <v>61</v>
      </c>
      <c r="S3653" t="s">
        <v>62</v>
      </c>
      <c r="T3653" t="s">
        <v>57</v>
      </c>
    </row>
    <row r="3654" spans="1:20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5">
        <v>42247</v>
      </c>
      <c r="O3654" t="str">
        <f>VLOOKUP(L3654,Location!$A$1:$D$157,2,FALSE)</f>
        <v>Oklahoma</v>
      </c>
      <c r="P3654" t="str">
        <f>VLOOKUP($L3654,Location!$A$1:$D$157,3,FALSE)</f>
        <v>South</v>
      </c>
      <c r="Q3654" t="str">
        <f>VLOOKUP($L3654,Location!$A$1:$D$157,4,FALSE)</f>
        <v>Small Market</v>
      </c>
      <c r="R3654" t="s">
        <v>61</v>
      </c>
      <c r="S3654" t="s">
        <v>63</v>
      </c>
      <c r="T3654" t="s">
        <v>57</v>
      </c>
    </row>
    <row r="3655" spans="1:20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5">
        <v>42247</v>
      </c>
      <c r="O3655" t="str">
        <f>VLOOKUP(L3655,Location!$A$1:$D$157,2,FALSE)</f>
        <v>Oklahoma</v>
      </c>
      <c r="P3655" t="str">
        <f>VLOOKUP($L3655,Location!$A$1:$D$157,3,FALSE)</f>
        <v>South</v>
      </c>
      <c r="Q3655" t="str">
        <f>VLOOKUP($L3655,Location!$A$1:$D$157,4,FALSE)</f>
        <v>Small Market</v>
      </c>
      <c r="R3655" t="s">
        <v>61</v>
      </c>
      <c r="S3655" t="s">
        <v>64</v>
      </c>
      <c r="T3655" t="s">
        <v>60</v>
      </c>
    </row>
    <row r="3656" spans="1:20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5">
        <v>42247</v>
      </c>
      <c r="O3656" t="str">
        <f>VLOOKUP(L3656,Location!$A$1:$D$157,2,FALSE)</f>
        <v>Texas</v>
      </c>
      <c r="P3656" t="str">
        <f>VLOOKUP($L3656,Location!$A$1:$D$157,3,FALSE)</f>
        <v>South</v>
      </c>
      <c r="Q3656" t="str">
        <f>VLOOKUP($L3656,Location!$A$1:$D$157,4,FALSE)</f>
        <v>Major Market</v>
      </c>
      <c r="R3656" t="s">
        <v>66</v>
      </c>
      <c r="S3656" t="s">
        <v>67</v>
      </c>
      <c r="T3656" t="s">
        <v>60</v>
      </c>
    </row>
    <row r="3657" spans="1:20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5">
        <v>42247</v>
      </c>
      <c r="O3657" t="str">
        <f>VLOOKUP(L3657,Location!$A$1:$D$157,2,FALSE)</f>
        <v>Texas</v>
      </c>
      <c r="P3657" t="str">
        <f>VLOOKUP($L3657,Location!$A$1:$D$157,3,FALSE)</f>
        <v>South</v>
      </c>
      <c r="Q3657" t="str">
        <f>VLOOKUP($L3657,Location!$A$1:$D$157,4,FALSE)</f>
        <v>Major Market</v>
      </c>
      <c r="R3657" t="s">
        <v>66</v>
      </c>
      <c r="S3657" t="s">
        <v>68</v>
      </c>
      <c r="T3657" t="s">
        <v>60</v>
      </c>
    </row>
    <row r="3658" spans="1:20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5">
        <v>42247</v>
      </c>
      <c r="O3658" t="str">
        <f>VLOOKUP(L3658,Location!$A$1:$D$157,2,FALSE)</f>
        <v>Texas</v>
      </c>
      <c r="P3658" t="str">
        <f>VLOOKUP($L3658,Location!$A$1:$D$157,3,FALSE)</f>
        <v>South</v>
      </c>
      <c r="Q3658" t="str">
        <f>VLOOKUP($L3658,Location!$A$1:$D$157,4,FALSE)</f>
        <v>Major Market</v>
      </c>
      <c r="R3658" t="s">
        <v>55</v>
      </c>
      <c r="S3658" t="s">
        <v>58</v>
      </c>
      <c r="T3658" t="s">
        <v>57</v>
      </c>
    </row>
    <row r="3659" spans="1:20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5">
        <v>42247</v>
      </c>
      <c r="O3659" t="str">
        <f>VLOOKUP(L3659,Location!$A$1:$D$157,2,FALSE)</f>
        <v>Texas</v>
      </c>
      <c r="P3659" t="str">
        <f>VLOOKUP($L3659,Location!$A$1:$D$157,3,FALSE)</f>
        <v>South</v>
      </c>
      <c r="Q3659" t="str">
        <f>VLOOKUP($L3659,Location!$A$1:$D$157,4,FALSE)</f>
        <v>Major Market</v>
      </c>
      <c r="R3659" t="s">
        <v>55</v>
      </c>
      <c r="S3659" t="s">
        <v>59</v>
      </c>
      <c r="T3659" t="s">
        <v>60</v>
      </c>
    </row>
    <row r="3660" spans="1:20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5">
        <v>42247</v>
      </c>
      <c r="O3660" t="str">
        <f>VLOOKUP(L3660,Location!$A$1:$D$157,2,FALSE)</f>
        <v>Texas</v>
      </c>
      <c r="P3660" t="str">
        <f>VLOOKUP($L3660,Location!$A$1:$D$157,3,FALSE)</f>
        <v>South</v>
      </c>
      <c r="Q3660" t="str">
        <f>VLOOKUP($L3660,Location!$A$1:$D$157,4,FALSE)</f>
        <v>Major Market</v>
      </c>
      <c r="R3660" t="s">
        <v>61</v>
      </c>
      <c r="S3660" t="s">
        <v>62</v>
      </c>
      <c r="T3660" t="s">
        <v>57</v>
      </c>
    </row>
    <row r="3661" spans="1:20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5">
        <v>42247</v>
      </c>
      <c r="O3661" t="str">
        <f>VLOOKUP(L3661,Location!$A$1:$D$157,2,FALSE)</f>
        <v>Texas</v>
      </c>
      <c r="P3661" t="str">
        <f>VLOOKUP($L3661,Location!$A$1:$D$157,3,FALSE)</f>
        <v>South</v>
      </c>
      <c r="Q3661" t="str">
        <f>VLOOKUP($L3661,Location!$A$1:$D$157,4,FALSE)</f>
        <v>Major Market</v>
      </c>
      <c r="R3661" t="s">
        <v>61</v>
      </c>
      <c r="S3661" t="s">
        <v>63</v>
      </c>
      <c r="T3661" t="s">
        <v>57</v>
      </c>
    </row>
    <row r="3662" spans="1:20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5">
        <v>42247</v>
      </c>
      <c r="O3662" t="str">
        <f>VLOOKUP(L3662,Location!$A$1:$D$157,2,FALSE)</f>
        <v>Texas</v>
      </c>
      <c r="P3662" t="str">
        <f>VLOOKUP($L3662,Location!$A$1:$D$157,3,FALSE)</f>
        <v>South</v>
      </c>
      <c r="Q3662" t="str">
        <f>VLOOKUP($L3662,Location!$A$1:$D$157,4,FALSE)</f>
        <v>Major Market</v>
      </c>
      <c r="R3662" t="s">
        <v>61</v>
      </c>
      <c r="S3662" t="s">
        <v>64</v>
      </c>
      <c r="T3662" t="s">
        <v>60</v>
      </c>
    </row>
    <row r="3663" spans="1:20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5">
        <v>42247</v>
      </c>
      <c r="O3663" t="str">
        <f>VLOOKUP(L3663,Location!$A$1:$D$157,2,FALSE)</f>
        <v>Utah</v>
      </c>
      <c r="P3663" t="str">
        <f>VLOOKUP($L3663,Location!$A$1:$D$157,3,FALSE)</f>
        <v>West</v>
      </c>
      <c r="Q3663" t="str">
        <f>VLOOKUP($L3663,Location!$A$1:$D$157,4,FALSE)</f>
        <v>Small Market</v>
      </c>
      <c r="R3663" t="s">
        <v>70</v>
      </c>
      <c r="S3663" t="s">
        <v>71</v>
      </c>
      <c r="T3663" t="s">
        <v>57</v>
      </c>
    </row>
    <row r="3664" spans="1:20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5">
        <v>42247</v>
      </c>
      <c r="O3664" t="str">
        <f>VLOOKUP(L3664,Location!$A$1:$D$157,2,FALSE)</f>
        <v>Utah</v>
      </c>
      <c r="P3664" t="str">
        <f>VLOOKUP($L3664,Location!$A$1:$D$157,3,FALSE)</f>
        <v>West</v>
      </c>
      <c r="Q3664" t="str">
        <f>VLOOKUP($L3664,Location!$A$1:$D$157,4,FALSE)</f>
        <v>Small Market</v>
      </c>
      <c r="R3664" t="s">
        <v>70</v>
      </c>
      <c r="S3664" t="s">
        <v>72</v>
      </c>
      <c r="T3664" t="s">
        <v>57</v>
      </c>
    </row>
    <row r="3665" spans="1:20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5">
        <v>42247</v>
      </c>
      <c r="O3665" t="str">
        <f>VLOOKUP(L3665,Location!$A$1:$D$157,2,FALSE)</f>
        <v>Utah</v>
      </c>
      <c r="P3665" t="str">
        <f>VLOOKUP($L3665,Location!$A$1:$D$157,3,FALSE)</f>
        <v>West</v>
      </c>
      <c r="Q3665" t="str">
        <f>VLOOKUP($L3665,Location!$A$1:$D$157,4,FALSE)</f>
        <v>Small Market</v>
      </c>
      <c r="R3665" t="s">
        <v>70</v>
      </c>
      <c r="S3665" t="s">
        <v>73</v>
      </c>
      <c r="T3665" t="s">
        <v>57</v>
      </c>
    </row>
    <row r="3666" spans="1:20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5">
        <v>42247</v>
      </c>
      <c r="O3666" t="str">
        <f>VLOOKUP(L3666,Location!$A$1:$D$157,2,FALSE)</f>
        <v>Utah</v>
      </c>
      <c r="P3666" t="str">
        <f>VLOOKUP($L3666,Location!$A$1:$D$157,3,FALSE)</f>
        <v>West</v>
      </c>
      <c r="Q3666" t="str">
        <f>VLOOKUP($L3666,Location!$A$1:$D$157,4,FALSE)</f>
        <v>Small Market</v>
      </c>
      <c r="R3666" t="s">
        <v>66</v>
      </c>
      <c r="S3666" t="s">
        <v>67</v>
      </c>
      <c r="T3666" t="s">
        <v>60</v>
      </c>
    </row>
    <row r="3667" spans="1:20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5">
        <v>42247</v>
      </c>
      <c r="O3667" t="str">
        <f>VLOOKUP(L3667,Location!$A$1:$D$157,2,FALSE)</f>
        <v>Utah</v>
      </c>
      <c r="P3667" t="str">
        <f>VLOOKUP($L3667,Location!$A$1:$D$157,3,FALSE)</f>
        <v>West</v>
      </c>
      <c r="Q3667" t="str">
        <f>VLOOKUP($L3667,Location!$A$1:$D$157,4,FALSE)</f>
        <v>Small Market</v>
      </c>
      <c r="R3667" t="s">
        <v>66</v>
      </c>
      <c r="S3667" t="s">
        <v>68</v>
      </c>
      <c r="T3667" t="s">
        <v>60</v>
      </c>
    </row>
    <row r="3668" spans="1:20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5">
        <v>42247</v>
      </c>
      <c r="O3668" t="str">
        <f>VLOOKUP(L3668,Location!$A$1:$D$157,2,FALSE)</f>
        <v>Utah</v>
      </c>
      <c r="P3668" t="str">
        <f>VLOOKUP($L3668,Location!$A$1:$D$157,3,FALSE)</f>
        <v>West</v>
      </c>
      <c r="Q3668" t="str">
        <f>VLOOKUP($L3668,Location!$A$1:$D$157,4,FALSE)</f>
        <v>Small Market</v>
      </c>
      <c r="R3668" t="s">
        <v>66</v>
      </c>
      <c r="S3668" t="s">
        <v>69</v>
      </c>
      <c r="T3668" t="s">
        <v>60</v>
      </c>
    </row>
    <row r="3669" spans="1:20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5">
        <v>42247</v>
      </c>
      <c r="O3669" t="str">
        <f>VLOOKUP(L3669,Location!$A$1:$D$157,2,FALSE)</f>
        <v>Utah</v>
      </c>
      <c r="P3669" t="str">
        <f>VLOOKUP($L3669,Location!$A$1:$D$157,3,FALSE)</f>
        <v>West</v>
      </c>
      <c r="Q3669" t="str">
        <f>VLOOKUP($L3669,Location!$A$1:$D$157,4,FALSE)</f>
        <v>Small Market</v>
      </c>
      <c r="R3669" t="s">
        <v>55</v>
      </c>
      <c r="S3669" t="s">
        <v>56</v>
      </c>
      <c r="T3669" t="s">
        <v>57</v>
      </c>
    </row>
    <row r="3670" spans="1:20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5">
        <v>42247</v>
      </c>
      <c r="O3670" t="str">
        <f>VLOOKUP(L3670,Location!$A$1:$D$157,2,FALSE)</f>
        <v>Utah</v>
      </c>
      <c r="P3670" t="str">
        <f>VLOOKUP($L3670,Location!$A$1:$D$157,3,FALSE)</f>
        <v>West</v>
      </c>
      <c r="Q3670" t="str">
        <f>VLOOKUP($L3670,Location!$A$1:$D$157,4,FALSE)</f>
        <v>Small Market</v>
      </c>
      <c r="R3670" t="s">
        <v>55</v>
      </c>
      <c r="S3670" t="s">
        <v>58</v>
      </c>
      <c r="T3670" t="s">
        <v>57</v>
      </c>
    </row>
    <row r="3671" spans="1:20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5">
        <v>42247</v>
      </c>
      <c r="O3671" t="str">
        <f>VLOOKUP(L3671,Location!$A$1:$D$157,2,FALSE)</f>
        <v>Utah</v>
      </c>
      <c r="P3671" t="str">
        <f>VLOOKUP($L3671,Location!$A$1:$D$157,3,FALSE)</f>
        <v>West</v>
      </c>
      <c r="Q3671" t="str">
        <f>VLOOKUP($L3671,Location!$A$1:$D$157,4,FALSE)</f>
        <v>Small Market</v>
      </c>
      <c r="R3671" t="s">
        <v>55</v>
      </c>
      <c r="S3671" t="s">
        <v>59</v>
      </c>
      <c r="T3671" t="s">
        <v>60</v>
      </c>
    </row>
    <row r="3672" spans="1:20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5">
        <v>42247</v>
      </c>
      <c r="O3672" t="str">
        <f>VLOOKUP(L3672,Location!$A$1:$D$157,2,FALSE)</f>
        <v>Utah</v>
      </c>
      <c r="P3672" t="str">
        <f>VLOOKUP($L3672,Location!$A$1:$D$157,3,FALSE)</f>
        <v>West</v>
      </c>
      <c r="Q3672" t="str">
        <f>VLOOKUP($L3672,Location!$A$1:$D$157,4,FALSE)</f>
        <v>Small Market</v>
      </c>
      <c r="R3672" t="s">
        <v>61</v>
      </c>
      <c r="S3672" t="s">
        <v>62</v>
      </c>
      <c r="T3672" t="s">
        <v>57</v>
      </c>
    </row>
    <row r="3673" spans="1:20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5">
        <v>42247</v>
      </c>
      <c r="O3673" t="str">
        <f>VLOOKUP(L3673,Location!$A$1:$D$157,2,FALSE)</f>
        <v>Utah</v>
      </c>
      <c r="P3673" t="str">
        <f>VLOOKUP($L3673,Location!$A$1:$D$157,3,FALSE)</f>
        <v>West</v>
      </c>
      <c r="Q3673" t="str">
        <f>VLOOKUP($L3673,Location!$A$1:$D$157,4,FALSE)</f>
        <v>Small Market</v>
      </c>
      <c r="R3673" t="s">
        <v>61</v>
      </c>
      <c r="S3673" t="s">
        <v>63</v>
      </c>
      <c r="T3673" t="s">
        <v>57</v>
      </c>
    </row>
    <row r="3674" spans="1:20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5">
        <v>42247</v>
      </c>
      <c r="O3674" t="str">
        <f>VLOOKUP(L3674,Location!$A$1:$D$157,2,FALSE)</f>
        <v>Utah</v>
      </c>
      <c r="P3674" t="str">
        <f>VLOOKUP($L3674,Location!$A$1:$D$157,3,FALSE)</f>
        <v>West</v>
      </c>
      <c r="Q3674" t="str">
        <f>VLOOKUP($L3674,Location!$A$1:$D$157,4,FALSE)</f>
        <v>Small Market</v>
      </c>
      <c r="R3674" t="s">
        <v>61</v>
      </c>
      <c r="S3674" t="s">
        <v>64</v>
      </c>
      <c r="T3674" t="s">
        <v>60</v>
      </c>
    </row>
    <row r="3675" spans="1:20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5">
        <v>42247</v>
      </c>
      <c r="O3675" t="str">
        <f>VLOOKUP(L3675,Location!$A$1:$D$157,2,FALSE)</f>
        <v>California</v>
      </c>
      <c r="P3675" t="str">
        <f>VLOOKUP($L3675,Location!$A$1:$D$157,3,FALSE)</f>
        <v>West</v>
      </c>
      <c r="Q3675" t="str">
        <f>VLOOKUP($L3675,Location!$A$1:$D$157,4,FALSE)</f>
        <v>Major Market</v>
      </c>
      <c r="R3675" t="s">
        <v>70</v>
      </c>
      <c r="S3675" t="s">
        <v>71</v>
      </c>
      <c r="T3675" t="s">
        <v>57</v>
      </c>
    </row>
    <row r="3676" spans="1:20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5">
        <v>42247</v>
      </c>
      <c r="O3676" t="str">
        <f>VLOOKUP(L3676,Location!$A$1:$D$157,2,FALSE)</f>
        <v>California</v>
      </c>
      <c r="P3676" t="str">
        <f>VLOOKUP($L3676,Location!$A$1:$D$157,3,FALSE)</f>
        <v>West</v>
      </c>
      <c r="Q3676" t="str">
        <f>VLOOKUP($L3676,Location!$A$1:$D$157,4,FALSE)</f>
        <v>Major Market</v>
      </c>
      <c r="R3676" t="s">
        <v>70</v>
      </c>
      <c r="S3676" t="s">
        <v>72</v>
      </c>
      <c r="T3676" t="s">
        <v>57</v>
      </c>
    </row>
    <row r="3677" spans="1:20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5">
        <v>42247</v>
      </c>
      <c r="O3677" t="str">
        <f>VLOOKUP(L3677,Location!$A$1:$D$157,2,FALSE)</f>
        <v>California</v>
      </c>
      <c r="P3677" t="str">
        <f>VLOOKUP($L3677,Location!$A$1:$D$157,3,FALSE)</f>
        <v>West</v>
      </c>
      <c r="Q3677" t="str">
        <f>VLOOKUP($L3677,Location!$A$1:$D$157,4,FALSE)</f>
        <v>Major Market</v>
      </c>
      <c r="R3677" t="s">
        <v>70</v>
      </c>
      <c r="S3677" t="s">
        <v>73</v>
      </c>
      <c r="T3677" t="s">
        <v>57</v>
      </c>
    </row>
    <row r="3678" spans="1:20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5">
        <v>42247</v>
      </c>
      <c r="O3678" t="str">
        <f>VLOOKUP(L3678,Location!$A$1:$D$157,2,FALSE)</f>
        <v>California</v>
      </c>
      <c r="P3678" t="str">
        <f>VLOOKUP($L3678,Location!$A$1:$D$157,3,FALSE)</f>
        <v>West</v>
      </c>
      <c r="Q3678" t="str">
        <f>VLOOKUP($L3678,Location!$A$1:$D$157,4,FALSE)</f>
        <v>Major Market</v>
      </c>
      <c r="R3678" t="s">
        <v>66</v>
      </c>
      <c r="S3678" t="s">
        <v>67</v>
      </c>
      <c r="T3678" t="s">
        <v>60</v>
      </c>
    </row>
    <row r="3679" spans="1:20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5">
        <v>42247</v>
      </c>
      <c r="O3679" t="str">
        <f>VLOOKUP(L3679,Location!$A$1:$D$157,2,FALSE)</f>
        <v>California</v>
      </c>
      <c r="P3679" t="str">
        <f>VLOOKUP($L3679,Location!$A$1:$D$157,3,FALSE)</f>
        <v>West</v>
      </c>
      <c r="Q3679" t="str">
        <f>VLOOKUP($L3679,Location!$A$1:$D$157,4,FALSE)</f>
        <v>Major Market</v>
      </c>
      <c r="R3679" t="s">
        <v>66</v>
      </c>
      <c r="S3679" t="s">
        <v>68</v>
      </c>
      <c r="T3679" t="s">
        <v>60</v>
      </c>
    </row>
    <row r="3680" spans="1:20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5">
        <v>42247</v>
      </c>
      <c r="O3680" t="str">
        <f>VLOOKUP(L3680,Location!$A$1:$D$157,2,FALSE)</f>
        <v>California</v>
      </c>
      <c r="P3680" t="str">
        <f>VLOOKUP($L3680,Location!$A$1:$D$157,3,FALSE)</f>
        <v>West</v>
      </c>
      <c r="Q3680" t="str">
        <f>VLOOKUP($L3680,Location!$A$1:$D$157,4,FALSE)</f>
        <v>Major Market</v>
      </c>
      <c r="R3680" t="s">
        <v>66</v>
      </c>
      <c r="S3680" t="s">
        <v>69</v>
      </c>
      <c r="T3680" t="s">
        <v>60</v>
      </c>
    </row>
    <row r="3681" spans="1:20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5">
        <v>42247</v>
      </c>
      <c r="O3681" t="str">
        <f>VLOOKUP(L3681,Location!$A$1:$D$157,2,FALSE)</f>
        <v>California</v>
      </c>
      <c r="P3681" t="str">
        <f>VLOOKUP($L3681,Location!$A$1:$D$157,3,FALSE)</f>
        <v>West</v>
      </c>
      <c r="Q3681" t="str">
        <f>VLOOKUP($L3681,Location!$A$1:$D$157,4,FALSE)</f>
        <v>Major Market</v>
      </c>
      <c r="R3681" t="s">
        <v>55</v>
      </c>
      <c r="S3681" t="s">
        <v>56</v>
      </c>
      <c r="T3681" t="s">
        <v>57</v>
      </c>
    </row>
    <row r="3682" spans="1:20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5">
        <v>42247</v>
      </c>
      <c r="O3682" t="str">
        <f>VLOOKUP(L3682,Location!$A$1:$D$157,2,FALSE)</f>
        <v>California</v>
      </c>
      <c r="P3682" t="str">
        <f>VLOOKUP($L3682,Location!$A$1:$D$157,3,FALSE)</f>
        <v>West</v>
      </c>
      <c r="Q3682" t="str">
        <f>VLOOKUP($L3682,Location!$A$1:$D$157,4,FALSE)</f>
        <v>Major Market</v>
      </c>
      <c r="R3682" t="s">
        <v>55</v>
      </c>
      <c r="S3682" t="s">
        <v>58</v>
      </c>
      <c r="T3682" t="s">
        <v>57</v>
      </c>
    </row>
    <row r="3683" spans="1:20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5">
        <v>42247</v>
      </c>
      <c r="O3683" t="str">
        <f>VLOOKUP(L3683,Location!$A$1:$D$157,2,FALSE)</f>
        <v>California</v>
      </c>
      <c r="P3683" t="str">
        <f>VLOOKUP($L3683,Location!$A$1:$D$157,3,FALSE)</f>
        <v>West</v>
      </c>
      <c r="Q3683" t="str">
        <f>VLOOKUP($L3683,Location!$A$1:$D$157,4,FALSE)</f>
        <v>Major Market</v>
      </c>
      <c r="R3683" t="s">
        <v>55</v>
      </c>
      <c r="S3683" t="s">
        <v>59</v>
      </c>
      <c r="T3683" t="s">
        <v>60</v>
      </c>
    </row>
    <row r="3684" spans="1:20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5">
        <v>42247</v>
      </c>
      <c r="O3684" t="str">
        <f>VLOOKUP(L3684,Location!$A$1:$D$157,2,FALSE)</f>
        <v>California</v>
      </c>
      <c r="P3684" t="str">
        <f>VLOOKUP($L3684,Location!$A$1:$D$157,3,FALSE)</f>
        <v>West</v>
      </c>
      <c r="Q3684" t="str">
        <f>VLOOKUP($L3684,Location!$A$1:$D$157,4,FALSE)</f>
        <v>Major Market</v>
      </c>
      <c r="R3684" t="s">
        <v>61</v>
      </c>
      <c r="S3684" t="s">
        <v>62</v>
      </c>
      <c r="T3684" t="s">
        <v>57</v>
      </c>
    </row>
    <row r="3685" spans="1:20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5">
        <v>42247</v>
      </c>
      <c r="O3685" t="str">
        <f>VLOOKUP(L3685,Location!$A$1:$D$157,2,FALSE)</f>
        <v>California</v>
      </c>
      <c r="P3685" t="str">
        <f>VLOOKUP($L3685,Location!$A$1:$D$157,3,FALSE)</f>
        <v>West</v>
      </c>
      <c r="Q3685" t="str">
        <f>VLOOKUP($L3685,Location!$A$1:$D$157,4,FALSE)</f>
        <v>Major Market</v>
      </c>
      <c r="R3685" t="s">
        <v>61</v>
      </c>
      <c r="S3685" t="s">
        <v>63</v>
      </c>
      <c r="T3685" t="s">
        <v>57</v>
      </c>
    </row>
    <row r="3686" spans="1:20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5">
        <v>42247</v>
      </c>
      <c r="O3686" t="str">
        <f>VLOOKUP(L3686,Location!$A$1:$D$157,2,FALSE)</f>
        <v>California</v>
      </c>
      <c r="P3686" t="str">
        <f>VLOOKUP($L3686,Location!$A$1:$D$157,3,FALSE)</f>
        <v>West</v>
      </c>
      <c r="Q3686" t="str">
        <f>VLOOKUP($L3686,Location!$A$1:$D$157,4,FALSE)</f>
        <v>Major Market</v>
      </c>
      <c r="R3686" t="s">
        <v>61</v>
      </c>
      <c r="S3686" t="s">
        <v>64</v>
      </c>
      <c r="T3686" t="s">
        <v>60</v>
      </c>
    </row>
    <row r="3687" spans="1:20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5">
        <v>42247</v>
      </c>
      <c r="O3687" t="str">
        <f>VLOOKUP(L3687,Location!$A$1:$D$157,2,FALSE)</f>
        <v>Nevada</v>
      </c>
      <c r="P3687" t="str">
        <f>VLOOKUP($L3687,Location!$A$1:$D$157,3,FALSE)</f>
        <v>West</v>
      </c>
      <c r="Q3687" t="str">
        <f>VLOOKUP($L3687,Location!$A$1:$D$157,4,FALSE)</f>
        <v>Small Market</v>
      </c>
      <c r="R3687" t="s">
        <v>70</v>
      </c>
      <c r="S3687" t="s">
        <v>71</v>
      </c>
      <c r="T3687" t="s">
        <v>57</v>
      </c>
    </row>
    <row r="3688" spans="1:20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5">
        <v>42247</v>
      </c>
      <c r="O3688" t="str">
        <f>VLOOKUP(L3688,Location!$A$1:$D$157,2,FALSE)</f>
        <v>Nevada</v>
      </c>
      <c r="P3688" t="str">
        <f>VLOOKUP($L3688,Location!$A$1:$D$157,3,FALSE)</f>
        <v>West</v>
      </c>
      <c r="Q3688" t="str">
        <f>VLOOKUP($L3688,Location!$A$1:$D$157,4,FALSE)</f>
        <v>Small Market</v>
      </c>
      <c r="R3688" t="s">
        <v>70</v>
      </c>
      <c r="S3688" t="s">
        <v>72</v>
      </c>
      <c r="T3688" t="s">
        <v>57</v>
      </c>
    </row>
    <row r="3689" spans="1:20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5">
        <v>42247</v>
      </c>
      <c r="O3689" t="str">
        <f>VLOOKUP(L3689,Location!$A$1:$D$157,2,FALSE)</f>
        <v>Nevada</v>
      </c>
      <c r="P3689" t="str">
        <f>VLOOKUP($L3689,Location!$A$1:$D$157,3,FALSE)</f>
        <v>West</v>
      </c>
      <c r="Q3689" t="str">
        <f>VLOOKUP($L3689,Location!$A$1:$D$157,4,FALSE)</f>
        <v>Small Market</v>
      </c>
      <c r="R3689" t="s">
        <v>70</v>
      </c>
      <c r="S3689" t="s">
        <v>73</v>
      </c>
      <c r="T3689" t="s">
        <v>57</v>
      </c>
    </row>
    <row r="3690" spans="1:20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5">
        <v>42247</v>
      </c>
      <c r="O3690" t="str">
        <f>VLOOKUP(L3690,Location!$A$1:$D$157,2,FALSE)</f>
        <v>Nevada</v>
      </c>
      <c r="P3690" t="str">
        <f>VLOOKUP($L3690,Location!$A$1:$D$157,3,FALSE)</f>
        <v>West</v>
      </c>
      <c r="Q3690" t="str">
        <f>VLOOKUP($L3690,Location!$A$1:$D$157,4,FALSE)</f>
        <v>Small Market</v>
      </c>
      <c r="R3690" t="s">
        <v>66</v>
      </c>
      <c r="S3690" t="s">
        <v>67</v>
      </c>
      <c r="T3690" t="s">
        <v>60</v>
      </c>
    </row>
    <row r="3691" spans="1:20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5">
        <v>42247</v>
      </c>
      <c r="O3691" t="str">
        <f>VLOOKUP(L3691,Location!$A$1:$D$157,2,FALSE)</f>
        <v>Nevada</v>
      </c>
      <c r="P3691" t="str">
        <f>VLOOKUP($L3691,Location!$A$1:$D$157,3,FALSE)</f>
        <v>West</v>
      </c>
      <c r="Q3691" t="str">
        <f>VLOOKUP($L3691,Location!$A$1:$D$157,4,FALSE)</f>
        <v>Small Market</v>
      </c>
      <c r="R3691" t="s">
        <v>66</v>
      </c>
      <c r="S3691" t="s">
        <v>68</v>
      </c>
      <c r="T3691" t="s">
        <v>60</v>
      </c>
    </row>
    <row r="3692" spans="1:20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5">
        <v>42247</v>
      </c>
      <c r="O3692" t="str">
        <f>VLOOKUP(L3692,Location!$A$1:$D$157,2,FALSE)</f>
        <v>Nevada</v>
      </c>
      <c r="P3692" t="str">
        <f>VLOOKUP($L3692,Location!$A$1:$D$157,3,FALSE)</f>
        <v>West</v>
      </c>
      <c r="Q3692" t="str">
        <f>VLOOKUP($L3692,Location!$A$1:$D$157,4,FALSE)</f>
        <v>Small Market</v>
      </c>
      <c r="R3692" t="s">
        <v>66</v>
      </c>
      <c r="S3692" t="s">
        <v>69</v>
      </c>
      <c r="T3692" t="s">
        <v>60</v>
      </c>
    </row>
    <row r="3693" spans="1:20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5">
        <v>42247</v>
      </c>
      <c r="O3693" t="str">
        <f>VLOOKUP(L3693,Location!$A$1:$D$157,2,FALSE)</f>
        <v>Nevada</v>
      </c>
      <c r="P3693" t="str">
        <f>VLOOKUP($L3693,Location!$A$1:$D$157,3,FALSE)</f>
        <v>West</v>
      </c>
      <c r="Q3693" t="str">
        <f>VLOOKUP($L3693,Location!$A$1:$D$157,4,FALSE)</f>
        <v>Small Market</v>
      </c>
      <c r="R3693" t="s">
        <v>55</v>
      </c>
      <c r="S3693" t="s">
        <v>58</v>
      </c>
      <c r="T3693" t="s">
        <v>57</v>
      </c>
    </row>
    <row r="3694" spans="1:20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5">
        <v>42247</v>
      </c>
      <c r="O3694" t="str">
        <f>VLOOKUP(L3694,Location!$A$1:$D$157,2,FALSE)</f>
        <v>Nevada</v>
      </c>
      <c r="P3694" t="str">
        <f>VLOOKUP($L3694,Location!$A$1:$D$157,3,FALSE)</f>
        <v>West</v>
      </c>
      <c r="Q3694" t="str">
        <f>VLOOKUP($L3694,Location!$A$1:$D$157,4,FALSE)</f>
        <v>Small Market</v>
      </c>
      <c r="R3694" t="s">
        <v>55</v>
      </c>
      <c r="S3694" t="s">
        <v>59</v>
      </c>
      <c r="T3694" t="s">
        <v>60</v>
      </c>
    </row>
    <row r="3695" spans="1:20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5">
        <v>42247</v>
      </c>
      <c r="O3695" t="str">
        <f>VLOOKUP(L3695,Location!$A$1:$D$157,2,FALSE)</f>
        <v>Nevada</v>
      </c>
      <c r="P3695" t="str">
        <f>VLOOKUP($L3695,Location!$A$1:$D$157,3,FALSE)</f>
        <v>West</v>
      </c>
      <c r="Q3695" t="str">
        <f>VLOOKUP($L3695,Location!$A$1:$D$157,4,FALSE)</f>
        <v>Small Market</v>
      </c>
      <c r="R3695" t="s">
        <v>61</v>
      </c>
      <c r="S3695" t="s">
        <v>62</v>
      </c>
      <c r="T3695" t="s">
        <v>57</v>
      </c>
    </row>
    <row r="3696" spans="1:20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5">
        <v>42247</v>
      </c>
      <c r="O3696" t="str">
        <f>VLOOKUP(L3696,Location!$A$1:$D$157,2,FALSE)</f>
        <v>Nevada</v>
      </c>
      <c r="P3696" t="str">
        <f>VLOOKUP($L3696,Location!$A$1:$D$157,3,FALSE)</f>
        <v>West</v>
      </c>
      <c r="Q3696" t="str">
        <f>VLOOKUP($L3696,Location!$A$1:$D$157,4,FALSE)</f>
        <v>Small Market</v>
      </c>
      <c r="R3696" t="s">
        <v>61</v>
      </c>
      <c r="S3696" t="s">
        <v>63</v>
      </c>
      <c r="T3696" t="s">
        <v>57</v>
      </c>
    </row>
    <row r="3697" spans="1:20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5">
        <v>42247</v>
      </c>
      <c r="O3697" t="str">
        <f>VLOOKUP(L3697,Location!$A$1:$D$157,2,FALSE)</f>
        <v>Nevada</v>
      </c>
      <c r="P3697" t="str">
        <f>VLOOKUP($L3697,Location!$A$1:$D$157,3,FALSE)</f>
        <v>West</v>
      </c>
      <c r="Q3697" t="str">
        <f>VLOOKUP($L3697,Location!$A$1:$D$157,4,FALSE)</f>
        <v>Small Market</v>
      </c>
      <c r="R3697" t="s">
        <v>61</v>
      </c>
      <c r="S3697" t="s">
        <v>64</v>
      </c>
      <c r="T3697" t="s">
        <v>60</v>
      </c>
    </row>
    <row r="3698" spans="1:20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5">
        <v>42247</v>
      </c>
      <c r="O3698" t="str">
        <f>VLOOKUP(L3698,Location!$A$1:$D$157,2,FALSE)</f>
        <v>Oregon</v>
      </c>
      <c r="P3698" t="str">
        <f>VLOOKUP($L3698,Location!$A$1:$D$157,3,FALSE)</f>
        <v>West</v>
      </c>
      <c r="Q3698" t="str">
        <f>VLOOKUP($L3698,Location!$A$1:$D$157,4,FALSE)</f>
        <v>Small Market</v>
      </c>
      <c r="R3698" t="s">
        <v>70</v>
      </c>
      <c r="S3698" t="s">
        <v>71</v>
      </c>
      <c r="T3698" t="s">
        <v>57</v>
      </c>
    </row>
    <row r="3699" spans="1:20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5">
        <v>42247</v>
      </c>
      <c r="O3699" t="str">
        <f>VLOOKUP(L3699,Location!$A$1:$D$157,2,FALSE)</f>
        <v>Oregon</v>
      </c>
      <c r="P3699" t="str">
        <f>VLOOKUP($L3699,Location!$A$1:$D$157,3,FALSE)</f>
        <v>West</v>
      </c>
      <c r="Q3699" t="str">
        <f>VLOOKUP($L3699,Location!$A$1:$D$157,4,FALSE)</f>
        <v>Small Market</v>
      </c>
      <c r="R3699" t="s">
        <v>70</v>
      </c>
      <c r="S3699" t="s">
        <v>72</v>
      </c>
      <c r="T3699" t="s">
        <v>57</v>
      </c>
    </row>
    <row r="3700" spans="1:20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5">
        <v>42247</v>
      </c>
      <c r="O3700" t="str">
        <f>VLOOKUP(L3700,Location!$A$1:$D$157,2,FALSE)</f>
        <v>Oregon</v>
      </c>
      <c r="P3700" t="str">
        <f>VLOOKUP($L3700,Location!$A$1:$D$157,3,FALSE)</f>
        <v>West</v>
      </c>
      <c r="Q3700" t="str">
        <f>VLOOKUP($L3700,Location!$A$1:$D$157,4,FALSE)</f>
        <v>Small Market</v>
      </c>
      <c r="R3700" t="s">
        <v>70</v>
      </c>
      <c r="S3700" t="s">
        <v>73</v>
      </c>
      <c r="T3700" t="s">
        <v>57</v>
      </c>
    </row>
    <row r="3701" spans="1:20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5">
        <v>42247</v>
      </c>
      <c r="O3701" t="str">
        <f>VLOOKUP(L3701,Location!$A$1:$D$157,2,FALSE)</f>
        <v>Oregon</v>
      </c>
      <c r="P3701" t="str">
        <f>VLOOKUP($L3701,Location!$A$1:$D$157,3,FALSE)</f>
        <v>West</v>
      </c>
      <c r="Q3701" t="str">
        <f>VLOOKUP($L3701,Location!$A$1:$D$157,4,FALSE)</f>
        <v>Small Market</v>
      </c>
      <c r="R3701" t="s">
        <v>66</v>
      </c>
      <c r="S3701" t="s">
        <v>67</v>
      </c>
      <c r="T3701" t="s">
        <v>60</v>
      </c>
    </row>
    <row r="3702" spans="1:20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5">
        <v>42247</v>
      </c>
      <c r="O3702" t="str">
        <f>VLOOKUP(L3702,Location!$A$1:$D$157,2,FALSE)</f>
        <v>Oregon</v>
      </c>
      <c r="P3702" t="str">
        <f>VLOOKUP($L3702,Location!$A$1:$D$157,3,FALSE)</f>
        <v>West</v>
      </c>
      <c r="Q3702" t="str">
        <f>VLOOKUP($L3702,Location!$A$1:$D$157,4,FALSE)</f>
        <v>Small Market</v>
      </c>
      <c r="R3702" t="s">
        <v>66</v>
      </c>
      <c r="S3702" t="s">
        <v>68</v>
      </c>
      <c r="T3702" t="s">
        <v>60</v>
      </c>
    </row>
    <row r="3703" spans="1:20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5">
        <v>42247</v>
      </c>
      <c r="O3703" t="str">
        <f>VLOOKUP(L3703,Location!$A$1:$D$157,2,FALSE)</f>
        <v>Oregon</v>
      </c>
      <c r="P3703" t="str">
        <f>VLOOKUP($L3703,Location!$A$1:$D$157,3,FALSE)</f>
        <v>West</v>
      </c>
      <c r="Q3703" t="str">
        <f>VLOOKUP($L3703,Location!$A$1:$D$157,4,FALSE)</f>
        <v>Small Market</v>
      </c>
      <c r="R3703" t="s">
        <v>55</v>
      </c>
      <c r="S3703" t="s">
        <v>56</v>
      </c>
      <c r="T3703" t="s">
        <v>57</v>
      </c>
    </row>
    <row r="3704" spans="1:20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5">
        <v>42247</v>
      </c>
      <c r="O3704" t="str">
        <f>VLOOKUP(L3704,Location!$A$1:$D$157,2,FALSE)</f>
        <v>Oregon</v>
      </c>
      <c r="P3704" t="str">
        <f>VLOOKUP($L3704,Location!$A$1:$D$157,3,FALSE)</f>
        <v>West</v>
      </c>
      <c r="Q3704" t="str">
        <f>VLOOKUP($L3704,Location!$A$1:$D$157,4,FALSE)</f>
        <v>Small Market</v>
      </c>
      <c r="R3704" t="s">
        <v>55</v>
      </c>
      <c r="S3704" t="s">
        <v>58</v>
      </c>
      <c r="T3704" t="s">
        <v>57</v>
      </c>
    </row>
    <row r="3705" spans="1:20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5">
        <v>42247</v>
      </c>
      <c r="O3705" t="str">
        <f>VLOOKUP(L3705,Location!$A$1:$D$157,2,FALSE)</f>
        <v>Oregon</v>
      </c>
      <c r="P3705" t="str">
        <f>VLOOKUP($L3705,Location!$A$1:$D$157,3,FALSE)</f>
        <v>West</v>
      </c>
      <c r="Q3705" t="str">
        <f>VLOOKUP($L3705,Location!$A$1:$D$157,4,FALSE)</f>
        <v>Small Market</v>
      </c>
      <c r="R3705" t="s">
        <v>55</v>
      </c>
      <c r="S3705" t="s">
        <v>59</v>
      </c>
      <c r="T3705" t="s">
        <v>60</v>
      </c>
    </row>
    <row r="3706" spans="1:20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5">
        <v>42247</v>
      </c>
      <c r="O3706" t="str">
        <f>VLOOKUP(L3706,Location!$A$1:$D$157,2,FALSE)</f>
        <v>Oregon</v>
      </c>
      <c r="P3706" t="str">
        <f>VLOOKUP($L3706,Location!$A$1:$D$157,3,FALSE)</f>
        <v>West</v>
      </c>
      <c r="Q3706" t="str">
        <f>VLOOKUP($L3706,Location!$A$1:$D$157,4,FALSE)</f>
        <v>Small Market</v>
      </c>
      <c r="R3706" t="s">
        <v>61</v>
      </c>
      <c r="S3706" t="s">
        <v>62</v>
      </c>
      <c r="T3706" t="s">
        <v>57</v>
      </c>
    </row>
    <row r="3707" spans="1:20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5">
        <v>42247</v>
      </c>
      <c r="O3707" t="str">
        <f>VLOOKUP(L3707,Location!$A$1:$D$157,2,FALSE)</f>
        <v>Oregon</v>
      </c>
      <c r="P3707" t="str">
        <f>VLOOKUP($L3707,Location!$A$1:$D$157,3,FALSE)</f>
        <v>West</v>
      </c>
      <c r="Q3707" t="str">
        <f>VLOOKUP($L3707,Location!$A$1:$D$157,4,FALSE)</f>
        <v>Small Market</v>
      </c>
      <c r="R3707" t="s">
        <v>61</v>
      </c>
      <c r="S3707" t="s">
        <v>63</v>
      </c>
      <c r="T3707" t="s">
        <v>57</v>
      </c>
    </row>
    <row r="3708" spans="1:20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5">
        <v>42247</v>
      </c>
      <c r="O3708" t="str">
        <f>VLOOKUP(L3708,Location!$A$1:$D$157,2,FALSE)</f>
        <v>Oregon</v>
      </c>
      <c r="P3708" t="str">
        <f>VLOOKUP($L3708,Location!$A$1:$D$157,3,FALSE)</f>
        <v>West</v>
      </c>
      <c r="Q3708" t="str">
        <f>VLOOKUP($L3708,Location!$A$1:$D$157,4,FALSE)</f>
        <v>Small Market</v>
      </c>
      <c r="R3708" t="s">
        <v>61</v>
      </c>
      <c r="S3708" t="s">
        <v>64</v>
      </c>
      <c r="T3708" t="s">
        <v>60</v>
      </c>
    </row>
    <row r="3709" spans="1:20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5">
        <v>42247</v>
      </c>
      <c r="O3709" t="str">
        <f>VLOOKUP(L3709,Location!$A$1:$D$157,2,FALSE)</f>
        <v>Washington</v>
      </c>
      <c r="P3709" t="str">
        <f>VLOOKUP($L3709,Location!$A$1:$D$157,3,FALSE)</f>
        <v>West</v>
      </c>
      <c r="Q3709" t="str">
        <f>VLOOKUP($L3709,Location!$A$1:$D$157,4,FALSE)</f>
        <v>Small Market</v>
      </c>
      <c r="R3709" t="s">
        <v>70</v>
      </c>
      <c r="S3709" t="s">
        <v>71</v>
      </c>
      <c r="T3709" t="s">
        <v>57</v>
      </c>
    </row>
    <row r="3710" spans="1:20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5">
        <v>42247</v>
      </c>
      <c r="O3710" t="str">
        <f>VLOOKUP(L3710,Location!$A$1:$D$157,2,FALSE)</f>
        <v>Washington</v>
      </c>
      <c r="P3710" t="str">
        <f>VLOOKUP($L3710,Location!$A$1:$D$157,3,FALSE)</f>
        <v>West</v>
      </c>
      <c r="Q3710" t="str">
        <f>VLOOKUP($L3710,Location!$A$1:$D$157,4,FALSE)</f>
        <v>Small Market</v>
      </c>
      <c r="R3710" t="s">
        <v>70</v>
      </c>
      <c r="S3710" t="s">
        <v>72</v>
      </c>
      <c r="T3710" t="s">
        <v>57</v>
      </c>
    </row>
    <row r="3711" spans="1:20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5">
        <v>42247</v>
      </c>
      <c r="O3711" t="str">
        <f>VLOOKUP(L3711,Location!$A$1:$D$157,2,FALSE)</f>
        <v>Washington</v>
      </c>
      <c r="P3711" t="str">
        <f>VLOOKUP($L3711,Location!$A$1:$D$157,3,FALSE)</f>
        <v>West</v>
      </c>
      <c r="Q3711" t="str">
        <f>VLOOKUP($L3711,Location!$A$1:$D$157,4,FALSE)</f>
        <v>Small Market</v>
      </c>
      <c r="R3711" t="s">
        <v>70</v>
      </c>
      <c r="S3711" t="s">
        <v>73</v>
      </c>
      <c r="T3711" t="s">
        <v>57</v>
      </c>
    </row>
    <row r="3712" spans="1:20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5">
        <v>42247</v>
      </c>
      <c r="O3712" t="str">
        <f>VLOOKUP(L3712,Location!$A$1:$D$157,2,FALSE)</f>
        <v>Washington</v>
      </c>
      <c r="P3712" t="str">
        <f>VLOOKUP($L3712,Location!$A$1:$D$157,3,FALSE)</f>
        <v>West</v>
      </c>
      <c r="Q3712" t="str">
        <f>VLOOKUP($L3712,Location!$A$1:$D$157,4,FALSE)</f>
        <v>Small Market</v>
      </c>
      <c r="R3712" t="s">
        <v>66</v>
      </c>
      <c r="S3712" t="s">
        <v>67</v>
      </c>
      <c r="T3712" t="s">
        <v>60</v>
      </c>
    </row>
    <row r="3713" spans="1:20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5">
        <v>42247</v>
      </c>
      <c r="O3713" t="str">
        <f>VLOOKUP(L3713,Location!$A$1:$D$157,2,FALSE)</f>
        <v>Washington</v>
      </c>
      <c r="P3713" t="str">
        <f>VLOOKUP($L3713,Location!$A$1:$D$157,3,FALSE)</f>
        <v>West</v>
      </c>
      <c r="Q3713" t="str">
        <f>VLOOKUP($L3713,Location!$A$1:$D$157,4,FALSE)</f>
        <v>Small Market</v>
      </c>
      <c r="R3713" t="s">
        <v>66</v>
      </c>
      <c r="S3713" t="s">
        <v>68</v>
      </c>
      <c r="T3713" t="s">
        <v>60</v>
      </c>
    </row>
    <row r="3714" spans="1:20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5">
        <v>42247</v>
      </c>
      <c r="O3714" t="str">
        <f>VLOOKUP(L3714,Location!$A$1:$D$157,2,FALSE)</f>
        <v>Washington</v>
      </c>
      <c r="P3714" t="str">
        <f>VLOOKUP($L3714,Location!$A$1:$D$157,3,FALSE)</f>
        <v>West</v>
      </c>
      <c r="Q3714" t="str">
        <f>VLOOKUP($L3714,Location!$A$1:$D$157,4,FALSE)</f>
        <v>Small Market</v>
      </c>
      <c r="R3714" t="s">
        <v>55</v>
      </c>
      <c r="S3714" t="s">
        <v>58</v>
      </c>
      <c r="T3714" t="s">
        <v>57</v>
      </c>
    </row>
    <row r="3715" spans="1:20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5">
        <v>42247</v>
      </c>
      <c r="O3715" t="str">
        <f>VLOOKUP(L3715,Location!$A$1:$D$157,2,FALSE)</f>
        <v>Washington</v>
      </c>
      <c r="P3715" t="str">
        <f>VLOOKUP($L3715,Location!$A$1:$D$157,3,FALSE)</f>
        <v>West</v>
      </c>
      <c r="Q3715" t="str">
        <f>VLOOKUP($L3715,Location!$A$1:$D$157,4,FALSE)</f>
        <v>Small Market</v>
      </c>
      <c r="R3715" t="s">
        <v>55</v>
      </c>
      <c r="S3715" t="s">
        <v>59</v>
      </c>
      <c r="T3715" t="s">
        <v>60</v>
      </c>
    </row>
    <row r="3716" spans="1:20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5">
        <v>42247</v>
      </c>
      <c r="O3716" t="str">
        <f>VLOOKUP(L3716,Location!$A$1:$D$157,2,FALSE)</f>
        <v>Washington</v>
      </c>
      <c r="P3716" t="str">
        <f>VLOOKUP($L3716,Location!$A$1:$D$157,3,FALSE)</f>
        <v>West</v>
      </c>
      <c r="Q3716" t="str">
        <f>VLOOKUP($L3716,Location!$A$1:$D$157,4,FALSE)</f>
        <v>Small Market</v>
      </c>
      <c r="R3716" t="s">
        <v>61</v>
      </c>
      <c r="S3716" t="s">
        <v>62</v>
      </c>
      <c r="T3716" t="s">
        <v>57</v>
      </c>
    </row>
    <row r="3717" spans="1:20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5">
        <v>42247</v>
      </c>
      <c r="O3717" t="str">
        <f>VLOOKUP(L3717,Location!$A$1:$D$157,2,FALSE)</f>
        <v>Washington</v>
      </c>
      <c r="P3717" t="str">
        <f>VLOOKUP($L3717,Location!$A$1:$D$157,3,FALSE)</f>
        <v>West</v>
      </c>
      <c r="Q3717" t="str">
        <f>VLOOKUP($L3717,Location!$A$1:$D$157,4,FALSE)</f>
        <v>Small Market</v>
      </c>
      <c r="R3717" t="s">
        <v>61</v>
      </c>
      <c r="S3717" t="s">
        <v>63</v>
      </c>
      <c r="T3717" t="s">
        <v>57</v>
      </c>
    </row>
    <row r="3718" spans="1:20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5">
        <v>42247</v>
      </c>
      <c r="O3718" t="str">
        <f>VLOOKUP(L3718,Location!$A$1:$D$157,2,FALSE)</f>
        <v>Washington</v>
      </c>
      <c r="P3718" t="str">
        <f>VLOOKUP($L3718,Location!$A$1:$D$157,3,FALSE)</f>
        <v>West</v>
      </c>
      <c r="Q3718" t="str">
        <f>VLOOKUP($L3718,Location!$A$1:$D$157,4,FALSE)</f>
        <v>Small Market</v>
      </c>
      <c r="R3718" t="s">
        <v>61</v>
      </c>
      <c r="S3718" t="s">
        <v>64</v>
      </c>
      <c r="T3718" t="s">
        <v>60</v>
      </c>
    </row>
    <row r="3719" spans="1:20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5">
        <v>42277</v>
      </c>
      <c r="O3719" t="str">
        <f>VLOOKUP(L3719,Location!$A$1:$D$157,2,FALSE)</f>
        <v>Colorado</v>
      </c>
      <c r="P3719" t="str">
        <f>VLOOKUP($L3719,Location!$A$1:$D$157,3,FALSE)</f>
        <v>Central</v>
      </c>
      <c r="Q3719" t="str">
        <f>VLOOKUP($L3719,Location!$A$1:$D$157,4,FALSE)</f>
        <v>Major Market</v>
      </c>
      <c r="R3719" t="s">
        <v>66</v>
      </c>
      <c r="S3719" t="s">
        <v>67</v>
      </c>
      <c r="T3719" t="s">
        <v>60</v>
      </c>
    </row>
    <row r="3720" spans="1:20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5">
        <v>42277</v>
      </c>
      <c r="O3720" t="str">
        <f>VLOOKUP(L3720,Location!$A$1:$D$157,2,FALSE)</f>
        <v>Colorado</v>
      </c>
      <c r="P3720" t="str">
        <f>VLOOKUP($L3720,Location!$A$1:$D$157,3,FALSE)</f>
        <v>Central</v>
      </c>
      <c r="Q3720" t="str">
        <f>VLOOKUP($L3720,Location!$A$1:$D$157,4,FALSE)</f>
        <v>Major Market</v>
      </c>
      <c r="R3720" t="s">
        <v>66</v>
      </c>
      <c r="S3720" t="s">
        <v>68</v>
      </c>
      <c r="T3720" t="s">
        <v>60</v>
      </c>
    </row>
    <row r="3721" spans="1:20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5">
        <v>42277</v>
      </c>
      <c r="O3721" t="str">
        <f>VLOOKUP(L3721,Location!$A$1:$D$157,2,FALSE)</f>
        <v>Colorado</v>
      </c>
      <c r="P3721" t="str">
        <f>VLOOKUP($L3721,Location!$A$1:$D$157,3,FALSE)</f>
        <v>Central</v>
      </c>
      <c r="Q3721" t="str">
        <f>VLOOKUP($L3721,Location!$A$1:$D$157,4,FALSE)</f>
        <v>Major Market</v>
      </c>
      <c r="R3721" t="s">
        <v>66</v>
      </c>
      <c r="S3721" t="s">
        <v>69</v>
      </c>
      <c r="T3721" t="s">
        <v>60</v>
      </c>
    </row>
    <row r="3722" spans="1:20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5">
        <v>42277</v>
      </c>
      <c r="O3722" t="str">
        <f>VLOOKUP(L3722,Location!$A$1:$D$157,2,FALSE)</f>
        <v>Colorado</v>
      </c>
      <c r="P3722" t="str">
        <f>VLOOKUP($L3722,Location!$A$1:$D$157,3,FALSE)</f>
        <v>Central</v>
      </c>
      <c r="Q3722" t="str">
        <f>VLOOKUP($L3722,Location!$A$1:$D$157,4,FALSE)</f>
        <v>Major Market</v>
      </c>
      <c r="R3722" t="s">
        <v>70</v>
      </c>
      <c r="S3722" t="s">
        <v>71</v>
      </c>
      <c r="T3722" t="s">
        <v>57</v>
      </c>
    </row>
    <row r="3723" spans="1:20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5">
        <v>42277</v>
      </c>
      <c r="O3723" t="str">
        <f>VLOOKUP(L3723,Location!$A$1:$D$157,2,FALSE)</f>
        <v>Colorado</v>
      </c>
      <c r="P3723" t="str">
        <f>VLOOKUP($L3723,Location!$A$1:$D$157,3,FALSE)</f>
        <v>Central</v>
      </c>
      <c r="Q3723" t="str">
        <f>VLOOKUP($L3723,Location!$A$1:$D$157,4,FALSE)</f>
        <v>Major Market</v>
      </c>
      <c r="R3723" t="s">
        <v>70</v>
      </c>
      <c r="S3723" t="s">
        <v>72</v>
      </c>
      <c r="T3723" t="s">
        <v>57</v>
      </c>
    </row>
    <row r="3724" spans="1:20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5">
        <v>42277</v>
      </c>
      <c r="O3724" t="str">
        <f>VLOOKUP(L3724,Location!$A$1:$D$157,2,FALSE)</f>
        <v>Colorado</v>
      </c>
      <c r="P3724" t="str">
        <f>VLOOKUP($L3724,Location!$A$1:$D$157,3,FALSE)</f>
        <v>Central</v>
      </c>
      <c r="Q3724" t="str">
        <f>VLOOKUP($L3724,Location!$A$1:$D$157,4,FALSE)</f>
        <v>Major Market</v>
      </c>
      <c r="R3724" t="s">
        <v>70</v>
      </c>
      <c r="S3724" t="s">
        <v>73</v>
      </c>
      <c r="T3724" t="s">
        <v>57</v>
      </c>
    </row>
    <row r="3725" spans="1:20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5">
        <v>42277</v>
      </c>
      <c r="O3725" t="str">
        <f>VLOOKUP(L3725,Location!$A$1:$D$157,2,FALSE)</f>
        <v>Colorado</v>
      </c>
      <c r="P3725" t="str">
        <f>VLOOKUP($L3725,Location!$A$1:$D$157,3,FALSE)</f>
        <v>Central</v>
      </c>
      <c r="Q3725" t="str">
        <f>VLOOKUP($L3725,Location!$A$1:$D$157,4,FALSE)</f>
        <v>Major Market</v>
      </c>
      <c r="R3725" t="s">
        <v>61</v>
      </c>
      <c r="S3725" t="s">
        <v>63</v>
      </c>
      <c r="T3725" t="s">
        <v>57</v>
      </c>
    </row>
    <row r="3726" spans="1:20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5">
        <v>42277</v>
      </c>
      <c r="O3726" t="str">
        <f>VLOOKUP(L3726,Location!$A$1:$D$157,2,FALSE)</f>
        <v>Colorado</v>
      </c>
      <c r="P3726" t="str">
        <f>VLOOKUP($L3726,Location!$A$1:$D$157,3,FALSE)</f>
        <v>Central</v>
      </c>
      <c r="Q3726" t="str">
        <f>VLOOKUP($L3726,Location!$A$1:$D$157,4,FALSE)</f>
        <v>Major Market</v>
      </c>
      <c r="R3726" t="s">
        <v>61</v>
      </c>
      <c r="S3726" t="s">
        <v>64</v>
      </c>
      <c r="T3726" t="s">
        <v>60</v>
      </c>
    </row>
    <row r="3727" spans="1:20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5">
        <v>42277</v>
      </c>
      <c r="O3727" t="str">
        <f>VLOOKUP(L3727,Location!$A$1:$D$157,2,FALSE)</f>
        <v>Colorado</v>
      </c>
      <c r="P3727" t="str">
        <f>VLOOKUP($L3727,Location!$A$1:$D$157,3,FALSE)</f>
        <v>Central</v>
      </c>
      <c r="Q3727" t="str">
        <f>VLOOKUP($L3727,Location!$A$1:$D$157,4,FALSE)</f>
        <v>Major Market</v>
      </c>
      <c r="R3727" t="s">
        <v>55</v>
      </c>
      <c r="S3727" t="s">
        <v>56</v>
      </c>
      <c r="T3727" t="s">
        <v>57</v>
      </c>
    </row>
    <row r="3728" spans="1:20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5">
        <v>42277</v>
      </c>
      <c r="O3728" t="str">
        <f>VLOOKUP(L3728,Location!$A$1:$D$157,2,FALSE)</f>
        <v>Colorado</v>
      </c>
      <c r="P3728" t="str">
        <f>VLOOKUP($L3728,Location!$A$1:$D$157,3,FALSE)</f>
        <v>Central</v>
      </c>
      <c r="Q3728" t="str">
        <f>VLOOKUP($L3728,Location!$A$1:$D$157,4,FALSE)</f>
        <v>Major Market</v>
      </c>
      <c r="R3728" t="s">
        <v>55</v>
      </c>
      <c r="S3728" t="s">
        <v>58</v>
      </c>
      <c r="T3728" t="s">
        <v>57</v>
      </c>
    </row>
    <row r="3729" spans="1:20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5">
        <v>42277</v>
      </c>
      <c r="O3729" t="str">
        <f>VLOOKUP(L3729,Location!$A$1:$D$157,2,FALSE)</f>
        <v>Colorado</v>
      </c>
      <c r="P3729" t="str">
        <f>VLOOKUP($L3729,Location!$A$1:$D$157,3,FALSE)</f>
        <v>Central</v>
      </c>
      <c r="Q3729" t="str">
        <f>VLOOKUP($L3729,Location!$A$1:$D$157,4,FALSE)</f>
        <v>Major Market</v>
      </c>
      <c r="R3729" t="s">
        <v>55</v>
      </c>
      <c r="S3729" t="s">
        <v>59</v>
      </c>
      <c r="T3729" t="s">
        <v>60</v>
      </c>
    </row>
    <row r="3730" spans="1:20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5">
        <v>42277</v>
      </c>
      <c r="O3730" t="str">
        <f>VLOOKUP(L3730,Location!$A$1:$D$157,2,FALSE)</f>
        <v>Illinois</v>
      </c>
      <c r="P3730" t="str">
        <f>VLOOKUP($L3730,Location!$A$1:$D$157,3,FALSE)</f>
        <v>Central</v>
      </c>
      <c r="Q3730" t="str">
        <f>VLOOKUP($L3730,Location!$A$1:$D$157,4,FALSE)</f>
        <v>Major Market</v>
      </c>
      <c r="R3730" t="s">
        <v>66</v>
      </c>
      <c r="S3730" t="s">
        <v>67</v>
      </c>
      <c r="T3730" t="s">
        <v>60</v>
      </c>
    </row>
    <row r="3731" spans="1:20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5">
        <v>42277</v>
      </c>
      <c r="O3731" t="str">
        <f>VLOOKUP(L3731,Location!$A$1:$D$157,2,FALSE)</f>
        <v>Illinois</v>
      </c>
      <c r="P3731" t="str">
        <f>VLOOKUP($L3731,Location!$A$1:$D$157,3,FALSE)</f>
        <v>Central</v>
      </c>
      <c r="Q3731" t="str">
        <f>VLOOKUP($L3731,Location!$A$1:$D$157,4,FALSE)</f>
        <v>Major Market</v>
      </c>
      <c r="R3731" t="s">
        <v>66</v>
      </c>
      <c r="S3731" t="s">
        <v>68</v>
      </c>
      <c r="T3731" t="s">
        <v>60</v>
      </c>
    </row>
    <row r="3732" spans="1:20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5">
        <v>42277</v>
      </c>
      <c r="O3732" t="str">
        <f>VLOOKUP(L3732,Location!$A$1:$D$157,2,FALSE)</f>
        <v>Illinois</v>
      </c>
      <c r="P3732" t="str">
        <f>VLOOKUP($L3732,Location!$A$1:$D$157,3,FALSE)</f>
        <v>Central</v>
      </c>
      <c r="Q3732" t="str">
        <f>VLOOKUP($L3732,Location!$A$1:$D$157,4,FALSE)</f>
        <v>Major Market</v>
      </c>
      <c r="R3732" t="s">
        <v>66</v>
      </c>
      <c r="S3732" t="s">
        <v>69</v>
      </c>
      <c r="T3732" t="s">
        <v>60</v>
      </c>
    </row>
    <row r="3733" spans="1:20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5">
        <v>42277</v>
      </c>
      <c r="O3733" t="str">
        <f>VLOOKUP(L3733,Location!$A$1:$D$157,2,FALSE)</f>
        <v>Illinois</v>
      </c>
      <c r="P3733" t="str">
        <f>VLOOKUP($L3733,Location!$A$1:$D$157,3,FALSE)</f>
        <v>Central</v>
      </c>
      <c r="Q3733" t="str">
        <f>VLOOKUP($L3733,Location!$A$1:$D$157,4,FALSE)</f>
        <v>Major Market</v>
      </c>
      <c r="R3733" t="s">
        <v>70</v>
      </c>
      <c r="S3733" t="s">
        <v>71</v>
      </c>
      <c r="T3733" t="s">
        <v>57</v>
      </c>
    </row>
    <row r="3734" spans="1:20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5">
        <v>42277</v>
      </c>
      <c r="O3734" t="str">
        <f>VLOOKUP(L3734,Location!$A$1:$D$157,2,FALSE)</f>
        <v>Illinois</v>
      </c>
      <c r="P3734" t="str">
        <f>VLOOKUP($L3734,Location!$A$1:$D$157,3,FALSE)</f>
        <v>Central</v>
      </c>
      <c r="Q3734" t="str">
        <f>VLOOKUP($L3734,Location!$A$1:$D$157,4,FALSE)</f>
        <v>Major Market</v>
      </c>
      <c r="R3734" t="s">
        <v>70</v>
      </c>
      <c r="S3734" t="s">
        <v>72</v>
      </c>
      <c r="T3734" t="s">
        <v>57</v>
      </c>
    </row>
    <row r="3735" spans="1:20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5">
        <v>42277</v>
      </c>
      <c r="O3735" t="str">
        <f>VLOOKUP(L3735,Location!$A$1:$D$157,2,FALSE)</f>
        <v>Illinois</v>
      </c>
      <c r="P3735" t="str">
        <f>VLOOKUP($L3735,Location!$A$1:$D$157,3,FALSE)</f>
        <v>Central</v>
      </c>
      <c r="Q3735" t="str">
        <f>VLOOKUP($L3735,Location!$A$1:$D$157,4,FALSE)</f>
        <v>Major Market</v>
      </c>
      <c r="R3735" t="s">
        <v>61</v>
      </c>
      <c r="S3735" t="s">
        <v>63</v>
      </c>
      <c r="T3735" t="s">
        <v>57</v>
      </c>
    </row>
    <row r="3736" spans="1:20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5">
        <v>42277</v>
      </c>
      <c r="O3736" t="str">
        <f>VLOOKUP(L3736,Location!$A$1:$D$157,2,FALSE)</f>
        <v>Illinois</v>
      </c>
      <c r="P3736" t="str">
        <f>VLOOKUP($L3736,Location!$A$1:$D$157,3,FALSE)</f>
        <v>Central</v>
      </c>
      <c r="Q3736" t="str">
        <f>VLOOKUP($L3736,Location!$A$1:$D$157,4,FALSE)</f>
        <v>Major Market</v>
      </c>
      <c r="R3736" t="s">
        <v>61</v>
      </c>
      <c r="S3736" t="s">
        <v>64</v>
      </c>
      <c r="T3736" t="s">
        <v>60</v>
      </c>
    </row>
    <row r="3737" spans="1:20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5">
        <v>42277</v>
      </c>
      <c r="O3737" t="str">
        <f>VLOOKUP(L3737,Location!$A$1:$D$157,2,FALSE)</f>
        <v>Illinois</v>
      </c>
      <c r="P3737" t="str">
        <f>VLOOKUP($L3737,Location!$A$1:$D$157,3,FALSE)</f>
        <v>Central</v>
      </c>
      <c r="Q3737" t="str">
        <f>VLOOKUP($L3737,Location!$A$1:$D$157,4,FALSE)</f>
        <v>Major Market</v>
      </c>
      <c r="R3737" t="s">
        <v>55</v>
      </c>
      <c r="S3737" t="s">
        <v>58</v>
      </c>
      <c r="T3737" t="s">
        <v>57</v>
      </c>
    </row>
    <row r="3738" spans="1:20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5">
        <v>42277</v>
      </c>
      <c r="O3738" t="str">
        <f>VLOOKUP(L3738,Location!$A$1:$D$157,2,FALSE)</f>
        <v>Illinois</v>
      </c>
      <c r="P3738" t="str">
        <f>VLOOKUP($L3738,Location!$A$1:$D$157,3,FALSE)</f>
        <v>Central</v>
      </c>
      <c r="Q3738" t="str">
        <f>VLOOKUP($L3738,Location!$A$1:$D$157,4,FALSE)</f>
        <v>Major Market</v>
      </c>
      <c r="R3738" t="s">
        <v>55</v>
      </c>
      <c r="S3738" t="s">
        <v>59</v>
      </c>
      <c r="T3738" t="s">
        <v>60</v>
      </c>
    </row>
    <row r="3739" spans="1:20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5">
        <v>42277</v>
      </c>
      <c r="O3739" t="str">
        <f>VLOOKUP(L3739,Location!$A$1:$D$157,2,FALSE)</f>
        <v>Iowa</v>
      </c>
      <c r="P3739" t="str">
        <f>VLOOKUP($L3739,Location!$A$1:$D$157,3,FALSE)</f>
        <v>Central</v>
      </c>
      <c r="Q3739" t="str">
        <f>VLOOKUP($L3739,Location!$A$1:$D$157,4,FALSE)</f>
        <v>Small Market</v>
      </c>
      <c r="R3739" t="s">
        <v>66</v>
      </c>
      <c r="S3739" t="s">
        <v>67</v>
      </c>
      <c r="T3739" t="s">
        <v>60</v>
      </c>
    </row>
    <row r="3740" spans="1:20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5">
        <v>42277</v>
      </c>
      <c r="O3740" t="str">
        <f>VLOOKUP(L3740,Location!$A$1:$D$157,2,FALSE)</f>
        <v>Iowa</v>
      </c>
      <c r="P3740" t="str">
        <f>VLOOKUP($L3740,Location!$A$1:$D$157,3,FALSE)</f>
        <v>Central</v>
      </c>
      <c r="Q3740" t="str">
        <f>VLOOKUP($L3740,Location!$A$1:$D$157,4,FALSE)</f>
        <v>Small Market</v>
      </c>
      <c r="R3740" t="s">
        <v>66</v>
      </c>
      <c r="S3740" t="s">
        <v>68</v>
      </c>
      <c r="T3740" t="s">
        <v>60</v>
      </c>
    </row>
    <row r="3741" spans="1:20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5">
        <v>42277</v>
      </c>
      <c r="O3741" t="str">
        <f>VLOOKUP(L3741,Location!$A$1:$D$157,2,FALSE)</f>
        <v>Iowa</v>
      </c>
      <c r="P3741" t="str">
        <f>VLOOKUP($L3741,Location!$A$1:$D$157,3,FALSE)</f>
        <v>Central</v>
      </c>
      <c r="Q3741" t="str">
        <f>VLOOKUP($L3741,Location!$A$1:$D$157,4,FALSE)</f>
        <v>Small Market</v>
      </c>
      <c r="R3741" t="s">
        <v>70</v>
      </c>
      <c r="S3741" t="s">
        <v>71</v>
      </c>
      <c r="T3741" t="s">
        <v>57</v>
      </c>
    </row>
    <row r="3742" spans="1:20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5">
        <v>42277</v>
      </c>
      <c r="O3742" t="str">
        <f>VLOOKUP(L3742,Location!$A$1:$D$157,2,FALSE)</f>
        <v>Iowa</v>
      </c>
      <c r="P3742" t="str">
        <f>VLOOKUP($L3742,Location!$A$1:$D$157,3,FALSE)</f>
        <v>Central</v>
      </c>
      <c r="Q3742" t="str">
        <f>VLOOKUP($L3742,Location!$A$1:$D$157,4,FALSE)</f>
        <v>Small Market</v>
      </c>
      <c r="R3742" t="s">
        <v>70</v>
      </c>
      <c r="S3742" t="s">
        <v>72</v>
      </c>
      <c r="T3742" t="s">
        <v>57</v>
      </c>
    </row>
    <row r="3743" spans="1:20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5">
        <v>42277</v>
      </c>
      <c r="O3743" t="str">
        <f>VLOOKUP(L3743,Location!$A$1:$D$157,2,FALSE)</f>
        <v>Iowa</v>
      </c>
      <c r="P3743" t="str">
        <f>VLOOKUP($L3743,Location!$A$1:$D$157,3,FALSE)</f>
        <v>Central</v>
      </c>
      <c r="Q3743" t="str">
        <f>VLOOKUP($L3743,Location!$A$1:$D$157,4,FALSE)</f>
        <v>Small Market</v>
      </c>
      <c r="R3743" t="s">
        <v>61</v>
      </c>
      <c r="S3743" t="s">
        <v>63</v>
      </c>
      <c r="T3743" t="s">
        <v>57</v>
      </c>
    </row>
    <row r="3744" spans="1:20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5">
        <v>42277</v>
      </c>
      <c r="O3744" t="str">
        <f>VLOOKUP(L3744,Location!$A$1:$D$157,2,FALSE)</f>
        <v>Iowa</v>
      </c>
      <c r="P3744" t="str">
        <f>VLOOKUP($L3744,Location!$A$1:$D$157,3,FALSE)</f>
        <v>Central</v>
      </c>
      <c r="Q3744" t="str">
        <f>VLOOKUP($L3744,Location!$A$1:$D$157,4,FALSE)</f>
        <v>Small Market</v>
      </c>
      <c r="R3744" t="s">
        <v>61</v>
      </c>
      <c r="S3744" t="s">
        <v>64</v>
      </c>
      <c r="T3744" t="s">
        <v>60</v>
      </c>
    </row>
    <row r="3745" spans="1:20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5">
        <v>42277</v>
      </c>
      <c r="O3745" t="str">
        <f>VLOOKUP(L3745,Location!$A$1:$D$157,2,FALSE)</f>
        <v>Iowa</v>
      </c>
      <c r="P3745" t="str">
        <f>VLOOKUP($L3745,Location!$A$1:$D$157,3,FALSE)</f>
        <v>Central</v>
      </c>
      <c r="Q3745" t="str">
        <f>VLOOKUP($L3745,Location!$A$1:$D$157,4,FALSE)</f>
        <v>Small Market</v>
      </c>
      <c r="R3745" t="s">
        <v>55</v>
      </c>
      <c r="S3745" t="s">
        <v>56</v>
      </c>
      <c r="T3745" t="s">
        <v>57</v>
      </c>
    </row>
    <row r="3746" spans="1:20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5">
        <v>42277</v>
      </c>
      <c r="O3746" t="str">
        <f>VLOOKUP(L3746,Location!$A$1:$D$157,2,FALSE)</f>
        <v>Iowa</v>
      </c>
      <c r="P3746" t="str">
        <f>VLOOKUP($L3746,Location!$A$1:$D$157,3,FALSE)</f>
        <v>Central</v>
      </c>
      <c r="Q3746" t="str">
        <f>VLOOKUP($L3746,Location!$A$1:$D$157,4,FALSE)</f>
        <v>Small Market</v>
      </c>
      <c r="R3746" t="s">
        <v>55</v>
      </c>
      <c r="S3746" t="s">
        <v>58</v>
      </c>
      <c r="T3746" t="s">
        <v>57</v>
      </c>
    </row>
    <row r="3747" spans="1:20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5">
        <v>42277</v>
      </c>
      <c r="O3747" t="str">
        <f>VLOOKUP(L3747,Location!$A$1:$D$157,2,FALSE)</f>
        <v>Iowa</v>
      </c>
      <c r="P3747" t="str">
        <f>VLOOKUP($L3747,Location!$A$1:$D$157,3,FALSE)</f>
        <v>Central</v>
      </c>
      <c r="Q3747" t="str">
        <f>VLOOKUP($L3747,Location!$A$1:$D$157,4,FALSE)</f>
        <v>Small Market</v>
      </c>
      <c r="R3747" t="s">
        <v>55</v>
      </c>
      <c r="S3747" t="s">
        <v>59</v>
      </c>
      <c r="T3747" t="s">
        <v>60</v>
      </c>
    </row>
    <row r="3748" spans="1:20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5">
        <v>42277</v>
      </c>
      <c r="O3748" t="str">
        <f>VLOOKUP(L3748,Location!$A$1:$D$157,2,FALSE)</f>
        <v>Missouri</v>
      </c>
      <c r="P3748" t="str">
        <f>VLOOKUP($L3748,Location!$A$1:$D$157,3,FALSE)</f>
        <v>Central</v>
      </c>
      <c r="Q3748" t="str">
        <f>VLOOKUP($L3748,Location!$A$1:$D$157,4,FALSE)</f>
        <v>Small Market</v>
      </c>
      <c r="R3748" t="s">
        <v>66</v>
      </c>
      <c r="S3748" t="s">
        <v>67</v>
      </c>
      <c r="T3748" t="s">
        <v>60</v>
      </c>
    </row>
    <row r="3749" spans="1:20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5">
        <v>42277</v>
      </c>
      <c r="O3749" t="str">
        <f>VLOOKUP(L3749,Location!$A$1:$D$157,2,FALSE)</f>
        <v>Missouri</v>
      </c>
      <c r="P3749" t="str">
        <f>VLOOKUP($L3749,Location!$A$1:$D$157,3,FALSE)</f>
        <v>Central</v>
      </c>
      <c r="Q3749" t="str">
        <f>VLOOKUP($L3749,Location!$A$1:$D$157,4,FALSE)</f>
        <v>Small Market</v>
      </c>
      <c r="R3749" t="s">
        <v>66</v>
      </c>
      <c r="S3749" t="s">
        <v>68</v>
      </c>
      <c r="T3749" t="s">
        <v>60</v>
      </c>
    </row>
    <row r="3750" spans="1:20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5">
        <v>42277</v>
      </c>
      <c r="O3750" t="str">
        <f>VLOOKUP(L3750,Location!$A$1:$D$157,2,FALSE)</f>
        <v>Missouri</v>
      </c>
      <c r="P3750" t="str">
        <f>VLOOKUP($L3750,Location!$A$1:$D$157,3,FALSE)</f>
        <v>Central</v>
      </c>
      <c r="Q3750" t="str">
        <f>VLOOKUP($L3750,Location!$A$1:$D$157,4,FALSE)</f>
        <v>Small Market</v>
      </c>
      <c r="R3750" t="s">
        <v>70</v>
      </c>
      <c r="S3750" t="s">
        <v>71</v>
      </c>
      <c r="T3750" t="s">
        <v>57</v>
      </c>
    </row>
    <row r="3751" spans="1:20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5">
        <v>42277</v>
      </c>
      <c r="O3751" t="str">
        <f>VLOOKUP(L3751,Location!$A$1:$D$157,2,FALSE)</f>
        <v>Missouri</v>
      </c>
      <c r="P3751" t="str">
        <f>VLOOKUP($L3751,Location!$A$1:$D$157,3,FALSE)</f>
        <v>Central</v>
      </c>
      <c r="Q3751" t="str">
        <f>VLOOKUP($L3751,Location!$A$1:$D$157,4,FALSE)</f>
        <v>Small Market</v>
      </c>
      <c r="R3751" t="s">
        <v>70</v>
      </c>
      <c r="S3751" t="s">
        <v>72</v>
      </c>
      <c r="T3751" t="s">
        <v>57</v>
      </c>
    </row>
    <row r="3752" spans="1:20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5">
        <v>42277</v>
      </c>
      <c r="O3752" t="str">
        <f>VLOOKUP(L3752,Location!$A$1:$D$157,2,FALSE)</f>
        <v>Missouri</v>
      </c>
      <c r="P3752" t="str">
        <f>VLOOKUP($L3752,Location!$A$1:$D$157,3,FALSE)</f>
        <v>Central</v>
      </c>
      <c r="Q3752" t="str">
        <f>VLOOKUP($L3752,Location!$A$1:$D$157,4,FALSE)</f>
        <v>Small Market</v>
      </c>
      <c r="R3752" t="s">
        <v>70</v>
      </c>
      <c r="S3752" t="s">
        <v>73</v>
      </c>
      <c r="T3752" t="s">
        <v>57</v>
      </c>
    </row>
    <row r="3753" spans="1:20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5">
        <v>42277</v>
      </c>
      <c r="O3753" t="str">
        <f>VLOOKUP(L3753,Location!$A$1:$D$157,2,FALSE)</f>
        <v>Missouri</v>
      </c>
      <c r="P3753" t="str">
        <f>VLOOKUP($L3753,Location!$A$1:$D$157,3,FALSE)</f>
        <v>Central</v>
      </c>
      <c r="Q3753" t="str">
        <f>VLOOKUP($L3753,Location!$A$1:$D$157,4,FALSE)</f>
        <v>Small Market</v>
      </c>
      <c r="R3753" t="s">
        <v>61</v>
      </c>
      <c r="S3753" t="s">
        <v>63</v>
      </c>
      <c r="T3753" t="s">
        <v>57</v>
      </c>
    </row>
    <row r="3754" spans="1:20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5">
        <v>42277</v>
      </c>
      <c r="O3754" t="str">
        <f>VLOOKUP(L3754,Location!$A$1:$D$157,2,FALSE)</f>
        <v>Missouri</v>
      </c>
      <c r="P3754" t="str">
        <f>VLOOKUP($L3754,Location!$A$1:$D$157,3,FALSE)</f>
        <v>Central</v>
      </c>
      <c r="Q3754" t="str">
        <f>VLOOKUP($L3754,Location!$A$1:$D$157,4,FALSE)</f>
        <v>Small Market</v>
      </c>
      <c r="R3754" t="s">
        <v>61</v>
      </c>
      <c r="S3754" t="s">
        <v>64</v>
      </c>
      <c r="T3754" t="s">
        <v>60</v>
      </c>
    </row>
    <row r="3755" spans="1:20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5">
        <v>42277</v>
      </c>
      <c r="O3755" t="str">
        <f>VLOOKUP(L3755,Location!$A$1:$D$157,2,FALSE)</f>
        <v>Missouri</v>
      </c>
      <c r="P3755" t="str">
        <f>VLOOKUP($L3755,Location!$A$1:$D$157,3,FALSE)</f>
        <v>Central</v>
      </c>
      <c r="Q3755" t="str">
        <f>VLOOKUP($L3755,Location!$A$1:$D$157,4,FALSE)</f>
        <v>Small Market</v>
      </c>
      <c r="R3755" t="s">
        <v>55</v>
      </c>
      <c r="S3755" t="s">
        <v>58</v>
      </c>
      <c r="T3755" t="s">
        <v>57</v>
      </c>
    </row>
    <row r="3756" spans="1:20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5">
        <v>42277</v>
      </c>
      <c r="O3756" t="str">
        <f>VLOOKUP(L3756,Location!$A$1:$D$157,2,FALSE)</f>
        <v>Missouri</v>
      </c>
      <c r="P3756" t="str">
        <f>VLOOKUP($L3756,Location!$A$1:$D$157,3,FALSE)</f>
        <v>Central</v>
      </c>
      <c r="Q3756" t="str">
        <f>VLOOKUP($L3756,Location!$A$1:$D$157,4,FALSE)</f>
        <v>Small Market</v>
      </c>
      <c r="R3756" t="s">
        <v>55</v>
      </c>
      <c r="S3756" t="s">
        <v>59</v>
      </c>
      <c r="T3756" t="s">
        <v>60</v>
      </c>
    </row>
    <row r="3757" spans="1:20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5">
        <v>42277</v>
      </c>
      <c r="O3757" t="str">
        <f>VLOOKUP(L3757,Location!$A$1:$D$157,2,FALSE)</f>
        <v>Ohio</v>
      </c>
      <c r="P3757" t="str">
        <f>VLOOKUP($L3757,Location!$A$1:$D$157,3,FALSE)</f>
        <v>Central</v>
      </c>
      <c r="Q3757" t="str">
        <f>VLOOKUP($L3757,Location!$A$1:$D$157,4,FALSE)</f>
        <v>Major Market</v>
      </c>
      <c r="R3757" t="s">
        <v>66</v>
      </c>
      <c r="S3757" t="s">
        <v>67</v>
      </c>
      <c r="T3757" t="s">
        <v>60</v>
      </c>
    </row>
    <row r="3758" spans="1:20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5">
        <v>42277</v>
      </c>
      <c r="O3758" t="str">
        <f>VLOOKUP(L3758,Location!$A$1:$D$157,2,FALSE)</f>
        <v>Ohio</v>
      </c>
      <c r="P3758" t="str">
        <f>VLOOKUP($L3758,Location!$A$1:$D$157,3,FALSE)</f>
        <v>Central</v>
      </c>
      <c r="Q3758" t="str">
        <f>VLOOKUP($L3758,Location!$A$1:$D$157,4,FALSE)</f>
        <v>Major Market</v>
      </c>
      <c r="R3758" t="s">
        <v>66</v>
      </c>
      <c r="S3758" t="s">
        <v>68</v>
      </c>
      <c r="T3758" t="s">
        <v>60</v>
      </c>
    </row>
    <row r="3759" spans="1:20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5">
        <v>42277</v>
      </c>
      <c r="O3759" t="str">
        <f>VLOOKUP(L3759,Location!$A$1:$D$157,2,FALSE)</f>
        <v>Ohio</v>
      </c>
      <c r="P3759" t="str">
        <f>VLOOKUP($L3759,Location!$A$1:$D$157,3,FALSE)</f>
        <v>Central</v>
      </c>
      <c r="Q3759" t="str">
        <f>VLOOKUP($L3759,Location!$A$1:$D$157,4,FALSE)</f>
        <v>Major Market</v>
      </c>
      <c r="R3759" t="s">
        <v>70</v>
      </c>
      <c r="S3759" t="s">
        <v>71</v>
      </c>
      <c r="T3759" t="s">
        <v>57</v>
      </c>
    </row>
    <row r="3760" spans="1:20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5">
        <v>42277</v>
      </c>
      <c r="O3760" t="str">
        <f>VLOOKUP(L3760,Location!$A$1:$D$157,2,FALSE)</f>
        <v>Ohio</v>
      </c>
      <c r="P3760" t="str">
        <f>VLOOKUP($L3760,Location!$A$1:$D$157,3,FALSE)</f>
        <v>Central</v>
      </c>
      <c r="Q3760" t="str">
        <f>VLOOKUP($L3760,Location!$A$1:$D$157,4,FALSE)</f>
        <v>Major Market</v>
      </c>
      <c r="R3760" t="s">
        <v>70</v>
      </c>
      <c r="S3760" t="s">
        <v>72</v>
      </c>
      <c r="T3760" t="s">
        <v>57</v>
      </c>
    </row>
    <row r="3761" spans="1:20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5">
        <v>42277</v>
      </c>
      <c r="O3761" t="str">
        <f>VLOOKUP(L3761,Location!$A$1:$D$157,2,FALSE)</f>
        <v>Ohio</v>
      </c>
      <c r="P3761" t="str">
        <f>VLOOKUP($L3761,Location!$A$1:$D$157,3,FALSE)</f>
        <v>Central</v>
      </c>
      <c r="Q3761" t="str">
        <f>VLOOKUP($L3761,Location!$A$1:$D$157,4,FALSE)</f>
        <v>Major Market</v>
      </c>
      <c r="R3761" t="s">
        <v>61</v>
      </c>
      <c r="S3761" t="s">
        <v>63</v>
      </c>
      <c r="T3761" t="s">
        <v>57</v>
      </c>
    </row>
    <row r="3762" spans="1:20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5">
        <v>42277</v>
      </c>
      <c r="O3762" t="str">
        <f>VLOOKUP(L3762,Location!$A$1:$D$157,2,FALSE)</f>
        <v>Ohio</v>
      </c>
      <c r="P3762" t="str">
        <f>VLOOKUP($L3762,Location!$A$1:$D$157,3,FALSE)</f>
        <v>Central</v>
      </c>
      <c r="Q3762" t="str">
        <f>VLOOKUP($L3762,Location!$A$1:$D$157,4,FALSE)</f>
        <v>Major Market</v>
      </c>
      <c r="R3762" t="s">
        <v>61</v>
      </c>
      <c r="S3762" t="s">
        <v>64</v>
      </c>
      <c r="T3762" t="s">
        <v>60</v>
      </c>
    </row>
    <row r="3763" spans="1:20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5">
        <v>42277</v>
      </c>
      <c r="O3763" t="str">
        <f>VLOOKUP(L3763,Location!$A$1:$D$157,2,FALSE)</f>
        <v>Ohio</v>
      </c>
      <c r="P3763" t="str">
        <f>VLOOKUP($L3763,Location!$A$1:$D$157,3,FALSE)</f>
        <v>Central</v>
      </c>
      <c r="Q3763" t="str">
        <f>VLOOKUP($L3763,Location!$A$1:$D$157,4,FALSE)</f>
        <v>Major Market</v>
      </c>
      <c r="R3763" t="s">
        <v>55</v>
      </c>
      <c r="S3763" t="s">
        <v>56</v>
      </c>
      <c r="T3763" t="s">
        <v>57</v>
      </c>
    </row>
    <row r="3764" spans="1:20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5">
        <v>42277</v>
      </c>
      <c r="O3764" t="str">
        <f>VLOOKUP(L3764,Location!$A$1:$D$157,2,FALSE)</f>
        <v>Ohio</v>
      </c>
      <c r="P3764" t="str">
        <f>VLOOKUP($L3764,Location!$A$1:$D$157,3,FALSE)</f>
        <v>Central</v>
      </c>
      <c r="Q3764" t="str">
        <f>VLOOKUP($L3764,Location!$A$1:$D$157,4,FALSE)</f>
        <v>Major Market</v>
      </c>
      <c r="R3764" t="s">
        <v>55</v>
      </c>
      <c r="S3764" t="s">
        <v>58</v>
      </c>
      <c r="T3764" t="s">
        <v>57</v>
      </c>
    </row>
    <row r="3765" spans="1:20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5">
        <v>42277</v>
      </c>
      <c r="O3765" t="str">
        <f>VLOOKUP(L3765,Location!$A$1:$D$157,2,FALSE)</f>
        <v>Ohio</v>
      </c>
      <c r="P3765" t="str">
        <f>VLOOKUP($L3765,Location!$A$1:$D$157,3,FALSE)</f>
        <v>Central</v>
      </c>
      <c r="Q3765" t="str">
        <f>VLOOKUP($L3765,Location!$A$1:$D$157,4,FALSE)</f>
        <v>Major Market</v>
      </c>
      <c r="R3765" t="s">
        <v>55</v>
      </c>
      <c r="S3765" t="s">
        <v>59</v>
      </c>
      <c r="T3765" t="s">
        <v>60</v>
      </c>
    </row>
    <row r="3766" spans="1:20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5">
        <v>42277</v>
      </c>
      <c r="O3766" t="str">
        <f>VLOOKUP(L3766,Location!$A$1:$D$157,2,FALSE)</f>
        <v>Wisconsin</v>
      </c>
      <c r="P3766" t="str">
        <f>VLOOKUP($L3766,Location!$A$1:$D$157,3,FALSE)</f>
        <v>Central</v>
      </c>
      <c r="Q3766" t="str">
        <f>VLOOKUP($L3766,Location!$A$1:$D$157,4,FALSE)</f>
        <v>Small Market</v>
      </c>
      <c r="R3766" t="s">
        <v>66</v>
      </c>
      <c r="S3766" t="s">
        <v>67</v>
      </c>
      <c r="T3766" t="s">
        <v>60</v>
      </c>
    </row>
    <row r="3767" spans="1:20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5">
        <v>42277</v>
      </c>
      <c r="O3767" t="str">
        <f>VLOOKUP(L3767,Location!$A$1:$D$157,2,FALSE)</f>
        <v>Wisconsin</v>
      </c>
      <c r="P3767" t="str">
        <f>VLOOKUP($L3767,Location!$A$1:$D$157,3,FALSE)</f>
        <v>Central</v>
      </c>
      <c r="Q3767" t="str">
        <f>VLOOKUP($L3767,Location!$A$1:$D$157,4,FALSE)</f>
        <v>Small Market</v>
      </c>
      <c r="R3767" t="s">
        <v>66</v>
      </c>
      <c r="S3767" t="s">
        <v>68</v>
      </c>
      <c r="T3767" t="s">
        <v>60</v>
      </c>
    </row>
    <row r="3768" spans="1:20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5">
        <v>42277</v>
      </c>
      <c r="O3768" t="str">
        <f>VLOOKUP(L3768,Location!$A$1:$D$157,2,FALSE)</f>
        <v>Wisconsin</v>
      </c>
      <c r="P3768" t="str">
        <f>VLOOKUP($L3768,Location!$A$1:$D$157,3,FALSE)</f>
        <v>Central</v>
      </c>
      <c r="Q3768" t="str">
        <f>VLOOKUP($L3768,Location!$A$1:$D$157,4,FALSE)</f>
        <v>Small Market</v>
      </c>
      <c r="R3768" t="s">
        <v>70</v>
      </c>
      <c r="S3768" t="s">
        <v>71</v>
      </c>
      <c r="T3768" t="s">
        <v>57</v>
      </c>
    </row>
    <row r="3769" spans="1:20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5">
        <v>42277</v>
      </c>
      <c r="O3769" t="str">
        <f>VLOOKUP(L3769,Location!$A$1:$D$157,2,FALSE)</f>
        <v>Wisconsin</v>
      </c>
      <c r="P3769" t="str">
        <f>VLOOKUP($L3769,Location!$A$1:$D$157,3,FALSE)</f>
        <v>Central</v>
      </c>
      <c r="Q3769" t="str">
        <f>VLOOKUP($L3769,Location!$A$1:$D$157,4,FALSE)</f>
        <v>Small Market</v>
      </c>
      <c r="R3769" t="s">
        <v>70</v>
      </c>
      <c r="S3769" t="s">
        <v>72</v>
      </c>
      <c r="T3769" t="s">
        <v>57</v>
      </c>
    </row>
    <row r="3770" spans="1:20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5">
        <v>42277</v>
      </c>
      <c r="O3770" t="str">
        <f>VLOOKUP(L3770,Location!$A$1:$D$157,2,FALSE)</f>
        <v>Wisconsin</v>
      </c>
      <c r="P3770" t="str">
        <f>VLOOKUP($L3770,Location!$A$1:$D$157,3,FALSE)</f>
        <v>Central</v>
      </c>
      <c r="Q3770" t="str">
        <f>VLOOKUP($L3770,Location!$A$1:$D$157,4,FALSE)</f>
        <v>Small Market</v>
      </c>
      <c r="R3770" t="s">
        <v>61</v>
      </c>
      <c r="S3770" t="s">
        <v>63</v>
      </c>
      <c r="T3770" t="s">
        <v>57</v>
      </c>
    </row>
    <row r="3771" spans="1:20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5">
        <v>42277</v>
      </c>
      <c r="O3771" t="str">
        <f>VLOOKUP(L3771,Location!$A$1:$D$157,2,FALSE)</f>
        <v>Wisconsin</v>
      </c>
      <c r="P3771" t="str">
        <f>VLOOKUP($L3771,Location!$A$1:$D$157,3,FALSE)</f>
        <v>Central</v>
      </c>
      <c r="Q3771" t="str">
        <f>VLOOKUP($L3771,Location!$A$1:$D$157,4,FALSE)</f>
        <v>Small Market</v>
      </c>
      <c r="R3771" t="s">
        <v>61</v>
      </c>
      <c r="S3771" t="s">
        <v>64</v>
      </c>
      <c r="T3771" t="s">
        <v>60</v>
      </c>
    </row>
    <row r="3772" spans="1:20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5">
        <v>42277</v>
      </c>
      <c r="O3772" t="str">
        <f>VLOOKUP(L3772,Location!$A$1:$D$157,2,FALSE)</f>
        <v>Wisconsin</v>
      </c>
      <c r="P3772" t="str">
        <f>VLOOKUP($L3772,Location!$A$1:$D$157,3,FALSE)</f>
        <v>Central</v>
      </c>
      <c r="Q3772" t="str">
        <f>VLOOKUP($L3772,Location!$A$1:$D$157,4,FALSE)</f>
        <v>Small Market</v>
      </c>
      <c r="R3772" t="s">
        <v>55</v>
      </c>
      <c r="S3772" t="s">
        <v>56</v>
      </c>
      <c r="T3772" t="s">
        <v>57</v>
      </c>
    </row>
    <row r="3773" spans="1:20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5">
        <v>42277</v>
      </c>
      <c r="O3773" t="str">
        <f>VLOOKUP(L3773,Location!$A$1:$D$157,2,FALSE)</f>
        <v>Wisconsin</v>
      </c>
      <c r="P3773" t="str">
        <f>VLOOKUP($L3773,Location!$A$1:$D$157,3,FALSE)</f>
        <v>Central</v>
      </c>
      <c r="Q3773" t="str">
        <f>VLOOKUP($L3773,Location!$A$1:$D$157,4,FALSE)</f>
        <v>Small Market</v>
      </c>
      <c r="R3773" t="s">
        <v>55</v>
      </c>
      <c r="S3773" t="s">
        <v>58</v>
      </c>
      <c r="T3773" t="s">
        <v>57</v>
      </c>
    </row>
    <row r="3774" spans="1:20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5">
        <v>42277</v>
      </c>
      <c r="O3774" t="str">
        <f>VLOOKUP(L3774,Location!$A$1:$D$157,2,FALSE)</f>
        <v>Wisconsin</v>
      </c>
      <c r="P3774" t="str">
        <f>VLOOKUP($L3774,Location!$A$1:$D$157,3,FALSE)</f>
        <v>Central</v>
      </c>
      <c r="Q3774" t="str">
        <f>VLOOKUP($L3774,Location!$A$1:$D$157,4,FALSE)</f>
        <v>Small Market</v>
      </c>
      <c r="R3774" t="s">
        <v>55</v>
      </c>
      <c r="S3774" t="s">
        <v>59</v>
      </c>
      <c r="T3774" t="s">
        <v>60</v>
      </c>
    </row>
    <row r="3775" spans="1:20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5">
        <v>42277</v>
      </c>
      <c r="O3775" t="str">
        <f>VLOOKUP(L3775,Location!$A$1:$D$157,2,FALSE)</f>
        <v>Connecticut</v>
      </c>
      <c r="P3775" t="str">
        <f>VLOOKUP($L3775,Location!$A$1:$D$157,3,FALSE)</f>
        <v>East</v>
      </c>
      <c r="Q3775" t="str">
        <f>VLOOKUP($L3775,Location!$A$1:$D$157,4,FALSE)</f>
        <v>Small Market</v>
      </c>
      <c r="R3775" t="s">
        <v>66</v>
      </c>
      <c r="S3775" t="s">
        <v>68</v>
      </c>
      <c r="T3775" t="s">
        <v>60</v>
      </c>
    </row>
    <row r="3776" spans="1:20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5">
        <v>42277</v>
      </c>
      <c r="O3776" t="str">
        <f>VLOOKUP(L3776,Location!$A$1:$D$157,2,FALSE)</f>
        <v>Connecticut</v>
      </c>
      <c r="P3776" t="str">
        <f>VLOOKUP($L3776,Location!$A$1:$D$157,3,FALSE)</f>
        <v>East</v>
      </c>
      <c r="Q3776" t="str">
        <f>VLOOKUP($L3776,Location!$A$1:$D$157,4,FALSE)</f>
        <v>Small Market</v>
      </c>
      <c r="R3776" t="s">
        <v>66</v>
      </c>
      <c r="S3776" t="s">
        <v>69</v>
      </c>
      <c r="T3776" t="s">
        <v>60</v>
      </c>
    </row>
    <row r="3777" spans="1:20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5">
        <v>42277</v>
      </c>
      <c r="O3777" t="str">
        <f>VLOOKUP(L3777,Location!$A$1:$D$157,2,FALSE)</f>
        <v>Connecticut</v>
      </c>
      <c r="P3777" t="str">
        <f>VLOOKUP($L3777,Location!$A$1:$D$157,3,FALSE)</f>
        <v>East</v>
      </c>
      <c r="Q3777" t="str">
        <f>VLOOKUP($L3777,Location!$A$1:$D$157,4,FALSE)</f>
        <v>Small Market</v>
      </c>
      <c r="R3777" t="s">
        <v>70</v>
      </c>
      <c r="S3777" t="s">
        <v>71</v>
      </c>
      <c r="T3777" t="s">
        <v>57</v>
      </c>
    </row>
    <row r="3778" spans="1:20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5">
        <v>42277</v>
      </c>
      <c r="O3778" t="str">
        <f>VLOOKUP(L3778,Location!$A$1:$D$157,2,FALSE)</f>
        <v>Connecticut</v>
      </c>
      <c r="P3778" t="str">
        <f>VLOOKUP($L3778,Location!$A$1:$D$157,3,FALSE)</f>
        <v>East</v>
      </c>
      <c r="Q3778" t="str">
        <f>VLOOKUP($L3778,Location!$A$1:$D$157,4,FALSE)</f>
        <v>Small Market</v>
      </c>
      <c r="R3778" t="s">
        <v>70</v>
      </c>
      <c r="S3778" t="s">
        <v>73</v>
      </c>
      <c r="T3778" t="s">
        <v>57</v>
      </c>
    </row>
    <row r="3779" spans="1:20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5">
        <v>42277</v>
      </c>
      <c r="O3779" t="str">
        <f>VLOOKUP(L3779,Location!$A$1:$D$157,2,FALSE)</f>
        <v>Connecticut</v>
      </c>
      <c r="P3779" t="str">
        <f>VLOOKUP($L3779,Location!$A$1:$D$157,3,FALSE)</f>
        <v>East</v>
      </c>
      <c r="Q3779" t="str">
        <f>VLOOKUP($L3779,Location!$A$1:$D$157,4,FALSE)</f>
        <v>Small Market</v>
      </c>
      <c r="R3779" t="s">
        <v>61</v>
      </c>
      <c r="S3779" t="s">
        <v>63</v>
      </c>
      <c r="T3779" t="s">
        <v>57</v>
      </c>
    </row>
    <row r="3780" spans="1:20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5">
        <v>42277</v>
      </c>
      <c r="O3780" t="str">
        <f>VLOOKUP(L3780,Location!$A$1:$D$157,2,FALSE)</f>
        <v>Connecticut</v>
      </c>
      <c r="P3780" t="str">
        <f>VLOOKUP($L3780,Location!$A$1:$D$157,3,FALSE)</f>
        <v>East</v>
      </c>
      <c r="Q3780" t="str">
        <f>VLOOKUP($L3780,Location!$A$1:$D$157,4,FALSE)</f>
        <v>Small Market</v>
      </c>
      <c r="R3780" t="s">
        <v>61</v>
      </c>
      <c r="S3780" t="s">
        <v>64</v>
      </c>
      <c r="T3780" t="s">
        <v>60</v>
      </c>
    </row>
    <row r="3781" spans="1:20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5">
        <v>42277</v>
      </c>
      <c r="O3781" t="str">
        <f>VLOOKUP(L3781,Location!$A$1:$D$157,2,FALSE)</f>
        <v>Connecticut</v>
      </c>
      <c r="P3781" t="str">
        <f>VLOOKUP($L3781,Location!$A$1:$D$157,3,FALSE)</f>
        <v>East</v>
      </c>
      <c r="Q3781" t="str">
        <f>VLOOKUP($L3781,Location!$A$1:$D$157,4,FALSE)</f>
        <v>Small Market</v>
      </c>
      <c r="R3781" t="s">
        <v>55</v>
      </c>
      <c r="S3781" t="s">
        <v>58</v>
      </c>
      <c r="T3781" t="s">
        <v>57</v>
      </c>
    </row>
    <row r="3782" spans="1:20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5">
        <v>42277</v>
      </c>
      <c r="O3782" t="str">
        <f>VLOOKUP(L3782,Location!$A$1:$D$157,2,FALSE)</f>
        <v>Florida</v>
      </c>
      <c r="P3782" t="str">
        <f>VLOOKUP($L3782,Location!$A$1:$D$157,3,FALSE)</f>
        <v>East</v>
      </c>
      <c r="Q3782" t="str">
        <f>VLOOKUP($L3782,Location!$A$1:$D$157,4,FALSE)</f>
        <v>Major Market</v>
      </c>
      <c r="R3782" t="s">
        <v>66</v>
      </c>
      <c r="S3782" t="s">
        <v>67</v>
      </c>
      <c r="T3782" t="s">
        <v>60</v>
      </c>
    </row>
    <row r="3783" spans="1:20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5">
        <v>42277</v>
      </c>
      <c r="O3783" t="str">
        <f>VLOOKUP(L3783,Location!$A$1:$D$157,2,FALSE)</f>
        <v>Florida</v>
      </c>
      <c r="P3783" t="str">
        <f>VLOOKUP($L3783,Location!$A$1:$D$157,3,FALSE)</f>
        <v>East</v>
      </c>
      <c r="Q3783" t="str">
        <f>VLOOKUP($L3783,Location!$A$1:$D$157,4,FALSE)</f>
        <v>Major Market</v>
      </c>
      <c r="R3783" t="s">
        <v>66</v>
      </c>
      <c r="S3783" t="s">
        <v>68</v>
      </c>
      <c r="T3783" t="s">
        <v>60</v>
      </c>
    </row>
    <row r="3784" spans="1:20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5">
        <v>42277</v>
      </c>
      <c r="O3784" t="str">
        <f>VLOOKUP(L3784,Location!$A$1:$D$157,2,FALSE)</f>
        <v>Florida</v>
      </c>
      <c r="P3784" t="str">
        <f>VLOOKUP($L3784,Location!$A$1:$D$157,3,FALSE)</f>
        <v>East</v>
      </c>
      <c r="Q3784" t="str">
        <f>VLOOKUP($L3784,Location!$A$1:$D$157,4,FALSE)</f>
        <v>Major Market</v>
      </c>
      <c r="R3784" t="s">
        <v>66</v>
      </c>
      <c r="S3784" t="s">
        <v>69</v>
      </c>
      <c r="T3784" t="s">
        <v>60</v>
      </c>
    </row>
    <row r="3785" spans="1:20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5">
        <v>42277</v>
      </c>
      <c r="O3785" t="str">
        <f>VLOOKUP(L3785,Location!$A$1:$D$157,2,FALSE)</f>
        <v>Florida</v>
      </c>
      <c r="P3785" t="str">
        <f>VLOOKUP($L3785,Location!$A$1:$D$157,3,FALSE)</f>
        <v>East</v>
      </c>
      <c r="Q3785" t="str">
        <f>VLOOKUP($L3785,Location!$A$1:$D$157,4,FALSE)</f>
        <v>Major Market</v>
      </c>
      <c r="R3785" t="s">
        <v>70</v>
      </c>
      <c r="S3785" t="s">
        <v>71</v>
      </c>
      <c r="T3785" t="s">
        <v>57</v>
      </c>
    </row>
    <row r="3786" spans="1:20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5">
        <v>42277</v>
      </c>
      <c r="O3786" t="str">
        <f>VLOOKUP(L3786,Location!$A$1:$D$157,2,FALSE)</f>
        <v>Florida</v>
      </c>
      <c r="P3786" t="str">
        <f>VLOOKUP($L3786,Location!$A$1:$D$157,3,FALSE)</f>
        <v>East</v>
      </c>
      <c r="Q3786" t="str">
        <f>VLOOKUP($L3786,Location!$A$1:$D$157,4,FALSE)</f>
        <v>Major Market</v>
      </c>
      <c r="R3786" t="s">
        <v>70</v>
      </c>
      <c r="S3786" t="s">
        <v>73</v>
      </c>
      <c r="T3786" t="s">
        <v>57</v>
      </c>
    </row>
    <row r="3787" spans="1:20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5">
        <v>42277</v>
      </c>
      <c r="O3787" t="str">
        <f>VLOOKUP(L3787,Location!$A$1:$D$157,2,FALSE)</f>
        <v>Florida</v>
      </c>
      <c r="P3787" t="str">
        <f>VLOOKUP($L3787,Location!$A$1:$D$157,3,FALSE)</f>
        <v>East</v>
      </c>
      <c r="Q3787" t="str">
        <f>VLOOKUP($L3787,Location!$A$1:$D$157,4,FALSE)</f>
        <v>Major Market</v>
      </c>
      <c r="R3787" t="s">
        <v>61</v>
      </c>
      <c r="S3787" t="s">
        <v>63</v>
      </c>
      <c r="T3787" t="s">
        <v>57</v>
      </c>
    </row>
    <row r="3788" spans="1:20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5">
        <v>42277</v>
      </c>
      <c r="O3788" t="str">
        <f>VLOOKUP(L3788,Location!$A$1:$D$157,2,FALSE)</f>
        <v>Florida</v>
      </c>
      <c r="P3788" t="str">
        <f>VLOOKUP($L3788,Location!$A$1:$D$157,3,FALSE)</f>
        <v>East</v>
      </c>
      <c r="Q3788" t="str">
        <f>VLOOKUP($L3788,Location!$A$1:$D$157,4,FALSE)</f>
        <v>Major Market</v>
      </c>
      <c r="R3788" t="s">
        <v>61</v>
      </c>
      <c r="S3788" t="s">
        <v>64</v>
      </c>
      <c r="T3788" t="s">
        <v>60</v>
      </c>
    </row>
    <row r="3789" spans="1:20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5">
        <v>42277</v>
      </c>
      <c r="O3789" t="str">
        <f>VLOOKUP(L3789,Location!$A$1:$D$157,2,FALSE)</f>
        <v>Florida</v>
      </c>
      <c r="P3789" t="str">
        <f>VLOOKUP($L3789,Location!$A$1:$D$157,3,FALSE)</f>
        <v>East</v>
      </c>
      <c r="Q3789" t="str">
        <f>VLOOKUP($L3789,Location!$A$1:$D$157,4,FALSE)</f>
        <v>Major Market</v>
      </c>
      <c r="R3789" t="s">
        <v>55</v>
      </c>
      <c r="S3789" t="s">
        <v>58</v>
      </c>
      <c r="T3789" t="s">
        <v>57</v>
      </c>
    </row>
    <row r="3790" spans="1:20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5">
        <v>42277</v>
      </c>
      <c r="O3790" t="str">
        <f>VLOOKUP(L3790,Location!$A$1:$D$157,2,FALSE)</f>
        <v>Florida</v>
      </c>
      <c r="P3790" t="str">
        <f>VLOOKUP($L3790,Location!$A$1:$D$157,3,FALSE)</f>
        <v>East</v>
      </c>
      <c r="Q3790" t="str">
        <f>VLOOKUP($L3790,Location!$A$1:$D$157,4,FALSE)</f>
        <v>Major Market</v>
      </c>
      <c r="R3790" t="s">
        <v>55</v>
      </c>
      <c r="S3790" t="s">
        <v>59</v>
      </c>
      <c r="T3790" t="s">
        <v>60</v>
      </c>
    </row>
    <row r="3791" spans="1:20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5">
        <v>42277</v>
      </c>
      <c r="O3791" t="str">
        <f>VLOOKUP(L3791,Location!$A$1:$D$157,2,FALSE)</f>
        <v>Massachusetts</v>
      </c>
      <c r="P3791" t="str">
        <f>VLOOKUP($L3791,Location!$A$1:$D$157,3,FALSE)</f>
        <v>East</v>
      </c>
      <c r="Q3791" t="str">
        <f>VLOOKUP($L3791,Location!$A$1:$D$157,4,FALSE)</f>
        <v>Major Market</v>
      </c>
      <c r="R3791" t="s">
        <v>66</v>
      </c>
      <c r="S3791" t="s">
        <v>68</v>
      </c>
      <c r="T3791" t="s">
        <v>60</v>
      </c>
    </row>
    <row r="3792" spans="1:20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5">
        <v>42277</v>
      </c>
      <c r="O3792" t="str">
        <f>VLOOKUP(L3792,Location!$A$1:$D$157,2,FALSE)</f>
        <v>Massachusetts</v>
      </c>
      <c r="P3792" t="str">
        <f>VLOOKUP($L3792,Location!$A$1:$D$157,3,FALSE)</f>
        <v>East</v>
      </c>
      <c r="Q3792" t="str">
        <f>VLOOKUP($L3792,Location!$A$1:$D$157,4,FALSE)</f>
        <v>Major Market</v>
      </c>
      <c r="R3792" t="s">
        <v>70</v>
      </c>
      <c r="S3792" t="s">
        <v>71</v>
      </c>
      <c r="T3792" t="s">
        <v>57</v>
      </c>
    </row>
    <row r="3793" spans="1:20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5">
        <v>42277</v>
      </c>
      <c r="O3793" t="str">
        <f>VLOOKUP(L3793,Location!$A$1:$D$157,2,FALSE)</f>
        <v>Massachusetts</v>
      </c>
      <c r="P3793" t="str">
        <f>VLOOKUP($L3793,Location!$A$1:$D$157,3,FALSE)</f>
        <v>East</v>
      </c>
      <c r="Q3793" t="str">
        <f>VLOOKUP($L3793,Location!$A$1:$D$157,4,FALSE)</f>
        <v>Major Market</v>
      </c>
      <c r="R3793" t="s">
        <v>70</v>
      </c>
      <c r="S3793" t="s">
        <v>73</v>
      </c>
      <c r="T3793" t="s">
        <v>57</v>
      </c>
    </row>
    <row r="3794" spans="1:20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5">
        <v>42277</v>
      </c>
      <c r="O3794" t="str">
        <f>VLOOKUP(L3794,Location!$A$1:$D$157,2,FALSE)</f>
        <v>Massachusetts</v>
      </c>
      <c r="P3794" t="str">
        <f>VLOOKUP($L3794,Location!$A$1:$D$157,3,FALSE)</f>
        <v>East</v>
      </c>
      <c r="Q3794" t="str">
        <f>VLOOKUP($L3794,Location!$A$1:$D$157,4,FALSE)</f>
        <v>Major Market</v>
      </c>
      <c r="R3794" t="s">
        <v>61</v>
      </c>
      <c r="S3794" t="s">
        <v>63</v>
      </c>
      <c r="T3794" t="s">
        <v>57</v>
      </c>
    </row>
    <row r="3795" spans="1:20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5">
        <v>42277</v>
      </c>
      <c r="O3795" t="str">
        <f>VLOOKUP(L3795,Location!$A$1:$D$157,2,FALSE)</f>
        <v>Massachusetts</v>
      </c>
      <c r="P3795" t="str">
        <f>VLOOKUP($L3795,Location!$A$1:$D$157,3,FALSE)</f>
        <v>East</v>
      </c>
      <c r="Q3795" t="str">
        <f>VLOOKUP($L3795,Location!$A$1:$D$157,4,FALSE)</f>
        <v>Major Market</v>
      </c>
      <c r="R3795" t="s">
        <v>61</v>
      </c>
      <c r="S3795" t="s">
        <v>65</v>
      </c>
      <c r="T3795" t="s">
        <v>57</v>
      </c>
    </row>
    <row r="3796" spans="1:20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5">
        <v>42277</v>
      </c>
      <c r="O3796" t="str">
        <f>VLOOKUP(L3796,Location!$A$1:$D$157,2,FALSE)</f>
        <v>Massachusetts</v>
      </c>
      <c r="P3796" t="str">
        <f>VLOOKUP($L3796,Location!$A$1:$D$157,3,FALSE)</f>
        <v>East</v>
      </c>
      <c r="Q3796" t="str">
        <f>VLOOKUP($L3796,Location!$A$1:$D$157,4,FALSE)</f>
        <v>Major Market</v>
      </c>
      <c r="R3796" t="s">
        <v>55</v>
      </c>
      <c r="S3796" t="s">
        <v>58</v>
      </c>
      <c r="T3796" t="s">
        <v>57</v>
      </c>
    </row>
    <row r="3797" spans="1:20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5">
        <v>42277</v>
      </c>
      <c r="O3797" t="str">
        <f>VLOOKUP(L3797,Location!$A$1:$D$157,2,FALSE)</f>
        <v>New Hampshire</v>
      </c>
      <c r="P3797" t="str">
        <f>VLOOKUP($L3797,Location!$A$1:$D$157,3,FALSE)</f>
        <v>East</v>
      </c>
      <c r="Q3797" t="str">
        <f>VLOOKUP($L3797,Location!$A$1:$D$157,4,FALSE)</f>
        <v>Small Market</v>
      </c>
      <c r="R3797" t="s">
        <v>66</v>
      </c>
      <c r="S3797" t="s">
        <v>68</v>
      </c>
      <c r="T3797" t="s">
        <v>60</v>
      </c>
    </row>
    <row r="3798" spans="1:20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5">
        <v>42277</v>
      </c>
      <c r="O3798" t="str">
        <f>VLOOKUP(L3798,Location!$A$1:$D$157,2,FALSE)</f>
        <v>New Hampshire</v>
      </c>
      <c r="P3798" t="str">
        <f>VLOOKUP($L3798,Location!$A$1:$D$157,3,FALSE)</f>
        <v>East</v>
      </c>
      <c r="Q3798" t="str">
        <f>VLOOKUP($L3798,Location!$A$1:$D$157,4,FALSE)</f>
        <v>Small Market</v>
      </c>
      <c r="R3798" t="s">
        <v>70</v>
      </c>
      <c r="S3798" t="s">
        <v>71</v>
      </c>
      <c r="T3798" t="s">
        <v>57</v>
      </c>
    </row>
    <row r="3799" spans="1:20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5">
        <v>42277</v>
      </c>
      <c r="O3799" t="str">
        <f>VLOOKUP(L3799,Location!$A$1:$D$157,2,FALSE)</f>
        <v>New Hampshire</v>
      </c>
      <c r="P3799" t="str">
        <f>VLOOKUP($L3799,Location!$A$1:$D$157,3,FALSE)</f>
        <v>East</v>
      </c>
      <c r="Q3799" t="str">
        <f>VLOOKUP($L3799,Location!$A$1:$D$157,4,FALSE)</f>
        <v>Small Market</v>
      </c>
      <c r="R3799" t="s">
        <v>70</v>
      </c>
      <c r="S3799" t="s">
        <v>73</v>
      </c>
      <c r="T3799" t="s">
        <v>57</v>
      </c>
    </row>
    <row r="3800" spans="1:20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5">
        <v>42277</v>
      </c>
      <c r="O3800" t="str">
        <f>VLOOKUP(L3800,Location!$A$1:$D$157,2,FALSE)</f>
        <v>New Hampshire</v>
      </c>
      <c r="P3800" t="str">
        <f>VLOOKUP($L3800,Location!$A$1:$D$157,3,FALSE)</f>
        <v>East</v>
      </c>
      <c r="Q3800" t="str">
        <f>VLOOKUP($L3800,Location!$A$1:$D$157,4,FALSE)</f>
        <v>Small Market</v>
      </c>
      <c r="R3800" t="s">
        <v>61</v>
      </c>
      <c r="S3800" t="s">
        <v>63</v>
      </c>
      <c r="T3800" t="s">
        <v>57</v>
      </c>
    </row>
    <row r="3801" spans="1:20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5">
        <v>42277</v>
      </c>
      <c r="O3801" t="str">
        <f>VLOOKUP(L3801,Location!$A$1:$D$157,2,FALSE)</f>
        <v>New Hampshire</v>
      </c>
      <c r="P3801" t="str">
        <f>VLOOKUP($L3801,Location!$A$1:$D$157,3,FALSE)</f>
        <v>East</v>
      </c>
      <c r="Q3801" t="str">
        <f>VLOOKUP($L3801,Location!$A$1:$D$157,4,FALSE)</f>
        <v>Small Market</v>
      </c>
      <c r="R3801" t="s">
        <v>61</v>
      </c>
      <c r="S3801" t="s">
        <v>65</v>
      </c>
      <c r="T3801" t="s">
        <v>57</v>
      </c>
    </row>
    <row r="3802" spans="1:20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5">
        <v>42277</v>
      </c>
      <c r="O3802" t="str">
        <f>VLOOKUP(L3802,Location!$A$1:$D$157,2,FALSE)</f>
        <v>New Hampshire</v>
      </c>
      <c r="P3802" t="str">
        <f>VLOOKUP($L3802,Location!$A$1:$D$157,3,FALSE)</f>
        <v>East</v>
      </c>
      <c r="Q3802" t="str">
        <f>VLOOKUP($L3802,Location!$A$1:$D$157,4,FALSE)</f>
        <v>Small Market</v>
      </c>
      <c r="R3802" t="s">
        <v>55</v>
      </c>
      <c r="S3802" t="s">
        <v>56</v>
      </c>
      <c r="T3802" t="s">
        <v>57</v>
      </c>
    </row>
    <row r="3803" spans="1:20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5">
        <v>42277</v>
      </c>
      <c r="O3803" t="str">
        <f>VLOOKUP(L3803,Location!$A$1:$D$157,2,FALSE)</f>
        <v>New Hampshire</v>
      </c>
      <c r="P3803" t="str">
        <f>VLOOKUP($L3803,Location!$A$1:$D$157,3,FALSE)</f>
        <v>East</v>
      </c>
      <c r="Q3803" t="str">
        <f>VLOOKUP($L3803,Location!$A$1:$D$157,4,FALSE)</f>
        <v>Small Market</v>
      </c>
      <c r="R3803" t="s">
        <v>55</v>
      </c>
      <c r="S3803" t="s">
        <v>58</v>
      </c>
      <c r="T3803" t="s">
        <v>57</v>
      </c>
    </row>
    <row r="3804" spans="1:20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5">
        <v>42277</v>
      </c>
      <c r="O3804" t="str">
        <f>VLOOKUP(L3804,Location!$A$1:$D$157,2,FALSE)</f>
        <v>New York</v>
      </c>
      <c r="P3804" t="str">
        <f>VLOOKUP($L3804,Location!$A$1:$D$157,3,FALSE)</f>
        <v>East</v>
      </c>
      <c r="Q3804" t="str">
        <f>VLOOKUP($L3804,Location!$A$1:$D$157,4,FALSE)</f>
        <v>Major Market</v>
      </c>
      <c r="R3804" t="s">
        <v>66</v>
      </c>
      <c r="S3804" t="s">
        <v>68</v>
      </c>
      <c r="T3804" t="s">
        <v>60</v>
      </c>
    </row>
    <row r="3805" spans="1:20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5">
        <v>42277</v>
      </c>
      <c r="O3805" t="str">
        <f>VLOOKUP(L3805,Location!$A$1:$D$157,2,FALSE)</f>
        <v>New York</v>
      </c>
      <c r="P3805" t="str">
        <f>VLOOKUP($L3805,Location!$A$1:$D$157,3,FALSE)</f>
        <v>East</v>
      </c>
      <c r="Q3805" t="str">
        <f>VLOOKUP($L3805,Location!$A$1:$D$157,4,FALSE)</f>
        <v>Major Market</v>
      </c>
      <c r="R3805" t="s">
        <v>66</v>
      </c>
      <c r="S3805" t="s">
        <v>69</v>
      </c>
      <c r="T3805" t="s">
        <v>60</v>
      </c>
    </row>
    <row r="3806" spans="1:20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5">
        <v>42277</v>
      </c>
      <c r="O3806" t="str">
        <f>VLOOKUP(L3806,Location!$A$1:$D$157,2,FALSE)</f>
        <v>New York</v>
      </c>
      <c r="P3806" t="str">
        <f>VLOOKUP($L3806,Location!$A$1:$D$157,3,FALSE)</f>
        <v>East</v>
      </c>
      <c r="Q3806" t="str">
        <f>VLOOKUP($L3806,Location!$A$1:$D$157,4,FALSE)</f>
        <v>Major Market</v>
      </c>
      <c r="R3806" t="s">
        <v>70</v>
      </c>
      <c r="S3806" t="s">
        <v>71</v>
      </c>
      <c r="T3806" t="s">
        <v>57</v>
      </c>
    </row>
    <row r="3807" spans="1:20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5">
        <v>42277</v>
      </c>
      <c r="O3807" t="str">
        <f>VLOOKUP(L3807,Location!$A$1:$D$157,2,FALSE)</f>
        <v>New York</v>
      </c>
      <c r="P3807" t="str">
        <f>VLOOKUP($L3807,Location!$A$1:$D$157,3,FALSE)</f>
        <v>East</v>
      </c>
      <c r="Q3807" t="str">
        <f>VLOOKUP($L3807,Location!$A$1:$D$157,4,FALSE)</f>
        <v>Major Market</v>
      </c>
      <c r="R3807" t="s">
        <v>70</v>
      </c>
      <c r="S3807" t="s">
        <v>72</v>
      </c>
      <c r="T3807" t="s">
        <v>57</v>
      </c>
    </row>
    <row r="3808" spans="1:20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5">
        <v>42277</v>
      </c>
      <c r="O3808" t="str">
        <f>VLOOKUP(L3808,Location!$A$1:$D$157,2,FALSE)</f>
        <v>New York</v>
      </c>
      <c r="P3808" t="str">
        <f>VLOOKUP($L3808,Location!$A$1:$D$157,3,FALSE)</f>
        <v>East</v>
      </c>
      <c r="Q3808" t="str">
        <f>VLOOKUP($L3808,Location!$A$1:$D$157,4,FALSE)</f>
        <v>Major Market</v>
      </c>
      <c r="R3808" t="s">
        <v>70</v>
      </c>
      <c r="S3808" t="s">
        <v>73</v>
      </c>
      <c r="T3808" t="s">
        <v>57</v>
      </c>
    </row>
    <row r="3809" spans="1:20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5">
        <v>42277</v>
      </c>
      <c r="O3809" t="str">
        <f>VLOOKUP(L3809,Location!$A$1:$D$157,2,FALSE)</f>
        <v>New York</v>
      </c>
      <c r="P3809" t="str">
        <f>VLOOKUP($L3809,Location!$A$1:$D$157,3,FALSE)</f>
        <v>East</v>
      </c>
      <c r="Q3809" t="str">
        <f>VLOOKUP($L3809,Location!$A$1:$D$157,4,FALSE)</f>
        <v>Major Market</v>
      </c>
      <c r="R3809" t="s">
        <v>61</v>
      </c>
      <c r="S3809" t="s">
        <v>63</v>
      </c>
      <c r="T3809" t="s">
        <v>57</v>
      </c>
    </row>
    <row r="3810" spans="1:20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5">
        <v>42277</v>
      </c>
      <c r="O3810" t="str">
        <f>VLOOKUP(L3810,Location!$A$1:$D$157,2,FALSE)</f>
        <v>New York</v>
      </c>
      <c r="P3810" t="str">
        <f>VLOOKUP($L3810,Location!$A$1:$D$157,3,FALSE)</f>
        <v>East</v>
      </c>
      <c r="Q3810" t="str">
        <f>VLOOKUP($L3810,Location!$A$1:$D$157,4,FALSE)</f>
        <v>Major Market</v>
      </c>
      <c r="R3810" t="s">
        <v>61</v>
      </c>
      <c r="S3810" t="s">
        <v>65</v>
      </c>
      <c r="T3810" t="s">
        <v>57</v>
      </c>
    </row>
    <row r="3811" spans="1:20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5">
        <v>42277</v>
      </c>
      <c r="O3811" t="str">
        <f>VLOOKUP(L3811,Location!$A$1:$D$157,2,FALSE)</f>
        <v>New York</v>
      </c>
      <c r="P3811" t="str">
        <f>VLOOKUP($L3811,Location!$A$1:$D$157,3,FALSE)</f>
        <v>East</v>
      </c>
      <c r="Q3811" t="str">
        <f>VLOOKUP($L3811,Location!$A$1:$D$157,4,FALSE)</f>
        <v>Major Market</v>
      </c>
      <c r="R3811" t="s">
        <v>55</v>
      </c>
      <c r="S3811" t="s">
        <v>58</v>
      </c>
      <c r="T3811" t="s">
        <v>57</v>
      </c>
    </row>
    <row r="3812" spans="1:20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5">
        <v>42277</v>
      </c>
      <c r="O3812" t="str">
        <f>VLOOKUP(L3812,Location!$A$1:$D$157,2,FALSE)</f>
        <v>Louisiana</v>
      </c>
      <c r="P3812" t="str">
        <f>VLOOKUP($L3812,Location!$A$1:$D$157,3,FALSE)</f>
        <v>South</v>
      </c>
      <c r="Q3812" t="str">
        <f>VLOOKUP($L3812,Location!$A$1:$D$157,4,FALSE)</f>
        <v>Small Market</v>
      </c>
      <c r="R3812" t="s">
        <v>66</v>
      </c>
      <c r="S3812" t="s">
        <v>67</v>
      </c>
      <c r="T3812" t="s">
        <v>60</v>
      </c>
    </row>
    <row r="3813" spans="1:20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5">
        <v>42277</v>
      </c>
      <c r="O3813" t="str">
        <f>VLOOKUP(L3813,Location!$A$1:$D$157,2,FALSE)</f>
        <v>Louisiana</v>
      </c>
      <c r="P3813" t="str">
        <f>VLOOKUP($L3813,Location!$A$1:$D$157,3,FALSE)</f>
        <v>South</v>
      </c>
      <c r="Q3813" t="str">
        <f>VLOOKUP($L3813,Location!$A$1:$D$157,4,FALSE)</f>
        <v>Small Market</v>
      </c>
      <c r="R3813" t="s">
        <v>66</v>
      </c>
      <c r="S3813" t="s">
        <v>68</v>
      </c>
      <c r="T3813" t="s">
        <v>60</v>
      </c>
    </row>
    <row r="3814" spans="1:20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5">
        <v>42277</v>
      </c>
      <c r="O3814" t="str">
        <f>VLOOKUP(L3814,Location!$A$1:$D$157,2,FALSE)</f>
        <v>Louisiana</v>
      </c>
      <c r="P3814" t="str">
        <f>VLOOKUP($L3814,Location!$A$1:$D$157,3,FALSE)</f>
        <v>South</v>
      </c>
      <c r="Q3814" t="str">
        <f>VLOOKUP($L3814,Location!$A$1:$D$157,4,FALSE)</f>
        <v>Small Market</v>
      </c>
      <c r="R3814" t="s">
        <v>55</v>
      </c>
      <c r="S3814" t="s">
        <v>58</v>
      </c>
      <c r="T3814" t="s">
        <v>57</v>
      </c>
    </row>
    <row r="3815" spans="1:20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5">
        <v>42277</v>
      </c>
      <c r="O3815" t="str">
        <f>VLOOKUP(L3815,Location!$A$1:$D$157,2,FALSE)</f>
        <v>Louisiana</v>
      </c>
      <c r="P3815" t="str">
        <f>VLOOKUP($L3815,Location!$A$1:$D$157,3,FALSE)</f>
        <v>South</v>
      </c>
      <c r="Q3815" t="str">
        <f>VLOOKUP($L3815,Location!$A$1:$D$157,4,FALSE)</f>
        <v>Small Market</v>
      </c>
      <c r="R3815" t="s">
        <v>55</v>
      </c>
      <c r="S3815" t="s">
        <v>59</v>
      </c>
      <c r="T3815" t="s">
        <v>60</v>
      </c>
    </row>
    <row r="3816" spans="1:20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5">
        <v>42277</v>
      </c>
      <c r="O3816" t="str">
        <f>VLOOKUP(L3816,Location!$A$1:$D$157,2,FALSE)</f>
        <v>Louisiana</v>
      </c>
      <c r="P3816" t="str">
        <f>VLOOKUP($L3816,Location!$A$1:$D$157,3,FALSE)</f>
        <v>South</v>
      </c>
      <c r="Q3816" t="str">
        <f>VLOOKUP($L3816,Location!$A$1:$D$157,4,FALSE)</f>
        <v>Small Market</v>
      </c>
      <c r="R3816" t="s">
        <v>61</v>
      </c>
      <c r="S3816" t="s">
        <v>62</v>
      </c>
      <c r="T3816" t="s">
        <v>57</v>
      </c>
    </row>
    <row r="3817" spans="1:20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5">
        <v>42277</v>
      </c>
      <c r="O3817" t="str">
        <f>VLOOKUP(L3817,Location!$A$1:$D$157,2,FALSE)</f>
        <v>Louisiana</v>
      </c>
      <c r="P3817" t="str">
        <f>VLOOKUP($L3817,Location!$A$1:$D$157,3,FALSE)</f>
        <v>South</v>
      </c>
      <c r="Q3817" t="str">
        <f>VLOOKUP($L3817,Location!$A$1:$D$157,4,FALSE)</f>
        <v>Small Market</v>
      </c>
      <c r="R3817" t="s">
        <v>61</v>
      </c>
      <c r="S3817" t="s">
        <v>63</v>
      </c>
      <c r="T3817" t="s">
        <v>57</v>
      </c>
    </row>
    <row r="3818" spans="1:20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5">
        <v>42277</v>
      </c>
      <c r="O3818" t="str">
        <f>VLOOKUP(L3818,Location!$A$1:$D$157,2,FALSE)</f>
        <v>Louisiana</v>
      </c>
      <c r="P3818" t="str">
        <f>VLOOKUP($L3818,Location!$A$1:$D$157,3,FALSE)</f>
        <v>South</v>
      </c>
      <c r="Q3818" t="str">
        <f>VLOOKUP($L3818,Location!$A$1:$D$157,4,FALSE)</f>
        <v>Small Market</v>
      </c>
      <c r="R3818" t="s">
        <v>61</v>
      </c>
      <c r="S3818" t="s">
        <v>64</v>
      </c>
      <c r="T3818" t="s">
        <v>60</v>
      </c>
    </row>
    <row r="3819" spans="1:20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5">
        <v>42277</v>
      </c>
      <c r="O3819" t="str">
        <f>VLOOKUP(L3819,Location!$A$1:$D$157,2,FALSE)</f>
        <v>New Mexico</v>
      </c>
      <c r="P3819" t="str">
        <f>VLOOKUP($L3819,Location!$A$1:$D$157,3,FALSE)</f>
        <v>South</v>
      </c>
      <c r="Q3819" t="str">
        <f>VLOOKUP($L3819,Location!$A$1:$D$157,4,FALSE)</f>
        <v>Small Market</v>
      </c>
      <c r="R3819" t="s">
        <v>66</v>
      </c>
      <c r="S3819" t="s">
        <v>67</v>
      </c>
      <c r="T3819" t="s">
        <v>60</v>
      </c>
    </row>
    <row r="3820" spans="1:20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5">
        <v>42277</v>
      </c>
      <c r="O3820" t="str">
        <f>VLOOKUP(L3820,Location!$A$1:$D$157,2,FALSE)</f>
        <v>New Mexico</v>
      </c>
      <c r="P3820" t="str">
        <f>VLOOKUP($L3820,Location!$A$1:$D$157,3,FALSE)</f>
        <v>South</v>
      </c>
      <c r="Q3820" t="str">
        <f>VLOOKUP($L3820,Location!$A$1:$D$157,4,FALSE)</f>
        <v>Small Market</v>
      </c>
      <c r="R3820" t="s">
        <v>66</v>
      </c>
      <c r="S3820" t="s">
        <v>68</v>
      </c>
      <c r="T3820" t="s">
        <v>60</v>
      </c>
    </row>
    <row r="3821" spans="1:20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5">
        <v>42277</v>
      </c>
      <c r="O3821" t="str">
        <f>VLOOKUP(L3821,Location!$A$1:$D$157,2,FALSE)</f>
        <v>New Mexico</v>
      </c>
      <c r="P3821" t="str">
        <f>VLOOKUP($L3821,Location!$A$1:$D$157,3,FALSE)</f>
        <v>South</v>
      </c>
      <c r="Q3821" t="str">
        <f>VLOOKUP($L3821,Location!$A$1:$D$157,4,FALSE)</f>
        <v>Small Market</v>
      </c>
      <c r="R3821" t="s">
        <v>55</v>
      </c>
      <c r="S3821" t="s">
        <v>58</v>
      </c>
      <c r="T3821" t="s">
        <v>57</v>
      </c>
    </row>
    <row r="3822" spans="1:20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5">
        <v>42277</v>
      </c>
      <c r="O3822" t="str">
        <f>VLOOKUP(L3822,Location!$A$1:$D$157,2,FALSE)</f>
        <v>New Mexico</v>
      </c>
      <c r="P3822" t="str">
        <f>VLOOKUP($L3822,Location!$A$1:$D$157,3,FALSE)</f>
        <v>South</v>
      </c>
      <c r="Q3822" t="str">
        <f>VLOOKUP($L3822,Location!$A$1:$D$157,4,FALSE)</f>
        <v>Small Market</v>
      </c>
      <c r="R3822" t="s">
        <v>55</v>
      </c>
      <c r="S3822" t="s">
        <v>59</v>
      </c>
      <c r="T3822" t="s">
        <v>60</v>
      </c>
    </row>
    <row r="3823" spans="1:20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5">
        <v>42277</v>
      </c>
      <c r="O3823" t="str">
        <f>VLOOKUP(L3823,Location!$A$1:$D$157,2,FALSE)</f>
        <v>New Mexico</v>
      </c>
      <c r="P3823" t="str">
        <f>VLOOKUP($L3823,Location!$A$1:$D$157,3,FALSE)</f>
        <v>South</v>
      </c>
      <c r="Q3823" t="str">
        <f>VLOOKUP($L3823,Location!$A$1:$D$157,4,FALSE)</f>
        <v>Small Market</v>
      </c>
      <c r="R3823" t="s">
        <v>61</v>
      </c>
      <c r="S3823" t="s">
        <v>62</v>
      </c>
      <c r="T3823" t="s">
        <v>57</v>
      </c>
    </row>
    <row r="3824" spans="1:20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5">
        <v>42277</v>
      </c>
      <c r="O3824" t="str">
        <f>VLOOKUP(L3824,Location!$A$1:$D$157,2,FALSE)</f>
        <v>New Mexico</v>
      </c>
      <c r="P3824" t="str">
        <f>VLOOKUP($L3824,Location!$A$1:$D$157,3,FALSE)</f>
        <v>South</v>
      </c>
      <c r="Q3824" t="str">
        <f>VLOOKUP($L3824,Location!$A$1:$D$157,4,FALSE)</f>
        <v>Small Market</v>
      </c>
      <c r="R3824" t="s">
        <v>61</v>
      </c>
      <c r="S3824" t="s">
        <v>63</v>
      </c>
      <c r="T3824" t="s">
        <v>57</v>
      </c>
    </row>
    <row r="3825" spans="1:20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5">
        <v>42277</v>
      </c>
      <c r="O3825" t="str">
        <f>VLOOKUP(L3825,Location!$A$1:$D$157,2,FALSE)</f>
        <v>New Mexico</v>
      </c>
      <c r="P3825" t="str">
        <f>VLOOKUP($L3825,Location!$A$1:$D$157,3,FALSE)</f>
        <v>South</v>
      </c>
      <c r="Q3825" t="str">
        <f>VLOOKUP($L3825,Location!$A$1:$D$157,4,FALSE)</f>
        <v>Small Market</v>
      </c>
      <c r="R3825" t="s">
        <v>61</v>
      </c>
      <c r="S3825" t="s">
        <v>64</v>
      </c>
      <c r="T3825" t="s">
        <v>60</v>
      </c>
    </row>
    <row r="3826" spans="1:20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5">
        <v>42277</v>
      </c>
      <c r="O3826" t="str">
        <f>VLOOKUP(L3826,Location!$A$1:$D$157,2,FALSE)</f>
        <v>Oklahoma</v>
      </c>
      <c r="P3826" t="str">
        <f>VLOOKUP($L3826,Location!$A$1:$D$157,3,FALSE)</f>
        <v>South</v>
      </c>
      <c r="Q3826" t="str">
        <f>VLOOKUP($L3826,Location!$A$1:$D$157,4,FALSE)</f>
        <v>Small Market</v>
      </c>
      <c r="R3826" t="s">
        <v>66</v>
      </c>
      <c r="S3826" t="s">
        <v>67</v>
      </c>
      <c r="T3826" t="s">
        <v>60</v>
      </c>
    </row>
    <row r="3827" spans="1:20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5">
        <v>42277</v>
      </c>
      <c r="O3827" t="str">
        <f>VLOOKUP(L3827,Location!$A$1:$D$157,2,FALSE)</f>
        <v>Oklahoma</v>
      </c>
      <c r="P3827" t="str">
        <f>VLOOKUP($L3827,Location!$A$1:$D$157,3,FALSE)</f>
        <v>South</v>
      </c>
      <c r="Q3827" t="str">
        <f>VLOOKUP($L3827,Location!$A$1:$D$157,4,FALSE)</f>
        <v>Small Market</v>
      </c>
      <c r="R3827" t="s">
        <v>66</v>
      </c>
      <c r="S3827" t="s">
        <v>68</v>
      </c>
      <c r="T3827" t="s">
        <v>60</v>
      </c>
    </row>
    <row r="3828" spans="1:20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5">
        <v>42277</v>
      </c>
      <c r="O3828" t="str">
        <f>VLOOKUP(L3828,Location!$A$1:$D$157,2,FALSE)</f>
        <v>Oklahoma</v>
      </c>
      <c r="P3828" t="str">
        <f>VLOOKUP($L3828,Location!$A$1:$D$157,3,FALSE)</f>
        <v>South</v>
      </c>
      <c r="Q3828" t="str">
        <f>VLOOKUP($L3828,Location!$A$1:$D$157,4,FALSE)</f>
        <v>Small Market</v>
      </c>
      <c r="R3828" t="s">
        <v>55</v>
      </c>
      <c r="S3828" t="s">
        <v>58</v>
      </c>
      <c r="T3828" t="s">
        <v>57</v>
      </c>
    </row>
    <row r="3829" spans="1:20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5">
        <v>42277</v>
      </c>
      <c r="O3829" t="str">
        <f>VLOOKUP(L3829,Location!$A$1:$D$157,2,FALSE)</f>
        <v>Oklahoma</v>
      </c>
      <c r="P3829" t="str">
        <f>VLOOKUP($L3829,Location!$A$1:$D$157,3,FALSE)</f>
        <v>South</v>
      </c>
      <c r="Q3829" t="str">
        <f>VLOOKUP($L3829,Location!$A$1:$D$157,4,FALSE)</f>
        <v>Small Market</v>
      </c>
      <c r="R3829" t="s">
        <v>55</v>
      </c>
      <c r="S3829" t="s">
        <v>59</v>
      </c>
      <c r="T3829" t="s">
        <v>60</v>
      </c>
    </row>
    <row r="3830" spans="1:20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5">
        <v>42277</v>
      </c>
      <c r="O3830" t="str">
        <f>VLOOKUP(L3830,Location!$A$1:$D$157,2,FALSE)</f>
        <v>Oklahoma</v>
      </c>
      <c r="P3830" t="str">
        <f>VLOOKUP($L3830,Location!$A$1:$D$157,3,FALSE)</f>
        <v>South</v>
      </c>
      <c r="Q3830" t="str">
        <f>VLOOKUP($L3830,Location!$A$1:$D$157,4,FALSE)</f>
        <v>Small Market</v>
      </c>
      <c r="R3830" t="s">
        <v>61</v>
      </c>
      <c r="S3830" t="s">
        <v>62</v>
      </c>
      <c r="T3830" t="s">
        <v>57</v>
      </c>
    </row>
    <row r="3831" spans="1:20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5">
        <v>42277</v>
      </c>
      <c r="O3831" t="str">
        <f>VLOOKUP(L3831,Location!$A$1:$D$157,2,FALSE)</f>
        <v>Oklahoma</v>
      </c>
      <c r="P3831" t="str">
        <f>VLOOKUP($L3831,Location!$A$1:$D$157,3,FALSE)</f>
        <v>South</v>
      </c>
      <c r="Q3831" t="str">
        <f>VLOOKUP($L3831,Location!$A$1:$D$157,4,FALSE)</f>
        <v>Small Market</v>
      </c>
      <c r="R3831" t="s">
        <v>61</v>
      </c>
      <c r="S3831" t="s">
        <v>63</v>
      </c>
      <c r="T3831" t="s">
        <v>57</v>
      </c>
    </row>
    <row r="3832" spans="1:20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5">
        <v>42277</v>
      </c>
      <c r="O3832" t="str">
        <f>VLOOKUP(L3832,Location!$A$1:$D$157,2,FALSE)</f>
        <v>Oklahoma</v>
      </c>
      <c r="P3832" t="str">
        <f>VLOOKUP($L3832,Location!$A$1:$D$157,3,FALSE)</f>
        <v>South</v>
      </c>
      <c r="Q3832" t="str">
        <f>VLOOKUP($L3832,Location!$A$1:$D$157,4,FALSE)</f>
        <v>Small Market</v>
      </c>
      <c r="R3832" t="s">
        <v>61</v>
      </c>
      <c r="S3832" t="s">
        <v>64</v>
      </c>
      <c r="T3832" t="s">
        <v>60</v>
      </c>
    </row>
    <row r="3833" spans="1:20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5">
        <v>42277</v>
      </c>
      <c r="O3833" t="str">
        <f>VLOOKUP(L3833,Location!$A$1:$D$157,2,FALSE)</f>
        <v>Texas</v>
      </c>
      <c r="P3833" t="str">
        <f>VLOOKUP($L3833,Location!$A$1:$D$157,3,FALSE)</f>
        <v>South</v>
      </c>
      <c r="Q3833" t="str">
        <f>VLOOKUP($L3833,Location!$A$1:$D$157,4,FALSE)</f>
        <v>Major Market</v>
      </c>
      <c r="R3833" t="s">
        <v>66</v>
      </c>
      <c r="S3833" t="s">
        <v>67</v>
      </c>
      <c r="T3833" t="s">
        <v>60</v>
      </c>
    </row>
    <row r="3834" spans="1:20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5">
        <v>42277</v>
      </c>
      <c r="O3834" t="str">
        <f>VLOOKUP(L3834,Location!$A$1:$D$157,2,FALSE)</f>
        <v>Texas</v>
      </c>
      <c r="P3834" t="str">
        <f>VLOOKUP($L3834,Location!$A$1:$D$157,3,FALSE)</f>
        <v>South</v>
      </c>
      <c r="Q3834" t="str">
        <f>VLOOKUP($L3834,Location!$A$1:$D$157,4,FALSE)</f>
        <v>Major Market</v>
      </c>
      <c r="R3834" t="s">
        <v>66</v>
      </c>
      <c r="S3834" t="s">
        <v>68</v>
      </c>
      <c r="T3834" t="s">
        <v>60</v>
      </c>
    </row>
    <row r="3835" spans="1:20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5">
        <v>42277</v>
      </c>
      <c r="O3835" t="str">
        <f>VLOOKUP(L3835,Location!$A$1:$D$157,2,FALSE)</f>
        <v>Texas</v>
      </c>
      <c r="P3835" t="str">
        <f>VLOOKUP($L3835,Location!$A$1:$D$157,3,FALSE)</f>
        <v>South</v>
      </c>
      <c r="Q3835" t="str">
        <f>VLOOKUP($L3835,Location!$A$1:$D$157,4,FALSE)</f>
        <v>Major Market</v>
      </c>
      <c r="R3835" t="s">
        <v>55</v>
      </c>
      <c r="S3835" t="s">
        <v>58</v>
      </c>
      <c r="T3835" t="s">
        <v>57</v>
      </c>
    </row>
    <row r="3836" spans="1:20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5">
        <v>42277</v>
      </c>
      <c r="O3836" t="str">
        <f>VLOOKUP(L3836,Location!$A$1:$D$157,2,FALSE)</f>
        <v>Texas</v>
      </c>
      <c r="P3836" t="str">
        <f>VLOOKUP($L3836,Location!$A$1:$D$157,3,FALSE)</f>
        <v>South</v>
      </c>
      <c r="Q3836" t="str">
        <f>VLOOKUP($L3836,Location!$A$1:$D$157,4,FALSE)</f>
        <v>Major Market</v>
      </c>
      <c r="R3836" t="s">
        <v>55</v>
      </c>
      <c r="S3836" t="s">
        <v>59</v>
      </c>
      <c r="T3836" t="s">
        <v>60</v>
      </c>
    </row>
    <row r="3837" spans="1:20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5">
        <v>42277</v>
      </c>
      <c r="O3837" t="str">
        <f>VLOOKUP(L3837,Location!$A$1:$D$157,2,FALSE)</f>
        <v>Texas</v>
      </c>
      <c r="P3837" t="str">
        <f>VLOOKUP($L3837,Location!$A$1:$D$157,3,FALSE)</f>
        <v>South</v>
      </c>
      <c r="Q3837" t="str">
        <f>VLOOKUP($L3837,Location!$A$1:$D$157,4,FALSE)</f>
        <v>Major Market</v>
      </c>
      <c r="R3837" t="s">
        <v>61</v>
      </c>
      <c r="S3837" t="s">
        <v>62</v>
      </c>
      <c r="T3837" t="s">
        <v>57</v>
      </c>
    </row>
    <row r="3838" spans="1:20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5">
        <v>42277</v>
      </c>
      <c r="O3838" t="str">
        <f>VLOOKUP(L3838,Location!$A$1:$D$157,2,FALSE)</f>
        <v>Texas</v>
      </c>
      <c r="P3838" t="str">
        <f>VLOOKUP($L3838,Location!$A$1:$D$157,3,FALSE)</f>
        <v>South</v>
      </c>
      <c r="Q3838" t="str">
        <f>VLOOKUP($L3838,Location!$A$1:$D$157,4,FALSE)</f>
        <v>Major Market</v>
      </c>
      <c r="R3838" t="s">
        <v>61</v>
      </c>
      <c r="S3838" t="s">
        <v>63</v>
      </c>
      <c r="T3838" t="s">
        <v>57</v>
      </c>
    </row>
    <row r="3839" spans="1:20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5">
        <v>42277</v>
      </c>
      <c r="O3839" t="str">
        <f>VLOOKUP(L3839,Location!$A$1:$D$157,2,FALSE)</f>
        <v>Texas</v>
      </c>
      <c r="P3839" t="str">
        <f>VLOOKUP($L3839,Location!$A$1:$D$157,3,FALSE)</f>
        <v>South</v>
      </c>
      <c r="Q3839" t="str">
        <f>VLOOKUP($L3839,Location!$A$1:$D$157,4,FALSE)</f>
        <v>Major Market</v>
      </c>
      <c r="R3839" t="s">
        <v>61</v>
      </c>
      <c r="S3839" t="s">
        <v>64</v>
      </c>
      <c r="T3839" t="s">
        <v>60</v>
      </c>
    </row>
    <row r="3840" spans="1:20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5">
        <v>42277</v>
      </c>
      <c r="O3840" t="str">
        <f>VLOOKUP(L3840,Location!$A$1:$D$157,2,FALSE)</f>
        <v>Utah</v>
      </c>
      <c r="P3840" t="str">
        <f>VLOOKUP($L3840,Location!$A$1:$D$157,3,FALSE)</f>
        <v>West</v>
      </c>
      <c r="Q3840" t="str">
        <f>VLOOKUP($L3840,Location!$A$1:$D$157,4,FALSE)</f>
        <v>Small Market</v>
      </c>
      <c r="R3840" t="s">
        <v>70</v>
      </c>
      <c r="S3840" t="s">
        <v>71</v>
      </c>
      <c r="T3840" t="s">
        <v>57</v>
      </c>
    </row>
    <row r="3841" spans="1:20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5">
        <v>42277</v>
      </c>
      <c r="O3841" t="str">
        <f>VLOOKUP(L3841,Location!$A$1:$D$157,2,FALSE)</f>
        <v>Utah</v>
      </c>
      <c r="P3841" t="str">
        <f>VLOOKUP($L3841,Location!$A$1:$D$157,3,FALSE)</f>
        <v>West</v>
      </c>
      <c r="Q3841" t="str">
        <f>VLOOKUP($L3841,Location!$A$1:$D$157,4,FALSE)</f>
        <v>Small Market</v>
      </c>
      <c r="R3841" t="s">
        <v>70</v>
      </c>
      <c r="S3841" t="s">
        <v>72</v>
      </c>
      <c r="T3841" t="s">
        <v>57</v>
      </c>
    </row>
    <row r="3842" spans="1:20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5">
        <v>42277</v>
      </c>
      <c r="O3842" t="str">
        <f>VLOOKUP(L3842,Location!$A$1:$D$157,2,FALSE)</f>
        <v>Utah</v>
      </c>
      <c r="P3842" t="str">
        <f>VLOOKUP($L3842,Location!$A$1:$D$157,3,FALSE)</f>
        <v>West</v>
      </c>
      <c r="Q3842" t="str">
        <f>VLOOKUP($L3842,Location!$A$1:$D$157,4,FALSE)</f>
        <v>Small Market</v>
      </c>
      <c r="R3842" t="s">
        <v>70</v>
      </c>
      <c r="S3842" t="s">
        <v>73</v>
      </c>
      <c r="T3842" t="s">
        <v>57</v>
      </c>
    </row>
    <row r="3843" spans="1:20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5">
        <v>42277</v>
      </c>
      <c r="O3843" t="str">
        <f>VLOOKUP(L3843,Location!$A$1:$D$157,2,FALSE)</f>
        <v>Utah</v>
      </c>
      <c r="P3843" t="str">
        <f>VLOOKUP($L3843,Location!$A$1:$D$157,3,FALSE)</f>
        <v>West</v>
      </c>
      <c r="Q3843" t="str">
        <f>VLOOKUP($L3843,Location!$A$1:$D$157,4,FALSE)</f>
        <v>Small Market</v>
      </c>
      <c r="R3843" t="s">
        <v>66</v>
      </c>
      <c r="S3843" t="s">
        <v>67</v>
      </c>
      <c r="T3843" t="s">
        <v>60</v>
      </c>
    </row>
    <row r="3844" spans="1:20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5">
        <v>42277</v>
      </c>
      <c r="O3844" t="str">
        <f>VLOOKUP(L3844,Location!$A$1:$D$157,2,FALSE)</f>
        <v>Utah</v>
      </c>
      <c r="P3844" t="str">
        <f>VLOOKUP($L3844,Location!$A$1:$D$157,3,FALSE)</f>
        <v>West</v>
      </c>
      <c r="Q3844" t="str">
        <f>VLOOKUP($L3844,Location!$A$1:$D$157,4,FALSE)</f>
        <v>Small Market</v>
      </c>
      <c r="R3844" t="s">
        <v>66</v>
      </c>
      <c r="S3844" t="s">
        <v>68</v>
      </c>
      <c r="T3844" t="s">
        <v>60</v>
      </c>
    </row>
    <row r="3845" spans="1:20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5">
        <v>42277</v>
      </c>
      <c r="O3845" t="str">
        <f>VLOOKUP(L3845,Location!$A$1:$D$157,2,FALSE)</f>
        <v>Utah</v>
      </c>
      <c r="P3845" t="str">
        <f>VLOOKUP($L3845,Location!$A$1:$D$157,3,FALSE)</f>
        <v>West</v>
      </c>
      <c r="Q3845" t="str">
        <f>VLOOKUP($L3845,Location!$A$1:$D$157,4,FALSE)</f>
        <v>Small Market</v>
      </c>
      <c r="R3845" t="s">
        <v>66</v>
      </c>
      <c r="S3845" t="s">
        <v>69</v>
      </c>
      <c r="T3845" t="s">
        <v>60</v>
      </c>
    </row>
    <row r="3846" spans="1:20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5">
        <v>42277</v>
      </c>
      <c r="O3846" t="str">
        <f>VLOOKUP(L3846,Location!$A$1:$D$157,2,FALSE)</f>
        <v>Utah</v>
      </c>
      <c r="P3846" t="str">
        <f>VLOOKUP($L3846,Location!$A$1:$D$157,3,FALSE)</f>
        <v>West</v>
      </c>
      <c r="Q3846" t="str">
        <f>VLOOKUP($L3846,Location!$A$1:$D$157,4,FALSE)</f>
        <v>Small Market</v>
      </c>
      <c r="R3846" t="s">
        <v>61</v>
      </c>
      <c r="S3846" t="s">
        <v>63</v>
      </c>
      <c r="T3846" t="s">
        <v>57</v>
      </c>
    </row>
    <row r="3847" spans="1:20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5">
        <v>42277</v>
      </c>
      <c r="O3847" t="str">
        <f>VLOOKUP(L3847,Location!$A$1:$D$157,2,FALSE)</f>
        <v>Utah</v>
      </c>
      <c r="P3847" t="str">
        <f>VLOOKUP($L3847,Location!$A$1:$D$157,3,FALSE)</f>
        <v>West</v>
      </c>
      <c r="Q3847" t="str">
        <f>VLOOKUP($L3847,Location!$A$1:$D$157,4,FALSE)</f>
        <v>Small Market</v>
      </c>
      <c r="R3847" t="s">
        <v>61</v>
      </c>
      <c r="S3847" t="s">
        <v>64</v>
      </c>
      <c r="T3847" t="s">
        <v>60</v>
      </c>
    </row>
    <row r="3848" spans="1:20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5">
        <v>42277</v>
      </c>
      <c r="O3848" t="str">
        <f>VLOOKUP(L3848,Location!$A$1:$D$157,2,FALSE)</f>
        <v>Utah</v>
      </c>
      <c r="P3848" t="str">
        <f>VLOOKUP($L3848,Location!$A$1:$D$157,3,FALSE)</f>
        <v>West</v>
      </c>
      <c r="Q3848" t="str">
        <f>VLOOKUP($L3848,Location!$A$1:$D$157,4,FALSE)</f>
        <v>Small Market</v>
      </c>
      <c r="R3848" t="s">
        <v>55</v>
      </c>
      <c r="S3848" t="s">
        <v>56</v>
      </c>
      <c r="T3848" t="s">
        <v>57</v>
      </c>
    </row>
    <row r="3849" spans="1:20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5">
        <v>42277</v>
      </c>
      <c r="O3849" t="str">
        <f>VLOOKUP(L3849,Location!$A$1:$D$157,2,FALSE)</f>
        <v>Utah</v>
      </c>
      <c r="P3849" t="str">
        <f>VLOOKUP($L3849,Location!$A$1:$D$157,3,FALSE)</f>
        <v>West</v>
      </c>
      <c r="Q3849" t="str">
        <f>VLOOKUP($L3849,Location!$A$1:$D$157,4,FALSE)</f>
        <v>Small Market</v>
      </c>
      <c r="R3849" t="s">
        <v>55</v>
      </c>
      <c r="S3849" t="s">
        <v>58</v>
      </c>
      <c r="T3849" t="s">
        <v>57</v>
      </c>
    </row>
    <row r="3850" spans="1:20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5">
        <v>42277</v>
      </c>
      <c r="O3850" t="str">
        <f>VLOOKUP(L3850,Location!$A$1:$D$157,2,FALSE)</f>
        <v>Utah</v>
      </c>
      <c r="P3850" t="str">
        <f>VLOOKUP($L3850,Location!$A$1:$D$157,3,FALSE)</f>
        <v>West</v>
      </c>
      <c r="Q3850" t="str">
        <f>VLOOKUP($L3850,Location!$A$1:$D$157,4,FALSE)</f>
        <v>Small Market</v>
      </c>
      <c r="R3850" t="s">
        <v>55</v>
      </c>
      <c r="S3850" t="s">
        <v>59</v>
      </c>
      <c r="T3850" t="s">
        <v>60</v>
      </c>
    </row>
    <row r="3851" spans="1:20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5">
        <v>42277</v>
      </c>
      <c r="O3851" t="str">
        <f>VLOOKUP(L3851,Location!$A$1:$D$157,2,FALSE)</f>
        <v>Utah</v>
      </c>
      <c r="P3851" t="str">
        <f>VLOOKUP($L3851,Location!$A$1:$D$157,3,FALSE)</f>
        <v>West</v>
      </c>
      <c r="Q3851" t="str">
        <f>VLOOKUP($L3851,Location!$A$1:$D$157,4,FALSE)</f>
        <v>Small Market</v>
      </c>
      <c r="R3851" t="s">
        <v>61</v>
      </c>
      <c r="S3851" t="s">
        <v>62</v>
      </c>
      <c r="T3851" t="s">
        <v>57</v>
      </c>
    </row>
    <row r="3852" spans="1:20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5">
        <v>42277</v>
      </c>
      <c r="O3852" t="str">
        <f>VLOOKUP(L3852,Location!$A$1:$D$157,2,FALSE)</f>
        <v>California</v>
      </c>
      <c r="P3852" t="str">
        <f>VLOOKUP($L3852,Location!$A$1:$D$157,3,FALSE)</f>
        <v>West</v>
      </c>
      <c r="Q3852" t="str">
        <f>VLOOKUP($L3852,Location!$A$1:$D$157,4,FALSE)</f>
        <v>Major Market</v>
      </c>
      <c r="R3852" t="s">
        <v>70</v>
      </c>
      <c r="S3852" t="s">
        <v>71</v>
      </c>
      <c r="T3852" t="s">
        <v>57</v>
      </c>
    </row>
    <row r="3853" spans="1:20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5">
        <v>42277</v>
      </c>
      <c r="O3853" t="str">
        <f>VLOOKUP(L3853,Location!$A$1:$D$157,2,FALSE)</f>
        <v>California</v>
      </c>
      <c r="P3853" t="str">
        <f>VLOOKUP($L3853,Location!$A$1:$D$157,3,FALSE)</f>
        <v>West</v>
      </c>
      <c r="Q3853" t="str">
        <f>VLOOKUP($L3853,Location!$A$1:$D$157,4,FALSE)</f>
        <v>Major Market</v>
      </c>
      <c r="R3853" t="s">
        <v>70</v>
      </c>
      <c r="S3853" t="s">
        <v>72</v>
      </c>
      <c r="T3853" t="s">
        <v>57</v>
      </c>
    </row>
    <row r="3854" spans="1:20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5">
        <v>42277</v>
      </c>
      <c r="O3854" t="str">
        <f>VLOOKUP(L3854,Location!$A$1:$D$157,2,FALSE)</f>
        <v>California</v>
      </c>
      <c r="P3854" t="str">
        <f>VLOOKUP($L3854,Location!$A$1:$D$157,3,FALSE)</f>
        <v>West</v>
      </c>
      <c r="Q3854" t="str">
        <f>VLOOKUP($L3854,Location!$A$1:$D$157,4,FALSE)</f>
        <v>Major Market</v>
      </c>
      <c r="R3854" t="s">
        <v>70</v>
      </c>
      <c r="S3854" t="s">
        <v>73</v>
      </c>
      <c r="T3854" t="s">
        <v>57</v>
      </c>
    </row>
    <row r="3855" spans="1:20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5">
        <v>42277</v>
      </c>
      <c r="O3855" t="str">
        <f>VLOOKUP(L3855,Location!$A$1:$D$157,2,FALSE)</f>
        <v>California</v>
      </c>
      <c r="P3855" t="str">
        <f>VLOOKUP($L3855,Location!$A$1:$D$157,3,FALSE)</f>
        <v>West</v>
      </c>
      <c r="Q3855" t="str">
        <f>VLOOKUP($L3855,Location!$A$1:$D$157,4,FALSE)</f>
        <v>Major Market</v>
      </c>
      <c r="R3855" t="s">
        <v>66</v>
      </c>
      <c r="S3855" t="s">
        <v>67</v>
      </c>
      <c r="T3855" t="s">
        <v>60</v>
      </c>
    </row>
    <row r="3856" spans="1:20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5">
        <v>42277</v>
      </c>
      <c r="O3856" t="str">
        <f>VLOOKUP(L3856,Location!$A$1:$D$157,2,FALSE)</f>
        <v>California</v>
      </c>
      <c r="P3856" t="str">
        <f>VLOOKUP($L3856,Location!$A$1:$D$157,3,FALSE)</f>
        <v>West</v>
      </c>
      <c r="Q3856" t="str">
        <f>VLOOKUP($L3856,Location!$A$1:$D$157,4,FALSE)</f>
        <v>Major Market</v>
      </c>
      <c r="R3856" t="s">
        <v>66</v>
      </c>
      <c r="S3856" t="s">
        <v>68</v>
      </c>
      <c r="T3856" t="s">
        <v>60</v>
      </c>
    </row>
    <row r="3857" spans="1:20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5">
        <v>42277</v>
      </c>
      <c r="O3857" t="str">
        <f>VLOOKUP(L3857,Location!$A$1:$D$157,2,FALSE)</f>
        <v>California</v>
      </c>
      <c r="P3857" t="str">
        <f>VLOOKUP($L3857,Location!$A$1:$D$157,3,FALSE)</f>
        <v>West</v>
      </c>
      <c r="Q3857" t="str">
        <f>VLOOKUP($L3857,Location!$A$1:$D$157,4,FALSE)</f>
        <v>Major Market</v>
      </c>
      <c r="R3857" t="s">
        <v>66</v>
      </c>
      <c r="S3857" t="s">
        <v>69</v>
      </c>
      <c r="T3857" t="s">
        <v>60</v>
      </c>
    </row>
    <row r="3858" spans="1:20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5">
        <v>42277</v>
      </c>
      <c r="O3858" t="str">
        <f>VLOOKUP(L3858,Location!$A$1:$D$157,2,FALSE)</f>
        <v>California</v>
      </c>
      <c r="P3858" t="str">
        <f>VLOOKUP($L3858,Location!$A$1:$D$157,3,FALSE)</f>
        <v>West</v>
      </c>
      <c r="Q3858" t="str">
        <f>VLOOKUP($L3858,Location!$A$1:$D$157,4,FALSE)</f>
        <v>Major Market</v>
      </c>
      <c r="R3858" t="s">
        <v>61</v>
      </c>
      <c r="S3858" t="s">
        <v>63</v>
      </c>
      <c r="T3858" t="s">
        <v>57</v>
      </c>
    </row>
    <row r="3859" spans="1:20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5">
        <v>42277</v>
      </c>
      <c r="O3859" t="str">
        <f>VLOOKUP(L3859,Location!$A$1:$D$157,2,FALSE)</f>
        <v>California</v>
      </c>
      <c r="P3859" t="str">
        <f>VLOOKUP($L3859,Location!$A$1:$D$157,3,FALSE)</f>
        <v>West</v>
      </c>
      <c r="Q3859" t="str">
        <f>VLOOKUP($L3859,Location!$A$1:$D$157,4,FALSE)</f>
        <v>Major Market</v>
      </c>
      <c r="R3859" t="s">
        <v>61</v>
      </c>
      <c r="S3859" t="s">
        <v>64</v>
      </c>
      <c r="T3859" t="s">
        <v>60</v>
      </c>
    </row>
    <row r="3860" spans="1:20" s="4" customFormat="1" x14ac:dyDescent="0.2">
      <c r="A3860" s="4">
        <v>-110</v>
      </c>
      <c r="B3860" s="4">
        <v>-13</v>
      </c>
      <c r="C3860" s="4">
        <v>116</v>
      </c>
      <c r="D3860">
        <v>178</v>
      </c>
      <c r="E3860" s="4">
        <v>61</v>
      </c>
      <c r="F3860" s="4">
        <v>39</v>
      </c>
      <c r="G3860" s="4">
        <v>2555</v>
      </c>
      <c r="H3860" s="4">
        <v>-60</v>
      </c>
      <c r="I3860">
        <v>180</v>
      </c>
      <c r="J3860" s="4">
        <v>-20</v>
      </c>
      <c r="K3860" s="4">
        <v>150</v>
      </c>
      <c r="L3860" s="4">
        <v>909</v>
      </c>
      <c r="M3860" s="4">
        <v>1</v>
      </c>
      <c r="N3860" s="7">
        <v>42277</v>
      </c>
      <c r="O3860" t="str">
        <f>VLOOKUP(L3860,Location!$A$1:$D$157,2,FALSE)</f>
        <v>California</v>
      </c>
      <c r="P3860" t="str">
        <f>VLOOKUP($L3860,Location!$A$1:$D$157,3,FALSE)</f>
        <v>West</v>
      </c>
      <c r="Q3860" t="str">
        <f>VLOOKUP($L3860,Location!$A$1:$D$157,4,FALSE)</f>
        <v>Major Market</v>
      </c>
      <c r="R3860" t="s">
        <v>55</v>
      </c>
      <c r="S3860" t="s">
        <v>56</v>
      </c>
      <c r="T3860" t="s">
        <v>57</v>
      </c>
    </row>
    <row r="3861" spans="1:20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5">
        <v>42277</v>
      </c>
      <c r="O3861" t="str">
        <f>VLOOKUP(L3861,Location!$A$1:$D$157,2,FALSE)</f>
        <v>California</v>
      </c>
      <c r="P3861" t="str">
        <f>VLOOKUP($L3861,Location!$A$1:$D$157,3,FALSE)</f>
        <v>West</v>
      </c>
      <c r="Q3861" t="str">
        <f>VLOOKUP($L3861,Location!$A$1:$D$157,4,FALSE)</f>
        <v>Major Market</v>
      </c>
      <c r="R3861" t="s">
        <v>55</v>
      </c>
      <c r="S3861" t="s">
        <v>58</v>
      </c>
      <c r="T3861" t="s">
        <v>57</v>
      </c>
    </row>
    <row r="3862" spans="1:20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5">
        <v>42277</v>
      </c>
      <c r="O3862" t="str">
        <f>VLOOKUP(L3862,Location!$A$1:$D$157,2,FALSE)</f>
        <v>California</v>
      </c>
      <c r="P3862" t="str">
        <f>VLOOKUP($L3862,Location!$A$1:$D$157,3,FALSE)</f>
        <v>West</v>
      </c>
      <c r="Q3862" t="str">
        <f>VLOOKUP($L3862,Location!$A$1:$D$157,4,FALSE)</f>
        <v>Major Market</v>
      </c>
      <c r="R3862" t="s">
        <v>55</v>
      </c>
      <c r="S3862" t="s">
        <v>59</v>
      </c>
      <c r="T3862" t="s">
        <v>60</v>
      </c>
    </row>
    <row r="3863" spans="1:20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5">
        <v>42277</v>
      </c>
      <c r="O3863" t="str">
        <f>VLOOKUP(L3863,Location!$A$1:$D$157,2,FALSE)</f>
        <v>California</v>
      </c>
      <c r="P3863" t="str">
        <f>VLOOKUP($L3863,Location!$A$1:$D$157,3,FALSE)</f>
        <v>West</v>
      </c>
      <c r="Q3863" t="str">
        <f>VLOOKUP($L3863,Location!$A$1:$D$157,4,FALSE)</f>
        <v>Major Market</v>
      </c>
      <c r="R3863" t="s">
        <v>61</v>
      </c>
      <c r="S3863" t="s">
        <v>62</v>
      </c>
      <c r="T3863" t="s">
        <v>57</v>
      </c>
    </row>
    <row r="3864" spans="1:20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5">
        <v>42277</v>
      </c>
      <c r="O3864" t="str">
        <f>VLOOKUP(L3864,Location!$A$1:$D$157,2,FALSE)</f>
        <v>Nevada</v>
      </c>
      <c r="P3864" t="str">
        <f>VLOOKUP($L3864,Location!$A$1:$D$157,3,FALSE)</f>
        <v>West</v>
      </c>
      <c r="Q3864" t="str">
        <f>VLOOKUP($L3864,Location!$A$1:$D$157,4,FALSE)</f>
        <v>Small Market</v>
      </c>
      <c r="R3864" t="s">
        <v>70</v>
      </c>
      <c r="S3864" t="s">
        <v>71</v>
      </c>
      <c r="T3864" t="s">
        <v>57</v>
      </c>
    </row>
    <row r="3865" spans="1:20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5">
        <v>42277</v>
      </c>
      <c r="O3865" t="str">
        <f>VLOOKUP(L3865,Location!$A$1:$D$157,2,FALSE)</f>
        <v>Nevada</v>
      </c>
      <c r="P3865" t="str">
        <f>VLOOKUP($L3865,Location!$A$1:$D$157,3,FALSE)</f>
        <v>West</v>
      </c>
      <c r="Q3865" t="str">
        <f>VLOOKUP($L3865,Location!$A$1:$D$157,4,FALSE)</f>
        <v>Small Market</v>
      </c>
      <c r="R3865" t="s">
        <v>70</v>
      </c>
      <c r="S3865" t="s">
        <v>72</v>
      </c>
      <c r="T3865" t="s">
        <v>57</v>
      </c>
    </row>
    <row r="3866" spans="1:20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5">
        <v>42277</v>
      </c>
      <c r="O3866" t="str">
        <f>VLOOKUP(L3866,Location!$A$1:$D$157,2,FALSE)</f>
        <v>Nevada</v>
      </c>
      <c r="P3866" t="str">
        <f>VLOOKUP($L3866,Location!$A$1:$D$157,3,FALSE)</f>
        <v>West</v>
      </c>
      <c r="Q3866" t="str">
        <f>VLOOKUP($L3866,Location!$A$1:$D$157,4,FALSE)</f>
        <v>Small Market</v>
      </c>
      <c r="R3866" t="s">
        <v>70</v>
      </c>
      <c r="S3866" t="s">
        <v>73</v>
      </c>
      <c r="T3866" t="s">
        <v>57</v>
      </c>
    </row>
    <row r="3867" spans="1:20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5">
        <v>42277</v>
      </c>
      <c r="O3867" t="str">
        <f>VLOOKUP(L3867,Location!$A$1:$D$157,2,FALSE)</f>
        <v>Nevada</v>
      </c>
      <c r="P3867" t="str">
        <f>VLOOKUP($L3867,Location!$A$1:$D$157,3,FALSE)</f>
        <v>West</v>
      </c>
      <c r="Q3867" t="str">
        <f>VLOOKUP($L3867,Location!$A$1:$D$157,4,FALSE)</f>
        <v>Small Market</v>
      </c>
      <c r="R3867" t="s">
        <v>66</v>
      </c>
      <c r="S3867" t="s">
        <v>67</v>
      </c>
      <c r="T3867" t="s">
        <v>60</v>
      </c>
    </row>
    <row r="3868" spans="1:20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5">
        <v>42277</v>
      </c>
      <c r="O3868" t="str">
        <f>VLOOKUP(L3868,Location!$A$1:$D$157,2,FALSE)</f>
        <v>Nevada</v>
      </c>
      <c r="P3868" t="str">
        <f>VLOOKUP($L3868,Location!$A$1:$D$157,3,FALSE)</f>
        <v>West</v>
      </c>
      <c r="Q3868" t="str">
        <f>VLOOKUP($L3868,Location!$A$1:$D$157,4,FALSE)</f>
        <v>Small Market</v>
      </c>
      <c r="R3868" t="s">
        <v>66</v>
      </c>
      <c r="S3868" t="s">
        <v>68</v>
      </c>
      <c r="T3868" t="s">
        <v>60</v>
      </c>
    </row>
    <row r="3869" spans="1:20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5">
        <v>42277</v>
      </c>
      <c r="O3869" t="str">
        <f>VLOOKUP(L3869,Location!$A$1:$D$157,2,FALSE)</f>
        <v>Nevada</v>
      </c>
      <c r="P3869" t="str">
        <f>VLOOKUP($L3869,Location!$A$1:$D$157,3,FALSE)</f>
        <v>West</v>
      </c>
      <c r="Q3869" t="str">
        <f>VLOOKUP($L3869,Location!$A$1:$D$157,4,FALSE)</f>
        <v>Small Market</v>
      </c>
      <c r="R3869" t="s">
        <v>66</v>
      </c>
      <c r="S3869" t="s">
        <v>69</v>
      </c>
      <c r="T3869" t="s">
        <v>60</v>
      </c>
    </row>
    <row r="3870" spans="1:20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5">
        <v>42277</v>
      </c>
      <c r="O3870" t="str">
        <f>VLOOKUP(L3870,Location!$A$1:$D$157,2,FALSE)</f>
        <v>Nevada</v>
      </c>
      <c r="P3870" t="str">
        <f>VLOOKUP($L3870,Location!$A$1:$D$157,3,FALSE)</f>
        <v>West</v>
      </c>
      <c r="Q3870" t="str">
        <f>VLOOKUP($L3870,Location!$A$1:$D$157,4,FALSE)</f>
        <v>Small Market</v>
      </c>
      <c r="R3870" t="s">
        <v>61</v>
      </c>
      <c r="S3870" t="s">
        <v>63</v>
      </c>
      <c r="T3870" t="s">
        <v>57</v>
      </c>
    </row>
    <row r="3871" spans="1:20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5">
        <v>42277</v>
      </c>
      <c r="O3871" t="str">
        <f>VLOOKUP(L3871,Location!$A$1:$D$157,2,FALSE)</f>
        <v>Nevada</v>
      </c>
      <c r="P3871" t="str">
        <f>VLOOKUP($L3871,Location!$A$1:$D$157,3,FALSE)</f>
        <v>West</v>
      </c>
      <c r="Q3871" t="str">
        <f>VLOOKUP($L3871,Location!$A$1:$D$157,4,FALSE)</f>
        <v>Small Market</v>
      </c>
      <c r="R3871" t="s">
        <v>61</v>
      </c>
      <c r="S3871" t="s">
        <v>64</v>
      </c>
      <c r="T3871" t="s">
        <v>60</v>
      </c>
    </row>
    <row r="3872" spans="1:20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5">
        <v>42277</v>
      </c>
      <c r="O3872" t="str">
        <f>VLOOKUP(L3872,Location!$A$1:$D$157,2,FALSE)</f>
        <v>Nevada</v>
      </c>
      <c r="P3872" t="str">
        <f>VLOOKUP($L3872,Location!$A$1:$D$157,3,FALSE)</f>
        <v>West</v>
      </c>
      <c r="Q3872" t="str">
        <f>VLOOKUP($L3872,Location!$A$1:$D$157,4,FALSE)</f>
        <v>Small Market</v>
      </c>
      <c r="R3872" t="s">
        <v>55</v>
      </c>
      <c r="S3872" t="s">
        <v>58</v>
      </c>
      <c r="T3872" t="s">
        <v>57</v>
      </c>
    </row>
    <row r="3873" spans="1:20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5">
        <v>42277</v>
      </c>
      <c r="O3873" t="str">
        <f>VLOOKUP(L3873,Location!$A$1:$D$157,2,FALSE)</f>
        <v>Nevada</v>
      </c>
      <c r="P3873" t="str">
        <f>VLOOKUP($L3873,Location!$A$1:$D$157,3,FALSE)</f>
        <v>West</v>
      </c>
      <c r="Q3873" t="str">
        <f>VLOOKUP($L3873,Location!$A$1:$D$157,4,FALSE)</f>
        <v>Small Market</v>
      </c>
      <c r="R3873" t="s">
        <v>55</v>
      </c>
      <c r="S3873" t="s">
        <v>59</v>
      </c>
      <c r="T3873" t="s">
        <v>60</v>
      </c>
    </row>
    <row r="3874" spans="1:20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5">
        <v>42277</v>
      </c>
      <c r="O3874" t="str">
        <f>VLOOKUP(L3874,Location!$A$1:$D$157,2,FALSE)</f>
        <v>Nevada</v>
      </c>
      <c r="P3874" t="str">
        <f>VLOOKUP($L3874,Location!$A$1:$D$157,3,FALSE)</f>
        <v>West</v>
      </c>
      <c r="Q3874" t="str">
        <f>VLOOKUP($L3874,Location!$A$1:$D$157,4,FALSE)</f>
        <v>Small Market</v>
      </c>
      <c r="R3874" t="s">
        <v>61</v>
      </c>
      <c r="S3874" t="s">
        <v>62</v>
      </c>
      <c r="T3874" t="s">
        <v>57</v>
      </c>
    </row>
    <row r="3875" spans="1:20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5">
        <v>42277</v>
      </c>
      <c r="O3875" t="str">
        <f>VLOOKUP(L3875,Location!$A$1:$D$157,2,FALSE)</f>
        <v>Oregon</v>
      </c>
      <c r="P3875" t="str">
        <f>VLOOKUP($L3875,Location!$A$1:$D$157,3,FALSE)</f>
        <v>West</v>
      </c>
      <c r="Q3875" t="str">
        <f>VLOOKUP($L3875,Location!$A$1:$D$157,4,FALSE)</f>
        <v>Small Market</v>
      </c>
      <c r="R3875" t="s">
        <v>70</v>
      </c>
      <c r="S3875" t="s">
        <v>71</v>
      </c>
      <c r="T3875" t="s">
        <v>57</v>
      </c>
    </row>
    <row r="3876" spans="1:20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5">
        <v>42277</v>
      </c>
      <c r="O3876" t="str">
        <f>VLOOKUP(L3876,Location!$A$1:$D$157,2,FALSE)</f>
        <v>Oregon</v>
      </c>
      <c r="P3876" t="str">
        <f>VLOOKUP($L3876,Location!$A$1:$D$157,3,FALSE)</f>
        <v>West</v>
      </c>
      <c r="Q3876" t="str">
        <f>VLOOKUP($L3876,Location!$A$1:$D$157,4,FALSE)</f>
        <v>Small Market</v>
      </c>
      <c r="R3876" t="s">
        <v>70</v>
      </c>
      <c r="S3876" t="s">
        <v>72</v>
      </c>
      <c r="T3876" t="s">
        <v>57</v>
      </c>
    </row>
    <row r="3877" spans="1:20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5">
        <v>42277</v>
      </c>
      <c r="O3877" t="str">
        <f>VLOOKUP(L3877,Location!$A$1:$D$157,2,FALSE)</f>
        <v>Oregon</v>
      </c>
      <c r="P3877" t="str">
        <f>VLOOKUP($L3877,Location!$A$1:$D$157,3,FALSE)</f>
        <v>West</v>
      </c>
      <c r="Q3877" t="str">
        <f>VLOOKUP($L3877,Location!$A$1:$D$157,4,FALSE)</f>
        <v>Small Market</v>
      </c>
      <c r="R3877" t="s">
        <v>70</v>
      </c>
      <c r="S3877" t="s">
        <v>73</v>
      </c>
      <c r="T3877" t="s">
        <v>57</v>
      </c>
    </row>
    <row r="3878" spans="1:20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5">
        <v>42277</v>
      </c>
      <c r="O3878" t="str">
        <f>VLOOKUP(L3878,Location!$A$1:$D$157,2,FALSE)</f>
        <v>Oregon</v>
      </c>
      <c r="P3878" t="str">
        <f>VLOOKUP($L3878,Location!$A$1:$D$157,3,FALSE)</f>
        <v>West</v>
      </c>
      <c r="Q3878" t="str">
        <f>VLOOKUP($L3878,Location!$A$1:$D$157,4,FALSE)</f>
        <v>Small Market</v>
      </c>
      <c r="R3878" t="s">
        <v>66</v>
      </c>
      <c r="S3878" t="s">
        <v>67</v>
      </c>
      <c r="T3878" t="s">
        <v>60</v>
      </c>
    </row>
    <row r="3879" spans="1:20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5">
        <v>42277</v>
      </c>
      <c r="O3879" t="str">
        <f>VLOOKUP(L3879,Location!$A$1:$D$157,2,FALSE)</f>
        <v>Oregon</v>
      </c>
      <c r="P3879" t="str">
        <f>VLOOKUP($L3879,Location!$A$1:$D$157,3,FALSE)</f>
        <v>West</v>
      </c>
      <c r="Q3879" t="str">
        <f>VLOOKUP($L3879,Location!$A$1:$D$157,4,FALSE)</f>
        <v>Small Market</v>
      </c>
      <c r="R3879" t="s">
        <v>66</v>
      </c>
      <c r="S3879" t="s">
        <v>68</v>
      </c>
      <c r="T3879" t="s">
        <v>60</v>
      </c>
    </row>
    <row r="3880" spans="1:20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5">
        <v>42277</v>
      </c>
      <c r="O3880" t="str">
        <f>VLOOKUP(L3880,Location!$A$1:$D$157,2,FALSE)</f>
        <v>Oregon</v>
      </c>
      <c r="P3880" t="str">
        <f>VLOOKUP($L3880,Location!$A$1:$D$157,3,FALSE)</f>
        <v>West</v>
      </c>
      <c r="Q3880" t="str">
        <f>VLOOKUP($L3880,Location!$A$1:$D$157,4,FALSE)</f>
        <v>Small Market</v>
      </c>
      <c r="R3880" t="s">
        <v>61</v>
      </c>
      <c r="S3880" t="s">
        <v>62</v>
      </c>
      <c r="T3880" t="s">
        <v>57</v>
      </c>
    </row>
    <row r="3881" spans="1:20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5">
        <v>42277</v>
      </c>
      <c r="O3881" t="str">
        <f>VLOOKUP(L3881,Location!$A$1:$D$157,2,FALSE)</f>
        <v>Oregon</v>
      </c>
      <c r="P3881" t="str">
        <f>VLOOKUP($L3881,Location!$A$1:$D$157,3,FALSE)</f>
        <v>West</v>
      </c>
      <c r="Q3881" t="str">
        <f>VLOOKUP($L3881,Location!$A$1:$D$157,4,FALSE)</f>
        <v>Small Market</v>
      </c>
      <c r="R3881" t="s">
        <v>61</v>
      </c>
      <c r="S3881" t="s">
        <v>63</v>
      </c>
      <c r="T3881" t="s">
        <v>57</v>
      </c>
    </row>
    <row r="3882" spans="1:20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5">
        <v>42277</v>
      </c>
      <c r="O3882" t="str">
        <f>VLOOKUP(L3882,Location!$A$1:$D$157,2,FALSE)</f>
        <v>Oregon</v>
      </c>
      <c r="P3882" t="str">
        <f>VLOOKUP($L3882,Location!$A$1:$D$157,3,FALSE)</f>
        <v>West</v>
      </c>
      <c r="Q3882" t="str">
        <f>VLOOKUP($L3882,Location!$A$1:$D$157,4,FALSE)</f>
        <v>Small Market</v>
      </c>
      <c r="R3882" t="s">
        <v>61</v>
      </c>
      <c r="S3882" t="s">
        <v>64</v>
      </c>
      <c r="T3882" t="s">
        <v>60</v>
      </c>
    </row>
    <row r="3883" spans="1:20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5">
        <v>42277</v>
      </c>
      <c r="O3883" t="str">
        <f>VLOOKUP(L3883,Location!$A$1:$D$157,2,FALSE)</f>
        <v>Oregon</v>
      </c>
      <c r="P3883" t="str">
        <f>VLOOKUP($L3883,Location!$A$1:$D$157,3,FALSE)</f>
        <v>West</v>
      </c>
      <c r="Q3883" t="str">
        <f>VLOOKUP($L3883,Location!$A$1:$D$157,4,FALSE)</f>
        <v>Small Market</v>
      </c>
      <c r="R3883" t="s">
        <v>55</v>
      </c>
      <c r="S3883" t="s">
        <v>56</v>
      </c>
      <c r="T3883" t="s">
        <v>57</v>
      </c>
    </row>
    <row r="3884" spans="1:20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5">
        <v>42277</v>
      </c>
      <c r="O3884" t="str">
        <f>VLOOKUP(L3884,Location!$A$1:$D$157,2,FALSE)</f>
        <v>Oregon</v>
      </c>
      <c r="P3884" t="str">
        <f>VLOOKUP($L3884,Location!$A$1:$D$157,3,FALSE)</f>
        <v>West</v>
      </c>
      <c r="Q3884" t="str">
        <f>VLOOKUP($L3884,Location!$A$1:$D$157,4,FALSE)</f>
        <v>Small Market</v>
      </c>
      <c r="R3884" t="s">
        <v>55</v>
      </c>
      <c r="S3884" t="s">
        <v>58</v>
      </c>
      <c r="T3884" t="s">
        <v>57</v>
      </c>
    </row>
    <row r="3885" spans="1:20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5">
        <v>42277</v>
      </c>
      <c r="O3885" t="str">
        <f>VLOOKUP(L3885,Location!$A$1:$D$157,2,FALSE)</f>
        <v>Oregon</v>
      </c>
      <c r="P3885" t="str">
        <f>VLOOKUP($L3885,Location!$A$1:$D$157,3,FALSE)</f>
        <v>West</v>
      </c>
      <c r="Q3885" t="str">
        <f>VLOOKUP($L3885,Location!$A$1:$D$157,4,FALSE)</f>
        <v>Small Market</v>
      </c>
      <c r="R3885" t="s">
        <v>55</v>
      </c>
      <c r="S3885" t="s">
        <v>59</v>
      </c>
      <c r="T3885" t="s">
        <v>60</v>
      </c>
    </row>
    <row r="3886" spans="1:20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5">
        <v>42277</v>
      </c>
      <c r="O3886" t="str">
        <f>VLOOKUP(L3886,Location!$A$1:$D$157,2,FALSE)</f>
        <v>Washington</v>
      </c>
      <c r="P3886" t="str">
        <f>VLOOKUP($L3886,Location!$A$1:$D$157,3,FALSE)</f>
        <v>West</v>
      </c>
      <c r="Q3886" t="str">
        <f>VLOOKUP($L3886,Location!$A$1:$D$157,4,FALSE)</f>
        <v>Small Market</v>
      </c>
      <c r="R3886" t="s">
        <v>70</v>
      </c>
      <c r="S3886" t="s">
        <v>71</v>
      </c>
      <c r="T3886" t="s">
        <v>57</v>
      </c>
    </row>
    <row r="3887" spans="1:20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5">
        <v>42277</v>
      </c>
      <c r="O3887" t="str">
        <f>VLOOKUP(L3887,Location!$A$1:$D$157,2,FALSE)</f>
        <v>Washington</v>
      </c>
      <c r="P3887" t="str">
        <f>VLOOKUP($L3887,Location!$A$1:$D$157,3,FALSE)</f>
        <v>West</v>
      </c>
      <c r="Q3887" t="str">
        <f>VLOOKUP($L3887,Location!$A$1:$D$157,4,FALSE)</f>
        <v>Small Market</v>
      </c>
      <c r="R3887" t="s">
        <v>70</v>
      </c>
      <c r="S3887" t="s">
        <v>72</v>
      </c>
      <c r="T3887" t="s">
        <v>57</v>
      </c>
    </row>
    <row r="3888" spans="1:20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5">
        <v>42277</v>
      </c>
      <c r="O3888" t="str">
        <f>VLOOKUP(L3888,Location!$A$1:$D$157,2,FALSE)</f>
        <v>Washington</v>
      </c>
      <c r="P3888" t="str">
        <f>VLOOKUP($L3888,Location!$A$1:$D$157,3,FALSE)</f>
        <v>West</v>
      </c>
      <c r="Q3888" t="str">
        <f>VLOOKUP($L3888,Location!$A$1:$D$157,4,FALSE)</f>
        <v>Small Market</v>
      </c>
      <c r="R3888" t="s">
        <v>70</v>
      </c>
      <c r="S3888" t="s">
        <v>73</v>
      </c>
      <c r="T3888" t="s">
        <v>57</v>
      </c>
    </row>
    <row r="3889" spans="1:20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5">
        <v>42277</v>
      </c>
      <c r="O3889" t="str">
        <f>VLOOKUP(L3889,Location!$A$1:$D$157,2,FALSE)</f>
        <v>Washington</v>
      </c>
      <c r="P3889" t="str">
        <f>VLOOKUP($L3889,Location!$A$1:$D$157,3,FALSE)</f>
        <v>West</v>
      </c>
      <c r="Q3889" t="str">
        <f>VLOOKUP($L3889,Location!$A$1:$D$157,4,FALSE)</f>
        <v>Small Market</v>
      </c>
      <c r="R3889" t="s">
        <v>66</v>
      </c>
      <c r="S3889" t="s">
        <v>67</v>
      </c>
      <c r="T3889" t="s">
        <v>60</v>
      </c>
    </row>
    <row r="3890" spans="1:20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5">
        <v>42277</v>
      </c>
      <c r="O3890" t="str">
        <f>VLOOKUP(L3890,Location!$A$1:$D$157,2,FALSE)</f>
        <v>Washington</v>
      </c>
      <c r="P3890" t="str">
        <f>VLOOKUP($L3890,Location!$A$1:$D$157,3,FALSE)</f>
        <v>West</v>
      </c>
      <c r="Q3890" t="str">
        <f>VLOOKUP($L3890,Location!$A$1:$D$157,4,FALSE)</f>
        <v>Small Market</v>
      </c>
      <c r="R3890" t="s">
        <v>66</v>
      </c>
      <c r="S3890" t="s">
        <v>68</v>
      </c>
      <c r="T3890" t="s">
        <v>60</v>
      </c>
    </row>
    <row r="3891" spans="1:20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5">
        <v>42277</v>
      </c>
      <c r="O3891" t="str">
        <f>VLOOKUP(L3891,Location!$A$1:$D$157,2,FALSE)</f>
        <v>Washington</v>
      </c>
      <c r="P3891" t="str">
        <f>VLOOKUP($L3891,Location!$A$1:$D$157,3,FALSE)</f>
        <v>West</v>
      </c>
      <c r="Q3891" t="str">
        <f>VLOOKUP($L3891,Location!$A$1:$D$157,4,FALSE)</f>
        <v>Small Market</v>
      </c>
      <c r="R3891" t="s">
        <v>61</v>
      </c>
      <c r="S3891" t="s">
        <v>62</v>
      </c>
      <c r="T3891" t="s">
        <v>57</v>
      </c>
    </row>
    <row r="3892" spans="1:20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5">
        <v>42277</v>
      </c>
      <c r="O3892" t="str">
        <f>VLOOKUP(L3892,Location!$A$1:$D$157,2,FALSE)</f>
        <v>Washington</v>
      </c>
      <c r="P3892" t="str">
        <f>VLOOKUP($L3892,Location!$A$1:$D$157,3,FALSE)</f>
        <v>West</v>
      </c>
      <c r="Q3892" t="str">
        <f>VLOOKUP($L3892,Location!$A$1:$D$157,4,FALSE)</f>
        <v>Small Market</v>
      </c>
      <c r="R3892" t="s">
        <v>61</v>
      </c>
      <c r="S3892" t="s">
        <v>63</v>
      </c>
      <c r="T3892" t="s">
        <v>57</v>
      </c>
    </row>
    <row r="3893" spans="1:20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5">
        <v>42277</v>
      </c>
      <c r="O3893" t="str">
        <f>VLOOKUP(L3893,Location!$A$1:$D$157,2,FALSE)</f>
        <v>Washington</v>
      </c>
      <c r="P3893" t="str">
        <f>VLOOKUP($L3893,Location!$A$1:$D$157,3,FALSE)</f>
        <v>West</v>
      </c>
      <c r="Q3893" t="str">
        <f>VLOOKUP($L3893,Location!$A$1:$D$157,4,FALSE)</f>
        <v>Small Market</v>
      </c>
      <c r="R3893" t="s">
        <v>61</v>
      </c>
      <c r="S3893" t="s">
        <v>64</v>
      </c>
      <c r="T3893" t="s">
        <v>60</v>
      </c>
    </row>
    <row r="3894" spans="1:20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5">
        <v>42277</v>
      </c>
      <c r="O3894" t="str">
        <f>VLOOKUP(L3894,Location!$A$1:$D$157,2,FALSE)</f>
        <v>Washington</v>
      </c>
      <c r="P3894" t="str">
        <f>VLOOKUP($L3894,Location!$A$1:$D$157,3,FALSE)</f>
        <v>West</v>
      </c>
      <c r="Q3894" t="str">
        <f>VLOOKUP($L3894,Location!$A$1:$D$157,4,FALSE)</f>
        <v>Small Market</v>
      </c>
      <c r="R3894" t="s">
        <v>55</v>
      </c>
      <c r="S3894" t="s">
        <v>58</v>
      </c>
      <c r="T3894" t="s">
        <v>57</v>
      </c>
    </row>
    <row r="3895" spans="1:20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5">
        <v>42277</v>
      </c>
      <c r="O3895" t="str">
        <f>VLOOKUP(L3895,Location!$A$1:$D$157,2,FALSE)</f>
        <v>Washington</v>
      </c>
      <c r="P3895" t="str">
        <f>VLOOKUP($L3895,Location!$A$1:$D$157,3,FALSE)</f>
        <v>West</v>
      </c>
      <c r="Q3895" t="str">
        <f>VLOOKUP($L3895,Location!$A$1:$D$157,4,FALSE)</f>
        <v>Small Market</v>
      </c>
      <c r="R3895" t="s">
        <v>55</v>
      </c>
      <c r="S3895" t="s">
        <v>59</v>
      </c>
      <c r="T3895" t="s">
        <v>60</v>
      </c>
    </row>
    <row r="3896" spans="1:20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5">
        <v>42308</v>
      </c>
      <c r="O3896" t="str">
        <f>VLOOKUP(L3896,Location!$A$1:$D$157,2,FALSE)</f>
        <v>Colorado</v>
      </c>
      <c r="P3896" t="str">
        <f>VLOOKUP($L3896,Location!$A$1:$D$157,3,FALSE)</f>
        <v>Central</v>
      </c>
      <c r="Q3896" t="str">
        <f>VLOOKUP($L3896,Location!$A$1:$D$157,4,FALSE)</f>
        <v>Major Market</v>
      </c>
      <c r="R3896" t="s">
        <v>66</v>
      </c>
      <c r="S3896" t="s">
        <v>67</v>
      </c>
      <c r="T3896" t="s">
        <v>60</v>
      </c>
    </row>
    <row r="3897" spans="1:20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5">
        <v>42308</v>
      </c>
      <c r="O3897" t="str">
        <f>VLOOKUP(L3897,Location!$A$1:$D$157,2,FALSE)</f>
        <v>Colorado</v>
      </c>
      <c r="P3897" t="str">
        <f>VLOOKUP($L3897,Location!$A$1:$D$157,3,FALSE)</f>
        <v>Central</v>
      </c>
      <c r="Q3897" t="str">
        <f>VLOOKUP($L3897,Location!$A$1:$D$157,4,FALSE)</f>
        <v>Major Market</v>
      </c>
      <c r="R3897" t="s">
        <v>66</v>
      </c>
      <c r="S3897" t="s">
        <v>68</v>
      </c>
      <c r="T3897" t="s">
        <v>60</v>
      </c>
    </row>
    <row r="3898" spans="1:20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5">
        <v>42308</v>
      </c>
      <c r="O3898" t="str">
        <f>VLOOKUP(L3898,Location!$A$1:$D$157,2,FALSE)</f>
        <v>Colorado</v>
      </c>
      <c r="P3898" t="str">
        <f>VLOOKUP($L3898,Location!$A$1:$D$157,3,FALSE)</f>
        <v>Central</v>
      </c>
      <c r="Q3898" t="str">
        <f>VLOOKUP($L3898,Location!$A$1:$D$157,4,FALSE)</f>
        <v>Major Market</v>
      </c>
      <c r="R3898" t="s">
        <v>66</v>
      </c>
      <c r="S3898" t="s">
        <v>69</v>
      </c>
      <c r="T3898" t="s">
        <v>60</v>
      </c>
    </row>
    <row r="3899" spans="1:20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5">
        <v>42308</v>
      </c>
      <c r="O3899" t="str">
        <f>VLOOKUP(L3899,Location!$A$1:$D$157,2,FALSE)</f>
        <v>Colorado</v>
      </c>
      <c r="P3899" t="str">
        <f>VLOOKUP($L3899,Location!$A$1:$D$157,3,FALSE)</f>
        <v>Central</v>
      </c>
      <c r="Q3899" t="str">
        <f>VLOOKUP($L3899,Location!$A$1:$D$157,4,FALSE)</f>
        <v>Major Market</v>
      </c>
      <c r="R3899" t="s">
        <v>70</v>
      </c>
      <c r="S3899" t="s">
        <v>71</v>
      </c>
      <c r="T3899" t="s">
        <v>57</v>
      </c>
    </row>
    <row r="3900" spans="1:20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5">
        <v>42308</v>
      </c>
      <c r="O3900" t="str">
        <f>VLOOKUP(L3900,Location!$A$1:$D$157,2,FALSE)</f>
        <v>Colorado</v>
      </c>
      <c r="P3900" t="str">
        <f>VLOOKUP($L3900,Location!$A$1:$D$157,3,FALSE)</f>
        <v>Central</v>
      </c>
      <c r="Q3900" t="str">
        <f>VLOOKUP($L3900,Location!$A$1:$D$157,4,FALSE)</f>
        <v>Major Market</v>
      </c>
      <c r="R3900" t="s">
        <v>70</v>
      </c>
      <c r="S3900" t="s">
        <v>72</v>
      </c>
      <c r="T3900" t="s">
        <v>57</v>
      </c>
    </row>
    <row r="3901" spans="1:20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5">
        <v>42308</v>
      </c>
      <c r="O3901" t="str">
        <f>VLOOKUP(L3901,Location!$A$1:$D$157,2,FALSE)</f>
        <v>Colorado</v>
      </c>
      <c r="P3901" t="str">
        <f>VLOOKUP($L3901,Location!$A$1:$D$157,3,FALSE)</f>
        <v>Central</v>
      </c>
      <c r="Q3901" t="str">
        <f>VLOOKUP($L3901,Location!$A$1:$D$157,4,FALSE)</f>
        <v>Major Market</v>
      </c>
      <c r="R3901" t="s">
        <v>70</v>
      </c>
      <c r="S3901" t="s">
        <v>73</v>
      </c>
      <c r="T3901" t="s">
        <v>57</v>
      </c>
    </row>
    <row r="3902" spans="1:20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5">
        <v>42308</v>
      </c>
      <c r="O3902" t="str">
        <f>VLOOKUP(L3902,Location!$A$1:$D$157,2,FALSE)</f>
        <v>Colorado</v>
      </c>
      <c r="P3902" t="str">
        <f>VLOOKUP($L3902,Location!$A$1:$D$157,3,FALSE)</f>
        <v>Central</v>
      </c>
      <c r="Q3902" t="str">
        <f>VLOOKUP($L3902,Location!$A$1:$D$157,4,FALSE)</f>
        <v>Major Market</v>
      </c>
      <c r="R3902" t="s">
        <v>61</v>
      </c>
      <c r="S3902" t="s">
        <v>63</v>
      </c>
      <c r="T3902" t="s">
        <v>57</v>
      </c>
    </row>
    <row r="3903" spans="1:20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5">
        <v>42308</v>
      </c>
      <c r="O3903" t="str">
        <f>VLOOKUP(L3903,Location!$A$1:$D$157,2,FALSE)</f>
        <v>Colorado</v>
      </c>
      <c r="P3903" t="str">
        <f>VLOOKUP($L3903,Location!$A$1:$D$157,3,FALSE)</f>
        <v>Central</v>
      </c>
      <c r="Q3903" t="str">
        <f>VLOOKUP($L3903,Location!$A$1:$D$157,4,FALSE)</f>
        <v>Major Market</v>
      </c>
      <c r="R3903" t="s">
        <v>61</v>
      </c>
      <c r="S3903" t="s">
        <v>64</v>
      </c>
      <c r="T3903" t="s">
        <v>60</v>
      </c>
    </row>
    <row r="3904" spans="1:20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5">
        <v>42308</v>
      </c>
      <c r="O3904" t="str">
        <f>VLOOKUP(L3904,Location!$A$1:$D$157,2,FALSE)</f>
        <v>Colorado</v>
      </c>
      <c r="P3904" t="str">
        <f>VLOOKUP($L3904,Location!$A$1:$D$157,3,FALSE)</f>
        <v>Central</v>
      </c>
      <c r="Q3904" t="str">
        <f>VLOOKUP($L3904,Location!$A$1:$D$157,4,FALSE)</f>
        <v>Major Market</v>
      </c>
      <c r="R3904" t="s">
        <v>55</v>
      </c>
      <c r="S3904" t="s">
        <v>56</v>
      </c>
      <c r="T3904" t="s">
        <v>57</v>
      </c>
    </row>
    <row r="3905" spans="1:20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5">
        <v>42308</v>
      </c>
      <c r="O3905" t="str">
        <f>VLOOKUP(L3905,Location!$A$1:$D$157,2,FALSE)</f>
        <v>Colorado</v>
      </c>
      <c r="P3905" t="str">
        <f>VLOOKUP($L3905,Location!$A$1:$D$157,3,FALSE)</f>
        <v>Central</v>
      </c>
      <c r="Q3905" t="str">
        <f>VLOOKUP($L3905,Location!$A$1:$D$157,4,FALSE)</f>
        <v>Major Market</v>
      </c>
      <c r="R3905" t="s">
        <v>55</v>
      </c>
      <c r="S3905" t="s">
        <v>58</v>
      </c>
      <c r="T3905" t="s">
        <v>57</v>
      </c>
    </row>
    <row r="3906" spans="1:20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5">
        <v>42308</v>
      </c>
      <c r="O3906" t="str">
        <f>VLOOKUP(L3906,Location!$A$1:$D$157,2,FALSE)</f>
        <v>Colorado</v>
      </c>
      <c r="P3906" t="str">
        <f>VLOOKUP($L3906,Location!$A$1:$D$157,3,FALSE)</f>
        <v>Central</v>
      </c>
      <c r="Q3906" t="str">
        <f>VLOOKUP($L3906,Location!$A$1:$D$157,4,FALSE)</f>
        <v>Major Market</v>
      </c>
      <c r="R3906" t="s">
        <v>55</v>
      </c>
      <c r="S3906" t="s">
        <v>59</v>
      </c>
      <c r="T3906" t="s">
        <v>60</v>
      </c>
    </row>
    <row r="3907" spans="1:20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5">
        <v>42308</v>
      </c>
      <c r="O3907" t="str">
        <f>VLOOKUP(L3907,Location!$A$1:$D$157,2,FALSE)</f>
        <v>Illinois</v>
      </c>
      <c r="P3907" t="str">
        <f>VLOOKUP($L3907,Location!$A$1:$D$157,3,FALSE)</f>
        <v>Central</v>
      </c>
      <c r="Q3907" t="str">
        <f>VLOOKUP($L3907,Location!$A$1:$D$157,4,FALSE)</f>
        <v>Major Market</v>
      </c>
      <c r="R3907" t="s">
        <v>66</v>
      </c>
      <c r="S3907" t="s">
        <v>67</v>
      </c>
      <c r="T3907" t="s">
        <v>60</v>
      </c>
    </row>
    <row r="3908" spans="1:20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5">
        <v>42308</v>
      </c>
      <c r="O3908" t="str">
        <f>VLOOKUP(L3908,Location!$A$1:$D$157,2,FALSE)</f>
        <v>Illinois</v>
      </c>
      <c r="P3908" t="str">
        <f>VLOOKUP($L3908,Location!$A$1:$D$157,3,FALSE)</f>
        <v>Central</v>
      </c>
      <c r="Q3908" t="str">
        <f>VLOOKUP($L3908,Location!$A$1:$D$157,4,FALSE)</f>
        <v>Major Market</v>
      </c>
      <c r="R3908" t="s">
        <v>66</v>
      </c>
      <c r="S3908" t="s">
        <v>68</v>
      </c>
      <c r="T3908" t="s">
        <v>60</v>
      </c>
    </row>
    <row r="3909" spans="1:20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5">
        <v>42308</v>
      </c>
      <c r="O3909" t="str">
        <f>VLOOKUP(L3909,Location!$A$1:$D$157,2,FALSE)</f>
        <v>Illinois</v>
      </c>
      <c r="P3909" t="str">
        <f>VLOOKUP($L3909,Location!$A$1:$D$157,3,FALSE)</f>
        <v>Central</v>
      </c>
      <c r="Q3909" t="str">
        <f>VLOOKUP($L3909,Location!$A$1:$D$157,4,FALSE)</f>
        <v>Major Market</v>
      </c>
      <c r="R3909" t="s">
        <v>66</v>
      </c>
      <c r="S3909" t="s">
        <v>69</v>
      </c>
      <c r="T3909" t="s">
        <v>60</v>
      </c>
    </row>
    <row r="3910" spans="1:20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5">
        <v>42308</v>
      </c>
      <c r="O3910" t="str">
        <f>VLOOKUP(L3910,Location!$A$1:$D$157,2,FALSE)</f>
        <v>Illinois</v>
      </c>
      <c r="P3910" t="str">
        <f>VLOOKUP($L3910,Location!$A$1:$D$157,3,FALSE)</f>
        <v>Central</v>
      </c>
      <c r="Q3910" t="str">
        <f>VLOOKUP($L3910,Location!$A$1:$D$157,4,FALSE)</f>
        <v>Major Market</v>
      </c>
      <c r="R3910" t="s">
        <v>70</v>
      </c>
      <c r="S3910" t="s">
        <v>71</v>
      </c>
      <c r="T3910" t="s">
        <v>57</v>
      </c>
    </row>
    <row r="3911" spans="1:20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5">
        <v>42308</v>
      </c>
      <c r="O3911" t="str">
        <f>VLOOKUP(L3911,Location!$A$1:$D$157,2,FALSE)</f>
        <v>Illinois</v>
      </c>
      <c r="P3911" t="str">
        <f>VLOOKUP($L3911,Location!$A$1:$D$157,3,FALSE)</f>
        <v>Central</v>
      </c>
      <c r="Q3911" t="str">
        <f>VLOOKUP($L3911,Location!$A$1:$D$157,4,FALSE)</f>
        <v>Major Market</v>
      </c>
      <c r="R3911" t="s">
        <v>70</v>
      </c>
      <c r="S3911" t="s">
        <v>72</v>
      </c>
      <c r="T3911" t="s">
        <v>57</v>
      </c>
    </row>
    <row r="3912" spans="1:20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5">
        <v>42308</v>
      </c>
      <c r="O3912" t="str">
        <f>VLOOKUP(L3912,Location!$A$1:$D$157,2,FALSE)</f>
        <v>Illinois</v>
      </c>
      <c r="P3912" t="str">
        <f>VLOOKUP($L3912,Location!$A$1:$D$157,3,FALSE)</f>
        <v>Central</v>
      </c>
      <c r="Q3912" t="str">
        <f>VLOOKUP($L3912,Location!$A$1:$D$157,4,FALSE)</f>
        <v>Major Market</v>
      </c>
      <c r="R3912" t="s">
        <v>61</v>
      </c>
      <c r="S3912" t="s">
        <v>63</v>
      </c>
      <c r="T3912" t="s">
        <v>57</v>
      </c>
    </row>
    <row r="3913" spans="1:20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5">
        <v>42308</v>
      </c>
      <c r="O3913" t="str">
        <f>VLOOKUP(L3913,Location!$A$1:$D$157,2,FALSE)</f>
        <v>Illinois</v>
      </c>
      <c r="P3913" t="str">
        <f>VLOOKUP($L3913,Location!$A$1:$D$157,3,FALSE)</f>
        <v>Central</v>
      </c>
      <c r="Q3913" t="str">
        <f>VLOOKUP($L3913,Location!$A$1:$D$157,4,FALSE)</f>
        <v>Major Market</v>
      </c>
      <c r="R3913" t="s">
        <v>61</v>
      </c>
      <c r="S3913" t="s">
        <v>64</v>
      </c>
      <c r="T3913" t="s">
        <v>60</v>
      </c>
    </row>
    <row r="3914" spans="1:20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5">
        <v>42308</v>
      </c>
      <c r="O3914" t="str">
        <f>VLOOKUP(L3914,Location!$A$1:$D$157,2,FALSE)</f>
        <v>Illinois</v>
      </c>
      <c r="P3914" t="str">
        <f>VLOOKUP($L3914,Location!$A$1:$D$157,3,FALSE)</f>
        <v>Central</v>
      </c>
      <c r="Q3914" t="str">
        <f>VLOOKUP($L3914,Location!$A$1:$D$157,4,FALSE)</f>
        <v>Major Market</v>
      </c>
      <c r="R3914" t="s">
        <v>55</v>
      </c>
      <c r="S3914" t="s">
        <v>58</v>
      </c>
      <c r="T3914" t="s">
        <v>57</v>
      </c>
    </row>
    <row r="3915" spans="1:20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5">
        <v>42308</v>
      </c>
      <c r="O3915" t="str">
        <f>VLOOKUP(L3915,Location!$A$1:$D$157,2,FALSE)</f>
        <v>Illinois</v>
      </c>
      <c r="P3915" t="str">
        <f>VLOOKUP($L3915,Location!$A$1:$D$157,3,FALSE)</f>
        <v>Central</v>
      </c>
      <c r="Q3915" t="str">
        <f>VLOOKUP($L3915,Location!$A$1:$D$157,4,FALSE)</f>
        <v>Major Market</v>
      </c>
      <c r="R3915" t="s">
        <v>55</v>
      </c>
      <c r="S3915" t="s">
        <v>59</v>
      </c>
      <c r="T3915" t="s">
        <v>60</v>
      </c>
    </row>
    <row r="3916" spans="1:20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5">
        <v>42308</v>
      </c>
      <c r="O3916" t="str">
        <f>VLOOKUP(L3916,Location!$A$1:$D$157,2,FALSE)</f>
        <v>Iowa</v>
      </c>
      <c r="P3916" t="str">
        <f>VLOOKUP($L3916,Location!$A$1:$D$157,3,FALSE)</f>
        <v>Central</v>
      </c>
      <c r="Q3916" t="str">
        <f>VLOOKUP($L3916,Location!$A$1:$D$157,4,FALSE)</f>
        <v>Small Market</v>
      </c>
      <c r="R3916" t="s">
        <v>66</v>
      </c>
      <c r="S3916" t="s">
        <v>67</v>
      </c>
      <c r="T3916" t="s">
        <v>60</v>
      </c>
    </row>
    <row r="3917" spans="1:20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5">
        <v>42308</v>
      </c>
      <c r="O3917" t="str">
        <f>VLOOKUP(L3917,Location!$A$1:$D$157,2,FALSE)</f>
        <v>Iowa</v>
      </c>
      <c r="P3917" t="str">
        <f>VLOOKUP($L3917,Location!$A$1:$D$157,3,FALSE)</f>
        <v>Central</v>
      </c>
      <c r="Q3917" t="str">
        <f>VLOOKUP($L3917,Location!$A$1:$D$157,4,FALSE)</f>
        <v>Small Market</v>
      </c>
      <c r="R3917" t="s">
        <v>66</v>
      </c>
      <c r="S3917" t="s">
        <v>68</v>
      </c>
      <c r="T3917" t="s">
        <v>60</v>
      </c>
    </row>
    <row r="3918" spans="1:20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5">
        <v>42308</v>
      </c>
      <c r="O3918" t="str">
        <f>VLOOKUP(L3918,Location!$A$1:$D$157,2,FALSE)</f>
        <v>Iowa</v>
      </c>
      <c r="P3918" t="str">
        <f>VLOOKUP($L3918,Location!$A$1:$D$157,3,FALSE)</f>
        <v>Central</v>
      </c>
      <c r="Q3918" t="str">
        <f>VLOOKUP($L3918,Location!$A$1:$D$157,4,FALSE)</f>
        <v>Small Market</v>
      </c>
      <c r="R3918" t="s">
        <v>70</v>
      </c>
      <c r="S3918" t="s">
        <v>71</v>
      </c>
      <c r="T3918" t="s">
        <v>57</v>
      </c>
    </row>
    <row r="3919" spans="1:20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5">
        <v>42308</v>
      </c>
      <c r="O3919" t="str">
        <f>VLOOKUP(L3919,Location!$A$1:$D$157,2,FALSE)</f>
        <v>Iowa</v>
      </c>
      <c r="P3919" t="str">
        <f>VLOOKUP($L3919,Location!$A$1:$D$157,3,FALSE)</f>
        <v>Central</v>
      </c>
      <c r="Q3919" t="str">
        <f>VLOOKUP($L3919,Location!$A$1:$D$157,4,FALSE)</f>
        <v>Small Market</v>
      </c>
      <c r="R3919" t="s">
        <v>70</v>
      </c>
      <c r="S3919" t="s">
        <v>72</v>
      </c>
      <c r="T3919" t="s">
        <v>57</v>
      </c>
    </row>
    <row r="3920" spans="1:20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5">
        <v>42308</v>
      </c>
      <c r="O3920" t="str">
        <f>VLOOKUP(L3920,Location!$A$1:$D$157,2,FALSE)</f>
        <v>Iowa</v>
      </c>
      <c r="P3920" t="str">
        <f>VLOOKUP($L3920,Location!$A$1:$D$157,3,FALSE)</f>
        <v>Central</v>
      </c>
      <c r="Q3920" t="str">
        <f>VLOOKUP($L3920,Location!$A$1:$D$157,4,FALSE)</f>
        <v>Small Market</v>
      </c>
      <c r="R3920" t="s">
        <v>61</v>
      </c>
      <c r="S3920" t="s">
        <v>63</v>
      </c>
      <c r="T3920" t="s">
        <v>57</v>
      </c>
    </row>
    <row r="3921" spans="1:20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5">
        <v>42308</v>
      </c>
      <c r="O3921" t="str">
        <f>VLOOKUP(L3921,Location!$A$1:$D$157,2,FALSE)</f>
        <v>Iowa</v>
      </c>
      <c r="P3921" t="str">
        <f>VLOOKUP($L3921,Location!$A$1:$D$157,3,FALSE)</f>
        <v>Central</v>
      </c>
      <c r="Q3921" t="str">
        <f>VLOOKUP($L3921,Location!$A$1:$D$157,4,FALSE)</f>
        <v>Small Market</v>
      </c>
      <c r="R3921" t="s">
        <v>61</v>
      </c>
      <c r="S3921" t="s">
        <v>64</v>
      </c>
      <c r="T3921" t="s">
        <v>60</v>
      </c>
    </row>
    <row r="3922" spans="1:20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5">
        <v>42308</v>
      </c>
      <c r="O3922" t="str">
        <f>VLOOKUP(L3922,Location!$A$1:$D$157,2,FALSE)</f>
        <v>Iowa</v>
      </c>
      <c r="P3922" t="str">
        <f>VLOOKUP($L3922,Location!$A$1:$D$157,3,FALSE)</f>
        <v>Central</v>
      </c>
      <c r="Q3922" t="str">
        <f>VLOOKUP($L3922,Location!$A$1:$D$157,4,FALSE)</f>
        <v>Small Market</v>
      </c>
      <c r="R3922" t="s">
        <v>55</v>
      </c>
      <c r="S3922" t="s">
        <v>56</v>
      </c>
      <c r="T3922" t="s">
        <v>57</v>
      </c>
    </row>
    <row r="3923" spans="1:20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5">
        <v>42308</v>
      </c>
      <c r="O3923" t="str">
        <f>VLOOKUP(L3923,Location!$A$1:$D$157,2,FALSE)</f>
        <v>Iowa</v>
      </c>
      <c r="P3923" t="str">
        <f>VLOOKUP($L3923,Location!$A$1:$D$157,3,FALSE)</f>
        <v>Central</v>
      </c>
      <c r="Q3923" t="str">
        <f>VLOOKUP($L3923,Location!$A$1:$D$157,4,FALSE)</f>
        <v>Small Market</v>
      </c>
      <c r="R3923" t="s">
        <v>55</v>
      </c>
      <c r="S3923" t="s">
        <v>58</v>
      </c>
      <c r="T3923" t="s">
        <v>57</v>
      </c>
    </row>
    <row r="3924" spans="1:20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5">
        <v>42308</v>
      </c>
      <c r="O3924" t="str">
        <f>VLOOKUP(L3924,Location!$A$1:$D$157,2,FALSE)</f>
        <v>Iowa</v>
      </c>
      <c r="P3924" t="str">
        <f>VLOOKUP($L3924,Location!$A$1:$D$157,3,FALSE)</f>
        <v>Central</v>
      </c>
      <c r="Q3924" t="str">
        <f>VLOOKUP($L3924,Location!$A$1:$D$157,4,FALSE)</f>
        <v>Small Market</v>
      </c>
      <c r="R3924" t="s">
        <v>55</v>
      </c>
      <c r="S3924" t="s">
        <v>59</v>
      </c>
      <c r="T3924" t="s">
        <v>60</v>
      </c>
    </row>
    <row r="3925" spans="1:20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5">
        <v>42308</v>
      </c>
      <c r="O3925" t="str">
        <f>VLOOKUP(L3925,Location!$A$1:$D$157,2,FALSE)</f>
        <v>Missouri</v>
      </c>
      <c r="P3925" t="str">
        <f>VLOOKUP($L3925,Location!$A$1:$D$157,3,FALSE)</f>
        <v>Central</v>
      </c>
      <c r="Q3925" t="str">
        <f>VLOOKUP($L3925,Location!$A$1:$D$157,4,FALSE)</f>
        <v>Small Market</v>
      </c>
      <c r="R3925" t="s">
        <v>66</v>
      </c>
      <c r="S3925" t="s">
        <v>67</v>
      </c>
      <c r="T3925" t="s">
        <v>60</v>
      </c>
    </row>
    <row r="3926" spans="1:20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5">
        <v>42308</v>
      </c>
      <c r="O3926" t="str">
        <f>VLOOKUP(L3926,Location!$A$1:$D$157,2,FALSE)</f>
        <v>Missouri</v>
      </c>
      <c r="P3926" t="str">
        <f>VLOOKUP($L3926,Location!$A$1:$D$157,3,FALSE)</f>
        <v>Central</v>
      </c>
      <c r="Q3926" t="str">
        <f>VLOOKUP($L3926,Location!$A$1:$D$157,4,FALSE)</f>
        <v>Small Market</v>
      </c>
      <c r="R3926" t="s">
        <v>66</v>
      </c>
      <c r="S3926" t="s">
        <v>68</v>
      </c>
      <c r="T3926" t="s">
        <v>60</v>
      </c>
    </row>
    <row r="3927" spans="1:20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5">
        <v>42308</v>
      </c>
      <c r="O3927" t="str">
        <f>VLOOKUP(L3927,Location!$A$1:$D$157,2,FALSE)</f>
        <v>Missouri</v>
      </c>
      <c r="P3927" t="str">
        <f>VLOOKUP($L3927,Location!$A$1:$D$157,3,FALSE)</f>
        <v>Central</v>
      </c>
      <c r="Q3927" t="str">
        <f>VLOOKUP($L3927,Location!$A$1:$D$157,4,FALSE)</f>
        <v>Small Market</v>
      </c>
      <c r="R3927" t="s">
        <v>70</v>
      </c>
      <c r="S3927" t="s">
        <v>71</v>
      </c>
      <c r="T3927" t="s">
        <v>57</v>
      </c>
    </row>
    <row r="3928" spans="1:20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5">
        <v>42308</v>
      </c>
      <c r="O3928" t="str">
        <f>VLOOKUP(L3928,Location!$A$1:$D$157,2,FALSE)</f>
        <v>Missouri</v>
      </c>
      <c r="P3928" t="str">
        <f>VLOOKUP($L3928,Location!$A$1:$D$157,3,FALSE)</f>
        <v>Central</v>
      </c>
      <c r="Q3928" t="str">
        <f>VLOOKUP($L3928,Location!$A$1:$D$157,4,FALSE)</f>
        <v>Small Market</v>
      </c>
      <c r="R3928" t="s">
        <v>70</v>
      </c>
      <c r="S3928" t="s">
        <v>72</v>
      </c>
      <c r="T3928" t="s">
        <v>57</v>
      </c>
    </row>
    <row r="3929" spans="1:20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5">
        <v>42308</v>
      </c>
      <c r="O3929" t="str">
        <f>VLOOKUP(L3929,Location!$A$1:$D$157,2,FALSE)</f>
        <v>Missouri</v>
      </c>
      <c r="P3929" t="str">
        <f>VLOOKUP($L3929,Location!$A$1:$D$157,3,FALSE)</f>
        <v>Central</v>
      </c>
      <c r="Q3929" t="str">
        <f>VLOOKUP($L3929,Location!$A$1:$D$157,4,FALSE)</f>
        <v>Small Market</v>
      </c>
      <c r="R3929" t="s">
        <v>70</v>
      </c>
      <c r="S3929" t="s">
        <v>73</v>
      </c>
      <c r="T3929" t="s">
        <v>57</v>
      </c>
    </row>
    <row r="3930" spans="1:20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5">
        <v>42308</v>
      </c>
      <c r="O3930" t="str">
        <f>VLOOKUP(L3930,Location!$A$1:$D$157,2,FALSE)</f>
        <v>Missouri</v>
      </c>
      <c r="P3930" t="str">
        <f>VLOOKUP($L3930,Location!$A$1:$D$157,3,FALSE)</f>
        <v>Central</v>
      </c>
      <c r="Q3930" t="str">
        <f>VLOOKUP($L3930,Location!$A$1:$D$157,4,FALSE)</f>
        <v>Small Market</v>
      </c>
      <c r="R3930" t="s">
        <v>61</v>
      </c>
      <c r="S3930" t="s">
        <v>63</v>
      </c>
      <c r="T3930" t="s">
        <v>57</v>
      </c>
    </row>
    <row r="3931" spans="1:20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5">
        <v>42308</v>
      </c>
      <c r="O3931" t="str">
        <f>VLOOKUP(L3931,Location!$A$1:$D$157,2,FALSE)</f>
        <v>Missouri</v>
      </c>
      <c r="P3931" t="str">
        <f>VLOOKUP($L3931,Location!$A$1:$D$157,3,FALSE)</f>
        <v>Central</v>
      </c>
      <c r="Q3931" t="str">
        <f>VLOOKUP($L3931,Location!$A$1:$D$157,4,FALSE)</f>
        <v>Small Market</v>
      </c>
      <c r="R3931" t="s">
        <v>61</v>
      </c>
      <c r="S3931" t="s">
        <v>64</v>
      </c>
      <c r="T3931" t="s">
        <v>60</v>
      </c>
    </row>
    <row r="3932" spans="1:20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5">
        <v>42308</v>
      </c>
      <c r="O3932" t="str">
        <f>VLOOKUP(L3932,Location!$A$1:$D$157,2,FALSE)</f>
        <v>Missouri</v>
      </c>
      <c r="P3932" t="str">
        <f>VLOOKUP($L3932,Location!$A$1:$D$157,3,FALSE)</f>
        <v>Central</v>
      </c>
      <c r="Q3932" t="str">
        <f>VLOOKUP($L3932,Location!$A$1:$D$157,4,FALSE)</f>
        <v>Small Market</v>
      </c>
      <c r="R3932" t="s">
        <v>55</v>
      </c>
      <c r="S3932" t="s">
        <v>58</v>
      </c>
      <c r="T3932" t="s">
        <v>57</v>
      </c>
    </row>
    <row r="3933" spans="1:20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5">
        <v>42308</v>
      </c>
      <c r="O3933" t="str">
        <f>VLOOKUP(L3933,Location!$A$1:$D$157,2,FALSE)</f>
        <v>Missouri</v>
      </c>
      <c r="P3933" t="str">
        <f>VLOOKUP($L3933,Location!$A$1:$D$157,3,FALSE)</f>
        <v>Central</v>
      </c>
      <c r="Q3933" t="str">
        <f>VLOOKUP($L3933,Location!$A$1:$D$157,4,FALSE)</f>
        <v>Small Market</v>
      </c>
      <c r="R3933" t="s">
        <v>55</v>
      </c>
      <c r="S3933" t="s">
        <v>59</v>
      </c>
      <c r="T3933" t="s">
        <v>60</v>
      </c>
    </row>
    <row r="3934" spans="1:20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5">
        <v>42308</v>
      </c>
      <c r="O3934" t="str">
        <f>VLOOKUP(L3934,Location!$A$1:$D$157,2,FALSE)</f>
        <v>Ohio</v>
      </c>
      <c r="P3934" t="str">
        <f>VLOOKUP($L3934,Location!$A$1:$D$157,3,FALSE)</f>
        <v>Central</v>
      </c>
      <c r="Q3934" t="str">
        <f>VLOOKUP($L3934,Location!$A$1:$D$157,4,FALSE)</f>
        <v>Major Market</v>
      </c>
      <c r="R3934" t="s">
        <v>66</v>
      </c>
      <c r="S3934" t="s">
        <v>67</v>
      </c>
      <c r="T3934" t="s">
        <v>60</v>
      </c>
    </row>
    <row r="3935" spans="1:20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5">
        <v>42308</v>
      </c>
      <c r="O3935" t="str">
        <f>VLOOKUP(L3935,Location!$A$1:$D$157,2,FALSE)</f>
        <v>Ohio</v>
      </c>
      <c r="P3935" t="str">
        <f>VLOOKUP($L3935,Location!$A$1:$D$157,3,FALSE)</f>
        <v>Central</v>
      </c>
      <c r="Q3935" t="str">
        <f>VLOOKUP($L3935,Location!$A$1:$D$157,4,FALSE)</f>
        <v>Major Market</v>
      </c>
      <c r="R3935" t="s">
        <v>66</v>
      </c>
      <c r="S3935" t="s">
        <v>68</v>
      </c>
      <c r="T3935" t="s">
        <v>60</v>
      </c>
    </row>
    <row r="3936" spans="1:20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5">
        <v>42308</v>
      </c>
      <c r="O3936" t="str">
        <f>VLOOKUP(L3936,Location!$A$1:$D$157,2,FALSE)</f>
        <v>Ohio</v>
      </c>
      <c r="P3936" t="str">
        <f>VLOOKUP($L3936,Location!$A$1:$D$157,3,FALSE)</f>
        <v>Central</v>
      </c>
      <c r="Q3936" t="str">
        <f>VLOOKUP($L3936,Location!$A$1:$D$157,4,FALSE)</f>
        <v>Major Market</v>
      </c>
      <c r="R3936" t="s">
        <v>70</v>
      </c>
      <c r="S3936" t="s">
        <v>71</v>
      </c>
      <c r="T3936" t="s">
        <v>57</v>
      </c>
    </row>
    <row r="3937" spans="1:20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5">
        <v>42308</v>
      </c>
      <c r="O3937" t="str">
        <f>VLOOKUP(L3937,Location!$A$1:$D$157,2,FALSE)</f>
        <v>Ohio</v>
      </c>
      <c r="P3937" t="str">
        <f>VLOOKUP($L3937,Location!$A$1:$D$157,3,FALSE)</f>
        <v>Central</v>
      </c>
      <c r="Q3937" t="str">
        <f>VLOOKUP($L3937,Location!$A$1:$D$157,4,FALSE)</f>
        <v>Major Market</v>
      </c>
      <c r="R3937" t="s">
        <v>70</v>
      </c>
      <c r="S3937" t="s">
        <v>72</v>
      </c>
      <c r="T3937" t="s">
        <v>57</v>
      </c>
    </row>
    <row r="3938" spans="1:20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5">
        <v>42308</v>
      </c>
      <c r="O3938" t="str">
        <f>VLOOKUP(L3938,Location!$A$1:$D$157,2,FALSE)</f>
        <v>Ohio</v>
      </c>
      <c r="P3938" t="str">
        <f>VLOOKUP($L3938,Location!$A$1:$D$157,3,FALSE)</f>
        <v>Central</v>
      </c>
      <c r="Q3938" t="str">
        <f>VLOOKUP($L3938,Location!$A$1:$D$157,4,FALSE)</f>
        <v>Major Market</v>
      </c>
      <c r="R3938" t="s">
        <v>61</v>
      </c>
      <c r="S3938" t="s">
        <v>63</v>
      </c>
      <c r="T3938" t="s">
        <v>57</v>
      </c>
    </row>
    <row r="3939" spans="1:20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5">
        <v>42308</v>
      </c>
      <c r="O3939" t="str">
        <f>VLOOKUP(L3939,Location!$A$1:$D$157,2,FALSE)</f>
        <v>Ohio</v>
      </c>
      <c r="P3939" t="str">
        <f>VLOOKUP($L3939,Location!$A$1:$D$157,3,FALSE)</f>
        <v>Central</v>
      </c>
      <c r="Q3939" t="str">
        <f>VLOOKUP($L3939,Location!$A$1:$D$157,4,FALSE)</f>
        <v>Major Market</v>
      </c>
      <c r="R3939" t="s">
        <v>61</v>
      </c>
      <c r="S3939" t="s">
        <v>64</v>
      </c>
      <c r="T3939" t="s">
        <v>60</v>
      </c>
    </row>
    <row r="3940" spans="1:20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5">
        <v>42308</v>
      </c>
      <c r="O3940" t="str">
        <f>VLOOKUP(L3940,Location!$A$1:$D$157,2,FALSE)</f>
        <v>Ohio</v>
      </c>
      <c r="P3940" t="str">
        <f>VLOOKUP($L3940,Location!$A$1:$D$157,3,FALSE)</f>
        <v>Central</v>
      </c>
      <c r="Q3940" t="str">
        <f>VLOOKUP($L3940,Location!$A$1:$D$157,4,FALSE)</f>
        <v>Major Market</v>
      </c>
      <c r="R3940" t="s">
        <v>55</v>
      </c>
      <c r="S3940" t="s">
        <v>56</v>
      </c>
      <c r="T3940" t="s">
        <v>57</v>
      </c>
    </row>
    <row r="3941" spans="1:20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5">
        <v>42308</v>
      </c>
      <c r="O3941" t="str">
        <f>VLOOKUP(L3941,Location!$A$1:$D$157,2,FALSE)</f>
        <v>Ohio</v>
      </c>
      <c r="P3941" t="str">
        <f>VLOOKUP($L3941,Location!$A$1:$D$157,3,FALSE)</f>
        <v>Central</v>
      </c>
      <c r="Q3941" t="str">
        <f>VLOOKUP($L3941,Location!$A$1:$D$157,4,FALSE)</f>
        <v>Major Market</v>
      </c>
      <c r="R3941" t="s">
        <v>55</v>
      </c>
      <c r="S3941" t="s">
        <v>58</v>
      </c>
      <c r="T3941" t="s">
        <v>57</v>
      </c>
    </row>
    <row r="3942" spans="1:20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5">
        <v>42308</v>
      </c>
      <c r="O3942" t="str">
        <f>VLOOKUP(L3942,Location!$A$1:$D$157,2,FALSE)</f>
        <v>Ohio</v>
      </c>
      <c r="P3942" t="str">
        <f>VLOOKUP($L3942,Location!$A$1:$D$157,3,FALSE)</f>
        <v>Central</v>
      </c>
      <c r="Q3942" t="str">
        <f>VLOOKUP($L3942,Location!$A$1:$D$157,4,FALSE)</f>
        <v>Major Market</v>
      </c>
      <c r="R3942" t="s">
        <v>55</v>
      </c>
      <c r="S3942" t="s">
        <v>59</v>
      </c>
      <c r="T3942" t="s">
        <v>60</v>
      </c>
    </row>
    <row r="3943" spans="1:20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5">
        <v>42308</v>
      </c>
      <c r="O3943" t="str">
        <f>VLOOKUP(L3943,Location!$A$1:$D$157,2,FALSE)</f>
        <v>Wisconsin</v>
      </c>
      <c r="P3943" t="str">
        <f>VLOOKUP($L3943,Location!$A$1:$D$157,3,FALSE)</f>
        <v>Central</v>
      </c>
      <c r="Q3943" t="str">
        <f>VLOOKUP($L3943,Location!$A$1:$D$157,4,FALSE)</f>
        <v>Small Market</v>
      </c>
      <c r="R3943" t="s">
        <v>66</v>
      </c>
      <c r="S3943" t="s">
        <v>67</v>
      </c>
      <c r="T3943" t="s">
        <v>60</v>
      </c>
    </row>
    <row r="3944" spans="1:20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5">
        <v>42308</v>
      </c>
      <c r="O3944" t="str">
        <f>VLOOKUP(L3944,Location!$A$1:$D$157,2,FALSE)</f>
        <v>Wisconsin</v>
      </c>
      <c r="P3944" t="str">
        <f>VLOOKUP($L3944,Location!$A$1:$D$157,3,FALSE)</f>
        <v>Central</v>
      </c>
      <c r="Q3944" t="str">
        <f>VLOOKUP($L3944,Location!$A$1:$D$157,4,FALSE)</f>
        <v>Small Market</v>
      </c>
      <c r="R3944" t="s">
        <v>66</v>
      </c>
      <c r="S3944" t="s">
        <v>68</v>
      </c>
      <c r="T3944" t="s">
        <v>60</v>
      </c>
    </row>
    <row r="3945" spans="1:20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5">
        <v>42308</v>
      </c>
      <c r="O3945" t="str">
        <f>VLOOKUP(L3945,Location!$A$1:$D$157,2,FALSE)</f>
        <v>Wisconsin</v>
      </c>
      <c r="P3945" t="str">
        <f>VLOOKUP($L3945,Location!$A$1:$D$157,3,FALSE)</f>
        <v>Central</v>
      </c>
      <c r="Q3945" t="str">
        <f>VLOOKUP($L3945,Location!$A$1:$D$157,4,FALSE)</f>
        <v>Small Market</v>
      </c>
      <c r="R3945" t="s">
        <v>70</v>
      </c>
      <c r="S3945" t="s">
        <v>71</v>
      </c>
      <c r="T3945" t="s">
        <v>57</v>
      </c>
    </row>
    <row r="3946" spans="1:20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5">
        <v>42308</v>
      </c>
      <c r="O3946" t="str">
        <f>VLOOKUP(L3946,Location!$A$1:$D$157,2,FALSE)</f>
        <v>Wisconsin</v>
      </c>
      <c r="P3946" t="str">
        <f>VLOOKUP($L3946,Location!$A$1:$D$157,3,FALSE)</f>
        <v>Central</v>
      </c>
      <c r="Q3946" t="str">
        <f>VLOOKUP($L3946,Location!$A$1:$D$157,4,FALSE)</f>
        <v>Small Market</v>
      </c>
      <c r="R3946" t="s">
        <v>70</v>
      </c>
      <c r="S3946" t="s">
        <v>72</v>
      </c>
      <c r="T3946" t="s">
        <v>57</v>
      </c>
    </row>
    <row r="3947" spans="1:20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5">
        <v>42308</v>
      </c>
      <c r="O3947" t="str">
        <f>VLOOKUP(L3947,Location!$A$1:$D$157,2,FALSE)</f>
        <v>Wisconsin</v>
      </c>
      <c r="P3947" t="str">
        <f>VLOOKUP($L3947,Location!$A$1:$D$157,3,FALSE)</f>
        <v>Central</v>
      </c>
      <c r="Q3947" t="str">
        <f>VLOOKUP($L3947,Location!$A$1:$D$157,4,FALSE)</f>
        <v>Small Market</v>
      </c>
      <c r="R3947" t="s">
        <v>61</v>
      </c>
      <c r="S3947" t="s">
        <v>63</v>
      </c>
      <c r="T3947" t="s">
        <v>57</v>
      </c>
    </row>
    <row r="3948" spans="1:20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5">
        <v>42308</v>
      </c>
      <c r="O3948" t="str">
        <f>VLOOKUP(L3948,Location!$A$1:$D$157,2,FALSE)</f>
        <v>Wisconsin</v>
      </c>
      <c r="P3948" t="str">
        <f>VLOOKUP($L3948,Location!$A$1:$D$157,3,FALSE)</f>
        <v>Central</v>
      </c>
      <c r="Q3948" t="str">
        <f>VLOOKUP($L3948,Location!$A$1:$D$157,4,FALSE)</f>
        <v>Small Market</v>
      </c>
      <c r="R3948" t="s">
        <v>61</v>
      </c>
      <c r="S3948" t="s">
        <v>64</v>
      </c>
      <c r="T3948" t="s">
        <v>60</v>
      </c>
    </row>
    <row r="3949" spans="1:20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5">
        <v>42308</v>
      </c>
      <c r="O3949" t="str">
        <f>VLOOKUP(L3949,Location!$A$1:$D$157,2,FALSE)</f>
        <v>Wisconsin</v>
      </c>
      <c r="P3949" t="str">
        <f>VLOOKUP($L3949,Location!$A$1:$D$157,3,FALSE)</f>
        <v>Central</v>
      </c>
      <c r="Q3949" t="str">
        <f>VLOOKUP($L3949,Location!$A$1:$D$157,4,FALSE)</f>
        <v>Small Market</v>
      </c>
      <c r="R3949" t="s">
        <v>55</v>
      </c>
      <c r="S3949" t="s">
        <v>56</v>
      </c>
      <c r="T3949" t="s">
        <v>57</v>
      </c>
    </row>
    <row r="3950" spans="1:20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5">
        <v>42308</v>
      </c>
      <c r="O3950" t="str">
        <f>VLOOKUP(L3950,Location!$A$1:$D$157,2,FALSE)</f>
        <v>Wisconsin</v>
      </c>
      <c r="P3950" t="str">
        <f>VLOOKUP($L3950,Location!$A$1:$D$157,3,FALSE)</f>
        <v>Central</v>
      </c>
      <c r="Q3950" t="str">
        <f>VLOOKUP($L3950,Location!$A$1:$D$157,4,FALSE)</f>
        <v>Small Market</v>
      </c>
      <c r="R3950" t="s">
        <v>55</v>
      </c>
      <c r="S3950" t="s">
        <v>58</v>
      </c>
      <c r="T3950" t="s">
        <v>57</v>
      </c>
    </row>
    <row r="3951" spans="1:20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5">
        <v>42308</v>
      </c>
      <c r="O3951" t="str">
        <f>VLOOKUP(L3951,Location!$A$1:$D$157,2,FALSE)</f>
        <v>Wisconsin</v>
      </c>
      <c r="P3951" t="str">
        <f>VLOOKUP($L3951,Location!$A$1:$D$157,3,FALSE)</f>
        <v>Central</v>
      </c>
      <c r="Q3951" t="str">
        <f>VLOOKUP($L3951,Location!$A$1:$D$157,4,FALSE)</f>
        <v>Small Market</v>
      </c>
      <c r="R3951" t="s">
        <v>55</v>
      </c>
      <c r="S3951" t="s">
        <v>59</v>
      </c>
      <c r="T3951" t="s">
        <v>60</v>
      </c>
    </row>
    <row r="3952" spans="1:20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5">
        <v>42308</v>
      </c>
      <c r="O3952" t="str">
        <f>VLOOKUP(L3952,Location!$A$1:$D$157,2,FALSE)</f>
        <v>Connecticut</v>
      </c>
      <c r="P3952" t="str">
        <f>VLOOKUP($L3952,Location!$A$1:$D$157,3,FALSE)</f>
        <v>East</v>
      </c>
      <c r="Q3952" t="str">
        <f>VLOOKUP($L3952,Location!$A$1:$D$157,4,FALSE)</f>
        <v>Small Market</v>
      </c>
      <c r="R3952" t="s">
        <v>66</v>
      </c>
      <c r="S3952" t="s">
        <v>68</v>
      </c>
      <c r="T3952" t="s">
        <v>60</v>
      </c>
    </row>
    <row r="3953" spans="1:20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5">
        <v>42308</v>
      </c>
      <c r="O3953" t="str">
        <f>VLOOKUP(L3953,Location!$A$1:$D$157,2,FALSE)</f>
        <v>Connecticut</v>
      </c>
      <c r="P3953" t="str">
        <f>VLOOKUP($L3953,Location!$A$1:$D$157,3,FALSE)</f>
        <v>East</v>
      </c>
      <c r="Q3953" t="str">
        <f>VLOOKUP($L3953,Location!$A$1:$D$157,4,FALSE)</f>
        <v>Small Market</v>
      </c>
      <c r="R3953" t="s">
        <v>66</v>
      </c>
      <c r="S3953" t="s">
        <v>69</v>
      </c>
      <c r="T3953" t="s">
        <v>60</v>
      </c>
    </row>
    <row r="3954" spans="1:20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5">
        <v>42308</v>
      </c>
      <c r="O3954" t="str">
        <f>VLOOKUP(L3954,Location!$A$1:$D$157,2,FALSE)</f>
        <v>Connecticut</v>
      </c>
      <c r="P3954" t="str">
        <f>VLOOKUP($L3954,Location!$A$1:$D$157,3,FALSE)</f>
        <v>East</v>
      </c>
      <c r="Q3954" t="str">
        <f>VLOOKUP($L3954,Location!$A$1:$D$157,4,FALSE)</f>
        <v>Small Market</v>
      </c>
      <c r="R3954" t="s">
        <v>70</v>
      </c>
      <c r="S3954" t="s">
        <v>71</v>
      </c>
      <c r="T3954" t="s">
        <v>57</v>
      </c>
    </row>
    <row r="3955" spans="1:20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5">
        <v>42308</v>
      </c>
      <c r="O3955" t="str">
        <f>VLOOKUP(L3955,Location!$A$1:$D$157,2,FALSE)</f>
        <v>Connecticut</v>
      </c>
      <c r="P3955" t="str">
        <f>VLOOKUP($L3955,Location!$A$1:$D$157,3,FALSE)</f>
        <v>East</v>
      </c>
      <c r="Q3955" t="str">
        <f>VLOOKUP($L3955,Location!$A$1:$D$157,4,FALSE)</f>
        <v>Small Market</v>
      </c>
      <c r="R3955" t="s">
        <v>70</v>
      </c>
      <c r="S3955" t="s">
        <v>73</v>
      </c>
      <c r="T3955" t="s">
        <v>57</v>
      </c>
    </row>
    <row r="3956" spans="1:20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5">
        <v>42308</v>
      </c>
      <c r="O3956" t="str">
        <f>VLOOKUP(L3956,Location!$A$1:$D$157,2,FALSE)</f>
        <v>Connecticut</v>
      </c>
      <c r="P3956" t="str">
        <f>VLOOKUP($L3956,Location!$A$1:$D$157,3,FALSE)</f>
        <v>East</v>
      </c>
      <c r="Q3956" t="str">
        <f>VLOOKUP($L3956,Location!$A$1:$D$157,4,FALSE)</f>
        <v>Small Market</v>
      </c>
      <c r="R3956" t="s">
        <v>61</v>
      </c>
      <c r="S3956" t="s">
        <v>63</v>
      </c>
      <c r="T3956" t="s">
        <v>57</v>
      </c>
    </row>
    <row r="3957" spans="1:20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5">
        <v>42308</v>
      </c>
      <c r="O3957" t="str">
        <f>VLOOKUP(L3957,Location!$A$1:$D$157,2,FALSE)</f>
        <v>Connecticut</v>
      </c>
      <c r="P3957" t="str">
        <f>VLOOKUP($L3957,Location!$A$1:$D$157,3,FALSE)</f>
        <v>East</v>
      </c>
      <c r="Q3957" t="str">
        <f>VLOOKUP($L3957,Location!$A$1:$D$157,4,FALSE)</f>
        <v>Small Market</v>
      </c>
      <c r="R3957" t="s">
        <v>61</v>
      </c>
      <c r="S3957" t="s">
        <v>64</v>
      </c>
      <c r="T3957" t="s">
        <v>60</v>
      </c>
    </row>
    <row r="3958" spans="1:20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5">
        <v>42308</v>
      </c>
      <c r="O3958" t="str">
        <f>VLOOKUP(L3958,Location!$A$1:$D$157,2,FALSE)</f>
        <v>Connecticut</v>
      </c>
      <c r="P3958" t="str">
        <f>VLOOKUP($L3958,Location!$A$1:$D$157,3,FALSE)</f>
        <v>East</v>
      </c>
      <c r="Q3958" t="str">
        <f>VLOOKUP($L3958,Location!$A$1:$D$157,4,FALSE)</f>
        <v>Small Market</v>
      </c>
      <c r="R3958" t="s">
        <v>55</v>
      </c>
      <c r="S3958" t="s">
        <v>58</v>
      </c>
      <c r="T3958" t="s">
        <v>57</v>
      </c>
    </row>
    <row r="3959" spans="1:20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5">
        <v>42308</v>
      </c>
      <c r="O3959" t="str">
        <f>VLOOKUP(L3959,Location!$A$1:$D$157,2,FALSE)</f>
        <v>Florida</v>
      </c>
      <c r="P3959" t="str">
        <f>VLOOKUP($L3959,Location!$A$1:$D$157,3,FALSE)</f>
        <v>East</v>
      </c>
      <c r="Q3959" t="str">
        <f>VLOOKUP($L3959,Location!$A$1:$D$157,4,FALSE)</f>
        <v>Major Market</v>
      </c>
      <c r="R3959" t="s">
        <v>66</v>
      </c>
      <c r="S3959" t="s">
        <v>67</v>
      </c>
      <c r="T3959" t="s">
        <v>60</v>
      </c>
    </row>
    <row r="3960" spans="1:20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5">
        <v>42308</v>
      </c>
      <c r="O3960" t="str">
        <f>VLOOKUP(L3960,Location!$A$1:$D$157,2,FALSE)</f>
        <v>Florida</v>
      </c>
      <c r="P3960" t="str">
        <f>VLOOKUP($L3960,Location!$A$1:$D$157,3,FALSE)</f>
        <v>East</v>
      </c>
      <c r="Q3960" t="str">
        <f>VLOOKUP($L3960,Location!$A$1:$D$157,4,FALSE)</f>
        <v>Major Market</v>
      </c>
      <c r="R3960" t="s">
        <v>66</v>
      </c>
      <c r="S3960" t="s">
        <v>68</v>
      </c>
      <c r="T3960" t="s">
        <v>60</v>
      </c>
    </row>
    <row r="3961" spans="1:20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5">
        <v>42308</v>
      </c>
      <c r="O3961" t="str">
        <f>VLOOKUP(L3961,Location!$A$1:$D$157,2,FALSE)</f>
        <v>Florida</v>
      </c>
      <c r="P3961" t="str">
        <f>VLOOKUP($L3961,Location!$A$1:$D$157,3,FALSE)</f>
        <v>East</v>
      </c>
      <c r="Q3961" t="str">
        <f>VLOOKUP($L3961,Location!$A$1:$D$157,4,FALSE)</f>
        <v>Major Market</v>
      </c>
      <c r="R3961" t="s">
        <v>66</v>
      </c>
      <c r="S3961" t="s">
        <v>69</v>
      </c>
      <c r="T3961" t="s">
        <v>60</v>
      </c>
    </row>
    <row r="3962" spans="1:20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5">
        <v>42308</v>
      </c>
      <c r="O3962" t="str">
        <f>VLOOKUP(L3962,Location!$A$1:$D$157,2,FALSE)</f>
        <v>Florida</v>
      </c>
      <c r="P3962" t="str">
        <f>VLOOKUP($L3962,Location!$A$1:$D$157,3,FALSE)</f>
        <v>East</v>
      </c>
      <c r="Q3962" t="str">
        <f>VLOOKUP($L3962,Location!$A$1:$D$157,4,FALSE)</f>
        <v>Major Market</v>
      </c>
      <c r="R3962" t="s">
        <v>70</v>
      </c>
      <c r="S3962" t="s">
        <v>71</v>
      </c>
      <c r="T3962" t="s">
        <v>57</v>
      </c>
    </row>
    <row r="3963" spans="1:20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5">
        <v>42308</v>
      </c>
      <c r="O3963" t="str">
        <f>VLOOKUP(L3963,Location!$A$1:$D$157,2,FALSE)</f>
        <v>Florida</v>
      </c>
      <c r="P3963" t="str">
        <f>VLOOKUP($L3963,Location!$A$1:$D$157,3,FALSE)</f>
        <v>East</v>
      </c>
      <c r="Q3963" t="str">
        <f>VLOOKUP($L3963,Location!$A$1:$D$157,4,FALSE)</f>
        <v>Major Market</v>
      </c>
      <c r="R3963" t="s">
        <v>70</v>
      </c>
      <c r="S3963" t="s">
        <v>73</v>
      </c>
      <c r="T3963" t="s">
        <v>57</v>
      </c>
    </row>
    <row r="3964" spans="1:20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5">
        <v>42308</v>
      </c>
      <c r="O3964" t="str">
        <f>VLOOKUP(L3964,Location!$A$1:$D$157,2,FALSE)</f>
        <v>Florida</v>
      </c>
      <c r="P3964" t="str">
        <f>VLOOKUP($L3964,Location!$A$1:$D$157,3,FALSE)</f>
        <v>East</v>
      </c>
      <c r="Q3964" t="str">
        <f>VLOOKUP($L3964,Location!$A$1:$D$157,4,FALSE)</f>
        <v>Major Market</v>
      </c>
      <c r="R3964" t="s">
        <v>61</v>
      </c>
      <c r="S3964" t="s">
        <v>63</v>
      </c>
      <c r="T3964" t="s">
        <v>57</v>
      </c>
    </row>
    <row r="3965" spans="1:20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5">
        <v>42308</v>
      </c>
      <c r="O3965" t="str">
        <f>VLOOKUP(L3965,Location!$A$1:$D$157,2,FALSE)</f>
        <v>Florida</v>
      </c>
      <c r="P3965" t="str">
        <f>VLOOKUP($L3965,Location!$A$1:$D$157,3,FALSE)</f>
        <v>East</v>
      </c>
      <c r="Q3965" t="str">
        <f>VLOOKUP($L3965,Location!$A$1:$D$157,4,FALSE)</f>
        <v>Major Market</v>
      </c>
      <c r="R3965" t="s">
        <v>61</v>
      </c>
      <c r="S3965" t="s">
        <v>64</v>
      </c>
      <c r="T3965" t="s">
        <v>60</v>
      </c>
    </row>
    <row r="3966" spans="1:20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5">
        <v>42308</v>
      </c>
      <c r="O3966" t="str">
        <f>VLOOKUP(L3966,Location!$A$1:$D$157,2,FALSE)</f>
        <v>Florida</v>
      </c>
      <c r="P3966" t="str">
        <f>VLOOKUP($L3966,Location!$A$1:$D$157,3,FALSE)</f>
        <v>East</v>
      </c>
      <c r="Q3966" t="str">
        <f>VLOOKUP($L3966,Location!$A$1:$D$157,4,FALSE)</f>
        <v>Major Market</v>
      </c>
      <c r="R3966" t="s">
        <v>55</v>
      </c>
      <c r="S3966" t="s">
        <v>58</v>
      </c>
      <c r="T3966" t="s">
        <v>57</v>
      </c>
    </row>
    <row r="3967" spans="1:20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5">
        <v>42308</v>
      </c>
      <c r="O3967" t="str">
        <f>VLOOKUP(L3967,Location!$A$1:$D$157,2,FALSE)</f>
        <v>Florida</v>
      </c>
      <c r="P3967" t="str">
        <f>VLOOKUP($L3967,Location!$A$1:$D$157,3,FALSE)</f>
        <v>East</v>
      </c>
      <c r="Q3967" t="str">
        <f>VLOOKUP($L3967,Location!$A$1:$D$157,4,FALSE)</f>
        <v>Major Market</v>
      </c>
      <c r="R3967" t="s">
        <v>55</v>
      </c>
      <c r="S3967" t="s">
        <v>59</v>
      </c>
      <c r="T3967" t="s">
        <v>60</v>
      </c>
    </row>
    <row r="3968" spans="1:20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5">
        <v>42308</v>
      </c>
      <c r="O3968" t="str">
        <f>VLOOKUP(L3968,Location!$A$1:$D$157,2,FALSE)</f>
        <v>Massachusetts</v>
      </c>
      <c r="P3968" t="str">
        <f>VLOOKUP($L3968,Location!$A$1:$D$157,3,FALSE)</f>
        <v>East</v>
      </c>
      <c r="Q3968" t="str">
        <f>VLOOKUP($L3968,Location!$A$1:$D$157,4,FALSE)</f>
        <v>Major Market</v>
      </c>
      <c r="R3968" t="s">
        <v>66</v>
      </c>
      <c r="S3968" t="s">
        <v>68</v>
      </c>
      <c r="T3968" t="s">
        <v>60</v>
      </c>
    </row>
    <row r="3969" spans="1:20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5">
        <v>42308</v>
      </c>
      <c r="O3969" t="str">
        <f>VLOOKUP(L3969,Location!$A$1:$D$157,2,FALSE)</f>
        <v>Massachusetts</v>
      </c>
      <c r="P3969" t="str">
        <f>VLOOKUP($L3969,Location!$A$1:$D$157,3,FALSE)</f>
        <v>East</v>
      </c>
      <c r="Q3969" t="str">
        <f>VLOOKUP($L3969,Location!$A$1:$D$157,4,FALSE)</f>
        <v>Major Market</v>
      </c>
      <c r="R3969" t="s">
        <v>70</v>
      </c>
      <c r="S3969" t="s">
        <v>71</v>
      </c>
      <c r="T3969" t="s">
        <v>57</v>
      </c>
    </row>
    <row r="3970" spans="1:20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5">
        <v>42308</v>
      </c>
      <c r="O3970" t="str">
        <f>VLOOKUP(L3970,Location!$A$1:$D$157,2,FALSE)</f>
        <v>Massachusetts</v>
      </c>
      <c r="P3970" t="str">
        <f>VLOOKUP($L3970,Location!$A$1:$D$157,3,FALSE)</f>
        <v>East</v>
      </c>
      <c r="Q3970" t="str">
        <f>VLOOKUP($L3970,Location!$A$1:$D$157,4,FALSE)</f>
        <v>Major Market</v>
      </c>
      <c r="R3970" t="s">
        <v>70</v>
      </c>
      <c r="S3970" t="s">
        <v>73</v>
      </c>
      <c r="T3970" t="s">
        <v>57</v>
      </c>
    </row>
    <row r="3971" spans="1:20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5">
        <v>42308</v>
      </c>
      <c r="O3971" t="str">
        <f>VLOOKUP(L3971,Location!$A$1:$D$157,2,FALSE)</f>
        <v>Massachusetts</v>
      </c>
      <c r="P3971" t="str">
        <f>VLOOKUP($L3971,Location!$A$1:$D$157,3,FALSE)</f>
        <v>East</v>
      </c>
      <c r="Q3971" t="str">
        <f>VLOOKUP($L3971,Location!$A$1:$D$157,4,FALSE)</f>
        <v>Major Market</v>
      </c>
      <c r="R3971" t="s">
        <v>61</v>
      </c>
      <c r="S3971" t="s">
        <v>63</v>
      </c>
      <c r="T3971" t="s">
        <v>57</v>
      </c>
    </row>
    <row r="3972" spans="1:20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5">
        <v>42308</v>
      </c>
      <c r="O3972" t="str">
        <f>VLOOKUP(L3972,Location!$A$1:$D$157,2,FALSE)</f>
        <v>Massachusetts</v>
      </c>
      <c r="P3972" t="str">
        <f>VLOOKUP($L3972,Location!$A$1:$D$157,3,FALSE)</f>
        <v>East</v>
      </c>
      <c r="Q3972" t="str">
        <f>VLOOKUP($L3972,Location!$A$1:$D$157,4,FALSE)</f>
        <v>Major Market</v>
      </c>
      <c r="R3972" t="s">
        <v>61</v>
      </c>
      <c r="S3972" t="s">
        <v>65</v>
      </c>
      <c r="T3972" t="s">
        <v>57</v>
      </c>
    </row>
    <row r="3973" spans="1:20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5">
        <v>42308</v>
      </c>
      <c r="O3973" t="str">
        <f>VLOOKUP(L3973,Location!$A$1:$D$157,2,FALSE)</f>
        <v>Massachusetts</v>
      </c>
      <c r="P3973" t="str">
        <f>VLOOKUP($L3973,Location!$A$1:$D$157,3,FALSE)</f>
        <v>East</v>
      </c>
      <c r="Q3973" t="str">
        <f>VLOOKUP($L3973,Location!$A$1:$D$157,4,FALSE)</f>
        <v>Major Market</v>
      </c>
      <c r="R3973" t="s">
        <v>55</v>
      </c>
      <c r="S3973" t="s">
        <v>58</v>
      </c>
      <c r="T3973" t="s">
        <v>57</v>
      </c>
    </row>
    <row r="3974" spans="1:20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5">
        <v>42308</v>
      </c>
      <c r="O3974" t="str">
        <f>VLOOKUP(L3974,Location!$A$1:$D$157,2,FALSE)</f>
        <v>New Hampshire</v>
      </c>
      <c r="P3974" t="str">
        <f>VLOOKUP($L3974,Location!$A$1:$D$157,3,FALSE)</f>
        <v>East</v>
      </c>
      <c r="Q3974" t="str">
        <f>VLOOKUP($L3974,Location!$A$1:$D$157,4,FALSE)</f>
        <v>Small Market</v>
      </c>
      <c r="R3974" t="s">
        <v>66</v>
      </c>
      <c r="S3974" t="s">
        <v>68</v>
      </c>
      <c r="T3974" t="s">
        <v>60</v>
      </c>
    </row>
    <row r="3975" spans="1:20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5">
        <v>42308</v>
      </c>
      <c r="O3975" t="str">
        <f>VLOOKUP(L3975,Location!$A$1:$D$157,2,FALSE)</f>
        <v>New Hampshire</v>
      </c>
      <c r="P3975" t="str">
        <f>VLOOKUP($L3975,Location!$A$1:$D$157,3,FALSE)</f>
        <v>East</v>
      </c>
      <c r="Q3975" t="str">
        <f>VLOOKUP($L3975,Location!$A$1:$D$157,4,FALSE)</f>
        <v>Small Market</v>
      </c>
      <c r="R3975" t="s">
        <v>70</v>
      </c>
      <c r="S3975" t="s">
        <v>71</v>
      </c>
      <c r="T3975" t="s">
        <v>57</v>
      </c>
    </row>
    <row r="3976" spans="1:20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5">
        <v>42308</v>
      </c>
      <c r="O3976" t="str">
        <f>VLOOKUP(L3976,Location!$A$1:$D$157,2,FALSE)</f>
        <v>New Hampshire</v>
      </c>
      <c r="P3976" t="str">
        <f>VLOOKUP($L3976,Location!$A$1:$D$157,3,FALSE)</f>
        <v>East</v>
      </c>
      <c r="Q3976" t="str">
        <f>VLOOKUP($L3976,Location!$A$1:$D$157,4,FALSE)</f>
        <v>Small Market</v>
      </c>
      <c r="R3976" t="s">
        <v>70</v>
      </c>
      <c r="S3976" t="s">
        <v>73</v>
      </c>
      <c r="T3976" t="s">
        <v>57</v>
      </c>
    </row>
    <row r="3977" spans="1:20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5">
        <v>42308</v>
      </c>
      <c r="O3977" t="str">
        <f>VLOOKUP(L3977,Location!$A$1:$D$157,2,FALSE)</f>
        <v>New Hampshire</v>
      </c>
      <c r="P3977" t="str">
        <f>VLOOKUP($L3977,Location!$A$1:$D$157,3,FALSE)</f>
        <v>East</v>
      </c>
      <c r="Q3977" t="str">
        <f>VLOOKUP($L3977,Location!$A$1:$D$157,4,FALSE)</f>
        <v>Small Market</v>
      </c>
      <c r="R3977" t="s">
        <v>61</v>
      </c>
      <c r="S3977" t="s">
        <v>63</v>
      </c>
      <c r="T3977" t="s">
        <v>57</v>
      </c>
    </row>
    <row r="3978" spans="1:20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5">
        <v>42308</v>
      </c>
      <c r="O3978" t="str">
        <f>VLOOKUP(L3978,Location!$A$1:$D$157,2,FALSE)</f>
        <v>New Hampshire</v>
      </c>
      <c r="P3978" t="str">
        <f>VLOOKUP($L3978,Location!$A$1:$D$157,3,FALSE)</f>
        <v>East</v>
      </c>
      <c r="Q3978" t="str">
        <f>VLOOKUP($L3978,Location!$A$1:$D$157,4,FALSE)</f>
        <v>Small Market</v>
      </c>
      <c r="R3978" t="s">
        <v>61</v>
      </c>
      <c r="S3978" t="s">
        <v>65</v>
      </c>
      <c r="T3978" t="s">
        <v>57</v>
      </c>
    </row>
    <row r="3979" spans="1:20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5">
        <v>42308</v>
      </c>
      <c r="O3979" t="str">
        <f>VLOOKUP(L3979,Location!$A$1:$D$157,2,FALSE)</f>
        <v>New Hampshire</v>
      </c>
      <c r="P3979" t="str">
        <f>VLOOKUP($L3979,Location!$A$1:$D$157,3,FALSE)</f>
        <v>East</v>
      </c>
      <c r="Q3979" t="str">
        <f>VLOOKUP($L3979,Location!$A$1:$D$157,4,FALSE)</f>
        <v>Small Market</v>
      </c>
      <c r="R3979" t="s">
        <v>55</v>
      </c>
      <c r="S3979" t="s">
        <v>56</v>
      </c>
      <c r="T3979" t="s">
        <v>57</v>
      </c>
    </row>
    <row r="3980" spans="1:20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5">
        <v>42308</v>
      </c>
      <c r="O3980" t="str">
        <f>VLOOKUP(L3980,Location!$A$1:$D$157,2,FALSE)</f>
        <v>New Hampshire</v>
      </c>
      <c r="P3980" t="str">
        <f>VLOOKUP($L3980,Location!$A$1:$D$157,3,FALSE)</f>
        <v>East</v>
      </c>
      <c r="Q3980" t="str">
        <f>VLOOKUP($L3980,Location!$A$1:$D$157,4,FALSE)</f>
        <v>Small Market</v>
      </c>
      <c r="R3980" t="s">
        <v>55</v>
      </c>
      <c r="S3980" t="s">
        <v>58</v>
      </c>
      <c r="T3980" t="s">
        <v>57</v>
      </c>
    </row>
    <row r="3981" spans="1:20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5">
        <v>42308</v>
      </c>
      <c r="O3981" t="str">
        <f>VLOOKUP(L3981,Location!$A$1:$D$157,2,FALSE)</f>
        <v>New York</v>
      </c>
      <c r="P3981" t="str">
        <f>VLOOKUP($L3981,Location!$A$1:$D$157,3,FALSE)</f>
        <v>East</v>
      </c>
      <c r="Q3981" t="str">
        <f>VLOOKUP($L3981,Location!$A$1:$D$157,4,FALSE)</f>
        <v>Major Market</v>
      </c>
      <c r="R3981" t="s">
        <v>66</v>
      </c>
      <c r="S3981" t="s">
        <v>68</v>
      </c>
      <c r="T3981" t="s">
        <v>60</v>
      </c>
    </row>
    <row r="3982" spans="1:20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5">
        <v>42308</v>
      </c>
      <c r="O3982" t="str">
        <f>VLOOKUP(L3982,Location!$A$1:$D$157,2,FALSE)</f>
        <v>New York</v>
      </c>
      <c r="P3982" t="str">
        <f>VLOOKUP($L3982,Location!$A$1:$D$157,3,FALSE)</f>
        <v>East</v>
      </c>
      <c r="Q3982" t="str">
        <f>VLOOKUP($L3982,Location!$A$1:$D$157,4,FALSE)</f>
        <v>Major Market</v>
      </c>
      <c r="R3982" t="s">
        <v>66</v>
      </c>
      <c r="S3982" t="s">
        <v>69</v>
      </c>
      <c r="T3982" t="s">
        <v>60</v>
      </c>
    </row>
    <row r="3983" spans="1:20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5">
        <v>42308</v>
      </c>
      <c r="O3983" t="str">
        <f>VLOOKUP(L3983,Location!$A$1:$D$157,2,FALSE)</f>
        <v>New York</v>
      </c>
      <c r="P3983" t="str">
        <f>VLOOKUP($L3983,Location!$A$1:$D$157,3,FALSE)</f>
        <v>East</v>
      </c>
      <c r="Q3983" t="str">
        <f>VLOOKUP($L3983,Location!$A$1:$D$157,4,FALSE)</f>
        <v>Major Market</v>
      </c>
      <c r="R3983" t="s">
        <v>70</v>
      </c>
      <c r="S3983" t="s">
        <v>71</v>
      </c>
      <c r="T3983" t="s">
        <v>57</v>
      </c>
    </row>
    <row r="3984" spans="1:20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5">
        <v>42308</v>
      </c>
      <c r="O3984" t="str">
        <f>VLOOKUP(L3984,Location!$A$1:$D$157,2,FALSE)</f>
        <v>New York</v>
      </c>
      <c r="P3984" t="str">
        <f>VLOOKUP($L3984,Location!$A$1:$D$157,3,FALSE)</f>
        <v>East</v>
      </c>
      <c r="Q3984" t="str">
        <f>VLOOKUP($L3984,Location!$A$1:$D$157,4,FALSE)</f>
        <v>Major Market</v>
      </c>
      <c r="R3984" t="s">
        <v>70</v>
      </c>
      <c r="S3984" t="s">
        <v>72</v>
      </c>
      <c r="T3984" t="s">
        <v>57</v>
      </c>
    </row>
    <row r="3985" spans="1:20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5">
        <v>42308</v>
      </c>
      <c r="O3985" t="str">
        <f>VLOOKUP(L3985,Location!$A$1:$D$157,2,FALSE)</f>
        <v>New York</v>
      </c>
      <c r="P3985" t="str">
        <f>VLOOKUP($L3985,Location!$A$1:$D$157,3,FALSE)</f>
        <v>East</v>
      </c>
      <c r="Q3985" t="str">
        <f>VLOOKUP($L3985,Location!$A$1:$D$157,4,FALSE)</f>
        <v>Major Market</v>
      </c>
      <c r="R3985" t="s">
        <v>70</v>
      </c>
      <c r="S3985" t="s">
        <v>73</v>
      </c>
      <c r="T3985" t="s">
        <v>57</v>
      </c>
    </row>
    <row r="3986" spans="1:20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5">
        <v>42308</v>
      </c>
      <c r="O3986" t="str">
        <f>VLOOKUP(L3986,Location!$A$1:$D$157,2,FALSE)</f>
        <v>New York</v>
      </c>
      <c r="P3986" t="str">
        <f>VLOOKUP($L3986,Location!$A$1:$D$157,3,FALSE)</f>
        <v>East</v>
      </c>
      <c r="Q3986" t="str">
        <f>VLOOKUP($L3986,Location!$A$1:$D$157,4,FALSE)</f>
        <v>Major Market</v>
      </c>
      <c r="R3986" t="s">
        <v>61</v>
      </c>
      <c r="S3986" t="s">
        <v>63</v>
      </c>
      <c r="T3986" t="s">
        <v>57</v>
      </c>
    </row>
    <row r="3987" spans="1:20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5">
        <v>42308</v>
      </c>
      <c r="O3987" t="str">
        <f>VLOOKUP(L3987,Location!$A$1:$D$157,2,FALSE)</f>
        <v>New York</v>
      </c>
      <c r="P3987" t="str">
        <f>VLOOKUP($L3987,Location!$A$1:$D$157,3,FALSE)</f>
        <v>East</v>
      </c>
      <c r="Q3987" t="str">
        <f>VLOOKUP($L3987,Location!$A$1:$D$157,4,FALSE)</f>
        <v>Major Market</v>
      </c>
      <c r="R3987" t="s">
        <v>61</v>
      </c>
      <c r="S3987" t="s">
        <v>65</v>
      </c>
      <c r="T3987" t="s">
        <v>57</v>
      </c>
    </row>
    <row r="3988" spans="1:20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5">
        <v>42308</v>
      </c>
      <c r="O3988" t="str">
        <f>VLOOKUP(L3988,Location!$A$1:$D$157,2,FALSE)</f>
        <v>New York</v>
      </c>
      <c r="P3988" t="str">
        <f>VLOOKUP($L3988,Location!$A$1:$D$157,3,FALSE)</f>
        <v>East</v>
      </c>
      <c r="Q3988" t="str">
        <f>VLOOKUP($L3988,Location!$A$1:$D$157,4,FALSE)</f>
        <v>Major Market</v>
      </c>
      <c r="R3988" t="s">
        <v>55</v>
      </c>
      <c r="S3988" t="s">
        <v>58</v>
      </c>
      <c r="T3988" t="s">
        <v>57</v>
      </c>
    </row>
    <row r="3989" spans="1:20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5">
        <v>42308</v>
      </c>
      <c r="O3989" t="str">
        <f>VLOOKUP(L3989,Location!$A$1:$D$157,2,FALSE)</f>
        <v>Louisiana</v>
      </c>
      <c r="P3989" t="str">
        <f>VLOOKUP($L3989,Location!$A$1:$D$157,3,FALSE)</f>
        <v>South</v>
      </c>
      <c r="Q3989" t="str">
        <f>VLOOKUP($L3989,Location!$A$1:$D$157,4,FALSE)</f>
        <v>Small Market</v>
      </c>
      <c r="R3989" t="s">
        <v>66</v>
      </c>
      <c r="S3989" t="s">
        <v>67</v>
      </c>
      <c r="T3989" t="s">
        <v>60</v>
      </c>
    </row>
    <row r="3990" spans="1:20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5">
        <v>42308</v>
      </c>
      <c r="O3990" t="str">
        <f>VLOOKUP(L3990,Location!$A$1:$D$157,2,FALSE)</f>
        <v>Louisiana</v>
      </c>
      <c r="P3990" t="str">
        <f>VLOOKUP($L3990,Location!$A$1:$D$157,3,FALSE)</f>
        <v>South</v>
      </c>
      <c r="Q3990" t="str">
        <f>VLOOKUP($L3990,Location!$A$1:$D$157,4,FALSE)</f>
        <v>Small Market</v>
      </c>
      <c r="R3990" t="s">
        <v>66</v>
      </c>
      <c r="S3990" t="s">
        <v>68</v>
      </c>
      <c r="T3990" t="s">
        <v>60</v>
      </c>
    </row>
    <row r="3991" spans="1:20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5">
        <v>42308</v>
      </c>
      <c r="O3991" t="str">
        <f>VLOOKUP(L3991,Location!$A$1:$D$157,2,FALSE)</f>
        <v>Louisiana</v>
      </c>
      <c r="P3991" t="str">
        <f>VLOOKUP($L3991,Location!$A$1:$D$157,3,FALSE)</f>
        <v>South</v>
      </c>
      <c r="Q3991" t="str">
        <f>VLOOKUP($L3991,Location!$A$1:$D$157,4,FALSE)</f>
        <v>Small Market</v>
      </c>
      <c r="R3991" t="s">
        <v>55</v>
      </c>
      <c r="S3991" t="s">
        <v>58</v>
      </c>
      <c r="T3991" t="s">
        <v>57</v>
      </c>
    </row>
    <row r="3992" spans="1:20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5">
        <v>42308</v>
      </c>
      <c r="O3992" t="str">
        <f>VLOOKUP(L3992,Location!$A$1:$D$157,2,FALSE)</f>
        <v>Louisiana</v>
      </c>
      <c r="P3992" t="str">
        <f>VLOOKUP($L3992,Location!$A$1:$D$157,3,FALSE)</f>
        <v>South</v>
      </c>
      <c r="Q3992" t="str">
        <f>VLOOKUP($L3992,Location!$A$1:$D$157,4,FALSE)</f>
        <v>Small Market</v>
      </c>
      <c r="R3992" t="s">
        <v>55</v>
      </c>
      <c r="S3992" t="s">
        <v>59</v>
      </c>
      <c r="T3992" t="s">
        <v>60</v>
      </c>
    </row>
    <row r="3993" spans="1:20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5">
        <v>42308</v>
      </c>
      <c r="O3993" t="str">
        <f>VLOOKUP(L3993,Location!$A$1:$D$157,2,FALSE)</f>
        <v>Louisiana</v>
      </c>
      <c r="P3993" t="str">
        <f>VLOOKUP($L3993,Location!$A$1:$D$157,3,FALSE)</f>
        <v>South</v>
      </c>
      <c r="Q3993" t="str">
        <f>VLOOKUP($L3993,Location!$A$1:$D$157,4,FALSE)</f>
        <v>Small Market</v>
      </c>
      <c r="R3993" t="s">
        <v>61</v>
      </c>
      <c r="S3993" t="s">
        <v>62</v>
      </c>
      <c r="T3993" t="s">
        <v>57</v>
      </c>
    </row>
    <row r="3994" spans="1:20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5">
        <v>42308</v>
      </c>
      <c r="O3994" t="str">
        <f>VLOOKUP(L3994,Location!$A$1:$D$157,2,FALSE)</f>
        <v>Louisiana</v>
      </c>
      <c r="P3994" t="str">
        <f>VLOOKUP($L3994,Location!$A$1:$D$157,3,FALSE)</f>
        <v>South</v>
      </c>
      <c r="Q3994" t="str">
        <f>VLOOKUP($L3994,Location!$A$1:$D$157,4,FALSE)</f>
        <v>Small Market</v>
      </c>
      <c r="R3994" t="s">
        <v>61</v>
      </c>
      <c r="S3994" t="s">
        <v>63</v>
      </c>
      <c r="T3994" t="s">
        <v>57</v>
      </c>
    </row>
    <row r="3995" spans="1:20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5">
        <v>42308</v>
      </c>
      <c r="O3995" t="str">
        <f>VLOOKUP(L3995,Location!$A$1:$D$157,2,FALSE)</f>
        <v>Louisiana</v>
      </c>
      <c r="P3995" t="str">
        <f>VLOOKUP($L3995,Location!$A$1:$D$157,3,FALSE)</f>
        <v>South</v>
      </c>
      <c r="Q3995" t="str">
        <f>VLOOKUP($L3995,Location!$A$1:$D$157,4,FALSE)</f>
        <v>Small Market</v>
      </c>
      <c r="R3995" t="s">
        <v>61</v>
      </c>
      <c r="S3995" t="s">
        <v>64</v>
      </c>
      <c r="T3995" t="s">
        <v>60</v>
      </c>
    </row>
    <row r="3996" spans="1:20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5">
        <v>42308</v>
      </c>
      <c r="O3996" t="str">
        <f>VLOOKUP(L3996,Location!$A$1:$D$157,2,FALSE)</f>
        <v>New Mexico</v>
      </c>
      <c r="P3996" t="str">
        <f>VLOOKUP($L3996,Location!$A$1:$D$157,3,FALSE)</f>
        <v>South</v>
      </c>
      <c r="Q3996" t="str">
        <f>VLOOKUP($L3996,Location!$A$1:$D$157,4,FALSE)</f>
        <v>Small Market</v>
      </c>
      <c r="R3996" t="s">
        <v>66</v>
      </c>
      <c r="S3996" t="s">
        <v>67</v>
      </c>
      <c r="T3996" t="s">
        <v>60</v>
      </c>
    </row>
    <row r="3997" spans="1:20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5">
        <v>42308</v>
      </c>
      <c r="O3997" t="str">
        <f>VLOOKUP(L3997,Location!$A$1:$D$157,2,FALSE)</f>
        <v>New Mexico</v>
      </c>
      <c r="P3997" t="str">
        <f>VLOOKUP($L3997,Location!$A$1:$D$157,3,FALSE)</f>
        <v>South</v>
      </c>
      <c r="Q3997" t="str">
        <f>VLOOKUP($L3997,Location!$A$1:$D$157,4,FALSE)</f>
        <v>Small Market</v>
      </c>
      <c r="R3997" t="s">
        <v>66</v>
      </c>
      <c r="S3997" t="s">
        <v>68</v>
      </c>
      <c r="T3997" t="s">
        <v>60</v>
      </c>
    </row>
    <row r="3998" spans="1:20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5">
        <v>42308</v>
      </c>
      <c r="O3998" t="str">
        <f>VLOOKUP(L3998,Location!$A$1:$D$157,2,FALSE)</f>
        <v>New Mexico</v>
      </c>
      <c r="P3998" t="str">
        <f>VLOOKUP($L3998,Location!$A$1:$D$157,3,FALSE)</f>
        <v>South</v>
      </c>
      <c r="Q3998" t="str">
        <f>VLOOKUP($L3998,Location!$A$1:$D$157,4,FALSE)</f>
        <v>Small Market</v>
      </c>
      <c r="R3998" t="s">
        <v>55</v>
      </c>
      <c r="S3998" t="s">
        <v>58</v>
      </c>
      <c r="T3998" t="s">
        <v>57</v>
      </c>
    </row>
    <row r="3999" spans="1:20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5">
        <v>42308</v>
      </c>
      <c r="O3999" t="str">
        <f>VLOOKUP(L3999,Location!$A$1:$D$157,2,FALSE)</f>
        <v>New Mexico</v>
      </c>
      <c r="P3999" t="str">
        <f>VLOOKUP($L3999,Location!$A$1:$D$157,3,FALSE)</f>
        <v>South</v>
      </c>
      <c r="Q3999" t="str">
        <f>VLOOKUP($L3999,Location!$A$1:$D$157,4,FALSE)</f>
        <v>Small Market</v>
      </c>
      <c r="R3999" t="s">
        <v>55</v>
      </c>
      <c r="S3999" t="s">
        <v>59</v>
      </c>
      <c r="T3999" t="s">
        <v>60</v>
      </c>
    </row>
    <row r="4000" spans="1:20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5">
        <v>42308</v>
      </c>
      <c r="O4000" t="str">
        <f>VLOOKUP(L4000,Location!$A$1:$D$157,2,FALSE)</f>
        <v>New Mexico</v>
      </c>
      <c r="P4000" t="str">
        <f>VLOOKUP($L4000,Location!$A$1:$D$157,3,FALSE)</f>
        <v>South</v>
      </c>
      <c r="Q4000" t="str">
        <f>VLOOKUP($L4000,Location!$A$1:$D$157,4,FALSE)</f>
        <v>Small Market</v>
      </c>
      <c r="R4000" t="s">
        <v>61</v>
      </c>
      <c r="S4000" t="s">
        <v>62</v>
      </c>
      <c r="T4000" t="s">
        <v>57</v>
      </c>
    </row>
    <row r="4001" spans="1:20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5">
        <v>42308</v>
      </c>
      <c r="O4001" t="str">
        <f>VLOOKUP(L4001,Location!$A$1:$D$157,2,FALSE)</f>
        <v>New Mexico</v>
      </c>
      <c r="P4001" t="str">
        <f>VLOOKUP($L4001,Location!$A$1:$D$157,3,FALSE)</f>
        <v>South</v>
      </c>
      <c r="Q4001" t="str">
        <f>VLOOKUP($L4001,Location!$A$1:$D$157,4,FALSE)</f>
        <v>Small Market</v>
      </c>
      <c r="R4001" t="s">
        <v>61</v>
      </c>
      <c r="S4001" t="s">
        <v>63</v>
      </c>
      <c r="T4001" t="s">
        <v>57</v>
      </c>
    </row>
    <row r="4002" spans="1:20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5">
        <v>42308</v>
      </c>
      <c r="O4002" t="str">
        <f>VLOOKUP(L4002,Location!$A$1:$D$157,2,FALSE)</f>
        <v>New Mexico</v>
      </c>
      <c r="P4002" t="str">
        <f>VLOOKUP($L4002,Location!$A$1:$D$157,3,FALSE)</f>
        <v>South</v>
      </c>
      <c r="Q4002" t="str">
        <f>VLOOKUP($L4002,Location!$A$1:$D$157,4,FALSE)</f>
        <v>Small Market</v>
      </c>
      <c r="R4002" t="s">
        <v>61</v>
      </c>
      <c r="S4002" t="s">
        <v>64</v>
      </c>
      <c r="T4002" t="s">
        <v>60</v>
      </c>
    </row>
    <row r="4003" spans="1:20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5">
        <v>42308</v>
      </c>
      <c r="O4003" t="str">
        <f>VLOOKUP(L4003,Location!$A$1:$D$157,2,FALSE)</f>
        <v>Oklahoma</v>
      </c>
      <c r="P4003" t="str">
        <f>VLOOKUP($L4003,Location!$A$1:$D$157,3,FALSE)</f>
        <v>South</v>
      </c>
      <c r="Q4003" t="str">
        <f>VLOOKUP($L4003,Location!$A$1:$D$157,4,FALSE)</f>
        <v>Small Market</v>
      </c>
      <c r="R4003" t="s">
        <v>66</v>
      </c>
      <c r="S4003" t="s">
        <v>67</v>
      </c>
      <c r="T4003" t="s">
        <v>60</v>
      </c>
    </row>
    <row r="4004" spans="1:20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5">
        <v>42308</v>
      </c>
      <c r="O4004" t="str">
        <f>VLOOKUP(L4004,Location!$A$1:$D$157,2,FALSE)</f>
        <v>Oklahoma</v>
      </c>
      <c r="P4004" t="str">
        <f>VLOOKUP($L4004,Location!$A$1:$D$157,3,FALSE)</f>
        <v>South</v>
      </c>
      <c r="Q4004" t="str">
        <f>VLOOKUP($L4004,Location!$A$1:$D$157,4,FALSE)</f>
        <v>Small Market</v>
      </c>
      <c r="R4004" t="s">
        <v>66</v>
      </c>
      <c r="S4004" t="s">
        <v>68</v>
      </c>
      <c r="T4004" t="s">
        <v>60</v>
      </c>
    </row>
    <row r="4005" spans="1:20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5">
        <v>42308</v>
      </c>
      <c r="O4005" t="str">
        <f>VLOOKUP(L4005,Location!$A$1:$D$157,2,FALSE)</f>
        <v>Oklahoma</v>
      </c>
      <c r="P4005" t="str">
        <f>VLOOKUP($L4005,Location!$A$1:$D$157,3,FALSE)</f>
        <v>South</v>
      </c>
      <c r="Q4005" t="str">
        <f>VLOOKUP($L4005,Location!$A$1:$D$157,4,FALSE)</f>
        <v>Small Market</v>
      </c>
      <c r="R4005" t="s">
        <v>55</v>
      </c>
      <c r="S4005" t="s">
        <v>58</v>
      </c>
      <c r="T4005" t="s">
        <v>57</v>
      </c>
    </row>
    <row r="4006" spans="1:20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5">
        <v>42308</v>
      </c>
      <c r="O4006" t="str">
        <f>VLOOKUP(L4006,Location!$A$1:$D$157,2,FALSE)</f>
        <v>Oklahoma</v>
      </c>
      <c r="P4006" t="str">
        <f>VLOOKUP($L4006,Location!$A$1:$D$157,3,FALSE)</f>
        <v>South</v>
      </c>
      <c r="Q4006" t="str">
        <f>VLOOKUP($L4006,Location!$A$1:$D$157,4,FALSE)</f>
        <v>Small Market</v>
      </c>
      <c r="R4006" t="s">
        <v>55</v>
      </c>
      <c r="S4006" t="s">
        <v>59</v>
      </c>
      <c r="T4006" t="s">
        <v>60</v>
      </c>
    </row>
    <row r="4007" spans="1:20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5">
        <v>42308</v>
      </c>
      <c r="O4007" t="str">
        <f>VLOOKUP(L4007,Location!$A$1:$D$157,2,FALSE)</f>
        <v>Oklahoma</v>
      </c>
      <c r="P4007" t="str">
        <f>VLOOKUP($L4007,Location!$A$1:$D$157,3,FALSE)</f>
        <v>South</v>
      </c>
      <c r="Q4007" t="str">
        <f>VLOOKUP($L4007,Location!$A$1:$D$157,4,FALSE)</f>
        <v>Small Market</v>
      </c>
      <c r="R4007" t="s">
        <v>61</v>
      </c>
      <c r="S4007" t="s">
        <v>62</v>
      </c>
      <c r="T4007" t="s">
        <v>57</v>
      </c>
    </row>
    <row r="4008" spans="1:20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5">
        <v>42308</v>
      </c>
      <c r="O4008" t="str">
        <f>VLOOKUP(L4008,Location!$A$1:$D$157,2,FALSE)</f>
        <v>Oklahoma</v>
      </c>
      <c r="P4008" t="str">
        <f>VLOOKUP($L4008,Location!$A$1:$D$157,3,FALSE)</f>
        <v>South</v>
      </c>
      <c r="Q4008" t="str">
        <f>VLOOKUP($L4008,Location!$A$1:$D$157,4,FALSE)</f>
        <v>Small Market</v>
      </c>
      <c r="R4008" t="s">
        <v>61</v>
      </c>
      <c r="S4008" t="s">
        <v>63</v>
      </c>
      <c r="T4008" t="s">
        <v>57</v>
      </c>
    </row>
    <row r="4009" spans="1:20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5">
        <v>42308</v>
      </c>
      <c r="O4009" t="str">
        <f>VLOOKUP(L4009,Location!$A$1:$D$157,2,FALSE)</f>
        <v>Oklahoma</v>
      </c>
      <c r="P4009" t="str">
        <f>VLOOKUP($L4009,Location!$A$1:$D$157,3,FALSE)</f>
        <v>South</v>
      </c>
      <c r="Q4009" t="str">
        <f>VLOOKUP($L4009,Location!$A$1:$D$157,4,FALSE)</f>
        <v>Small Market</v>
      </c>
      <c r="R4009" t="s">
        <v>61</v>
      </c>
      <c r="S4009" t="s">
        <v>64</v>
      </c>
      <c r="T4009" t="s">
        <v>60</v>
      </c>
    </row>
    <row r="4010" spans="1:20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5">
        <v>42308</v>
      </c>
      <c r="O4010" t="str">
        <f>VLOOKUP(L4010,Location!$A$1:$D$157,2,FALSE)</f>
        <v>Texas</v>
      </c>
      <c r="P4010" t="str">
        <f>VLOOKUP($L4010,Location!$A$1:$D$157,3,FALSE)</f>
        <v>South</v>
      </c>
      <c r="Q4010" t="str">
        <f>VLOOKUP($L4010,Location!$A$1:$D$157,4,FALSE)</f>
        <v>Major Market</v>
      </c>
      <c r="R4010" t="s">
        <v>66</v>
      </c>
      <c r="S4010" t="s">
        <v>67</v>
      </c>
      <c r="T4010" t="s">
        <v>60</v>
      </c>
    </row>
    <row r="4011" spans="1:20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5">
        <v>42308</v>
      </c>
      <c r="O4011" t="str">
        <f>VLOOKUP(L4011,Location!$A$1:$D$157,2,FALSE)</f>
        <v>Texas</v>
      </c>
      <c r="P4011" t="str">
        <f>VLOOKUP($L4011,Location!$A$1:$D$157,3,FALSE)</f>
        <v>South</v>
      </c>
      <c r="Q4011" t="str">
        <f>VLOOKUP($L4011,Location!$A$1:$D$157,4,FALSE)</f>
        <v>Major Market</v>
      </c>
      <c r="R4011" t="s">
        <v>66</v>
      </c>
      <c r="S4011" t="s">
        <v>68</v>
      </c>
      <c r="T4011" t="s">
        <v>60</v>
      </c>
    </row>
    <row r="4012" spans="1:20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5">
        <v>42308</v>
      </c>
      <c r="O4012" t="str">
        <f>VLOOKUP(L4012,Location!$A$1:$D$157,2,FALSE)</f>
        <v>Texas</v>
      </c>
      <c r="P4012" t="str">
        <f>VLOOKUP($L4012,Location!$A$1:$D$157,3,FALSE)</f>
        <v>South</v>
      </c>
      <c r="Q4012" t="str">
        <f>VLOOKUP($L4012,Location!$A$1:$D$157,4,FALSE)</f>
        <v>Major Market</v>
      </c>
      <c r="R4012" t="s">
        <v>55</v>
      </c>
      <c r="S4012" t="s">
        <v>58</v>
      </c>
      <c r="T4012" t="s">
        <v>57</v>
      </c>
    </row>
    <row r="4013" spans="1:20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5">
        <v>42308</v>
      </c>
      <c r="O4013" t="str">
        <f>VLOOKUP(L4013,Location!$A$1:$D$157,2,FALSE)</f>
        <v>Texas</v>
      </c>
      <c r="P4013" t="str">
        <f>VLOOKUP($L4013,Location!$A$1:$D$157,3,FALSE)</f>
        <v>South</v>
      </c>
      <c r="Q4013" t="str">
        <f>VLOOKUP($L4013,Location!$A$1:$D$157,4,FALSE)</f>
        <v>Major Market</v>
      </c>
      <c r="R4013" t="s">
        <v>55</v>
      </c>
      <c r="S4013" t="s">
        <v>59</v>
      </c>
      <c r="T4013" t="s">
        <v>60</v>
      </c>
    </row>
    <row r="4014" spans="1:20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5">
        <v>42308</v>
      </c>
      <c r="O4014" t="str">
        <f>VLOOKUP(L4014,Location!$A$1:$D$157,2,FALSE)</f>
        <v>Texas</v>
      </c>
      <c r="P4014" t="str">
        <f>VLOOKUP($L4014,Location!$A$1:$D$157,3,FALSE)</f>
        <v>South</v>
      </c>
      <c r="Q4014" t="str">
        <f>VLOOKUP($L4014,Location!$A$1:$D$157,4,FALSE)</f>
        <v>Major Market</v>
      </c>
      <c r="R4014" t="s">
        <v>61</v>
      </c>
      <c r="S4014" t="s">
        <v>62</v>
      </c>
      <c r="T4014" t="s">
        <v>57</v>
      </c>
    </row>
    <row r="4015" spans="1:20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5">
        <v>42308</v>
      </c>
      <c r="O4015" t="str">
        <f>VLOOKUP(L4015,Location!$A$1:$D$157,2,FALSE)</f>
        <v>Texas</v>
      </c>
      <c r="P4015" t="str">
        <f>VLOOKUP($L4015,Location!$A$1:$D$157,3,FALSE)</f>
        <v>South</v>
      </c>
      <c r="Q4015" t="str">
        <f>VLOOKUP($L4015,Location!$A$1:$D$157,4,FALSE)</f>
        <v>Major Market</v>
      </c>
      <c r="R4015" t="s">
        <v>61</v>
      </c>
      <c r="S4015" t="s">
        <v>63</v>
      </c>
      <c r="T4015" t="s">
        <v>57</v>
      </c>
    </row>
    <row r="4016" spans="1:20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5">
        <v>42308</v>
      </c>
      <c r="O4016" t="str">
        <f>VLOOKUP(L4016,Location!$A$1:$D$157,2,FALSE)</f>
        <v>Texas</v>
      </c>
      <c r="P4016" t="str">
        <f>VLOOKUP($L4016,Location!$A$1:$D$157,3,FALSE)</f>
        <v>South</v>
      </c>
      <c r="Q4016" t="str">
        <f>VLOOKUP($L4016,Location!$A$1:$D$157,4,FALSE)</f>
        <v>Major Market</v>
      </c>
      <c r="R4016" t="s">
        <v>61</v>
      </c>
      <c r="S4016" t="s">
        <v>64</v>
      </c>
      <c r="T4016" t="s">
        <v>60</v>
      </c>
    </row>
    <row r="4017" spans="1:20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5">
        <v>42308</v>
      </c>
      <c r="O4017" t="str">
        <f>VLOOKUP(L4017,Location!$A$1:$D$157,2,FALSE)</f>
        <v>Utah</v>
      </c>
      <c r="P4017" t="str">
        <f>VLOOKUP($L4017,Location!$A$1:$D$157,3,FALSE)</f>
        <v>West</v>
      </c>
      <c r="Q4017" t="str">
        <f>VLOOKUP($L4017,Location!$A$1:$D$157,4,FALSE)</f>
        <v>Small Market</v>
      </c>
      <c r="R4017" t="s">
        <v>70</v>
      </c>
      <c r="S4017" t="s">
        <v>71</v>
      </c>
      <c r="T4017" t="s">
        <v>57</v>
      </c>
    </row>
    <row r="4018" spans="1:20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5">
        <v>42308</v>
      </c>
      <c r="O4018" t="str">
        <f>VLOOKUP(L4018,Location!$A$1:$D$157,2,FALSE)</f>
        <v>Utah</v>
      </c>
      <c r="P4018" t="str">
        <f>VLOOKUP($L4018,Location!$A$1:$D$157,3,FALSE)</f>
        <v>West</v>
      </c>
      <c r="Q4018" t="str">
        <f>VLOOKUP($L4018,Location!$A$1:$D$157,4,FALSE)</f>
        <v>Small Market</v>
      </c>
      <c r="R4018" t="s">
        <v>70</v>
      </c>
      <c r="S4018" t="s">
        <v>72</v>
      </c>
      <c r="T4018" t="s">
        <v>57</v>
      </c>
    </row>
    <row r="4019" spans="1:20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5">
        <v>42308</v>
      </c>
      <c r="O4019" t="str">
        <f>VLOOKUP(L4019,Location!$A$1:$D$157,2,FALSE)</f>
        <v>Utah</v>
      </c>
      <c r="P4019" t="str">
        <f>VLOOKUP($L4019,Location!$A$1:$D$157,3,FALSE)</f>
        <v>West</v>
      </c>
      <c r="Q4019" t="str">
        <f>VLOOKUP($L4019,Location!$A$1:$D$157,4,FALSE)</f>
        <v>Small Market</v>
      </c>
      <c r="R4019" t="s">
        <v>70</v>
      </c>
      <c r="S4019" t="s">
        <v>73</v>
      </c>
      <c r="T4019" t="s">
        <v>57</v>
      </c>
    </row>
    <row r="4020" spans="1:20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5">
        <v>42308</v>
      </c>
      <c r="O4020" t="str">
        <f>VLOOKUP(L4020,Location!$A$1:$D$157,2,FALSE)</f>
        <v>Utah</v>
      </c>
      <c r="P4020" t="str">
        <f>VLOOKUP($L4020,Location!$A$1:$D$157,3,FALSE)</f>
        <v>West</v>
      </c>
      <c r="Q4020" t="str">
        <f>VLOOKUP($L4020,Location!$A$1:$D$157,4,FALSE)</f>
        <v>Small Market</v>
      </c>
      <c r="R4020" t="s">
        <v>66</v>
      </c>
      <c r="S4020" t="s">
        <v>67</v>
      </c>
      <c r="T4020" t="s">
        <v>60</v>
      </c>
    </row>
    <row r="4021" spans="1:20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5">
        <v>42308</v>
      </c>
      <c r="O4021" t="str">
        <f>VLOOKUP(L4021,Location!$A$1:$D$157,2,FALSE)</f>
        <v>Utah</v>
      </c>
      <c r="P4021" t="str">
        <f>VLOOKUP($L4021,Location!$A$1:$D$157,3,FALSE)</f>
        <v>West</v>
      </c>
      <c r="Q4021" t="str">
        <f>VLOOKUP($L4021,Location!$A$1:$D$157,4,FALSE)</f>
        <v>Small Market</v>
      </c>
      <c r="R4021" t="s">
        <v>66</v>
      </c>
      <c r="S4021" t="s">
        <v>68</v>
      </c>
      <c r="T4021" t="s">
        <v>60</v>
      </c>
    </row>
    <row r="4022" spans="1:20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5">
        <v>42308</v>
      </c>
      <c r="O4022" t="str">
        <f>VLOOKUP(L4022,Location!$A$1:$D$157,2,FALSE)</f>
        <v>Utah</v>
      </c>
      <c r="P4022" t="str">
        <f>VLOOKUP($L4022,Location!$A$1:$D$157,3,FALSE)</f>
        <v>West</v>
      </c>
      <c r="Q4022" t="str">
        <f>VLOOKUP($L4022,Location!$A$1:$D$157,4,FALSE)</f>
        <v>Small Market</v>
      </c>
      <c r="R4022" t="s">
        <v>66</v>
      </c>
      <c r="S4022" t="s">
        <v>69</v>
      </c>
      <c r="T4022" t="s">
        <v>60</v>
      </c>
    </row>
    <row r="4023" spans="1:20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5">
        <v>42308</v>
      </c>
      <c r="O4023" t="str">
        <f>VLOOKUP(L4023,Location!$A$1:$D$157,2,FALSE)</f>
        <v>Utah</v>
      </c>
      <c r="P4023" t="str">
        <f>VLOOKUP($L4023,Location!$A$1:$D$157,3,FALSE)</f>
        <v>West</v>
      </c>
      <c r="Q4023" t="str">
        <f>VLOOKUP($L4023,Location!$A$1:$D$157,4,FALSE)</f>
        <v>Small Market</v>
      </c>
      <c r="R4023" t="s">
        <v>61</v>
      </c>
      <c r="S4023" t="s">
        <v>63</v>
      </c>
      <c r="T4023" t="s">
        <v>57</v>
      </c>
    </row>
    <row r="4024" spans="1:20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5">
        <v>42308</v>
      </c>
      <c r="O4024" t="str">
        <f>VLOOKUP(L4024,Location!$A$1:$D$157,2,FALSE)</f>
        <v>Utah</v>
      </c>
      <c r="P4024" t="str">
        <f>VLOOKUP($L4024,Location!$A$1:$D$157,3,FALSE)</f>
        <v>West</v>
      </c>
      <c r="Q4024" t="str">
        <f>VLOOKUP($L4024,Location!$A$1:$D$157,4,FALSE)</f>
        <v>Small Market</v>
      </c>
      <c r="R4024" t="s">
        <v>61</v>
      </c>
      <c r="S4024" t="s">
        <v>64</v>
      </c>
      <c r="T4024" t="s">
        <v>60</v>
      </c>
    </row>
    <row r="4025" spans="1:20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5">
        <v>42308</v>
      </c>
      <c r="O4025" t="str">
        <f>VLOOKUP(L4025,Location!$A$1:$D$157,2,FALSE)</f>
        <v>Utah</v>
      </c>
      <c r="P4025" t="str">
        <f>VLOOKUP($L4025,Location!$A$1:$D$157,3,FALSE)</f>
        <v>West</v>
      </c>
      <c r="Q4025" t="str">
        <f>VLOOKUP($L4025,Location!$A$1:$D$157,4,FALSE)</f>
        <v>Small Market</v>
      </c>
      <c r="R4025" t="s">
        <v>55</v>
      </c>
      <c r="S4025" t="s">
        <v>56</v>
      </c>
      <c r="T4025" t="s">
        <v>57</v>
      </c>
    </row>
    <row r="4026" spans="1:20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5">
        <v>42308</v>
      </c>
      <c r="O4026" t="str">
        <f>VLOOKUP(L4026,Location!$A$1:$D$157,2,FALSE)</f>
        <v>Utah</v>
      </c>
      <c r="P4026" t="str">
        <f>VLOOKUP($L4026,Location!$A$1:$D$157,3,FALSE)</f>
        <v>West</v>
      </c>
      <c r="Q4026" t="str">
        <f>VLOOKUP($L4026,Location!$A$1:$D$157,4,FALSE)</f>
        <v>Small Market</v>
      </c>
      <c r="R4026" t="s">
        <v>55</v>
      </c>
      <c r="S4026" t="s">
        <v>58</v>
      </c>
      <c r="T4026" t="s">
        <v>57</v>
      </c>
    </row>
    <row r="4027" spans="1:20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5">
        <v>42308</v>
      </c>
      <c r="O4027" t="str">
        <f>VLOOKUP(L4027,Location!$A$1:$D$157,2,FALSE)</f>
        <v>Utah</v>
      </c>
      <c r="P4027" t="str">
        <f>VLOOKUP($L4027,Location!$A$1:$D$157,3,FALSE)</f>
        <v>West</v>
      </c>
      <c r="Q4027" t="str">
        <f>VLOOKUP($L4027,Location!$A$1:$D$157,4,FALSE)</f>
        <v>Small Market</v>
      </c>
      <c r="R4027" t="s">
        <v>55</v>
      </c>
      <c r="S4027" t="s">
        <v>59</v>
      </c>
      <c r="T4027" t="s">
        <v>60</v>
      </c>
    </row>
    <row r="4028" spans="1:20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5">
        <v>42308</v>
      </c>
      <c r="O4028" t="str">
        <f>VLOOKUP(L4028,Location!$A$1:$D$157,2,FALSE)</f>
        <v>Utah</v>
      </c>
      <c r="P4028" t="str">
        <f>VLOOKUP($L4028,Location!$A$1:$D$157,3,FALSE)</f>
        <v>West</v>
      </c>
      <c r="Q4028" t="str">
        <f>VLOOKUP($L4028,Location!$A$1:$D$157,4,FALSE)</f>
        <v>Small Market</v>
      </c>
      <c r="R4028" t="s">
        <v>61</v>
      </c>
      <c r="S4028" t="s">
        <v>62</v>
      </c>
      <c r="T4028" t="s">
        <v>57</v>
      </c>
    </row>
    <row r="4029" spans="1:20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5">
        <v>42308</v>
      </c>
      <c r="O4029" t="str">
        <f>VLOOKUP(L4029,Location!$A$1:$D$157,2,FALSE)</f>
        <v>California</v>
      </c>
      <c r="P4029" t="str">
        <f>VLOOKUP($L4029,Location!$A$1:$D$157,3,FALSE)</f>
        <v>West</v>
      </c>
      <c r="Q4029" t="str">
        <f>VLOOKUP($L4029,Location!$A$1:$D$157,4,FALSE)</f>
        <v>Major Market</v>
      </c>
      <c r="R4029" t="s">
        <v>70</v>
      </c>
      <c r="S4029" t="s">
        <v>71</v>
      </c>
      <c r="T4029" t="s">
        <v>57</v>
      </c>
    </row>
    <row r="4030" spans="1:20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5">
        <v>42308</v>
      </c>
      <c r="O4030" t="str">
        <f>VLOOKUP(L4030,Location!$A$1:$D$157,2,FALSE)</f>
        <v>California</v>
      </c>
      <c r="P4030" t="str">
        <f>VLOOKUP($L4030,Location!$A$1:$D$157,3,FALSE)</f>
        <v>West</v>
      </c>
      <c r="Q4030" t="str">
        <f>VLOOKUP($L4030,Location!$A$1:$D$157,4,FALSE)</f>
        <v>Major Market</v>
      </c>
      <c r="R4030" t="s">
        <v>70</v>
      </c>
      <c r="S4030" t="s">
        <v>72</v>
      </c>
      <c r="T4030" t="s">
        <v>57</v>
      </c>
    </row>
    <row r="4031" spans="1:20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5">
        <v>42308</v>
      </c>
      <c r="O4031" t="str">
        <f>VLOOKUP(L4031,Location!$A$1:$D$157,2,FALSE)</f>
        <v>California</v>
      </c>
      <c r="P4031" t="str">
        <f>VLOOKUP($L4031,Location!$A$1:$D$157,3,FALSE)</f>
        <v>West</v>
      </c>
      <c r="Q4031" t="str">
        <f>VLOOKUP($L4031,Location!$A$1:$D$157,4,FALSE)</f>
        <v>Major Market</v>
      </c>
      <c r="R4031" t="s">
        <v>70</v>
      </c>
      <c r="S4031" t="s">
        <v>73</v>
      </c>
      <c r="T4031" t="s">
        <v>57</v>
      </c>
    </row>
    <row r="4032" spans="1:20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5">
        <v>42308</v>
      </c>
      <c r="O4032" t="str">
        <f>VLOOKUP(L4032,Location!$A$1:$D$157,2,FALSE)</f>
        <v>California</v>
      </c>
      <c r="P4032" t="str">
        <f>VLOOKUP($L4032,Location!$A$1:$D$157,3,FALSE)</f>
        <v>West</v>
      </c>
      <c r="Q4032" t="str">
        <f>VLOOKUP($L4032,Location!$A$1:$D$157,4,FALSE)</f>
        <v>Major Market</v>
      </c>
      <c r="R4032" t="s">
        <v>66</v>
      </c>
      <c r="S4032" t="s">
        <v>67</v>
      </c>
      <c r="T4032" t="s">
        <v>60</v>
      </c>
    </row>
    <row r="4033" spans="1:20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5">
        <v>42308</v>
      </c>
      <c r="O4033" t="str">
        <f>VLOOKUP(L4033,Location!$A$1:$D$157,2,FALSE)</f>
        <v>California</v>
      </c>
      <c r="P4033" t="str">
        <f>VLOOKUP($L4033,Location!$A$1:$D$157,3,FALSE)</f>
        <v>West</v>
      </c>
      <c r="Q4033" t="str">
        <f>VLOOKUP($L4033,Location!$A$1:$D$157,4,FALSE)</f>
        <v>Major Market</v>
      </c>
      <c r="R4033" t="s">
        <v>66</v>
      </c>
      <c r="S4033" t="s">
        <v>68</v>
      </c>
      <c r="T4033" t="s">
        <v>60</v>
      </c>
    </row>
    <row r="4034" spans="1:20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5">
        <v>42308</v>
      </c>
      <c r="O4034" t="str">
        <f>VLOOKUP(L4034,Location!$A$1:$D$157,2,FALSE)</f>
        <v>California</v>
      </c>
      <c r="P4034" t="str">
        <f>VLOOKUP($L4034,Location!$A$1:$D$157,3,FALSE)</f>
        <v>West</v>
      </c>
      <c r="Q4034" t="str">
        <f>VLOOKUP($L4034,Location!$A$1:$D$157,4,FALSE)</f>
        <v>Major Market</v>
      </c>
      <c r="R4034" t="s">
        <v>66</v>
      </c>
      <c r="S4034" t="s">
        <v>69</v>
      </c>
      <c r="T4034" t="s">
        <v>60</v>
      </c>
    </row>
    <row r="4035" spans="1:20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5">
        <v>42308</v>
      </c>
      <c r="O4035" t="str">
        <f>VLOOKUP(L4035,Location!$A$1:$D$157,2,FALSE)</f>
        <v>California</v>
      </c>
      <c r="P4035" t="str">
        <f>VLOOKUP($L4035,Location!$A$1:$D$157,3,FALSE)</f>
        <v>West</v>
      </c>
      <c r="Q4035" t="str">
        <f>VLOOKUP($L4035,Location!$A$1:$D$157,4,FALSE)</f>
        <v>Major Market</v>
      </c>
      <c r="R4035" t="s">
        <v>61</v>
      </c>
      <c r="S4035" t="s">
        <v>63</v>
      </c>
      <c r="T4035" t="s">
        <v>57</v>
      </c>
    </row>
    <row r="4036" spans="1:20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5">
        <v>42308</v>
      </c>
      <c r="O4036" t="str">
        <f>VLOOKUP(L4036,Location!$A$1:$D$157,2,FALSE)</f>
        <v>California</v>
      </c>
      <c r="P4036" t="str">
        <f>VLOOKUP($L4036,Location!$A$1:$D$157,3,FALSE)</f>
        <v>West</v>
      </c>
      <c r="Q4036" t="str">
        <f>VLOOKUP($L4036,Location!$A$1:$D$157,4,FALSE)</f>
        <v>Major Market</v>
      </c>
      <c r="R4036" t="s">
        <v>61</v>
      </c>
      <c r="S4036" t="s">
        <v>64</v>
      </c>
      <c r="T4036" t="s">
        <v>60</v>
      </c>
    </row>
    <row r="4037" spans="1:20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5">
        <v>42308</v>
      </c>
      <c r="O4037" t="str">
        <f>VLOOKUP(L4037,Location!$A$1:$D$157,2,FALSE)</f>
        <v>California</v>
      </c>
      <c r="P4037" t="str">
        <f>VLOOKUP($L4037,Location!$A$1:$D$157,3,FALSE)</f>
        <v>West</v>
      </c>
      <c r="Q4037" t="str">
        <f>VLOOKUP($L4037,Location!$A$1:$D$157,4,FALSE)</f>
        <v>Major Market</v>
      </c>
      <c r="R4037" t="s">
        <v>55</v>
      </c>
      <c r="S4037" t="s">
        <v>56</v>
      </c>
      <c r="T4037" t="s">
        <v>57</v>
      </c>
    </row>
    <row r="4038" spans="1:20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5">
        <v>42308</v>
      </c>
      <c r="O4038" t="str">
        <f>VLOOKUP(L4038,Location!$A$1:$D$157,2,FALSE)</f>
        <v>California</v>
      </c>
      <c r="P4038" t="str">
        <f>VLOOKUP($L4038,Location!$A$1:$D$157,3,FALSE)</f>
        <v>West</v>
      </c>
      <c r="Q4038" t="str">
        <f>VLOOKUP($L4038,Location!$A$1:$D$157,4,FALSE)</f>
        <v>Major Market</v>
      </c>
      <c r="R4038" t="s">
        <v>55</v>
      </c>
      <c r="S4038" t="s">
        <v>58</v>
      </c>
      <c r="T4038" t="s">
        <v>57</v>
      </c>
    </row>
    <row r="4039" spans="1:20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5">
        <v>42308</v>
      </c>
      <c r="O4039" t="str">
        <f>VLOOKUP(L4039,Location!$A$1:$D$157,2,FALSE)</f>
        <v>California</v>
      </c>
      <c r="P4039" t="str">
        <f>VLOOKUP($L4039,Location!$A$1:$D$157,3,FALSE)</f>
        <v>West</v>
      </c>
      <c r="Q4039" t="str">
        <f>VLOOKUP($L4039,Location!$A$1:$D$157,4,FALSE)</f>
        <v>Major Market</v>
      </c>
      <c r="R4039" t="s">
        <v>55</v>
      </c>
      <c r="S4039" t="s">
        <v>59</v>
      </c>
      <c r="T4039" t="s">
        <v>60</v>
      </c>
    </row>
    <row r="4040" spans="1:20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5">
        <v>42308</v>
      </c>
      <c r="O4040" t="str">
        <f>VLOOKUP(L4040,Location!$A$1:$D$157,2,FALSE)</f>
        <v>California</v>
      </c>
      <c r="P4040" t="str">
        <f>VLOOKUP($L4040,Location!$A$1:$D$157,3,FALSE)</f>
        <v>West</v>
      </c>
      <c r="Q4040" t="str">
        <f>VLOOKUP($L4040,Location!$A$1:$D$157,4,FALSE)</f>
        <v>Major Market</v>
      </c>
      <c r="R4040" t="s">
        <v>61</v>
      </c>
      <c r="S4040" t="s">
        <v>62</v>
      </c>
      <c r="T4040" t="s">
        <v>57</v>
      </c>
    </row>
    <row r="4041" spans="1:20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5">
        <v>42308</v>
      </c>
      <c r="O4041" t="str">
        <f>VLOOKUP(L4041,Location!$A$1:$D$157,2,FALSE)</f>
        <v>Nevada</v>
      </c>
      <c r="P4041" t="str">
        <f>VLOOKUP($L4041,Location!$A$1:$D$157,3,FALSE)</f>
        <v>West</v>
      </c>
      <c r="Q4041" t="str">
        <f>VLOOKUP($L4041,Location!$A$1:$D$157,4,FALSE)</f>
        <v>Small Market</v>
      </c>
      <c r="R4041" t="s">
        <v>70</v>
      </c>
      <c r="S4041" t="s">
        <v>71</v>
      </c>
      <c r="T4041" t="s">
        <v>57</v>
      </c>
    </row>
    <row r="4042" spans="1:20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5">
        <v>42308</v>
      </c>
      <c r="O4042" t="str">
        <f>VLOOKUP(L4042,Location!$A$1:$D$157,2,FALSE)</f>
        <v>Nevada</v>
      </c>
      <c r="P4042" t="str">
        <f>VLOOKUP($L4042,Location!$A$1:$D$157,3,FALSE)</f>
        <v>West</v>
      </c>
      <c r="Q4042" t="str">
        <f>VLOOKUP($L4042,Location!$A$1:$D$157,4,FALSE)</f>
        <v>Small Market</v>
      </c>
      <c r="R4042" t="s">
        <v>70</v>
      </c>
      <c r="S4042" t="s">
        <v>72</v>
      </c>
      <c r="T4042" t="s">
        <v>57</v>
      </c>
    </row>
    <row r="4043" spans="1:20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5">
        <v>42308</v>
      </c>
      <c r="O4043" t="str">
        <f>VLOOKUP(L4043,Location!$A$1:$D$157,2,FALSE)</f>
        <v>Nevada</v>
      </c>
      <c r="P4043" t="str">
        <f>VLOOKUP($L4043,Location!$A$1:$D$157,3,FALSE)</f>
        <v>West</v>
      </c>
      <c r="Q4043" t="str">
        <f>VLOOKUP($L4043,Location!$A$1:$D$157,4,FALSE)</f>
        <v>Small Market</v>
      </c>
      <c r="R4043" t="s">
        <v>70</v>
      </c>
      <c r="S4043" t="s">
        <v>73</v>
      </c>
      <c r="T4043" t="s">
        <v>57</v>
      </c>
    </row>
    <row r="4044" spans="1:20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5">
        <v>42308</v>
      </c>
      <c r="O4044" t="str">
        <f>VLOOKUP(L4044,Location!$A$1:$D$157,2,FALSE)</f>
        <v>Nevada</v>
      </c>
      <c r="P4044" t="str">
        <f>VLOOKUP($L4044,Location!$A$1:$D$157,3,FALSE)</f>
        <v>West</v>
      </c>
      <c r="Q4044" t="str">
        <f>VLOOKUP($L4044,Location!$A$1:$D$157,4,FALSE)</f>
        <v>Small Market</v>
      </c>
      <c r="R4044" t="s">
        <v>66</v>
      </c>
      <c r="S4044" t="s">
        <v>67</v>
      </c>
      <c r="T4044" t="s">
        <v>60</v>
      </c>
    </row>
    <row r="4045" spans="1:20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5">
        <v>42308</v>
      </c>
      <c r="O4045" t="str">
        <f>VLOOKUP(L4045,Location!$A$1:$D$157,2,FALSE)</f>
        <v>Nevada</v>
      </c>
      <c r="P4045" t="str">
        <f>VLOOKUP($L4045,Location!$A$1:$D$157,3,FALSE)</f>
        <v>West</v>
      </c>
      <c r="Q4045" t="str">
        <f>VLOOKUP($L4045,Location!$A$1:$D$157,4,FALSE)</f>
        <v>Small Market</v>
      </c>
      <c r="R4045" t="s">
        <v>66</v>
      </c>
      <c r="S4045" t="s">
        <v>68</v>
      </c>
      <c r="T4045" t="s">
        <v>60</v>
      </c>
    </row>
    <row r="4046" spans="1:20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5">
        <v>42308</v>
      </c>
      <c r="O4046" t="str">
        <f>VLOOKUP(L4046,Location!$A$1:$D$157,2,FALSE)</f>
        <v>Nevada</v>
      </c>
      <c r="P4046" t="str">
        <f>VLOOKUP($L4046,Location!$A$1:$D$157,3,FALSE)</f>
        <v>West</v>
      </c>
      <c r="Q4046" t="str">
        <f>VLOOKUP($L4046,Location!$A$1:$D$157,4,FALSE)</f>
        <v>Small Market</v>
      </c>
      <c r="R4046" t="s">
        <v>66</v>
      </c>
      <c r="S4046" t="s">
        <v>69</v>
      </c>
      <c r="T4046" t="s">
        <v>60</v>
      </c>
    </row>
    <row r="4047" spans="1:20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5">
        <v>42308</v>
      </c>
      <c r="O4047" t="str">
        <f>VLOOKUP(L4047,Location!$A$1:$D$157,2,FALSE)</f>
        <v>Nevada</v>
      </c>
      <c r="P4047" t="str">
        <f>VLOOKUP($L4047,Location!$A$1:$D$157,3,FALSE)</f>
        <v>West</v>
      </c>
      <c r="Q4047" t="str">
        <f>VLOOKUP($L4047,Location!$A$1:$D$157,4,FALSE)</f>
        <v>Small Market</v>
      </c>
      <c r="R4047" t="s">
        <v>61</v>
      </c>
      <c r="S4047" t="s">
        <v>62</v>
      </c>
      <c r="T4047" t="s">
        <v>57</v>
      </c>
    </row>
    <row r="4048" spans="1:20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5">
        <v>42308</v>
      </c>
      <c r="O4048" t="str">
        <f>VLOOKUP(L4048,Location!$A$1:$D$157,2,FALSE)</f>
        <v>Nevada</v>
      </c>
      <c r="P4048" t="str">
        <f>VLOOKUP($L4048,Location!$A$1:$D$157,3,FALSE)</f>
        <v>West</v>
      </c>
      <c r="Q4048" t="str">
        <f>VLOOKUP($L4048,Location!$A$1:$D$157,4,FALSE)</f>
        <v>Small Market</v>
      </c>
      <c r="R4048" t="s">
        <v>61</v>
      </c>
      <c r="S4048" t="s">
        <v>63</v>
      </c>
      <c r="T4048" t="s">
        <v>57</v>
      </c>
    </row>
    <row r="4049" spans="1:20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5">
        <v>42308</v>
      </c>
      <c r="O4049" t="str">
        <f>VLOOKUP(L4049,Location!$A$1:$D$157,2,FALSE)</f>
        <v>Nevada</v>
      </c>
      <c r="P4049" t="str">
        <f>VLOOKUP($L4049,Location!$A$1:$D$157,3,FALSE)</f>
        <v>West</v>
      </c>
      <c r="Q4049" t="str">
        <f>VLOOKUP($L4049,Location!$A$1:$D$157,4,FALSE)</f>
        <v>Small Market</v>
      </c>
      <c r="R4049" t="s">
        <v>61</v>
      </c>
      <c r="S4049" t="s">
        <v>64</v>
      </c>
      <c r="T4049" t="s">
        <v>60</v>
      </c>
    </row>
    <row r="4050" spans="1:20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5">
        <v>42308</v>
      </c>
      <c r="O4050" t="str">
        <f>VLOOKUP(L4050,Location!$A$1:$D$157,2,FALSE)</f>
        <v>Nevada</v>
      </c>
      <c r="P4050" t="str">
        <f>VLOOKUP($L4050,Location!$A$1:$D$157,3,FALSE)</f>
        <v>West</v>
      </c>
      <c r="Q4050" t="str">
        <f>VLOOKUP($L4050,Location!$A$1:$D$157,4,FALSE)</f>
        <v>Small Market</v>
      </c>
      <c r="R4050" t="s">
        <v>55</v>
      </c>
      <c r="S4050" t="s">
        <v>58</v>
      </c>
      <c r="T4050" t="s">
        <v>57</v>
      </c>
    </row>
    <row r="4051" spans="1:20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5">
        <v>42308</v>
      </c>
      <c r="O4051" t="str">
        <f>VLOOKUP(L4051,Location!$A$1:$D$157,2,FALSE)</f>
        <v>Nevada</v>
      </c>
      <c r="P4051" t="str">
        <f>VLOOKUP($L4051,Location!$A$1:$D$157,3,FALSE)</f>
        <v>West</v>
      </c>
      <c r="Q4051" t="str">
        <f>VLOOKUP($L4051,Location!$A$1:$D$157,4,FALSE)</f>
        <v>Small Market</v>
      </c>
      <c r="R4051" t="s">
        <v>55</v>
      </c>
      <c r="S4051" t="s">
        <v>59</v>
      </c>
      <c r="T4051" t="s">
        <v>60</v>
      </c>
    </row>
    <row r="4052" spans="1:20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5">
        <v>42308</v>
      </c>
      <c r="O4052" t="str">
        <f>VLOOKUP(L4052,Location!$A$1:$D$157,2,FALSE)</f>
        <v>Oregon</v>
      </c>
      <c r="P4052" t="str">
        <f>VLOOKUP($L4052,Location!$A$1:$D$157,3,FALSE)</f>
        <v>West</v>
      </c>
      <c r="Q4052" t="str">
        <f>VLOOKUP($L4052,Location!$A$1:$D$157,4,FALSE)</f>
        <v>Small Market</v>
      </c>
      <c r="R4052" t="s">
        <v>70</v>
      </c>
      <c r="S4052" t="s">
        <v>71</v>
      </c>
      <c r="T4052" t="s">
        <v>57</v>
      </c>
    </row>
    <row r="4053" spans="1:20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5">
        <v>42308</v>
      </c>
      <c r="O4053" t="str">
        <f>VLOOKUP(L4053,Location!$A$1:$D$157,2,FALSE)</f>
        <v>Oregon</v>
      </c>
      <c r="P4053" t="str">
        <f>VLOOKUP($L4053,Location!$A$1:$D$157,3,FALSE)</f>
        <v>West</v>
      </c>
      <c r="Q4053" t="str">
        <f>VLOOKUP($L4053,Location!$A$1:$D$157,4,FALSE)</f>
        <v>Small Market</v>
      </c>
      <c r="R4053" t="s">
        <v>70</v>
      </c>
      <c r="S4053" t="s">
        <v>72</v>
      </c>
      <c r="T4053" t="s">
        <v>57</v>
      </c>
    </row>
    <row r="4054" spans="1:20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5">
        <v>42308</v>
      </c>
      <c r="O4054" t="str">
        <f>VLOOKUP(L4054,Location!$A$1:$D$157,2,FALSE)</f>
        <v>Oregon</v>
      </c>
      <c r="P4054" t="str">
        <f>VLOOKUP($L4054,Location!$A$1:$D$157,3,FALSE)</f>
        <v>West</v>
      </c>
      <c r="Q4054" t="str">
        <f>VLOOKUP($L4054,Location!$A$1:$D$157,4,FALSE)</f>
        <v>Small Market</v>
      </c>
      <c r="R4054" t="s">
        <v>70</v>
      </c>
      <c r="S4054" t="s">
        <v>73</v>
      </c>
      <c r="T4054" t="s">
        <v>57</v>
      </c>
    </row>
    <row r="4055" spans="1:20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5">
        <v>42308</v>
      </c>
      <c r="O4055" t="str">
        <f>VLOOKUP(L4055,Location!$A$1:$D$157,2,FALSE)</f>
        <v>Oregon</v>
      </c>
      <c r="P4055" t="str">
        <f>VLOOKUP($L4055,Location!$A$1:$D$157,3,FALSE)</f>
        <v>West</v>
      </c>
      <c r="Q4055" t="str">
        <f>VLOOKUP($L4055,Location!$A$1:$D$157,4,FALSE)</f>
        <v>Small Market</v>
      </c>
      <c r="R4055" t="s">
        <v>66</v>
      </c>
      <c r="S4055" t="s">
        <v>67</v>
      </c>
      <c r="T4055" t="s">
        <v>60</v>
      </c>
    </row>
    <row r="4056" spans="1:20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5">
        <v>42308</v>
      </c>
      <c r="O4056" t="str">
        <f>VLOOKUP(L4056,Location!$A$1:$D$157,2,FALSE)</f>
        <v>Oregon</v>
      </c>
      <c r="P4056" t="str">
        <f>VLOOKUP($L4056,Location!$A$1:$D$157,3,FALSE)</f>
        <v>West</v>
      </c>
      <c r="Q4056" t="str">
        <f>VLOOKUP($L4056,Location!$A$1:$D$157,4,FALSE)</f>
        <v>Small Market</v>
      </c>
      <c r="R4056" t="s">
        <v>66</v>
      </c>
      <c r="S4056" t="s">
        <v>68</v>
      </c>
      <c r="T4056" t="s">
        <v>60</v>
      </c>
    </row>
    <row r="4057" spans="1:20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5">
        <v>42308</v>
      </c>
      <c r="O4057" t="str">
        <f>VLOOKUP(L4057,Location!$A$1:$D$157,2,FALSE)</f>
        <v>Oregon</v>
      </c>
      <c r="P4057" t="str">
        <f>VLOOKUP($L4057,Location!$A$1:$D$157,3,FALSE)</f>
        <v>West</v>
      </c>
      <c r="Q4057" t="str">
        <f>VLOOKUP($L4057,Location!$A$1:$D$157,4,FALSE)</f>
        <v>Small Market</v>
      </c>
      <c r="R4057" t="s">
        <v>61</v>
      </c>
      <c r="S4057" t="s">
        <v>62</v>
      </c>
      <c r="T4057" t="s">
        <v>57</v>
      </c>
    </row>
    <row r="4058" spans="1:20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5">
        <v>42308</v>
      </c>
      <c r="O4058" t="str">
        <f>VLOOKUP(L4058,Location!$A$1:$D$157,2,FALSE)</f>
        <v>Oregon</v>
      </c>
      <c r="P4058" t="str">
        <f>VLOOKUP($L4058,Location!$A$1:$D$157,3,FALSE)</f>
        <v>West</v>
      </c>
      <c r="Q4058" t="str">
        <f>VLOOKUP($L4058,Location!$A$1:$D$157,4,FALSE)</f>
        <v>Small Market</v>
      </c>
      <c r="R4058" t="s">
        <v>61</v>
      </c>
      <c r="S4058" t="s">
        <v>63</v>
      </c>
      <c r="T4058" t="s">
        <v>57</v>
      </c>
    </row>
    <row r="4059" spans="1:20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5">
        <v>42308</v>
      </c>
      <c r="O4059" t="str">
        <f>VLOOKUP(L4059,Location!$A$1:$D$157,2,FALSE)</f>
        <v>Oregon</v>
      </c>
      <c r="P4059" t="str">
        <f>VLOOKUP($L4059,Location!$A$1:$D$157,3,FALSE)</f>
        <v>West</v>
      </c>
      <c r="Q4059" t="str">
        <f>VLOOKUP($L4059,Location!$A$1:$D$157,4,FALSE)</f>
        <v>Small Market</v>
      </c>
      <c r="R4059" t="s">
        <v>61</v>
      </c>
      <c r="S4059" t="s">
        <v>64</v>
      </c>
      <c r="T4059" t="s">
        <v>60</v>
      </c>
    </row>
    <row r="4060" spans="1:20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5">
        <v>42308</v>
      </c>
      <c r="O4060" t="str">
        <f>VLOOKUP(L4060,Location!$A$1:$D$157,2,FALSE)</f>
        <v>Oregon</v>
      </c>
      <c r="P4060" t="str">
        <f>VLOOKUP($L4060,Location!$A$1:$D$157,3,FALSE)</f>
        <v>West</v>
      </c>
      <c r="Q4060" t="str">
        <f>VLOOKUP($L4060,Location!$A$1:$D$157,4,FALSE)</f>
        <v>Small Market</v>
      </c>
      <c r="R4060" t="s">
        <v>55</v>
      </c>
      <c r="S4060" t="s">
        <v>56</v>
      </c>
      <c r="T4060" t="s">
        <v>57</v>
      </c>
    </row>
    <row r="4061" spans="1:20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5">
        <v>42308</v>
      </c>
      <c r="O4061" t="str">
        <f>VLOOKUP(L4061,Location!$A$1:$D$157,2,FALSE)</f>
        <v>Oregon</v>
      </c>
      <c r="P4061" t="str">
        <f>VLOOKUP($L4061,Location!$A$1:$D$157,3,FALSE)</f>
        <v>West</v>
      </c>
      <c r="Q4061" t="str">
        <f>VLOOKUP($L4061,Location!$A$1:$D$157,4,FALSE)</f>
        <v>Small Market</v>
      </c>
      <c r="R4061" t="s">
        <v>55</v>
      </c>
      <c r="S4061" t="s">
        <v>58</v>
      </c>
      <c r="T4061" t="s">
        <v>57</v>
      </c>
    </row>
    <row r="4062" spans="1:20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5">
        <v>42308</v>
      </c>
      <c r="O4062" t="str">
        <f>VLOOKUP(L4062,Location!$A$1:$D$157,2,FALSE)</f>
        <v>Oregon</v>
      </c>
      <c r="P4062" t="str">
        <f>VLOOKUP($L4062,Location!$A$1:$D$157,3,FALSE)</f>
        <v>West</v>
      </c>
      <c r="Q4062" t="str">
        <f>VLOOKUP($L4062,Location!$A$1:$D$157,4,FALSE)</f>
        <v>Small Market</v>
      </c>
      <c r="R4062" t="s">
        <v>55</v>
      </c>
      <c r="S4062" t="s">
        <v>59</v>
      </c>
      <c r="T4062" t="s">
        <v>60</v>
      </c>
    </row>
    <row r="4063" spans="1:20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5">
        <v>42308</v>
      </c>
      <c r="O4063" t="str">
        <f>VLOOKUP(L4063,Location!$A$1:$D$157,2,FALSE)</f>
        <v>Washington</v>
      </c>
      <c r="P4063" t="str">
        <f>VLOOKUP($L4063,Location!$A$1:$D$157,3,FALSE)</f>
        <v>West</v>
      </c>
      <c r="Q4063" t="str">
        <f>VLOOKUP($L4063,Location!$A$1:$D$157,4,FALSE)</f>
        <v>Small Market</v>
      </c>
      <c r="R4063" t="s">
        <v>70</v>
      </c>
      <c r="S4063" t="s">
        <v>71</v>
      </c>
      <c r="T4063" t="s">
        <v>57</v>
      </c>
    </row>
    <row r="4064" spans="1:20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5">
        <v>42308</v>
      </c>
      <c r="O4064" t="str">
        <f>VLOOKUP(L4064,Location!$A$1:$D$157,2,FALSE)</f>
        <v>Washington</v>
      </c>
      <c r="P4064" t="str">
        <f>VLOOKUP($L4064,Location!$A$1:$D$157,3,FALSE)</f>
        <v>West</v>
      </c>
      <c r="Q4064" t="str">
        <f>VLOOKUP($L4064,Location!$A$1:$D$157,4,FALSE)</f>
        <v>Small Market</v>
      </c>
      <c r="R4064" t="s">
        <v>70</v>
      </c>
      <c r="S4064" t="s">
        <v>72</v>
      </c>
      <c r="T4064" t="s">
        <v>57</v>
      </c>
    </row>
    <row r="4065" spans="1:20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5">
        <v>42308</v>
      </c>
      <c r="O4065" t="str">
        <f>VLOOKUP(L4065,Location!$A$1:$D$157,2,FALSE)</f>
        <v>Washington</v>
      </c>
      <c r="P4065" t="str">
        <f>VLOOKUP($L4065,Location!$A$1:$D$157,3,FALSE)</f>
        <v>West</v>
      </c>
      <c r="Q4065" t="str">
        <f>VLOOKUP($L4065,Location!$A$1:$D$157,4,FALSE)</f>
        <v>Small Market</v>
      </c>
      <c r="R4065" t="s">
        <v>70</v>
      </c>
      <c r="S4065" t="s">
        <v>73</v>
      </c>
      <c r="T4065" t="s">
        <v>57</v>
      </c>
    </row>
    <row r="4066" spans="1:20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5">
        <v>42308</v>
      </c>
      <c r="O4066" t="str">
        <f>VLOOKUP(L4066,Location!$A$1:$D$157,2,FALSE)</f>
        <v>Washington</v>
      </c>
      <c r="P4066" t="str">
        <f>VLOOKUP($L4066,Location!$A$1:$D$157,3,FALSE)</f>
        <v>West</v>
      </c>
      <c r="Q4066" t="str">
        <f>VLOOKUP($L4066,Location!$A$1:$D$157,4,FALSE)</f>
        <v>Small Market</v>
      </c>
      <c r="R4066" t="s">
        <v>66</v>
      </c>
      <c r="S4066" t="s">
        <v>67</v>
      </c>
      <c r="T4066" t="s">
        <v>60</v>
      </c>
    </row>
    <row r="4067" spans="1:20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5">
        <v>42308</v>
      </c>
      <c r="O4067" t="str">
        <f>VLOOKUP(L4067,Location!$A$1:$D$157,2,FALSE)</f>
        <v>Washington</v>
      </c>
      <c r="P4067" t="str">
        <f>VLOOKUP($L4067,Location!$A$1:$D$157,3,FALSE)</f>
        <v>West</v>
      </c>
      <c r="Q4067" t="str">
        <f>VLOOKUP($L4067,Location!$A$1:$D$157,4,FALSE)</f>
        <v>Small Market</v>
      </c>
      <c r="R4067" t="s">
        <v>66</v>
      </c>
      <c r="S4067" t="s">
        <v>68</v>
      </c>
      <c r="T4067" t="s">
        <v>60</v>
      </c>
    </row>
    <row r="4068" spans="1:20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5">
        <v>42308</v>
      </c>
      <c r="O4068" t="str">
        <f>VLOOKUP(L4068,Location!$A$1:$D$157,2,FALSE)</f>
        <v>Washington</v>
      </c>
      <c r="P4068" t="str">
        <f>VLOOKUP($L4068,Location!$A$1:$D$157,3,FALSE)</f>
        <v>West</v>
      </c>
      <c r="Q4068" t="str">
        <f>VLOOKUP($L4068,Location!$A$1:$D$157,4,FALSE)</f>
        <v>Small Market</v>
      </c>
      <c r="R4068" t="s">
        <v>61</v>
      </c>
      <c r="S4068" t="s">
        <v>62</v>
      </c>
      <c r="T4068" t="s">
        <v>57</v>
      </c>
    </row>
    <row r="4069" spans="1:20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5">
        <v>42308</v>
      </c>
      <c r="O4069" t="str">
        <f>VLOOKUP(L4069,Location!$A$1:$D$157,2,FALSE)</f>
        <v>Washington</v>
      </c>
      <c r="P4069" t="str">
        <f>VLOOKUP($L4069,Location!$A$1:$D$157,3,FALSE)</f>
        <v>West</v>
      </c>
      <c r="Q4069" t="str">
        <f>VLOOKUP($L4069,Location!$A$1:$D$157,4,FALSE)</f>
        <v>Small Market</v>
      </c>
      <c r="R4069" t="s">
        <v>61</v>
      </c>
      <c r="S4069" t="s">
        <v>63</v>
      </c>
      <c r="T4069" t="s">
        <v>57</v>
      </c>
    </row>
    <row r="4070" spans="1:20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5">
        <v>42308</v>
      </c>
      <c r="O4070" t="str">
        <f>VLOOKUP(L4070,Location!$A$1:$D$157,2,FALSE)</f>
        <v>Washington</v>
      </c>
      <c r="P4070" t="str">
        <f>VLOOKUP($L4070,Location!$A$1:$D$157,3,FALSE)</f>
        <v>West</v>
      </c>
      <c r="Q4070" t="str">
        <f>VLOOKUP($L4070,Location!$A$1:$D$157,4,FALSE)</f>
        <v>Small Market</v>
      </c>
      <c r="R4070" t="s">
        <v>61</v>
      </c>
      <c r="S4070" t="s">
        <v>64</v>
      </c>
      <c r="T4070" t="s">
        <v>60</v>
      </c>
    </row>
    <row r="4071" spans="1:20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5">
        <v>42308</v>
      </c>
      <c r="O4071" t="str">
        <f>VLOOKUP(L4071,Location!$A$1:$D$157,2,FALSE)</f>
        <v>Washington</v>
      </c>
      <c r="P4071" t="str">
        <f>VLOOKUP($L4071,Location!$A$1:$D$157,3,FALSE)</f>
        <v>West</v>
      </c>
      <c r="Q4071" t="str">
        <f>VLOOKUP($L4071,Location!$A$1:$D$157,4,FALSE)</f>
        <v>Small Market</v>
      </c>
      <c r="R4071" t="s">
        <v>55</v>
      </c>
      <c r="S4071" t="s">
        <v>58</v>
      </c>
      <c r="T4071" t="s">
        <v>57</v>
      </c>
    </row>
    <row r="4072" spans="1:20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5">
        <v>42308</v>
      </c>
      <c r="O4072" t="str">
        <f>VLOOKUP(L4072,Location!$A$1:$D$157,2,FALSE)</f>
        <v>Washington</v>
      </c>
      <c r="P4072" t="str">
        <f>VLOOKUP($L4072,Location!$A$1:$D$157,3,FALSE)</f>
        <v>West</v>
      </c>
      <c r="Q4072" t="str">
        <f>VLOOKUP($L4072,Location!$A$1:$D$157,4,FALSE)</f>
        <v>Small Market</v>
      </c>
      <c r="R4072" t="s">
        <v>55</v>
      </c>
      <c r="S4072" t="s">
        <v>59</v>
      </c>
      <c r="T4072" t="s">
        <v>60</v>
      </c>
    </row>
    <row r="4073" spans="1:20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5">
        <v>42338</v>
      </c>
      <c r="O4073" t="str">
        <f>VLOOKUP(L4073,Location!$A$1:$D$157,2,FALSE)</f>
        <v>Colorado</v>
      </c>
      <c r="P4073" t="str">
        <f>VLOOKUP($L4073,Location!$A$1:$D$157,3,FALSE)</f>
        <v>Central</v>
      </c>
      <c r="Q4073" t="str">
        <f>VLOOKUP($L4073,Location!$A$1:$D$157,4,FALSE)</f>
        <v>Major Market</v>
      </c>
      <c r="R4073" t="s">
        <v>66</v>
      </c>
      <c r="S4073" t="s">
        <v>67</v>
      </c>
      <c r="T4073" t="s">
        <v>60</v>
      </c>
    </row>
    <row r="4074" spans="1:20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5">
        <v>42338</v>
      </c>
      <c r="O4074" t="str">
        <f>VLOOKUP(L4074,Location!$A$1:$D$157,2,FALSE)</f>
        <v>Colorado</v>
      </c>
      <c r="P4074" t="str">
        <f>VLOOKUP($L4074,Location!$A$1:$D$157,3,FALSE)</f>
        <v>Central</v>
      </c>
      <c r="Q4074" t="str">
        <f>VLOOKUP($L4074,Location!$A$1:$D$157,4,FALSE)</f>
        <v>Major Market</v>
      </c>
      <c r="R4074" t="s">
        <v>66</v>
      </c>
      <c r="S4074" t="s">
        <v>68</v>
      </c>
      <c r="T4074" t="s">
        <v>60</v>
      </c>
    </row>
    <row r="4075" spans="1:20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5">
        <v>42338</v>
      </c>
      <c r="O4075" t="str">
        <f>VLOOKUP(L4075,Location!$A$1:$D$157,2,FALSE)</f>
        <v>Colorado</v>
      </c>
      <c r="P4075" t="str">
        <f>VLOOKUP($L4075,Location!$A$1:$D$157,3,FALSE)</f>
        <v>Central</v>
      </c>
      <c r="Q4075" t="str">
        <f>VLOOKUP($L4075,Location!$A$1:$D$157,4,FALSE)</f>
        <v>Major Market</v>
      </c>
      <c r="R4075" t="s">
        <v>66</v>
      </c>
      <c r="S4075" t="s">
        <v>69</v>
      </c>
      <c r="T4075" t="s">
        <v>60</v>
      </c>
    </row>
    <row r="4076" spans="1:20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5">
        <v>42338</v>
      </c>
      <c r="O4076" t="str">
        <f>VLOOKUP(L4076,Location!$A$1:$D$157,2,FALSE)</f>
        <v>Colorado</v>
      </c>
      <c r="P4076" t="str">
        <f>VLOOKUP($L4076,Location!$A$1:$D$157,3,FALSE)</f>
        <v>Central</v>
      </c>
      <c r="Q4076" t="str">
        <f>VLOOKUP($L4076,Location!$A$1:$D$157,4,FALSE)</f>
        <v>Major Market</v>
      </c>
      <c r="R4076" t="s">
        <v>70</v>
      </c>
      <c r="S4076" t="s">
        <v>71</v>
      </c>
      <c r="T4076" t="s">
        <v>57</v>
      </c>
    </row>
    <row r="4077" spans="1:20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5">
        <v>42338</v>
      </c>
      <c r="O4077" t="str">
        <f>VLOOKUP(L4077,Location!$A$1:$D$157,2,FALSE)</f>
        <v>Colorado</v>
      </c>
      <c r="P4077" t="str">
        <f>VLOOKUP($L4077,Location!$A$1:$D$157,3,FALSE)</f>
        <v>Central</v>
      </c>
      <c r="Q4077" t="str">
        <f>VLOOKUP($L4077,Location!$A$1:$D$157,4,FALSE)</f>
        <v>Major Market</v>
      </c>
      <c r="R4077" t="s">
        <v>70</v>
      </c>
      <c r="S4077" t="s">
        <v>72</v>
      </c>
      <c r="T4077" t="s">
        <v>57</v>
      </c>
    </row>
    <row r="4078" spans="1:20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5">
        <v>42338</v>
      </c>
      <c r="O4078" t="str">
        <f>VLOOKUP(L4078,Location!$A$1:$D$157,2,FALSE)</f>
        <v>Colorado</v>
      </c>
      <c r="P4078" t="str">
        <f>VLOOKUP($L4078,Location!$A$1:$D$157,3,FALSE)</f>
        <v>Central</v>
      </c>
      <c r="Q4078" t="str">
        <f>VLOOKUP($L4078,Location!$A$1:$D$157,4,FALSE)</f>
        <v>Major Market</v>
      </c>
      <c r="R4078" t="s">
        <v>70</v>
      </c>
      <c r="S4078" t="s">
        <v>73</v>
      </c>
      <c r="T4078" t="s">
        <v>57</v>
      </c>
    </row>
    <row r="4079" spans="1:20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5">
        <v>42338</v>
      </c>
      <c r="O4079" t="str">
        <f>VLOOKUP(L4079,Location!$A$1:$D$157,2,FALSE)</f>
        <v>Colorado</v>
      </c>
      <c r="P4079" t="str">
        <f>VLOOKUP($L4079,Location!$A$1:$D$157,3,FALSE)</f>
        <v>Central</v>
      </c>
      <c r="Q4079" t="str">
        <f>VLOOKUP($L4079,Location!$A$1:$D$157,4,FALSE)</f>
        <v>Major Market</v>
      </c>
      <c r="R4079" t="s">
        <v>61</v>
      </c>
      <c r="S4079" t="s">
        <v>63</v>
      </c>
      <c r="T4079" t="s">
        <v>57</v>
      </c>
    </row>
    <row r="4080" spans="1:20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5">
        <v>42338</v>
      </c>
      <c r="O4080" t="str">
        <f>VLOOKUP(L4080,Location!$A$1:$D$157,2,FALSE)</f>
        <v>Colorado</v>
      </c>
      <c r="P4080" t="str">
        <f>VLOOKUP($L4080,Location!$A$1:$D$157,3,FALSE)</f>
        <v>Central</v>
      </c>
      <c r="Q4080" t="str">
        <f>VLOOKUP($L4080,Location!$A$1:$D$157,4,FALSE)</f>
        <v>Major Market</v>
      </c>
      <c r="R4080" t="s">
        <v>61</v>
      </c>
      <c r="S4080" t="s">
        <v>64</v>
      </c>
      <c r="T4080" t="s">
        <v>60</v>
      </c>
    </row>
    <row r="4081" spans="1:20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5">
        <v>42338</v>
      </c>
      <c r="O4081" t="str">
        <f>VLOOKUP(L4081,Location!$A$1:$D$157,2,FALSE)</f>
        <v>Colorado</v>
      </c>
      <c r="P4081" t="str">
        <f>VLOOKUP($L4081,Location!$A$1:$D$157,3,FALSE)</f>
        <v>Central</v>
      </c>
      <c r="Q4081" t="str">
        <f>VLOOKUP($L4081,Location!$A$1:$D$157,4,FALSE)</f>
        <v>Major Market</v>
      </c>
      <c r="R4081" t="s">
        <v>55</v>
      </c>
      <c r="S4081" t="s">
        <v>56</v>
      </c>
      <c r="T4081" t="s">
        <v>57</v>
      </c>
    </row>
    <row r="4082" spans="1:20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5">
        <v>42338</v>
      </c>
      <c r="O4082" t="str">
        <f>VLOOKUP(L4082,Location!$A$1:$D$157,2,FALSE)</f>
        <v>Colorado</v>
      </c>
      <c r="P4082" t="str">
        <f>VLOOKUP($L4082,Location!$A$1:$D$157,3,FALSE)</f>
        <v>Central</v>
      </c>
      <c r="Q4082" t="str">
        <f>VLOOKUP($L4082,Location!$A$1:$D$157,4,FALSE)</f>
        <v>Major Market</v>
      </c>
      <c r="R4082" t="s">
        <v>55</v>
      </c>
      <c r="S4082" t="s">
        <v>58</v>
      </c>
      <c r="T4082" t="s">
        <v>57</v>
      </c>
    </row>
    <row r="4083" spans="1:20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5">
        <v>42338</v>
      </c>
      <c r="O4083" t="str">
        <f>VLOOKUP(L4083,Location!$A$1:$D$157,2,FALSE)</f>
        <v>Colorado</v>
      </c>
      <c r="P4083" t="str">
        <f>VLOOKUP($L4083,Location!$A$1:$D$157,3,FALSE)</f>
        <v>Central</v>
      </c>
      <c r="Q4083" t="str">
        <f>VLOOKUP($L4083,Location!$A$1:$D$157,4,FALSE)</f>
        <v>Major Market</v>
      </c>
      <c r="R4083" t="s">
        <v>55</v>
      </c>
      <c r="S4083" t="s">
        <v>59</v>
      </c>
      <c r="T4083" t="s">
        <v>60</v>
      </c>
    </row>
    <row r="4084" spans="1:20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5">
        <v>42338</v>
      </c>
      <c r="O4084" t="str">
        <f>VLOOKUP(L4084,Location!$A$1:$D$157,2,FALSE)</f>
        <v>Illinois</v>
      </c>
      <c r="P4084" t="str">
        <f>VLOOKUP($L4084,Location!$A$1:$D$157,3,FALSE)</f>
        <v>Central</v>
      </c>
      <c r="Q4084" t="str">
        <f>VLOOKUP($L4084,Location!$A$1:$D$157,4,FALSE)</f>
        <v>Major Market</v>
      </c>
      <c r="R4084" t="s">
        <v>66</v>
      </c>
      <c r="S4084" t="s">
        <v>67</v>
      </c>
      <c r="T4084" t="s">
        <v>60</v>
      </c>
    </row>
    <row r="4085" spans="1:20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5">
        <v>42338</v>
      </c>
      <c r="O4085" t="str">
        <f>VLOOKUP(L4085,Location!$A$1:$D$157,2,FALSE)</f>
        <v>Illinois</v>
      </c>
      <c r="P4085" t="str">
        <f>VLOOKUP($L4085,Location!$A$1:$D$157,3,FALSE)</f>
        <v>Central</v>
      </c>
      <c r="Q4085" t="str">
        <f>VLOOKUP($L4085,Location!$A$1:$D$157,4,FALSE)</f>
        <v>Major Market</v>
      </c>
      <c r="R4085" t="s">
        <v>66</v>
      </c>
      <c r="S4085" t="s">
        <v>68</v>
      </c>
      <c r="T4085" t="s">
        <v>60</v>
      </c>
    </row>
    <row r="4086" spans="1:20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5">
        <v>42338</v>
      </c>
      <c r="O4086" t="str">
        <f>VLOOKUP(L4086,Location!$A$1:$D$157,2,FALSE)</f>
        <v>Illinois</v>
      </c>
      <c r="P4086" t="str">
        <f>VLOOKUP($L4086,Location!$A$1:$D$157,3,FALSE)</f>
        <v>Central</v>
      </c>
      <c r="Q4086" t="str">
        <f>VLOOKUP($L4086,Location!$A$1:$D$157,4,FALSE)</f>
        <v>Major Market</v>
      </c>
      <c r="R4086" t="s">
        <v>66</v>
      </c>
      <c r="S4086" t="s">
        <v>69</v>
      </c>
      <c r="T4086" t="s">
        <v>60</v>
      </c>
    </row>
    <row r="4087" spans="1:20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5">
        <v>42338</v>
      </c>
      <c r="O4087" t="str">
        <f>VLOOKUP(L4087,Location!$A$1:$D$157,2,FALSE)</f>
        <v>Illinois</v>
      </c>
      <c r="P4087" t="str">
        <f>VLOOKUP($L4087,Location!$A$1:$D$157,3,FALSE)</f>
        <v>Central</v>
      </c>
      <c r="Q4087" t="str">
        <f>VLOOKUP($L4087,Location!$A$1:$D$157,4,FALSE)</f>
        <v>Major Market</v>
      </c>
      <c r="R4087" t="s">
        <v>70</v>
      </c>
      <c r="S4087" t="s">
        <v>71</v>
      </c>
      <c r="T4087" t="s">
        <v>57</v>
      </c>
    </row>
    <row r="4088" spans="1:20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5">
        <v>42338</v>
      </c>
      <c r="O4088" t="str">
        <f>VLOOKUP(L4088,Location!$A$1:$D$157,2,FALSE)</f>
        <v>Illinois</v>
      </c>
      <c r="P4088" t="str">
        <f>VLOOKUP($L4088,Location!$A$1:$D$157,3,FALSE)</f>
        <v>Central</v>
      </c>
      <c r="Q4088" t="str">
        <f>VLOOKUP($L4088,Location!$A$1:$D$157,4,FALSE)</f>
        <v>Major Market</v>
      </c>
      <c r="R4088" t="s">
        <v>70</v>
      </c>
      <c r="S4088" t="s">
        <v>72</v>
      </c>
      <c r="T4088" t="s">
        <v>57</v>
      </c>
    </row>
    <row r="4089" spans="1:20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5">
        <v>42338</v>
      </c>
      <c r="O4089" t="str">
        <f>VLOOKUP(L4089,Location!$A$1:$D$157,2,FALSE)</f>
        <v>Illinois</v>
      </c>
      <c r="P4089" t="str">
        <f>VLOOKUP($L4089,Location!$A$1:$D$157,3,FALSE)</f>
        <v>Central</v>
      </c>
      <c r="Q4089" t="str">
        <f>VLOOKUP($L4089,Location!$A$1:$D$157,4,FALSE)</f>
        <v>Major Market</v>
      </c>
      <c r="R4089" t="s">
        <v>61</v>
      </c>
      <c r="S4089" t="s">
        <v>63</v>
      </c>
      <c r="T4089" t="s">
        <v>57</v>
      </c>
    </row>
    <row r="4090" spans="1:20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5">
        <v>42338</v>
      </c>
      <c r="O4090" t="str">
        <f>VLOOKUP(L4090,Location!$A$1:$D$157,2,FALSE)</f>
        <v>Illinois</v>
      </c>
      <c r="P4090" t="str">
        <f>VLOOKUP($L4090,Location!$A$1:$D$157,3,FALSE)</f>
        <v>Central</v>
      </c>
      <c r="Q4090" t="str">
        <f>VLOOKUP($L4090,Location!$A$1:$D$157,4,FALSE)</f>
        <v>Major Market</v>
      </c>
      <c r="R4090" t="s">
        <v>61</v>
      </c>
      <c r="S4090" t="s">
        <v>64</v>
      </c>
      <c r="T4090" t="s">
        <v>60</v>
      </c>
    </row>
    <row r="4091" spans="1:20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5">
        <v>42338</v>
      </c>
      <c r="O4091" t="str">
        <f>VLOOKUP(L4091,Location!$A$1:$D$157,2,FALSE)</f>
        <v>Illinois</v>
      </c>
      <c r="P4091" t="str">
        <f>VLOOKUP($L4091,Location!$A$1:$D$157,3,FALSE)</f>
        <v>Central</v>
      </c>
      <c r="Q4091" t="str">
        <f>VLOOKUP($L4091,Location!$A$1:$D$157,4,FALSE)</f>
        <v>Major Market</v>
      </c>
      <c r="R4091" t="s">
        <v>55</v>
      </c>
      <c r="S4091" t="s">
        <v>58</v>
      </c>
      <c r="T4091" t="s">
        <v>57</v>
      </c>
    </row>
    <row r="4092" spans="1:20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5">
        <v>42338</v>
      </c>
      <c r="O4092" t="str">
        <f>VLOOKUP(L4092,Location!$A$1:$D$157,2,FALSE)</f>
        <v>Illinois</v>
      </c>
      <c r="P4092" t="str">
        <f>VLOOKUP($L4092,Location!$A$1:$D$157,3,FALSE)</f>
        <v>Central</v>
      </c>
      <c r="Q4092" t="str">
        <f>VLOOKUP($L4092,Location!$A$1:$D$157,4,FALSE)</f>
        <v>Major Market</v>
      </c>
      <c r="R4092" t="s">
        <v>55</v>
      </c>
      <c r="S4092" t="s">
        <v>59</v>
      </c>
      <c r="T4092" t="s">
        <v>60</v>
      </c>
    </row>
    <row r="4093" spans="1:20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5">
        <v>42338</v>
      </c>
      <c r="O4093" t="str">
        <f>VLOOKUP(L4093,Location!$A$1:$D$157,2,FALSE)</f>
        <v>Iowa</v>
      </c>
      <c r="P4093" t="str">
        <f>VLOOKUP($L4093,Location!$A$1:$D$157,3,FALSE)</f>
        <v>Central</v>
      </c>
      <c r="Q4093" t="str">
        <f>VLOOKUP($L4093,Location!$A$1:$D$157,4,FALSE)</f>
        <v>Small Market</v>
      </c>
      <c r="R4093" t="s">
        <v>66</v>
      </c>
      <c r="S4093" t="s">
        <v>67</v>
      </c>
      <c r="T4093" t="s">
        <v>60</v>
      </c>
    </row>
    <row r="4094" spans="1:20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5">
        <v>42338</v>
      </c>
      <c r="O4094" t="str">
        <f>VLOOKUP(L4094,Location!$A$1:$D$157,2,FALSE)</f>
        <v>Iowa</v>
      </c>
      <c r="P4094" t="str">
        <f>VLOOKUP($L4094,Location!$A$1:$D$157,3,FALSE)</f>
        <v>Central</v>
      </c>
      <c r="Q4094" t="str">
        <f>VLOOKUP($L4094,Location!$A$1:$D$157,4,FALSE)</f>
        <v>Small Market</v>
      </c>
      <c r="R4094" t="s">
        <v>66</v>
      </c>
      <c r="S4094" t="s">
        <v>68</v>
      </c>
      <c r="T4094" t="s">
        <v>60</v>
      </c>
    </row>
    <row r="4095" spans="1:20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5">
        <v>42338</v>
      </c>
      <c r="O4095" t="str">
        <f>VLOOKUP(L4095,Location!$A$1:$D$157,2,FALSE)</f>
        <v>Iowa</v>
      </c>
      <c r="P4095" t="str">
        <f>VLOOKUP($L4095,Location!$A$1:$D$157,3,FALSE)</f>
        <v>Central</v>
      </c>
      <c r="Q4095" t="str">
        <f>VLOOKUP($L4095,Location!$A$1:$D$157,4,FALSE)</f>
        <v>Small Market</v>
      </c>
      <c r="R4095" t="s">
        <v>70</v>
      </c>
      <c r="S4095" t="s">
        <v>71</v>
      </c>
      <c r="T4095" t="s">
        <v>57</v>
      </c>
    </row>
    <row r="4096" spans="1:20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5">
        <v>42338</v>
      </c>
      <c r="O4096" t="str">
        <f>VLOOKUP(L4096,Location!$A$1:$D$157,2,FALSE)</f>
        <v>Iowa</v>
      </c>
      <c r="P4096" t="str">
        <f>VLOOKUP($L4096,Location!$A$1:$D$157,3,FALSE)</f>
        <v>Central</v>
      </c>
      <c r="Q4096" t="str">
        <f>VLOOKUP($L4096,Location!$A$1:$D$157,4,FALSE)</f>
        <v>Small Market</v>
      </c>
      <c r="R4096" t="s">
        <v>70</v>
      </c>
      <c r="S4096" t="s">
        <v>72</v>
      </c>
      <c r="T4096" t="s">
        <v>57</v>
      </c>
    </row>
    <row r="4097" spans="1:20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5">
        <v>42338</v>
      </c>
      <c r="O4097" t="str">
        <f>VLOOKUP(L4097,Location!$A$1:$D$157,2,FALSE)</f>
        <v>Iowa</v>
      </c>
      <c r="P4097" t="str">
        <f>VLOOKUP($L4097,Location!$A$1:$D$157,3,FALSE)</f>
        <v>Central</v>
      </c>
      <c r="Q4097" t="str">
        <f>VLOOKUP($L4097,Location!$A$1:$D$157,4,FALSE)</f>
        <v>Small Market</v>
      </c>
      <c r="R4097" t="s">
        <v>61</v>
      </c>
      <c r="S4097" t="s">
        <v>63</v>
      </c>
      <c r="T4097" t="s">
        <v>57</v>
      </c>
    </row>
    <row r="4098" spans="1:20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5">
        <v>42338</v>
      </c>
      <c r="O4098" t="str">
        <f>VLOOKUP(L4098,Location!$A$1:$D$157,2,FALSE)</f>
        <v>Iowa</v>
      </c>
      <c r="P4098" t="str">
        <f>VLOOKUP($L4098,Location!$A$1:$D$157,3,FALSE)</f>
        <v>Central</v>
      </c>
      <c r="Q4098" t="str">
        <f>VLOOKUP($L4098,Location!$A$1:$D$157,4,FALSE)</f>
        <v>Small Market</v>
      </c>
      <c r="R4098" t="s">
        <v>61</v>
      </c>
      <c r="S4098" t="s">
        <v>64</v>
      </c>
      <c r="T4098" t="s">
        <v>60</v>
      </c>
    </row>
    <row r="4099" spans="1:20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5">
        <v>42338</v>
      </c>
      <c r="O4099" t="str">
        <f>VLOOKUP(L4099,Location!$A$1:$D$157,2,FALSE)</f>
        <v>Iowa</v>
      </c>
      <c r="P4099" t="str">
        <f>VLOOKUP($L4099,Location!$A$1:$D$157,3,FALSE)</f>
        <v>Central</v>
      </c>
      <c r="Q4099" t="str">
        <f>VLOOKUP($L4099,Location!$A$1:$D$157,4,FALSE)</f>
        <v>Small Market</v>
      </c>
      <c r="R4099" t="s">
        <v>55</v>
      </c>
      <c r="S4099" t="s">
        <v>56</v>
      </c>
      <c r="T4099" t="s">
        <v>57</v>
      </c>
    </row>
    <row r="4100" spans="1:20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5">
        <v>42338</v>
      </c>
      <c r="O4100" t="str">
        <f>VLOOKUP(L4100,Location!$A$1:$D$157,2,FALSE)</f>
        <v>Iowa</v>
      </c>
      <c r="P4100" t="str">
        <f>VLOOKUP($L4100,Location!$A$1:$D$157,3,FALSE)</f>
        <v>Central</v>
      </c>
      <c r="Q4100" t="str">
        <f>VLOOKUP($L4100,Location!$A$1:$D$157,4,FALSE)</f>
        <v>Small Market</v>
      </c>
      <c r="R4100" t="s">
        <v>55</v>
      </c>
      <c r="S4100" t="s">
        <v>58</v>
      </c>
      <c r="T4100" t="s">
        <v>57</v>
      </c>
    </row>
    <row r="4101" spans="1:20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5">
        <v>42338</v>
      </c>
      <c r="O4101" t="str">
        <f>VLOOKUP(L4101,Location!$A$1:$D$157,2,FALSE)</f>
        <v>Iowa</v>
      </c>
      <c r="P4101" t="str">
        <f>VLOOKUP($L4101,Location!$A$1:$D$157,3,FALSE)</f>
        <v>Central</v>
      </c>
      <c r="Q4101" t="str">
        <f>VLOOKUP($L4101,Location!$A$1:$D$157,4,FALSE)</f>
        <v>Small Market</v>
      </c>
      <c r="R4101" t="s">
        <v>55</v>
      </c>
      <c r="S4101" t="s">
        <v>59</v>
      </c>
      <c r="T4101" t="s">
        <v>60</v>
      </c>
    </row>
    <row r="4102" spans="1:20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5">
        <v>42338</v>
      </c>
      <c r="O4102" t="str">
        <f>VLOOKUP(L4102,Location!$A$1:$D$157,2,FALSE)</f>
        <v>Missouri</v>
      </c>
      <c r="P4102" t="str">
        <f>VLOOKUP($L4102,Location!$A$1:$D$157,3,FALSE)</f>
        <v>Central</v>
      </c>
      <c r="Q4102" t="str">
        <f>VLOOKUP($L4102,Location!$A$1:$D$157,4,FALSE)</f>
        <v>Small Market</v>
      </c>
      <c r="R4102" t="s">
        <v>66</v>
      </c>
      <c r="S4102" t="s">
        <v>67</v>
      </c>
      <c r="T4102" t="s">
        <v>60</v>
      </c>
    </row>
    <row r="4103" spans="1:20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5">
        <v>42338</v>
      </c>
      <c r="O4103" t="str">
        <f>VLOOKUP(L4103,Location!$A$1:$D$157,2,FALSE)</f>
        <v>Missouri</v>
      </c>
      <c r="P4103" t="str">
        <f>VLOOKUP($L4103,Location!$A$1:$D$157,3,FALSE)</f>
        <v>Central</v>
      </c>
      <c r="Q4103" t="str">
        <f>VLOOKUP($L4103,Location!$A$1:$D$157,4,FALSE)</f>
        <v>Small Market</v>
      </c>
      <c r="R4103" t="s">
        <v>66</v>
      </c>
      <c r="S4103" t="s">
        <v>68</v>
      </c>
      <c r="T4103" t="s">
        <v>60</v>
      </c>
    </row>
    <row r="4104" spans="1:20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5">
        <v>42338</v>
      </c>
      <c r="O4104" t="str">
        <f>VLOOKUP(L4104,Location!$A$1:$D$157,2,FALSE)</f>
        <v>Missouri</v>
      </c>
      <c r="P4104" t="str">
        <f>VLOOKUP($L4104,Location!$A$1:$D$157,3,FALSE)</f>
        <v>Central</v>
      </c>
      <c r="Q4104" t="str">
        <f>VLOOKUP($L4104,Location!$A$1:$D$157,4,FALSE)</f>
        <v>Small Market</v>
      </c>
      <c r="R4104" t="s">
        <v>70</v>
      </c>
      <c r="S4104" t="s">
        <v>71</v>
      </c>
      <c r="T4104" t="s">
        <v>57</v>
      </c>
    </row>
    <row r="4105" spans="1:20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5">
        <v>42338</v>
      </c>
      <c r="O4105" t="str">
        <f>VLOOKUP(L4105,Location!$A$1:$D$157,2,FALSE)</f>
        <v>Missouri</v>
      </c>
      <c r="P4105" t="str">
        <f>VLOOKUP($L4105,Location!$A$1:$D$157,3,FALSE)</f>
        <v>Central</v>
      </c>
      <c r="Q4105" t="str">
        <f>VLOOKUP($L4105,Location!$A$1:$D$157,4,FALSE)</f>
        <v>Small Market</v>
      </c>
      <c r="R4105" t="s">
        <v>70</v>
      </c>
      <c r="S4105" t="s">
        <v>72</v>
      </c>
      <c r="T4105" t="s">
        <v>57</v>
      </c>
    </row>
    <row r="4106" spans="1:20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5">
        <v>42338</v>
      </c>
      <c r="O4106" t="str">
        <f>VLOOKUP(L4106,Location!$A$1:$D$157,2,FALSE)</f>
        <v>Missouri</v>
      </c>
      <c r="P4106" t="str">
        <f>VLOOKUP($L4106,Location!$A$1:$D$157,3,FALSE)</f>
        <v>Central</v>
      </c>
      <c r="Q4106" t="str">
        <f>VLOOKUP($L4106,Location!$A$1:$D$157,4,FALSE)</f>
        <v>Small Market</v>
      </c>
      <c r="R4106" t="s">
        <v>70</v>
      </c>
      <c r="S4106" t="s">
        <v>73</v>
      </c>
      <c r="T4106" t="s">
        <v>57</v>
      </c>
    </row>
    <row r="4107" spans="1:20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5">
        <v>42338</v>
      </c>
      <c r="O4107" t="str">
        <f>VLOOKUP(L4107,Location!$A$1:$D$157,2,FALSE)</f>
        <v>Missouri</v>
      </c>
      <c r="P4107" t="str">
        <f>VLOOKUP($L4107,Location!$A$1:$D$157,3,FALSE)</f>
        <v>Central</v>
      </c>
      <c r="Q4107" t="str">
        <f>VLOOKUP($L4107,Location!$A$1:$D$157,4,FALSE)</f>
        <v>Small Market</v>
      </c>
      <c r="R4107" t="s">
        <v>61</v>
      </c>
      <c r="S4107" t="s">
        <v>63</v>
      </c>
      <c r="T4107" t="s">
        <v>57</v>
      </c>
    </row>
    <row r="4108" spans="1:20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5">
        <v>42338</v>
      </c>
      <c r="O4108" t="str">
        <f>VLOOKUP(L4108,Location!$A$1:$D$157,2,FALSE)</f>
        <v>Missouri</v>
      </c>
      <c r="P4108" t="str">
        <f>VLOOKUP($L4108,Location!$A$1:$D$157,3,FALSE)</f>
        <v>Central</v>
      </c>
      <c r="Q4108" t="str">
        <f>VLOOKUP($L4108,Location!$A$1:$D$157,4,FALSE)</f>
        <v>Small Market</v>
      </c>
      <c r="R4108" t="s">
        <v>61</v>
      </c>
      <c r="S4108" t="s">
        <v>64</v>
      </c>
      <c r="T4108" t="s">
        <v>60</v>
      </c>
    </row>
    <row r="4109" spans="1:20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5">
        <v>42338</v>
      </c>
      <c r="O4109" t="str">
        <f>VLOOKUP(L4109,Location!$A$1:$D$157,2,FALSE)</f>
        <v>Missouri</v>
      </c>
      <c r="P4109" t="str">
        <f>VLOOKUP($L4109,Location!$A$1:$D$157,3,FALSE)</f>
        <v>Central</v>
      </c>
      <c r="Q4109" t="str">
        <f>VLOOKUP($L4109,Location!$A$1:$D$157,4,FALSE)</f>
        <v>Small Market</v>
      </c>
      <c r="R4109" t="s">
        <v>55</v>
      </c>
      <c r="S4109" t="s">
        <v>58</v>
      </c>
      <c r="T4109" t="s">
        <v>57</v>
      </c>
    </row>
    <row r="4110" spans="1:20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5">
        <v>42338</v>
      </c>
      <c r="O4110" t="str">
        <f>VLOOKUP(L4110,Location!$A$1:$D$157,2,FALSE)</f>
        <v>Missouri</v>
      </c>
      <c r="P4110" t="str">
        <f>VLOOKUP($L4110,Location!$A$1:$D$157,3,FALSE)</f>
        <v>Central</v>
      </c>
      <c r="Q4110" t="str">
        <f>VLOOKUP($L4110,Location!$A$1:$D$157,4,FALSE)</f>
        <v>Small Market</v>
      </c>
      <c r="R4110" t="s">
        <v>55</v>
      </c>
      <c r="S4110" t="s">
        <v>59</v>
      </c>
      <c r="T4110" t="s">
        <v>60</v>
      </c>
    </row>
    <row r="4111" spans="1:20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5">
        <v>42338</v>
      </c>
      <c r="O4111" t="str">
        <f>VLOOKUP(L4111,Location!$A$1:$D$157,2,FALSE)</f>
        <v>Ohio</v>
      </c>
      <c r="P4111" t="str">
        <f>VLOOKUP($L4111,Location!$A$1:$D$157,3,FALSE)</f>
        <v>Central</v>
      </c>
      <c r="Q4111" t="str">
        <f>VLOOKUP($L4111,Location!$A$1:$D$157,4,FALSE)</f>
        <v>Major Market</v>
      </c>
      <c r="R4111" t="s">
        <v>66</v>
      </c>
      <c r="S4111" t="s">
        <v>67</v>
      </c>
      <c r="T4111" t="s">
        <v>60</v>
      </c>
    </row>
    <row r="4112" spans="1:20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5">
        <v>42338</v>
      </c>
      <c r="O4112" t="str">
        <f>VLOOKUP(L4112,Location!$A$1:$D$157,2,FALSE)</f>
        <v>Ohio</v>
      </c>
      <c r="P4112" t="str">
        <f>VLOOKUP($L4112,Location!$A$1:$D$157,3,FALSE)</f>
        <v>Central</v>
      </c>
      <c r="Q4112" t="str">
        <f>VLOOKUP($L4112,Location!$A$1:$D$157,4,FALSE)</f>
        <v>Major Market</v>
      </c>
      <c r="R4112" t="s">
        <v>66</v>
      </c>
      <c r="S4112" t="s">
        <v>68</v>
      </c>
      <c r="T4112" t="s">
        <v>60</v>
      </c>
    </row>
    <row r="4113" spans="1:20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5">
        <v>42338</v>
      </c>
      <c r="O4113" t="str">
        <f>VLOOKUP(L4113,Location!$A$1:$D$157,2,FALSE)</f>
        <v>Ohio</v>
      </c>
      <c r="P4113" t="str">
        <f>VLOOKUP($L4113,Location!$A$1:$D$157,3,FALSE)</f>
        <v>Central</v>
      </c>
      <c r="Q4113" t="str">
        <f>VLOOKUP($L4113,Location!$A$1:$D$157,4,FALSE)</f>
        <v>Major Market</v>
      </c>
      <c r="R4113" t="s">
        <v>70</v>
      </c>
      <c r="S4113" t="s">
        <v>71</v>
      </c>
      <c r="T4113" t="s">
        <v>57</v>
      </c>
    </row>
    <row r="4114" spans="1:20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5">
        <v>42338</v>
      </c>
      <c r="O4114" t="str">
        <f>VLOOKUP(L4114,Location!$A$1:$D$157,2,FALSE)</f>
        <v>Ohio</v>
      </c>
      <c r="P4114" t="str">
        <f>VLOOKUP($L4114,Location!$A$1:$D$157,3,FALSE)</f>
        <v>Central</v>
      </c>
      <c r="Q4114" t="str">
        <f>VLOOKUP($L4114,Location!$A$1:$D$157,4,FALSE)</f>
        <v>Major Market</v>
      </c>
      <c r="R4114" t="s">
        <v>70</v>
      </c>
      <c r="S4114" t="s">
        <v>72</v>
      </c>
      <c r="T4114" t="s">
        <v>57</v>
      </c>
    </row>
    <row r="4115" spans="1:20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5">
        <v>42338</v>
      </c>
      <c r="O4115" t="str">
        <f>VLOOKUP(L4115,Location!$A$1:$D$157,2,FALSE)</f>
        <v>Ohio</v>
      </c>
      <c r="P4115" t="str">
        <f>VLOOKUP($L4115,Location!$A$1:$D$157,3,FALSE)</f>
        <v>Central</v>
      </c>
      <c r="Q4115" t="str">
        <f>VLOOKUP($L4115,Location!$A$1:$D$157,4,FALSE)</f>
        <v>Major Market</v>
      </c>
      <c r="R4115" t="s">
        <v>61</v>
      </c>
      <c r="S4115" t="s">
        <v>63</v>
      </c>
      <c r="T4115" t="s">
        <v>57</v>
      </c>
    </row>
    <row r="4116" spans="1:20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5">
        <v>42338</v>
      </c>
      <c r="O4116" t="str">
        <f>VLOOKUP(L4116,Location!$A$1:$D$157,2,FALSE)</f>
        <v>Ohio</v>
      </c>
      <c r="P4116" t="str">
        <f>VLOOKUP($L4116,Location!$A$1:$D$157,3,FALSE)</f>
        <v>Central</v>
      </c>
      <c r="Q4116" t="str">
        <f>VLOOKUP($L4116,Location!$A$1:$D$157,4,FALSE)</f>
        <v>Major Market</v>
      </c>
      <c r="R4116" t="s">
        <v>61</v>
      </c>
      <c r="S4116" t="s">
        <v>64</v>
      </c>
      <c r="T4116" t="s">
        <v>60</v>
      </c>
    </row>
    <row r="4117" spans="1:20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5">
        <v>42338</v>
      </c>
      <c r="O4117" t="str">
        <f>VLOOKUP(L4117,Location!$A$1:$D$157,2,FALSE)</f>
        <v>Ohio</v>
      </c>
      <c r="P4117" t="str">
        <f>VLOOKUP($L4117,Location!$A$1:$D$157,3,FALSE)</f>
        <v>Central</v>
      </c>
      <c r="Q4117" t="str">
        <f>VLOOKUP($L4117,Location!$A$1:$D$157,4,FALSE)</f>
        <v>Major Market</v>
      </c>
      <c r="R4117" t="s">
        <v>55</v>
      </c>
      <c r="S4117" t="s">
        <v>56</v>
      </c>
      <c r="T4117" t="s">
        <v>57</v>
      </c>
    </row>
    <row r="4118" spans="1:20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5">
        <v>42338</v>
      </c>
      <c r="O4118" t="str">
        <f>VLOOKUP(L4118,Location!$A$1:$D$157,2,FALSE)</f>
        <v>Ohio</v>
      </c>
      <c r="P4118" t="str">
        <f>VLOOKUP($L4118,Location!$A$1:$D$157,3,FALSE)</f>
        <v>Central</v>
      </c>
      <c r="Q4118" t="str">
        <f>VLOOKUP($L4118,Location!$A$1:$D$157,4,FALSE)</f>
        <v>Major Market</v>
      </c>
      <c r="R4118" t="s">
        <v>55</v>
      </c>
      <c r="S4118" t="s">
        <v>58</v>
      </c>
      <c r="T4118" t="s">
        <v>57</v>
      </c>
    </row>
    <row r="4119" spans="1:20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5">
        <v>42338</v>
      </c>
      <c r="O4119" t="str">
        <f>VLOOKUP(L4119,Location!$A$1:$D$157,2,FALSE)</f>
        <v>Ohio</v>
      </c>
      <c r="P4119" t="str">
        <f>VLOOKUP($L4119,Location!$A$1:$D$157,3,FALSE)</f>
        <v>Central</v>
      </c>
      <c r="Q4119" t="str">
        <f>VLOOKUP($L4119,Location!$A$1:$D$157,4,FALSE)</f>
        <v>Major Market</v>
      </c>
      <c r="R4119" t="s">
        <v>55</v>
      </c>
      <c r="S4119" t="s">
        <v>59</v>
      </c>
      <c r="T4119" t="s">
        <v>60</v>
      </c>
    </row>
    <row r="4120" spans="1:20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5">
        <v>42338</v>
      </c>
      <c r="O4120" t="str">
        <f>VLOOKUP(L4120,Location!$A$1:$D$157,2,FALSE)</f>
        <v>Wisconsin</v>
      </c>
      <c r="P4120" t="str">
        <f>VLOOKUP($L4120,Location!$A$1:$D$157,3,FALSE)</f>
        <v>Central</v>
      </c>
      <c r="Q4120" t="str">
        <f>VLOOKUP($L4120,Location!$A$1:$D$157,4,FALSE)</f>
        <v>Small Market</v>
      </c>
      <c r="R4120" t="s">
        <v>66</v>
      </c>
      <c r="S4120" t="s">
        <v>67</v>
      </c>
      <c r="T4120" t="s">
        <v>60</v>
      </c>
    </row>
    <row r="4121" spans="1:20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5">
        <v>42338</v>
      </c>
      <c r="O4121" t="str">
        <f>VLOOKUP(L4121,Location!$A$1:$D$157,2,FALSE)</f>
        <v>Wisconsin</v>
      </c>
      <c r="P4121" t="str">
        <f>VLOOKUP($L4121,Location!$A$1:$D$157,3,FALSE)</f>
        <v>Central</v>
      </c>
      <c r="Q4121" t="str">
        <f>VLOOKUP($L4121,Location!$A$1:$D$157,4,FALSE)</f>
        <v>Small Market</v>
      </c>
      <c r="R4121" t="s">
        <v>66</v>
      </c>
      <c r="S4121" t="s">
        <v>68</v>
      </c>
      <c r="T4121" t="s">
        <v>60</v>
      </c>
    </row>
    <row r="4122" spans="1:20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5">
        <v>42338</v>
      </c>
      <c r="O4122" t="str">
        <f>VLOOKUP(L4122,Location!$A$1:$D$157,2,FALSE)</f>
        <v>Wisconsin</v>
      </c>
      <c r="P4122" t="str">
        <f>VLOOKUP($L4122,Location!$A$1:$D$157,3,FALSE)</f>
        <v>Central</v>
      </c>
      <c r="Q4122" t="str">
        <f>VLOOKUP($L4122,Location!$A$1:$D$157,4,FALSE)</f>
        <v>Small Market</v>
      </c>
      <c r="R4122" t="s">
        <v>70</v>
      </c>
      <c r="S4122" t="s">
        <v>71</v>
      </c>
      <c r="T4122" t="s">
        <v>57</v>
      </c>
    </row>
    <row r="4123" spans="1:20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5">
        <v>42338</v>
      </c>
      <c r="O4123" t="str">
        <f>VLOOKUP(L4123,Location!$A$1:$D$157,2,FALSE)</f>
        <v>Wisconsin</v>
      </c>
      <c r="P4123" t="str">
        <f>VLOOKUP($L4123,Location!$A$1:$D$157,3,FALSE)</f>
        <v>Central</v>
      </c>
      <c r="Q4123" t="str">
        <f>VLOOKUP($L4123,Location!$A$1:$D$157,4,FALSE)</f>
        <v>Small Market</v>
      </c>
      <c r="R4123" t="s">
        <v>70</v>
      </c>
      <c r="S4123" t="s">
        <v>72</v>
      </c>
      <c r="T4123" t="s">
        <v>57</v>
      </c>
    </row>
    <row r="4124" spans="1:20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5">
        <v>42338</v>
      </c>
      <c r="O4124" t="str">
        <f>VLOOKUP(L4124,Location!$A$1:$D$157,2,FALSE)</f>
        <v>Wisconsin</v>
      </c>
      <c r="P4124" t="str">
        <f>VLOOKUP($L4124,Location!$A$1:$D$157,3,FALSE)</f>
        <v>Central</v>
      </c>
      <c r="Q4124" t="str">
        <f>VLOOKUP($L4124,Location!$A$1:$D$157,4,FALSE)</f>
        <v>Small Market</v>
      </c>
      <c r="R4124" t="s">
        <v>61</v>
      </c>
      <c r="S4124" t="s">
        <v>63</v>
      </c>
      <c r="T4124" t="s">
        <v>57</v>
      </c>
    </row>
    <row r="4125" spans="1:20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5">
        <v>42338</v>
      </c>
      <c r="O4125" t="str">
        <f>VLOOKUP(L4125,Location!$A$1:$D$157,2,FALSE)</f>
        <v>Wisconsin</v>
      </c>
      <c r="P4125" t="str">
        <f>VLOOKUP($L4125,Location!$A$1:$D$157,3,FALSE)</f>
        <v>Central</v>
      </c>
      <c r="Q4125" t="str">
        <f>VLOOKUP($L4125,Location!$A$1:$D$157,4,FALSE)</f>
        <v>Small Market</v>
      </c>
      <c r="R4125" t="s">
        <v>61</v>
      </c>
      <c r="S4125" t="s">
        <v>64</v>
      </c>
      <c r="T4125" t="s">
        <v>60</v>
      </c>
    </row>
    <row r="4126" spans="1:20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5">
        <v>42338</v>
      </c>
      <c r="O4126" t="str">
        <f>VLOOKUP(L4126,Location!$A$1:$D$157,2,FALSE)</f>
        <v>Wisconsin</v>
      </c>
      <c r="P4126" t="str">
        <f>VLOOKUP($L4126,Location!$A$1:$D$157,3,FALSE)</f>
        <v>Central</v>
      </c>
      <c r="Q4126" t="str">
        <f>VLOOKUP($L4126,Location!$A$1:$D$157,4,FALSE)</f>
        <v>Small Market</v>
      </c>
      <c r="R4126" t="s">
        <v>55</v>
      </c>
      <c r="S4126" t="s">
        <v>56</v>
      </c>
      <c r="T4126" t="s">
        <v>57</v>
      </c>
    </row>
    <row r="4127" spans="1:20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5">
        <v>42338</v>
      </c>
      <c r="O4127" t="str">
        <f>VLOOKUP(L4127,Location!$A$1:$D$157,2,FALSE)</f>
        <v>Wisconsin</v>
      </c>
      <c r="P4127" t="str">
        <f>VLOOKUP($L4127,Location!$A$1:$D$157,3,FALSE)</f>
        <v>Central</v>
      </c>
      <c r="Q4127" t="str">
        <f>VLOOKUP($L4127,Location!$A$1:$D$157,4,FALSE)</f>
        <v>Small Market</v>
      </c>
      <c r="R4127" t="s">
        <v>55</v>
      </c>
      <c r="S4127" t="s">
        <v>58</v>
      </c>
      <c r="T4127" t="s">
        <v>57</v>
      </c>
    </row>
    <row r="4128" spans="1:20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5">
        <v>42338</v>
      </c>
      <c r="O4128" t="str">
        <f>VLOOKUP(L4128,Location!$A$1:$D$157,2,FALSE)</f>
        <v>Wisconsin</v>
      </c>
      <c r="P4128" t="str">
        <f>VLOOKUP($L4128,Location!$A$1:$D$157,3,FALSE)</f>
        <v>Central</v>
      </c>
      <c r="Q4128" t="str">
        <f>VLOOKUP($L4128,Location!$A$1:$D$157,4,FALSE)</f>
        <v>Small Market</v>
      </c>
      <c r="R4128" t="s">
        <v>55</v>
      </c>
      <c r="S4128" t="s">
        <v>59</v>
      </c>
      <c r="T4128" t="s">
        <v>60</v>
      </c>
    </row>
    <row r="4129" spans="1:20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5">
        <v>42338</v>
      </c>
      <c r="O4129" t="str">
        <f>VLOOKUP(L4129,Location!$A$1:$D$157,2,FALSE)</f>
        <v>Connecticut</v>
      </c>
      <c r="P4129" t="str">
        <f>VLOOKUP($L4129,Location!$A$1:$D$157,3,FALSE)</f>
        <v>East</v>
      </c>
      <c r="Q4129" t="str">
        <f>VLOOKUP($L4129,Location!$A$1:$D$157,4,FALSE)</f>
        <v>Small Market</v>
      </c>
      <c r="R4129" t="s">
        <v>66</v>
      </c>
      <c r="S4129" t="s">
        <v>68</v>
      </c>
      <c r="T4129" t="s">
        <v>60</v>
      </c>
    </row>
    <row r="4130" spans="1:20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5">
        <v>42338</v>
      </c>
      <c r="O4130" t="str">
        <f>VLOOKUP(L4130,Location!$A$1:$D$157,2,FALSE)</f>
        <v>Connecticut</v>
      </c>
      <c r="P4130" t="str">
        <f>VLOOKUP($L4130,Location!$A$1:$D$157,3,FALSE)</f>
        <v>East</v>
      </c>
      <c r="Q4130" t="str">
        <f>VLOOKUP($L4130,Location!$A$1:$D$157,4,FALSE)</f>
        <v>Small Market</v>
      </c>
      <c r="R4130" t="s">
        <v>66</v>
      </c>
      <c r="S4130" t="s">
        <v>69</v>
      </c>
      <c r="T4130" t="s">
        <v>60</v>
      </c>
    </row>
    <row r="4131" spans="1:20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5">
        <v>42338</v>
      </c>
      <c r="O4131" t="str">
        <f>VLOOKUP(L4131,Location!$A$1:$D$157,2,FALSE)</f>
        <v>Connecticut</v>
      </c>
      <c r="P4131" t="str">
        <f>VLOOKUP($L4131,Location!$A$1:$D$157,3,FALSE)</f>
        <v>East</v>
      </c>
      <c r="Q4131" t="str">
        <f>VLOOKUP($L4131,Location!$A$1:$D$157,4,FALSE)</f>
        <v>Small Market</v>
      </c>
      <c r="R4131" t="s">
        <v>70</v>
      </c>
      <c r="S4131" t="s">
        <v>71</v>
      </c>
      <c r="T4131" t="s">
        <v>57</v>
      </c>
    </row>
    <row r="4132" spans="1:20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5">
        <v>42338</v>
      </c>
      <c r="O4132" t="str">
        <f>VLOOKUP(L4132,Location!$A$1:$D$157,2,FALSE)</f>
        <v>Connecticut</v>
      </c>
      <c r="P4132" t="str">
        <f>VLOOKUP($L4132,Location!$A$1:$D$157,3,FALSE)</f>
        <v>East</v>
      </c>
      <c r="Q4132" t="str">
        <f>VLOOKUP($L4132,Location!$A$1:$D$157,4,FALSE)</f>
        <v>Small Market</v>
      </c>
      <c r="R4132" t="s">
        <v>70</v>
      </c>
      <c r="S4132" t="s">
        <v>73</v>
      </c>
      <c r="T4132" t="s">
        <v>57</v>
      </c>
    </row>
    <row r="4133" spans="1:20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5">
        <v>42338</v>
      </c>
      <c r="O4133" t="str">
        <f>VLOOKUP(L4133,Location!$A$1:$D$157,2,FALSE)</f>
        <v>Connecticut</v>
      </c>
      <c r="P4133" t="str">
        <f>VLOOKUP($L4133,Location!$A$1:$D$157,3,FALSE)</f>
        <v>East</v>
      </c>
      <c r="Q4133" t="str">
        <f>VLOOKUP($L4133,Location!$A$1:$D$157,4,FALSE)</f>
        <v>Small Market</v>
      </c>
      <c r="R4133" t="s">
        <v>61</v>
      </c>
      <c r="S4133" t="s">
        <v>63</v>
      </c>
      <c r="T4133" t="s">
        <v>57</v>
      </c>
    </row>
    <row r="4134" spans="1:20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5">
        <v>42338</v>
      </c>
      <c r="O4134" t="str">
        <f>VLOOKUP(L4134,Location!$A$1:$D$157,2,FALSE)</f>
        <v>Connecticut</v>
      </c>
      <c r="P4134" t="str">
        <f>VLOOKUP($L4134,Location!$A$1:$D$157,3,FALSE)</f>
        <v>East</v>
      </c>
      <c r="Q4134" t="str">
        <f>VLOOKUP($L4134,Location!$A$1:$D$157,4,FALSE)</f>
        <v>Small Market</v>
      </c>
      <c r="R4134" t="s">
        <v>61</v>
      </c>
      <c r="S4134" t="s">
        <v>64</v>
      </c>
      <c r="T4134" t="s">
        <v>60</v>
      </c>
    </row>
    <row r="4135" spans="1:20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5">
        <v>42338</v>
      </c>
      <c r="O4135" t="str">
        <f>VLOOKUP(L4135,Location!$A$1:$D$157,2,FALSE)</f>
        <v>Connecticut</v>
      </c>
      <c r="P4135" t="str">
        <f>VLOOKUP($L4135,Location!$A$1:$D$157,3,FALSE)</f>
        <v>East</v>
      </c>
      <c r="Q4135" t="str">
        <f>VLOOKUP($L4135,Location!$A$1:$D$157,4,FALSE)</f>
        <v>Small Market</v>
      </c>
      <c r="R4135" t="s">
        <v>55</v>
      </c>
      <c r="S4135" t="s">
        <v>58</v>
      </c>
      <c r="T4135" t="s">
        <v>57</v>
      </c>
    </row>
    <row r="4136" spans="1:20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5">
        <v>42338</v>
      </c>
      <c r="O4136" t="str">
        <f>VLOOKUP(L4136,Location!$A$1:$D$157,2,FALSE)</f>
        <v>Florida</v>
      </c>
      <c r="P4136" t="str">
        <f>VLOOKUP($L4136,Location!$A$1:$D$157,3,FALSE)</f>
        <v>East</v>
      </c>
      <c r="Q4136" t="str">
        <f>VLOOKUP($L4136,Location!$A$1:$D$157,4,FALSE)</f>
        <v>Major Market</v>
      </c>
      <c r="R4136" t="s">
        <v>66</v>
      </c>
      <c r="S4136" t="s">
        <v>67</v>
      </c>
      <c r="T4136" t="s">
        <v>60</v>
      </c>
    </row>
    <row r="4137" spans="1:20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5">
        <v>42338</v>
      </c>
      <c r="O4137" t="str">
        <f>VLOOKUP(L4137,Location!$A$1:$D$157,2,FALSE)</f>
        <v>Florida</v>
      </c>
      <c r="P4137" t="str">
        <f>VLOOKUP($L4137,Location!$A$1:$D$157,3,FALSE)</f>
        <v>East</v>
      </c>
      <c r="Q4137" t="str">
        <f>VLOOKUP($L4137,Location!$A$1:$D$157,4,FALSE)</f>
        <v>Major Market</v>
      </c>
      <c r="R4137" t="s">
        <v>66</v>
      </c>
      <c r="S4137" t="s">
        <v>68</v>
      </c>
      <c r="T4137" t="s">
        <v>60</v>
      </c>
    </row>
    <row r="4138" spans="1:20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5">
        <v>42338</v>
      </c>
      <c r="O4138" t="str">
        <f>VLOOKUP(L4138,Location!$A$1:$D$157,2,FALSE)</f>
        <v>Florida</v>
      </c>
      <c r="P4138" t="str">
        <f>VLOOKUP($L4138,Location!$A$1:$D$157,3,FALSE)</f>
        <v>East</v>
      </c>
      <c r="Q4138" t="str">
        <f>VLOOKUP($L4138,Location!$A$1:$D$157,4,FALSE)</f>
        <v>Major Market</v>
      </c>
      <c r="R4138" t="s">
        <v>66</v>
      </c>
      <c r="S4138" t="s">
        <v>69</v>
      </c>
      <c r="T4138" t="s">
        <v>60</v>
      </c>
    </row>
    <row r="4139" spans="1:20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5">
        <v>42338</v>
      </c>
      <c r="O4139" t="str">
        <f>VLOOKUP(L4139,Location!$A$1:$D$157,2,FALSE)</f>
        <v>Florida</v>
      </c>
      <c r="P4139" t="str">
        <f>VLOOKUP($L4139,Location!$A$1:$D$157,3,FALSE)</f>
        <v>East</v>
      </c>
      <c r="Q4139" t="str">
        <f>VLOOKUP($L4139,Location!$A$1:$D$157,4,FALSE)</f>
        <v>Major Market</v>
      </c>
      <c r="R4139" t="s">
        <v>70</v>
      </c>
      <c r="S4139" t="s">
        <v>71</v>
      </c>
      <c r="T4139" t="s">
        <v>57</v>
      </c>
    </row>
    <row r="4140" spans="1:20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5">
        <v>42338</v>
      </c>
      <c r="O4140" t="str">
        <f>VLOOKUP(L4140,Location!$A$1:$D$157,2,FALSE)</f>
        <v>Florida</v>
      </c>
      <c r="P4140" t="str">
        <f>VLOOKUP($L4140,Location!$A$1:$D$157,3,FALSE)</f>
        <v>East</v>
      </c>
      <c r="Q4140" t="str">
        <f>VLOOKUP($L4140,Location!$A$1:$D$157,4,FALSE)</f>
        <v>Major Market</v>
      </c>
      <c r="R4140" t="s">
        <v>70</v>
      </c>
      <c r="S4140" t="s">
        <v>73</v>
      </c>
      <c r="T4140" t="s">
        <v>57</v>
      </c>
    </row>
    <row r="4141" spans="1:20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5">
        <v>42338</v>
      </c>
      <c r="O4141" t="str">
        <f>VLOOKUP(L4141,Location!$A$1:$D$157,2,FALSE)</f>
        <v>Florida</v>
      </c>
      <c r="P4141" t="str">
        <f>VLOOKUP($L4141,Location!$A$1:$D$157,3,FALSE)</f>
        <v>East</v>
      </c>
      <c r="Q4141" t="str">
        <f>VLOOKUP($L4141,Location!$A$1:$D$157,4,FALSE)</f>
        <v>Major Market</v>
      </c>
      <c r="R4141" t="s">
        <v>61</v>
      </c>
      <c r="S4141" t="s">
        <v>63</v>
      </c>
      <c r="T4141" t="s">
        <v>57</v>
      </c>
    </row>
    <row r="4142" spans="1:20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5">
        <v>42338</v>
      </c>
      <c r="O4142" t="str">
        <f>VLOOKUP(L4142,Location!$A$1:$D$157,2,FALSE)</f>
        <v>Florida</v>
      </c>
      <c r="P4142" t="str">
        <f>VLOOKUP($L4142,Location!$A$1:$D$157,3,FALSE)</f>
        <v>East</v>
      </c>
      <c r="Q4142" t="str">
        <f>VLOOKUP($L4142,Location!$A$1:$D$157,4,FALSE)</f>
        <v>Major Market</v>
      </c>
      <c r="R4142" t="s">
        <v>61</v>
      </c>
      <c r="S4142" t="s">
        <v>64</v>
      </c>
      <c r="T4142" t="s">
        <v>60</v>
      </c>
    </row>
    <row r="4143" spans="1:20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5">
        <v>42338</v>
      </c>
      <c r="O4143" t="str">
        <f>VLOOKUP(L4143,Location!$A$1:$D$157,2,FALSE)</f>
        <v>Florida</v>
      </c>
      <c r="P4143" t="str">
        <f>VLOOKUP($L4143,Location!$A$1:$D$157,3,FALSE)</f>
        <v>East</v>
      </c>
      <c r="Q4143" t="str">
        <f>VLOOKUP($L4143,Location!$A$1:$D$157,4,FALSE)</f>
        <v>Major Market</v>
      </c>
      <c r="R4143" t="s">
        <v>55</v>
      </c>
      <c r="S4143" t="s">
        <v>58</v>
      </c>
      <c r="T4143" t="s">
        <v>57</v>
      </c>
    </row>
    <row r="4144" spans="1:20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5">
        <v>42338</v>
      </c>
      <c r="O4144" t="str">
        <f>VLOOKUP(L4144,Location!$A$1:$D$157,2,FALSE)</f>
        <v>Florida</v>
      </c>
      <c r="P4144" t="str">
        <f>VLOOKUP($L4144,Location!$A$1:$D$157,3,FALSE)</f>
        <v>East</v>
      </c>
      <c r="Q4144" t="str">
        <f>VLOOKUP($L4144,Location!$A$1:$D$157,4,FALSE)</f>
        <v>Major Market</v>
      </c>
      <c r="R4144" t="s">
        <v>55</v>
      </c>
      <c r="S4144" t="s">
        <v>59</v>
      </c>
      <c r="T4144" t="s">
        <v>60</v>
      </c>
    </row>
    <row r="4145" spans="1:20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5">
        <v>42338</v>
      </c>
      <c r="O4145" t="str">
        <f>VLOOKUP(L4145,Location!$A$1:$D$157,2,FALSE)</f>
        <v>Massachusetts</v>
      </c>
      <c r="P4145" t="str">
        <f>VLOOKUP($L4145,Location!$A$1:$D$157,3,FALSE)</f>
        <v>East</v>
      </c>
      <c r="Q4145" t="str">
        <f>VLOOKUP($L4145,Location!$A$1:$D$157,4,FALSE)</f>
        <v>Major Market</v>
      </c>
      <c r="R4145" t="s">
        <v>66</v>
      </c>
      <c r="S4145" t="s">
        <v>68</v>
      </c>
      <c r="T4145" t="s">
        <v>60</v>
      </c>
    </row>
    <row r="4146" spans="1:20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5">
        <v>42338</v>
      </c>
      <c r="O4146" t="str">
        <f>VLOOKUP(L4146,Location!$A$1:$D$157,2,FALSE)</f>
        <v>Massachusetts</v>
      </c>
      <c r="P4146" t="str">
        <f>VLOOKUP($L4146,Location!$A$1:$D$157,3,FALSE)</f>
        <v>East</v>
      </c>
      <c r="Q4146" t="str">
        <f>VLOOKUP($L4146,Location!$A$1:$D$157,4,FALSE)</f>
        <v>Major Market</v>
      </c>
      <c r="R4146" t="s">
        <v>70</v>
      </c>
      <c r="S4146" t="s">
        <v>71</v>
      </c>
      <c r="T4146" t="s">
        <v>57</v>
      </c>
    </row>
    <row r="4147" spans="1:20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5">
        <v>42338</v>
      </c>
      <c r="O4147" t="str">
        <f>VLOOKUP(L4147,Location!$A$1:$D$157,2,FALSE)</f>
        <v>Massachusetts</v>
      </c>
      <c r="P4147" t="str">
        <f>VLOOKUP($L4147,Location!$A$1:$D$157,3,FALSE)</f>
        <v>East</v>
      </c>
      <c r="Q4147" t="str">
        <f>VLOOKUP($L4147,Location!$A$1:$D$157,4,FALSE)</f>
        <v>Major Market</v>
      </c>
      <c r="R4147" t="s">
        <v>70</v>
      </c>
      <c r="S4147" t="s">
        <v>73</v>
      </c>
      <c r="T4147" t="s">
        <v>57</v>
      </c>
    </row>
    <row r="4148" spans="1:20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5">
        <v>42338</v>
      </c>
      <c r="O4148" t="str">
        <f>VLOOKUP(L4148,Location!$A$1:$D$157,2,FALSE)</f>
        <v>Massachusetts</v>
      </c>
      <c r="P4148" t="str">
        <f>VLOOKUP($L4148,Location!$A$1:$D$157,3,FALSE)</f>
        <v>East</v>
      </c>
      <c r="Q4148" t="str">
        <f>VLOOKUP($L4148,Location!$A$1:$D$157,4,FALSE)</f>
        <v>Major Market</v>
      </c>
      <c r="R4148" t="s">
        <v>61</v>
      </c>
      <c r="S4148" t="s">
        <v>63</v>
      </c>
      <c r="T4148" t="s">
        <v>57</v>
      </c>
    </row>
    <row r="4149" spans="1:20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5">
        <v>42338</v>
      </c>
      <c r="O4149" t="str">
        <f>VLOOKUP(L4149,Location!$A$1:$D$157,2,FALSE)</f>
        <v>Massachusetts</v>
      </c>
      <c r="P4149" t="str">
        <f>VLOOKUP($L4149,Location!$A$1:$D$157,3,FALSE)</f>
        <v>East</v>
      </c>
      <c r="Q4149" t="str">
        <f>VLOOKUP($L4149,Location!$A$1:$D$157,4,FALSE)</f>
        <v>Major Market</v>
      </c>
      <c r="R4149" t="s">
        <v>61</v>
      </c>
      <c r="S4149" t="s">
        <v>65</v>
      </c>
      <c r="T4149" t="s">
        <v>57</v>
      </c>
    </row>
    <row r="4150" spans="1:20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5">
        <v>42338</v>
      </c>
      <c r="O4150" t="str">
        <f>VLOOKUP(L4150,Location!$A$1:$D$157,2,FALSE)</f>
        <v>Massachusetts</v>
      </c>
      <c r="P4150" t="str">
        <f>VLOOKUP($L4150,Location!$A$1:$D$157,3,FALSE)</f>
        <v>East</v>
      </c>
      <c r="Q4150" t="str">
        <f>VLOOKUP($L4150,Location!$A$1:$D$157,4,FALSE)</f>
        <v>Major Market</v>
      </c>
      <c r="R4150" t="s">
        <v>55</v>
      </c>
      <c r="S4150" t="s">
        <v>58</v>
      </c>
      <c r="T4150" t="s">
        <v>57</v>
      </c>
    </row>
    <row r="4151" spans="1:20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5">
        <v>42338</v>
      </c>
      <c r="O4151" t="str">
        <f>VLOOKUP(L4151,Location!$A$1:$D$157,2,FALSE)</f>
        <v>New Hampshire</v>
      </c>
      <c r="P4151" t="str">
        <f>VLOOKUP($L4151,Location!$A$1:$D$157,3,FALSE)</f>
        <v>East</v>
      </c>
      <c r="Q4151" t="str">
        <f>VLOOKUP($L4151,Location!$A$1:$D$157,4,FALSE)</f>
        <v>Small Market</v>
      </c>
      <c r="R4151" t="s">
        <v>66</v>
      </c>
      <c r="S4151" t="s">
        <v>68</v>
      </c>
      <c r="T4151" t="s">
        <v>60</v>
      </c>
    </row>
    <row r="4152" spans="1:20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5">
        <v>42338</v>
      </c>
      <c r="O4152" t="str">
        <f>VLOOKUP(L4152,Location!$A$1:$D$157,2,FALSE)</f>
        <v>New Hampshire</v>
      </c>
      <c r="P4152" t="str">
        <f>VLOOKUP($L4152,Location!$A$1:$D$157,3,FALSE)</f>
        <v>East</v>
      </c>
      <c r="Q4152" t="str">
        <f>VLOOKUP($L4152,Location!$A$1:$D$157,4,FALSE)</f>
        <v>Small Market</v>
      </c>
      <c r="R4152" t="s">
        <v>70</v>
      </c>
      <c r="S4152" t="s">
        <v>71</v>
      </c>
      <c r="T4152" t="s">
        <v>57</v>
      </c>
    </row>
    <row r="4153" spans="1:20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5">
        <v>42338</v>
      </c>
      <c r="O4153" t="str">
        <f>VLOOKUP(L4153,Location!$A$1:$D$157,2,FALSE)</f>
        <v>New Hampshire</v>
      </c>
      <c r="P4153" t="str">
        <f>VLOOKUP($L4153,Location!$A$1:$D$157,3,FALSE)</f>
        <v>East</v>
      </c>
      <c r="Q4153" t="str">
        <f>VLOOKUP($L4153,Location!$A$1:$D$157,4,FALSE)</f>
        <v>Small Market</v>
      </c>
      <c r="R4153" t="s">
        <v>70</v>
      </c>
      <c r="S4153" t="s">
        <v>73</v>
      </c>
      <c r="T4153" t="s">
        <v>57</v>
      </c>
    </row>
    <row r="4154" spans="1:20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5">
        <v>42338</v>
      </c>
      <c r="O4154" t="str">
        <f>VLOOKUP(L4154,Location!$A$1:$D$157,2,FALSE)</f>
        <v>New Hampshire</v>
      </c>
      <c r="P4154" t="str">
        <f>VLOOKUP($L4154,Location!$A$1:$D$157,3,FALSE)</f>
        <v>East</v>
      </c>
      <c r="Q4154" t="str">
        <f>VLOOKUP($L4154,Location!$A$1:$D$157,4,FALSE)</f>
        <v>Small Market</v>
      </c>
      <c r="R4154" t="s">
        <v>61</v>
      </c>
      <c r="S4154" t="s">
        <v>63</v>
      </c>
      <c r="T4154" t="s">
        <v>57</v>
      </c>
    </row>
    <row r="4155" spans="1:20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5">
        <v>42338</v>
      </c>
      <c r="O4155" t="str">
        <f>VLOOKUP(L4155,Location!$A$1:$D$157,2,FALSE)</f>
        <v>New Hampshire</v>
      </c>
      <c r="P4155" t="str">
        <f>VLOOKUP($L4155,Location!$A$1:$D$157,3,FALSE)</f>
        <v>East</v>
      </c>
      <c r="Q4155" t="str">
        <f>VLOOKUP($L4155,Location!$A$1:$D$157,4,FALSE)</f>
        <v>Small Market</v>
      </c>
      <c r="R4155" t="s">
        <v>61</v>
      </c>
      <c r="S4155" t="s">
        <v>65</v>
      </c>
      <c r="T4155" t="s">
        <v>57</v>
      </c>
    </row>
    <row r="4156" spans="1:20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5">
        <v>42338</v>
      </c>
      <c r="O4156" t="str">
        <f>VLOOKUP(L4156,Location!$A$1:$D$157,2,FALSE)</f>
        <v>New Hampshire</v>
      </c>
      <c r="P4156" t="str">
        <f>VLOOKUP($L4156,Location!$A$1:$D$157,3,FALSE)</f>
        <v>East</v>
      </c>
      <c r="Q4156" t="str">
        <f>VLOOKUP($L4156,Location!$A$1:$D$157,4,FALSE)</f>
        <v>Small Market</v>
      </c>
      <c r="R4156" t="s">
        <v>55</v>
      </c>
      <c r="S4156" t="s">
        <v>56</v>
      </c>
      <c r="T4156" t="s">
        <v>57</v>
      </c>
    </row>
    <row r="4157" spans="1:20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5">
        <v>42338</v>
      </c>
      <c r="O4157" t="str">
        <f>VLOOKUP(L4157,Location!$A$1:$D$157,2,FALSE)</f>
        <v>New Hampshire</v>
      </c>
      <c r="P4157" t="str">
        <f>VLOOKUP($L4157,Location!$A$1:$D$157,3,FALSE)</f>
        <v>East</v>
      </c>
      <c r="Q4157" t="str">
        <f>VLOOKUP($L4157,Location!$A$1:$D$157,4,FALSE)</f>
        <v>Small Market</v>
      </c>
      <c r="R4157" t="s">
        <v>55</v>
      </c>
      <c r="S4157" t="s">
        <v>58</v>
      </c>
      <c r="T4157" t="s">
        <v>57</v>
      </c>
    </row>
    <row r="4158" spans="1:20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5">
        <v>42338</v>
      </c>
      <c r="O4158" t="str">
        <f>VLOOKUP(L4158,Location!$A$1:$D$157,2,FALSE)</f>
        <v>New York</v>
      </c>
      <c r="P4158" t="str">
        <f>VLOOKUP($L4158,Location!$A$1:$D$157,3,FALSE)</f>
        <v>East</v>
      </c>
      <c r="Q4158" t="str">
        <f>VLOOKUP($L4158,Location!$A$1:$D$157,4,FALSE)</f>
        <v>Major Market</v>
      </c>
      <c r="R4158" t="s">
        <v>66</v>
      </c>
      <c r="S4158" t="s">
        <v>68</v>
      </c>
      <c r="T4158" t="s">
        <v>60</v>
      </c>
    </row>
    <row r="4159" spans="1:20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5">
        <v>42338</v>
      </c>
      <c r="O4159" t="str">
        <f>VLOOKUP(L4159,Location!$A$1:$D$157,2,FALSE)</f>
        <v>New York</v>
      </c>
      <c r="P4159" t="str">
        <f>VLOOKUP($L4159,Location!$A$1:$D$157,3,FALSE)</f>
        <v>East</v>
      </c>
      <c r="Q4159" t="str">
        <f>VLOOKUP($L4159,Location!$A$1:$D$157,4,FALSE)</f>
        <v>Major Market</v>
      </c>
      <c r="R4159" t="s">
        <v>66</v>
      </c>
      <c r="S4159" t="s">
        <v>69</v>
      </c>
      <c r="T4159" t="s">
        <v>60</v>
      </c>
    </row>
    <row r="4160" spans="1:20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5">
        <v>42338</v>
      </c>
      <c r="O4160" t="str">
        <f>VLOOKUP(L4160,Location!$A$1:$D$157,2,FALSE)</f>
        <v>New York</v>
      </c>
      <c r="P4160" t="str">
        <f>VLOOKUP($L4160,Location!$A$1:$D$157,3,FALSE)</f>
        <v>East</v>
      </c>
      <c r="Q4160" t="str">
        <f>VLOOKUP($L4160,Location!$A$1:$D$157,4,FALSE)</f>
        <v>Major Market</v>
      </c>
      <c r="R4160" t="s">
        <v>70</v>
      </c>
      <c r="S4160" t="s">
        <v>71</v>
      </c>
      <c r="T4160" t="s">
        <v>57</v>
      </c>
    </row>
    <row r="4161" spans="1:20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5">
        <v>42338</v>
      </c>
      <c r="O4161" t="str">
        <f>VLOOKUP(L4161,Location!$A$1:$D$157,2,FALSE)</f>
        <v>New York</v>
      </c>
      <c r="P4161" t="str">
        <f>VLOOKUP($L4161,Location!$A$1:$D$157,3,FALSE)</f>
        <v>East</v>
      </c>
      <c r="Q4161" t="str">
        <f>VLOOKUP($L4161,Location!$A$1:$D$157,4,FALSE)</f>
        <v>Major Market</v>
      </c>
      <c r="R4161" t="s">
        <v>70</v>
      </c>
      <c r="S4161" t="s">
        <v>72</v>
      </c>
      <c r="T4161" t="s">
        <v>57</v>
      </c>
    </row>
    <row r="4162" spans="1:20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5">
        <v>42338</v>
      </c>
      <c r="O4162" t="str">
        <f>VLOOKUP(L4162,Location!$A$1:$D$157,2,FALSE)</f>
        <v>New York</v>
      </c>
      <c r="P4162" t="str">
        <f>VLOOKUP($L4162,Location!$A$1:$D$157,3,FALSE)</f>
        <v>East</v>
      </c>
      <c r="Q4162" t="str">
        <f>VLOOKUP($L4162,Location!$A$1:$D$157,4,FALSE)</f>
        <v>Major Market</v>
      </c>
      <c r="R4162" t="s">
        <v>70</v>
      </c>
      <c r="S4162" t="s">
        <v>73</v>
      </c>
      <c r="T4162" t="s">
        <v>57</v>
      </c>
    </row>
    <row r="4163" spans="1:20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5">
        <v>42338</v>
      </c>
      <c r="O4163" t="str">
        <f>VLOOKUP(L4163,Location!$A$1:$D$157,2,FALSE)</f>
        <v>New York</v>
      </c>
      <c r="P4163" t="str">
        <f>VLOOKUP($L4163,Location!$A$1:$D$157,3,FALSE)</f>
        <v>East</v>
      </c>
      <c r="Q4163" t="str">
        <f>VLOOKUP($L4163,Location!$A$1:$D$157,4,FALSE)</f>
        <v>Major Market</v>
      </c>
      <c r="R4163" t="s">
        <v>61</v>
      </c>
      <c r="S4163" t="s">
        <v>63</v>
      </c>
      <c r="T4163" t="s">
        <v>57</v>
      </c>
    </row>
    <row r="4164" spans="1:20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5">
        <v>42338</v>
      </c>
      <c r="O4164" t="str">
        <f>VLOOKUP(L4164,Location!$A$1:$D$157,2,FALSE)</f>
        <v>New York</v>
      </c>
      <c r="P4164" t="str">
        <f>VLOOKUP($L4164,Location!$A$1:$D$157,3,FALSE)</f>
        <v>East</v>
      </c>
      <c r="Q4164" t="str">
        <f>VLOOKUP($L4164,Location!$A$1:$D$157,4,FALSE)</f>
        <v>Major Market</v>
      </c>
      <c r="R4164" t="s">
        <v>61</v>
      </c>
      <c r="S4164" t="s">
        <v>65</v>
      </c>
      <c r="T4164" t="s">
        <v>57</v>
      </c>
    </row>
    <row r="4165" spans="1:20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5">
        <v>42338</v>
      </c>
      <c r="O4165" t="str">
        <f>VLOOKUP(L4165,Location!$A$1:$D$157,2,FALSE)</f>
        <v>New York</v>
      </c>
      <c r="P4165" t="str">
        <f>VLOOKUP($L4165,Location!$A$1:$D$157,3,FALSE)</f>
        <v>East</v>
      </c>
      <c r="Q4165" t="str">
        <f>VLOOKUP($L4165,Location!$A$1:$D$157,4,FALSE)</f>
        <v>Major Market</v>
      </c>
      <c r="R4165" t="s">
        <v>55</v>
      </c>
      <c r="S4165" t="s">
        <v>58</v>
      </c>
      <c r="T4165" t="s">
        <v>57</v>
      </c>
    </row>
    <row r="4166" spans="1:20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5">
        <v>42338</v>
      </c>
      <c r="O4166" t="str">
        <f>VLOOKUP(L4166,Location!$A$1:$D$157,2,FALSE)</f>
        <v>Louisiana</v>
      </c>
      <c r="P4166" t="str">
        <f>VLOOKUP($L4166,Location!$A$1:$D$157,3,FALSE)</f>
        <v>South</v>
      </c>
      <c r="Q4166" t="str">
        <f>VLOOKUP($L4166,Location!$A$1:$D$157,4,FALSE)</f>
        <v>Small Market</v>
      </c>
      <c r="R4166" t="s">
        <v>66</v>
      </c>
      <c r="S4166" t="s">
        <v>67</v>
      </c>
      <c r="T4166" t="s">
        <v>60</v>
      </c>
    </row>
    <row r="4167" spans="1:20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5">
        <v>42338</v>
      </c>
      <c r="O4167" t="str">
        <f>VLOOKUP(L4167,Location!$A$1:$D$157,2,FALSE)</f>
        <v>Louisiana</v>
      </c>
      <c r="P4167" t="str">
        <f>VLOOKUP($L4167,Location!$A$1:$D$157,3,FALSE)</f>
        <v>South</v>
      </c>
      <c r="Q4167" t="str">
        <f>VLOOKUP($L4167,Location!$A$1:$D$157,4,FALSE)</f>
        <v>Small Market</v>
      </c>
      <c r="R4167" t="s">
        <v>66</v>
      </c>
      <c r="S4167" t="s">
        <v>68</v>
      </c>
      <c r="T4167" t="s">
        <v>60</v>
      </c>
    </row>
    <row r="4168" spans="1:20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5">
        <v>42338</v>
      </c>
      <c r="O4168" t="str">
        <f>VLOOKUP(L4168,Location!$A$1:$D$157,2,FALSE)</f>
        <v>Louisiana</v>
      </c>
      <c r="P4168" t="str">
        <f>VLOOKUP($L4168,Location!$A$1:$D$157,3,FALSE)</f>
        <v>South</v>
      </c>
      <c r="Q4168" t="str">
        <f>VLOOKUP($L4168,Location!$A$1:$D$157,4,FALSE)</f>
        <v>Small Market</v>
      </c>
      <c r="R4168" t="s">
        <v>55</v>
      </c>
      <c r="S4168" t="s">
        <v>58</v>
      </c>
      <c r="T4168" t="s">
        <v>57</v>
      </c>
    </row>
    <row r="4169" spans="1:20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5">
        <v>42338</v>
      </c>
      <c r="O4169" t="str">
        <f>VLOOKUP(L4169,Location!$A$1:$D$157,2,FALSE)</f>
        <v>Louisiana</v>
      </c>
      <c r="P4169" t="str">
        <f>VLOOKUP($L4169,Location!$A$1:$D$157,3,FALSE)</f>
        <v>South</v>
      </c>
      <c r="Q4169" t="str">
        <f>VLOOKUP($L4169,Location!$A$1:$D$157,4,FALSE)</f>
        <v>Small Market</v>
      </c>
      <c r="R4169" t="s">
        <v>55</v>
      </c>
      <c r="S4169" t="s">
        <v>59</v>
      </c>
      <c r="T4169" t="s">
        <v>60</v>
      </c>
    </row>
    <row r="4170" spans="1:20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5">
        <v>42338</v>
      </c>
      <c r="O4170" t="str">
        <f>VLOOKUP(L4170,Location!$A$1:$D$157,2,FALSE)</f>
        <v>Louisiana</v>
      </c>
      <c r="P4170" t="str">
        <f>VLOOKUP($L4170,Location!$A$1:$D$157,3,FALSE)</f>
        <v>South</v>
      </c>
      <c r="Q4170" t="str">
        <f>VLOOKUP($L4170,Location!$A$1:$D$157,4,FALSE)</f>
        <v>Small Market</v>
      </c>
      <c r="R4170" t="s">
        <v>61</v>
      </c>
      <c r="S4170" t="s">
        <v>62</v>
      </c>
      <c r="T4170" t="s">
        <v>57</v>
      </c>
    </row>
    <row r="4171" spans="1:20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5">
        <v>42338</v>
      </c>
      <c r="O4171" t="str">
        <f>VLOOKUP(L4171,Location!$A$1:$D$157,2,FALSE)</f>
        <v>Louisiana</v>
      </c>
      <c r="P4171" t="str">
        <f>VLOOKUP($L4171,Location!$A$1:$D$157,3,FALSE)</f>
        <v>South</v>
      </c>
      <c r="Q4171" t="str">
        <f>VLOOKUP($L4171,Location!$A$1:$D$157,4,FALSE)</f>
        <v>Small Market</v>
      </c>
      <c r="R4171" t="s">
        <v>61</v>
      </c>
      <c r="S4171" t="s">
        <v>63</v>
      </c>
      <c r="T4171" t="s">
        <v>57</v>
      </c>
    </row>
    <row r="4172" spans="1:20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5">
        <v>42338</v>
      </c>
      <c r="O4172" t="str">
        <f>VLOOKUP(L4172,Location!$A$1:$D$157,2,FALSE)</f>
        <v>Louisiana</v>
      </c>
      <c r="P4172" t="str">
        <f>VLOOKUP($L4172,Location!$A$1:$D$157,3,FALSE)</f>
        <v>South</v>
      </c>
      <c r="Q4172" t="str">
        <f>VLOOKUP($L4172,Location!$A$1:$D$157,4,FALSE)</f>
        <v>Small Market</v>
      </c>
      <c r="R4172" t="s">
        <v>61</v>
      </c>
      <c r="S4172" t="s">
        <v>64</v>
      </c>
      <c r="T4172" t="s">
        <v>60</v>
      </c>
    </row>
    <row r="4173" spans="1:20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5">
        <v>42338</v>
      </c>
      <c r="O4173" t="str">
        <f>VLOOKUP(L4173,Location!$A$1:$D$157,2,FALSE)</f>
        <v>New Mexico</v>
      </c>
      <c r="P4173" t="str">
        <f>VLOOKUP($L4173,Location!$A$1:$D$157,3,FALSE)</f>
        <v>South</v>
      </c>
      <c r="Q4173" t="str">
        <f>VLOOKUP($L4173,Location!$A$1:$D$157,4,FALSE)</f>
        <v>Small Market</v>
      </c>
      <c r="R4173" t="s">
        <v>66</v>
      </c>
      <c r="S4173" t="s">
        <v>67</v>
      </c>
      <c r="T4173" t="s">
        <v>60</v>
      </c>
    </row>
    <row r="4174" spans="1:20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5">
        <v>42338</v>
      </c>
      <c r="O4174" t="str">
        <f>VLOOKUP(L4174,Location!$A$1:$D$157,2,FALSE)</f>
        <v>New Mexico</v>
      </c>
      <c r="P4174" t="str">
        <f>VLOOKUP($L4174,Location!$A$1:$D$157,3,FALSE)</f>
        <v>South</v>
      </c>
      <c r="Q4174" t="str">
        <f>VLOOKUP($L4174,Location!$A$1:$D$157,4,FALSE)</f>
        <v>Small Market</v>
      </c>
      <c r="R4174" t="s">
        <v>66</v>
      </c>
      <c r="S4174" t="s">
        <v>68</v>
      </c>
      <c r="T4174" t="s">
        <v>60</v>
      </c>
    </row>
    <row r="4175" spans="1:20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5">
        <v>42338</v>
      </c>
      <c r="O4175" t="str">
        <f>VLOOKUP(L4175,Location!$A$1:$D$157,2,FALSE)</f>
        <v>New Mexico</v>
      </c>
      <c r="P4175" t="str">
        <f>VLOOKUP($L4175,Location!$A$1:$D$157,3,FALSE)</f>
        <v>South</v>
      </c>
      <c r="Q4175" t="str">
        <f>VLOOKUP($L4175,Location!$A$1:$D$157,4,FALSE)</f>
        <v>Small Market</v>
      </c>
      <c r="R4175" t="s">
        <v>55</v>
      </c>
      <c r="S4175" t="s">
        <v>58</v>
      </c>
      <c r="T4175" t="s">
        <v>57</v>
      </c>
    </row>
    <row r="4176" spans="1:20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5">
        <v>42338</v>
      </c>
      <c r="O4176" t="str">
        <f>VLOOKUP(L4176,Location!$A$1:$D$157,2,FALSE)</f>
        <v>New Mexico</v>
      </c>
      <c r="P4176" t="str">
        <f>VLOOKUP($L4176,Location!$A$1:$D$157,3,FALSE)</f>
        <v>South</v>
      </c>
      <c r="Q4176" t="str">
        <f>VLOOKUP($L4176,Location!$A$1:$D$157,4,FALSE)</f>
        <v>Small Market</v>
      </c>
      <c r="R4176" t="s">
        <v>55</v>
      </c>
      <c r="S4176" t="s">
        <v>59</v>
      </c>
      <c r="T4176" t="s">
        <v>60</v>
      </c>
    </row>
    <row r="4177" spans="1:20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5">
        <v>42338</v>
      </c>
      <c r="O4177" t="str">
        <f>VLOOKUP(L4177,Location!$A$1:$D$157,2,FALSE)</f>
        <v>New Mexico</v>
      </c>
      <c r="P4177" t="str">
        <f>VLOOKUP($L4177,Location!$A$1:$D$157,3,FALSE)</f>
        <v>South</v>
      </c>
      <c r="Q4177" t="str">
        <f>VLOOKUP($L4177,Location!$A$1:$D$157,4,FALSE)</f>
        <v>Small Market</v>
      </c>
      <c r="R4177" t="s">
        <v>61</v>
      </c>
      <c r="S4177" t="s">
        <v>62</v>
      </c>
      <c r="T4177" t="s">
        <v>57</v>
      </c>
    </row>
    <row r="4178" spans="1:20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5">
        <v>42338</v>
      </c>
      <c r="O4178" t="str">
        <f>VLOOKUP(L4178,Location!$A$1:$D$157,2,FALSE)</f>
        <v>New Mexico</v>
      </c>
      <c r="P4178" t="str">
        <f>VLOOKUP($L4178,Location!$A$1:$D$157,3,FALSE)</f>
        <v>South</v>
      </c>
      <c r="Q4178" t="str">
        <f>VLOOKUP($L4178,Location!$A$1:$D$157,4,FALSE)</f>
        <v>Small Market</v>
      </c>
      <c r="R4178" t="s">
        <v>61</v>
      </c>
      <c r="S4178" t="s">
        <v>63</v>
      </c>
      <c r="T4178" t="s">
        <v>57</v>
      </c>
    </row>
    <row r="4179" spans="1:20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5">
        <v>42338</v>
      </c>
      <c r="O4179" t="str">
        <f>VLOOKUP(L4179,Location!$A$1:$D$157,2,FALSE)</f>
        <v>New Mexico</v>
      </c>
      <c r="P4179" t="str">
        <f>VLOOKUP($L4179,Location!$A$1:$D$157,3,FALSE)</f>
        <v>South</v>
      </c>
      <c r="Q4179" t="str">
        <f>VLOOKUP($L4179,Location!$A$1:$D$157,4,FALSE)</f>
        <v>Small Market</v>
      </c>
      <c r="R4179" t="s">
        <v>61</v>
      </c>
      <c r="S4179" t="s">
        <v>64</v>
      </c>
      <c r="T4179" t="s">
        <v>60</v>
      </c>
    </row>
    <row r="4180" spans="1:20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5">
        <v>42338</v>
      </c>
      <c r="O4180" t="str">
        <f>VLOOKUP(L4180,Location!$A$1:$D$157,2,FALSE)</f>
        <v>Oklahoma</v>
      </c>
      <c r="P4180" t="str">
        <f>VLOOKUP($L4180,Location!$A$1:$D$157,3,FALSE)</f>
        <v>South</v>
      </c>
      <c r="Q4180" t="str">
        <f>VLOOKUP($L4180,Location!$A$1:$D$157,4,FALSE)</f>
        <v>Small Market</v>
      </c>
      <c r="R4180" t="s">
        <v>66</v>
      </c>
      <c r="S4180" t="s">
        <v>67</v>
      </c>
      <c r="T4180" t="s">
        <v>60</v>
      </c>
    </row>
    <row r="4181" spans="1:20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5">
        <v>42338</v>
      </c>
      <c r="O4181" t="str">
        <f>VLOOKUP(L4181,Location!$A$1:$D$157,2,FALSE)</f>
        <v>Oklahoma</v>
      </c>
      <c r="P4181" t="str">
        <f>VLOOKUP($L4181,Location!$A$1:$D$157,3,FALSE)</f>
        <v>South</v>
      </c>
      <c r="Q4181" t="str">
        <f>VLOOKUP($L4181,Location!$A$1:$D$157,4,FALSE)</f>
        <v>Small Market</v>
      </c>
      <c r="R4181" t="s">
        <v>66</v>
      </c>
      <c r="S4181" t="s">
        <v>68</v>
      </c>
      <c r="T4181" t="s">
        <v>60</v>
      </c>
    </row>
    <row r="4182" spans="1:20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5">
        <v>42338</v>
      </c>
      <c r="O4182" t="str">
        <f>VLOOKUP(L4182,Location!$A$1:$D$157,2,FALSE)</f>
        <v>Oklahoma</v>
      </c>
      <c r="P4182" t="str">
        <f>VLOOKUP($L4182,Location!$A$1:$D$157,3,FALSE)</f>
        <v>South</v>
      </c>
      <c r="Q4182" t="str">
        <f>VLOOKUP($L4182,Location!$A$1:$D$157,4,FALSE)</f>
        <v>Small Market</v>
      </c>
      <c r="R4182" t="s">
        <v>55</v>
      </c>
      <c r="S4182" t="s">
        <v>58</v>
      </c>
      <c r="T4182" t="s">
        <v>57</v>
      </c>
    </row>
    <row r="4183" spans="1:20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5">
        <v>42338</v>
      </c>
      <c r="O4183" t="str">
        <f>VLOOKUP(L4183,Location!$A$1:$D$157,2,FALSE)</f>
        <v>Oklahoma</v>
      </c>
      <c r="P4183" t="str">
        <f>VLOOKUP($L4183,Location!$A$1:$D$157,3,FALSE)</f>
        <v>South</v>
      </c>
      <c r="Q4183" t="str">
        <f>VLOOKUP($L4183,Location!$A$1:$D$157,4,FALSE)</f>
        <v>Small Market</v>
      </c>
      <c r="R4183" t="s">
        <v>55</v>
      </c>
      <c r="S4183" t="s">
        <v>59</v>
      </c>
      <c r="T4183" t="s">
        <v>60</v>
      </c>
    </row>
    <row r="4184" spans="1:20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5">
        <v>42338</v>
      </c>
      <c r="O4184" t="str">
        <f>VLOOKUP(L4184,Location!$A$1:$D$157,2,FALSE)</f>
        <v>Oklahoma</v>
      </c>
      <c r="P4184" t="str">
        <f>VLOOKUP($L4184,Location!$A$1:$D$157,3,FALSE)</f>
        <v>South</v>
      </c>
      <c r="Q4184" t="str">
        <f>VLOOKUP($L4184,Location!$A$1:$D$157,4,FALSE)</f>
        <v>Small Market</v>
      </c>
      <c r="R4184" t="s">
        <v>61</v>
      </c>
      <c r="S4184" t="s">
        <v>62</v>
      </c>
      <c r="T4184" t="s">
        <v>57</v>
      </c>
    </row>
    <row r="4185" spans="1:20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5">
        <v>42338</v>
      </c>
      <c r="O4185" t="str">
        <f>VLOOKUP(L4185,Location!$A$1:$D$157,2,FALSE)</f>
        <v>Oklahoma</v>
      </c>
      <c r="P4185" t="str">
        <f>VLOOKUP($L4185,Location!$A$1:$D$157,3,FALSE)</f>
        <v>South</v>
      </c>
      <c r="Q4185" t="str">
        <f>VLOOKUP($L4185,Location!$A$1:$D$157,4,FALSE)</f>
        <v>Small Market</v>
      </c>
      <c r="R4185" t="s">
        <v>61</v>
      </c>
      <c r="S4185" t="s">
        <v>63</v>
      </c>
      <c r="T4185" t="s">
        <v>57</v>
      </c>
    </row>
    <row r="4186" spans="1:20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5">
        <v>42338</v>
      </c>
      <c r="O4186" t="str">
        <f>VLOOKUP(L4186,Location!$A$1:$D$157,2,FALSE)</f>
        <v>Oklahoma</v>
      </c>
      <c r="P4186" t="str">
        <f>VLOOKUP($L4186,Location!$A$1:$D$157,3,FALSE)</f>
        <v>South</v>
      </c>
      <c r="Q4186" t="str">
        <f>VLOOKUP($L4186,Location!$A$1:$D$157,4,FALSE)</f>
        <v>Small Market</v>
      </c>
      <c r="R4186" t="s">
        <v>61</v>
      </c>
      <c r="S4186" t="s">
        <v>64</v>
      </c>
      <c r="T4186" t="s">
        <v>60</v>
      </c>
    </row>
    <row r="4187" spans="1:20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5">
        <v>42338</v>
      </c>
      <c r="O4187" t="str">
        <f>VLOOKUP(L4187,Location!$A$1:$D$157,2,FALSE)</f>
        <v>Texas</v>
      </c>
      <c r="P4187" t="str">
        <f>VLOOKUP($L4187,Location!$A$1:$D$157,3,FALSE)</f>
        <v>South</v>
      </c>
      <c r="Q4187" t="str">
        <f>VLOOKUP($L4187,Location!$A$1:$D$157,4,FALSE)</f>
        <v>Major Market</v>
      </c>
      <c r="R4187" t="s">
        <v>66</v>
      </c>
      <c r="S4187" t="s">
        <v>67</v>
      </c>
      <c r="T4187" t="s">
        <v>60</v>
      </c>
    </row>
    <row r="4188" spans="1:20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5">
        <v>42338</v>
      </c>
      <c r="O4188" t="str">
        <f>VLOOKUP(L4188,Location!$A$1:$D$157,2,FALSE)</f>
        <v>Texas</v>
      </c>
      <c r="P4188" t="str">
        <f>VLOOKUP($L4188,Location!$A$1:$D$157,3,FALSE)</f>
        <v>South</v>
      </c>
      <c r="Q4188" t="str">
        <f>VLOOKUP($L4188,Location!$A$1:$D$157,4,FALSE)</f>
        <v>Major Market</v>
      </c>
      <c r="R4188" t="s">
        <v>66</v>
      </c>
      <c r="S4188" t="s">
        <v>68</v>
      </c>
      <c r="T4188" t="s">
        <v>60</v>
      </c>
    </row>
    <row r="4189" spans="1:20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5">
        <v>42338</v>
      </c>
      <c r="O4189" t="str">
        <f>VLOOKUP(L4189,Location!$A$1:$D$157,2,FALSE)</f>
        <v>Texas</v>
      </c>
      <c r="P4189" t="str">
        <f>VLOOKUP($L4189,Location!$A$1:$D$157,3,FALSE)</f>
        <v>South</v>
      </c>
      <c r="Q4189" t="str">
        <f>VLOOKUP($L4189,Location!$A$1:$D$157,4,FALSE)</f>
        <v>Major Market</v>
      </c>
      <c r="R4189" t="s">
        <v>55</v>
      </c>
      <c r="S4189" t="s">
        <v>58</v>
      </c>
      <c r="T4189" t="s">
        <v>57</v>
      </c>
    </row>
    <row r="4190" spans="1:20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5">
        <v>42338</v>
      </c>
      <c r="O4190" t="str">
        <f>VLOOKUP(L4190,Location!$A$1:$D$157,2,FALSE)</f>
        <v>Texas</v>
      </c>
      <c r="P4190" t="str">
        <f>VLOOKUP($L4190,Location!$A$1:$D$157,3,FALSE)</f>
        <v>South</v>
      </c>
      <c r="Q4190" t="str">
        <f>VLOOKUP($L4190,Location!$A$1:$D$157,4,FALSE)</f>
        <v>Major Market</v>
      </c>
      <c r="R4190" t="s">
        <v>55</v>
      </c>
      <c r="S4190" t="s">
        <v>59</v>
      </c>
      <c r="T4190" t="s">
        <v>60</v>
      </c>
    </row>
    <row r="4191" spans="1:20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5">
        <v>42338</v>
      </c>
      <c r="O4191" t="str">
        <f>VLOOKUP(L4191,Location!$A$1:$D$157,2,FALSE)</f>
        <v>Texas</v>
      </c>
      <c r="P4191" t="str">
        <f>VLOOKUP($L4191,Location!$A$1:$D$157,3,FALSE)</f>
        <v>South</v>
      </c>
      <c r="Q4191" t="str">
        <f>VLOOKUP($L4191,Location!$A$1:$D$157,4,FALSE)</f>
        <v>Major Market</v>
      </c>
      <c r="R4191" t="s">
        <v>61</v>
      </c>
      <c r="S4191" t="s">
        <v>62</v>
      </c>
      <c r="T4191" t="s">
        <v>57</v>
      </c>
    </row>
    <row r="4192" spans="1:20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5">
        <v>42338</v>
      </c>
      <c r="O4192" t="str">
        <f>VLOOKUP(L4192,Location!$A$1:$D$157,2,FALSE)</f>
        <v>Texas</v>
      </c>
      <c r="P4192" t="str">
        <f>VLOOKUP($L4192,Location!$A$1:$D$157,3,FALSE)</f>
        <v>South</v>
      </c>
      <c r="Q4192" t="str">
        <f>VLOOKUP($L4192,Location!$A$1:$D$157,4,FALSE)</f>
        <v>Major Market</v>
      </c>
      <c r="R4192" t="s">
        <v>61</v>
      </c>
      <c r="S4192" t="s">
        <v>63</v>
      </c>
      <c r="T4192" t="s">
        <v>57</v>
      </c>
    </row>
    <row r="4193" spans="1:20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5">
        <v>42338</v>
      </c>
      <c r="O4193" t="str">
        <f>VLOOKUP(L4193,Location!$A$1:$D$157,2,FALSE)</f>
        <v>Texas</v>
      </c>
      <c r="P4193" t="str">
        <f>VLOOKUP($L4193,Location!$A$1:$D$157,3,FALSE)</f>
        <v>South</v>
      </c>
      <c r="Q4193" t="str">
        <f>VLOOKUP($L4193,Location!$A$1:$D$157,4,FALSE)</f>
        <v>Major Market</v>
      </c>
      <c r="R4193" t="s">
        <v>61</v>
      </c>
      <c r="S4193" t="s">
        <v>64</v>
      </c>
      <c r="T4193" t="s">
        <v>60</v>
      </c>
    </row>
    <row r="4194" spans="1:20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5">
        <v>42338</v>
      </c>
      <c r="O4194" t="str">
        <f>VLOOKUP(L4194,Location!$A$1:$D$157,2,FALSE)</f>
        <v>Utah</v>
      </c>
      <c r="P4194" t="str">
        <f>VLOOKUP($L4194,Location!$A$1:$D$157,3,FALSE)</f>
        <v>West</v>
      </c>
      <c r="Q4194" t="str">
        <f>VLOOKUP($L4194,Location!$A$1:$D$157,4,FALSE)</f>
        <v>Small Market</v>
      </c>
      <c r="R4194" t="s">
        <v>70</v>
      </c>
      <c r="S4194" t="s">
        <v>71</v>
      </c>
      <c r="T4194" t="s">
        <v>57</v>
      </c>
    </row>
    <row r="4195" spans="1:20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5">
        <v>42338</v>
      </c>
      <c r="O4195" t="str">
        <f>VLOOKUP(L4195,Location!$A$1:$D$157,2,FALSE)</f>
        <v>Utah</v>
      </c>
      <c r="P4195" t="str">
        <f>VLOOKUP($L4195,Location!$A$1:$D$157,3,FALSE)</f>
        <v>West</v>
      </c>
      <c r="Q4195" t="str">
        <f>VLOOKUP($L4195,Location!$A$1:$D$157,4,FALSE)</f>
        <v>Small Market</v>
      </c>
      <c r="R4195" t="s">
        <v>70</v>
      </c>
      <c r="S4195" t="s">
        <v>72</v>
      </c>
      <c r="T4195" t="s">
        <v>57</v>
      </c>
    </row>
    <row r="4196" spans="1:20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5">
        <v>42338</v>
      </c>
      <c r="O4196" t="str">
        <f>VLOOKUP(L4196,Location!$A$1:$D$157,2,FALSE)</f>
        <v>Utah</v>
      </c>
      <c r="P4196" t="str">
        <f>VLOOKUP($L4196,Location!$A$1:$D$157,3,FALSE)</f>
        <v>West</v>
      </c>
      <c r="Q4196" t="str">
        <f>VLOOKUP($L4196,Location!$A$1:$D$157,4,FALSE)</f>
        <v>Small Market</v>
      </c>
      <c r="R4196" t="s">
        <v>70</v>
      </c>
      <c r="S4196" t="s">
        <v>73</v>
      </c>
      <c r="T4196" t="s">
        <v>57</v>
      </c>
    </row>
    <row r="4197" spans="1:20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5">
        <v>42338</v>
      </c>
      <c r="O4197" t="str">
        <f>VLOOKUP(L4197,Location!$A$1:$D$157,2,FALSE)</f>
        <v>Utah</v>
      </c>
      <c r="P4197" t="str">
        <f>VLOOKUP($L4197,Location!$A$1:$D$157,3,FALSE)</f>
        <v>West</v>
      </c>
      <c r="Q4197" t="str">
        <f>VLOOKUP($L4197,Location!$A$1:$D$157,4,FALSE)</f>
        <v>Small Market</v>
      </c>
      <c r="R4197" t="s">
        <v>66</v>
      </c>
      <c r="S4197" t="s">
        <v>67</v>
      </c>
      <c r="T4197" t="s">
        <v>60</v>
      </c>
    </row>
    <row r="4198" spans="1:20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5">
        <v>42338</v>
      </c>
      <c r="O4198" t="str">
        <f>VLOOKUP(L4198,Location!$A$1:$D$157,2,FALSE)</f>
        <v>Utah</v>
      </c>
      <c r="P4198" t="str">
        <f>VLOOKUP($L4198,Location!$A$1:$D$157,3,FALSE)</f>
        <v>West</v>
      </c>
      <c r="Q4198" t="str">
        <f>VLOOKUP($L4198,Location!$A$1:$D$157,4,FALSE)</f>
        <v>Small Market</v>
      </c>
      <c r="R4198" t="s">
        <v>66</v>
      </c>
      <c r="S4198" t="s">
        <v>68</v>
      </c>
      <c r="T4198" t="s">
        <v>60</v>
      </c>
    </row>
    <row r="4199" spans="1:20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5">
        <v>42338</v>
      </c>
      <c r="O4199" t="str">
        <f>VLOOKUP(L4199,Location!$A$1:$D$157,2,FALSE)</f>
        <v>Utah</v>
      </c>
      <c r="P4199" t="str">
        <f>VLOOKUP($L4199,Location!$A$1:$D$157,3,FALSE)</f>
        <v>West</v>
      </c>
      <c r="Q4199" t="str">
        <f>VLOOKUP($L4199,Location!$A$1:$D$157,4,FALSE)</f>
        <v>Small Market</v>
      </c>
      <c r="R4199" t="s">
        <v>66</v>
      </c>
      <c r="S4199" t="s">
        <v>69</v>
      </c>
      <c r="T4199" t="s">
        <v>60</v>
      </c>
    </row>
    <row r="4200" spans="1:20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5">
        <v>42338</v>
      </c>
      <c r="O4200" t="str">
        <f>VLOOKUP(L4200,Location!$A$1:$D$157,2,FALSE)</f>
        <v>Utah</v>
      </c>
      <c r="P4200" t="str">
        <f>VLOOKUP($L4200,Location!$A$1:$D$157,3,FALSE)</f>
        <v>West</v>
      </c>
      <c r="Q4200" t="str">
        <f>VLOOKUP($L4200,Location!$A$1:$D$157,4,FALSE)</f>
        <v>Small Market</v>
      </c>
      <c r="R4200" t="s">
        <v>61</v>
      </c>
      <c r="S4200" t="s">
        <v>62</v>
      </c>
      <c r="T4200" t="s">
        <v>57</v>
      </c>
    </row>
    <row r="4201" spans="1:20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5">
        <v>42338</v>
      </c>
      <c r="O4201" t="str">
        <f>VLOOKUP(L4201,Location!$A$1:$D$157,2,FALSE)</f>
        <v>Utah</v>
      </c>
      <c r="P4201" t="str">
        <f>VLOOKUP($L4201,Location!$A$1:$D$157,3,FALSE)</f>
        <v>West</v>
      </c>
      <c r="Q4201" t="str">
        <f>VLOOKUP($L4201,Location!$A$1:$D$157,4,FALSE)</f>
        <v>Small Market</v>
      </c>
      <c r="R4201" t="s">
        <v>61</v>
      </c>
      <c r="S4201" t="s">
        <v>63</v>
      </c>
      <c r="T4201" t="s">
        <v>57</v>
      </c>
    </row>
    <row r="4202" spans="1:20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5">
        <v>42338</v>
      </c>
      <c r="O4202" t="str">
        <f>VLOOKUP(L4202,Location!$A$1:$D$157,2,FALSE)</f>
        <v>Utah</v>
      </c>
      <c r="P4202" t="str">
        <f>VLOOKUP($L4202,Location!$A$1:$D$157,3,FALSE)</f>
        <v>West</v>
      </c>
      <c r="Q4202" t="str">
        <f>VLOOKUP($L4202,Location!$A$1:$D$157,4,FALSE)</f>
        <v>Small Market</v>
      </c>
      <c r="R4202" t="s">
        <v>61</v>
      </c>
      <c r="S4202" t="s">
        <v>64</v>
      </c>
      <c r="T4202" t="s">
        <v>60</v>
      </c>
    </row>
    <row r="4203" spans="1:20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5">
        <v>42338</v>
      </c>
      <c r="O4203" t="str">
        <f>VLOOKUP(L4203,Location!$A$1:$D$157,2,FALSE)</f>
        <v>Utah</v>
      </c>
      <c r="P4203" t="str">
        <f>VLOOKUP($L4203,Location!$A$1:$D$157,3,FALSE)</f>
        <v>West</v>
      </c>
      <c r="Q4203" t="str">
        <f>VLOOKUP($L4203,Location!$A$1:$D$157,4,FALSE)</f>
        <v>Small Market</v>
      </c>
      <c r="R4203" t="s">
        <v>55</v>
      </c>
      <c r="S4203" t="s">
        <v>56</v>
      </c>
      <c r="T4203" t="s">
        <v>57</v>
      </c>
    </row>
    <row r="4204" spans="1:20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5">
        <v>42338</v>
      </c>
      <c r="O4204" t="str">
        <f>VLOOKUP(L4204,Location!$A$1:$D$157,2,FALSE)</f>
        <v>Utah</v>
      </c>
      <c r="P4204" t="str">
        <f>VLOOKUP($L4204,Location!$A$1:$D$157,3,FALSE)</f>
        <v>West</v>
      </c>
      <c r="Q4204" t="str">
        <f>VLOOKUP($L4204,Location!$A$1:$D$157,4,FALSE)</f>
        <v>Small Market</v>
      </c>
      <c r="R4204" t="s">
        <v>55</v>
      </c>
      <c r="S4204" t="s">
        <v>58</v>
      </c>
      <c r="T4204" t="s">
        <v>57</v>
      </c>
    </row>
    <row r="4205" spans="1:20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5">
        <v>42338</v>
      </c>
      <c r="O4205" t="str">
        <f>VLOOKUP(L4205,Location!$A$1:$D$157,2,FALSE)</f>
        <v>Utah</v>
      </c>
      <c r="P4205" t="str">
        <f>VLOOKUP($L4205,Location!$A$1:$D$157,3,FALSE)</f>
        <v>West</v>
      </c>
      <c r="Q4205" t="str">
        <f>VLOOKUP($L4205,Location!$A$1:$D$157,4,FALSE)</f>
        <v>Small Market</v>
      </c>
      <c r="R4205" t="s">
        <v>55</v>
      </c>
      <c r="S4205" t="s">
        <v>59</v>
      </c>
      <c r="T4205" t="s">
        <v>60</v>
      </c>
    </row>
    <row r="4206" spans="1:20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5">
        <v>42338</v>
      </c>
      <c r="O4206" t="str">
        <f>VLOOKUP(L4206,Location!$A$1:$D$157,2,FALSE)</f>
        <v>California</v>
      </c>
      <c r="P4206" t="str">
        <f>VLOOKUP($L4206,Location!$A$1:$D$157,3,FALSE)</f>
        <v>West</v>
      </c>
      <c r="Q4206" t="str">
        <f>VLOOKUP($L4206,Location!$A$1:$D$157,4,FALSE)</f>
        <v>Major Market</v>
      </c>
      <c r="R4206" t="s">
        <v>70</v>
      </c>
      <c r="S4206" t="s">
        <v>71</v>
      </c>
      <c r="T4206" t="s">
        <v>57</v>
      </c>
    </row>
    <row r="4207" spans="1:20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5">
        <v>42338</v>
      </c>
      <c r="O4207" t="str">
        <f>VLOOKUP(L4207,Location!$A$1:$D$157,2,FALSE)</f>
        <v>California</v>
      </c>
      <c r="P4207" t="str">
        <f>VLOOKUP($L4207,Location!$A$1:$D$157,3,FALSE)</f>
        <v>West</v>
      </c>
      <c r="Q4207" t="str">
        <f>VLOOKUP($L4207,Location!$A$1:$D$157,4,FALSE)</f>
        <v>Major Market</v>
      </c>
      <c r="R4207" t="s">
        <v>70</v>
      </c>
      <c r="S4207" t="s">
        <v>72</v>
      </c>
      <c r="T4207" t="s">
        <v>57</v>
      </c>
    </row>
    <row r="4208" spans="1:20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5">
        <v>42338</v>
      </c>
      <c r="O4208" t="str">
        <f>VLOOKUP(L4208,Location!$A$1:$D$157,2,FALSE)</f>
        <v>California</v>
      </c>
      <c r="P4208" t="str">
        <f>VLOOKUP($L4208,Location!$A$1:$D$157,3,FALSE)</f>
        <v>West</v>
      </c>
      <c r="Q4208" t="str">
        <f>VLOOKUP($L4208,Location!$A$1:$D$157,4,FALSE)</f>
        <v>Major Market</v>
      </c>
      <c r="R4208" t="s">
        <v>70</v>
      </c>
      <c r="S4208" t="s">
        <v>73</v>
      </c>
      <c r="T4208" t="s">
        <v>57</v>
      </c>
    </row>
    <row r="4209" spans="1:20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5">
        <v>42338</v>
      </c>
      <c r="O4209" t="str">
        <f>VLOOKUP(L4209,Location!$A$1:$D$157,2,FALSE)</f>
        <v>California</v>
      </c>
      <c r="P4209" t="str">
        <f>VLOOKUP($L4209,Location!$A$1:$D$157,3,FALSE)</f>
        <v>West</v>
      </c>
      <c r="Q4209" t="str">
        <f>VLOOKUP($L4209,Location!$A$1:$D$157,4,FALSE)</f>
        <v>Major Market</v>
      </c>
      <c r="R4209" t="s">
        <v>66</v>
      </c>
      <c r="S4209" t="s">
        <v>67</v>
      </c>
      <c r="T4209" t="s">
        <v>60</v>
      </c>
    </row>
    <row r="4210" spans="1:20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5">
        <v>42338</v>
      </c>
      <c r="O4210" t="str">
        <f>VLOOKUP(L4210,Location!$A$1:$D$157,2,FALSE)</f>
        <v>California</v>
      </c>
      <c r="P4210" t="str">
        <f>VLOOKUP($L4210,Location!$A$1:$D$157,3,FALSE)</f>
        <v>West</v>
      </c>
      <c r="Q4210" t="str">
        <f>VLOOKUP($L4210,Location!$A$1:$D$157,4,FALSE)</f>
        <v>Major Market</v>
      </c>
      <c r="R4210" t="s">
        <v>66</v>
      </c>
      <c r="S4210" t="s">
        <v>68</v>
      </c>
      <c r="T4210" t="s">
        <v>60</v>
      </c>
    </row>
    <row r="4211" spans="1:20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5">
        <v>42338</v>
      </c>
      <c r="O4211" t="str">
        <f>VLOOKUP(L4211,Location!$A$1:$D$157,2,FALSE)</f>
        <v>California</v>
      </c>
      <c r="P4211" t="str">
        <f>VLOOKUP($L4211,Location!$A$1:$D$157,3,FALSE)</f>
        <v>West</v>
      </c>
      <c r="Q4211" t="str">
        <f>VLOOKUP($L4211,Location!$A$1:$D$157,4,FALSE)</f>
        <v>Major Market</v>
      </c>
      <c r="R4211" t="s">
        <v>66</v>
      </c>
      <c r="S4211" t="s">
        <v>69</v>
      </c>
      <c r="T4211" t="s">
        <v>60</v>
      </c>
    </row>
    <row r="4212" spans="1:20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5">
        <v>42338</v>
      </c>
      <c r="O4212" t="str">
        <f>VLOOKUP(L4212,Location!$A$1:$D$157,2,FALSE)</f>
        <v>California</v>
      </c>
      <c r="P4212" t="str">
        <f>VLOOKUP($L4212,Location!$A$1:$D$157,3,FALSE)</f>
        <v>West</v>
      </c>
      <c r="Q4212" t="str">
        <f>VLOOKUP($L4212,Location!$A$1:$D$157,4,FALSE)</f>
        <v>Major Market</v>
      </c>
      <c r="R4212" t="s">
        <v>61</v>
      </c>
      <c r="S4212" t="s">
        <v>62</v>
      </c>
      <c r="T4212" t="s">
        <v>57</v>
      </c>
    </row>
    <row r="4213" spans="1:20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5">
        <v>42338</v>
      </c>
      <c r="O4213" t="str">
        <f>VLOOKUP(L4213,Location!$A$1:$D$157,2,FALSE)</f>
        <v>California</v>
      </c>
      <c r="P4213" t="str">
        <f>VLOOKUP($L4213,Location!$A$1:$D$157,3,FALSE)</f>
        <v>West</v>
      </c>
      <c r="Q4213" t="str">
        <f>VLOOKUP($L4213,Location!$A$1:$D$157,4,FALSE)</f>
        <v>Major Market</v>
      </c>
      <c r="R4213" t="s">
        <v>61</v>
      </c>
      <c r="S4213" t="s">
        <v>63</v>
      </c>
      <c r="T4213" t="s">
        <v>57</v>
      </c>
    </row>
    <row r="4214" spans="1:20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5">
        <v>42338</v>
      </c>
      <c r="O4214" t="str">
        <f>VLOOKUP(L4214,Location!$A$1:$D$157,2,FALSE)</f>
        <v>California</v>
      </c>
      <c r="P4214" t="str">
        <f>VLOOKUP($L4214,Location!$A$1:$D$157,3,FALSE)</f>
        <v>West</v>
      </c>
      <c r="Q4214" t="str">
        <f>VLOOKUP($L4214,Location!$A$1:$D$157,4,FALSE)</f>
        <v>Major Market</v>
      </c>
      <c r="R4214" t="s">
        <v>61</v>
      </c>
      <c r="S4214" t="s">
        <v>64</v>
      </c>
      <c r="T4214" t="s">
        <v>60</v>
      </c>
    </row>
    <row r="4215" spans="1:20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5">
        <v>42338</v>
      </c>
      <c r="O4215" t="str">
        <f>VLOOKUP(L4215,Location!$A$1:$D$157,2,FALSE)</f>
        <v>California</v>
      </c>
      <c r="P4215" t="str">
        <f>VLOOKUP($L4215,Location!$A$1:$D$157,3,FALSE)</f>
        <v>West</v>
      </c>
      <c r="Q4215" t="str">
        <f>VLOOKUP($L4215,Location!$A$1:$D$157,4,FALSE)</f>
        <v>Major Market</v>
      </c>
      <c r="R4215" t="s">
        <v>55</v>
      </c>
      <c r="S4215" t="s">
        <v>56</v>
      </c>
      <c r="T4215" t="s">
        <v>57</v>
      </c>
    </row>
    <row r="4216" spans="1:20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5">
        <v>42338</v>
      </c>
      <c r="O4216" t="str">
        <f>VLOOKUP(L4216,Location!$A$1:$D$157,2,FALSE)</f>
        <v>California</v>
      </c>
      <c r="P4216" t="str">
        <f>VLOOKUP($L4216,Location!$A$1:$D$157,3,FALSE)</f>
        <v>West</v>
      </c>
      <c r="Q4216" t="str">
        <f>VLOOKUP($L4216,Location!$A$1:$D$157,4,FALSE)</f>
        <v>Major Market</v>
      </c>
      <c r="R4216" t="s">
        <v>55</v>
      </c>
      <c r="S4216" t="s">
        <v>58</v>
      </c>
      <c r="T4216" t="s">
        <v>57</v>
      </c>
    </row>
    <row r="4217" spans="1:20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5">
        <v>42338</v>
      </c>
      <c r="O4217" t="str">
        <f>VLOOKUP(L4217,Location!$A$1:$D$157,2,FALSE)</f>
        <v>California</v>
      </c>
      <c r="P4217" t="str">
        <f>VLOOKUP($L4217,Location!$A$1:$D$157,3,FALSE)</f>
        <v>West</v>
      </c>
      <c r="Q4217" t="str">
        <f>VLOOKUP($L4217,Location!$A$1:$D$157,4,FALSE)</f>
        <v>Major Market</v>
      </c>
      <c r="R4217" t="s">
        <v>55</v>
      </c>
      <c r="S4217" t="s">
        <v>59</v>
      </c>
      <c r="T4217" t="s">
        <v>60</v>
      </c>
    </row>
    <row r="4218" spans="1:20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5">
        <v>42338</v>
      </c>
      <c r="O4218" t="str">
        <f>VLOOKUP(L4218,Location!$A$1:$D$157,2,FALSE)</f>
        <v>Nevada</v>
      </c>
      <c r="P4218" t="str">
        <f>VLOOKUP($L4218,Location!$A$1:$D$157,3,FALSE)</f>
        <v>West</v>
      </c>
      <c r="Q4218" t="str">
        <f>VLOOKUP($L4218,Location!$A$1:$D$157,4,FALSE)</f>
        <v>Small Market</v>
      </c>
      <c r="R4218" t="s">
        <v>70</v>
      </c>
      <c r="S4218" t="s">
        <v>71</v>
      </c>
      <c r="T4218" t="s">
        <v>57</v>
      </c>
    </row>
    <row r="4219" spans="1:20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5">
        <v>42338</v>
      </c>
      <c r="O4219" t="str">
        <f>VLOOKUP(L4219,Location!$A$1:$D$157,2,FALSE)</f>
        <v>Nevada</v>
      </c>
      <c r="P4219" t="str">
        <f>VLOOKUP($L4219,Location!$A$1:$D$157,3,FALSE)</f>
        <v>West</v>
      </c>
      <c r="Q4219" t="str">
        <f>VLOOKUP($L4219,Location!$A$1:$D$157,4,FALSE)</f>
        <v>Small Market</v>
      </c>
      <c r="R4219" t="s">
        <v>70</v>
      </c>
      <c r="S4219" t="s">
        <v>72</v>
      </c>
      <c r="T4219" t="s">
        <v>57</v>
      </c>
    </row>
    <row r="4220" spans="1:20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5">
        <v>42338</v>
      </c>
      <c r="O4220" t="str">
        <f>VLOOKUP(L4220,Location!$A$1:$D$157,2,FALSE)</f>
        <v>Nevada</v>
      </c>
      <c r="P4220" t="str">
        <f>VLOOKUP($L4220,Location!$A$1:$D$157,3,FALSE)</f>
        <v>West</v>
      </c>
      <c r="Q4220" t="str">
        <f>VLOOKUP($L4220,Location!$A$1:$D$157,4,FALSE)</f>
        <v>Small Market</v>
      </c>
      <c r="R4220" t="s">
        <v>70</v>
      </c>
      <c r="S4220" t="s">
        <v>73</v>
      </c>
      <c r="T4220" t="s">
        <v>57</v>
      </c>
    </row>
    <row r="4221" spans="1:20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5">
        <v>42338</v>
      </c>
      <c r="O4221" t="str">
        <f>VLOOKUP(L4221,Location!$A$1:$D$157,2,FALSE)</f>
        <v>Nevada</v>
      </c>
      <c r="P4221" t="str">
        <f>VLOOKUP($L4221,Location!$A$1:$D$157,3,FALSE)</f>
        <v>West</v>
      </c>
      <c r="Q4221" t="str">
        <f>VLOOKUP($L4221,Location!$A$1:$D$157,4,FALSE)</f>
        <v>Small Market</v>
      </c>
      <c r="R4221" t="s">
        <v>66</v>
      </c>
      <c r="S4221" t="s">
        <v>67</v>
      </c>
      <c r="T4221" t="s">
        <v>60</v>
      </c>
    </row>
    <row r="4222" spans="1:20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5">
        <v>42338</v>
      </c>
      <c r="O4222" t="str">
        <f>VLOOKUP(L4222,Location!$A$1:$D$157,2,FALSE)</f>
        <v>Nevada</v>
      </c>
      <c r="P4222" t="str">
        <f>VLOOKUP($L4222,Location!$A$1:$D$157,3,FALSE)</f>
        <v>West</v>
      </c>
      <c r="Q4222" t="str">
        <f>VLOOKUP($L4222,Location!$A$1:$D$157,4,FALSE)</f>
        <v>Small Market</v>
      </c>
      <c r="R4222" t="s">
        <v>66</v>
      </c>
      <c r="S4222" t="s">
        <v>68</v>
      </c>
      <c r="T4222" t="s">
        <v>60</v>
      </c>
    </row>
    <row r="4223" spans="1:20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5">
        <v>42338</v>
      </c>
      <c r="O4223" t="str">
        <f>VLOOKUP(L4223,Location!$A$1:$D$157,2,FALSE)</f>
        <v>Nevada</v>
      </c>
      <c r="P4223" t="str">
        <f>VLOOKUP($L4223,Location!$A$1:$D$157,3,FALSE)</f>
        <v>West</v>
      </c>
      <c r="Q4223" t="str">
        <f>VLOOKUP($L4223,Location!$A$1:$D$157,4,FALSE)</f>
        <v>Small Market</v>
      </c>
      <c r="R4223" t="s">
        <v>66</v>
      </c>
      <c r="S4223" t="s">
        <v>69</v>
      </c>
      <c r="T4223" t="s">
        <v>60</v>
      </c>
    </row>
    <row r="4224" spans="1:20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5">
        <v>42338</v>
      </c>
      <c r="O4224" t="str">
        <f>VLOOKUP(L4224,Location!$A$1:$D$157,2,FALSE)</f>
        <v>Nevada</v>
      </c>
      <c r="P4224" t="str">
        <f>VLOOKUP($L4224,Location!$A$1:$D$157,3,FALSE)</f>
        <v>West</v>
      </c>
      <c r="Q4224" t="str">
        <f>VLOOKUP($L4224,Location!$A$1:$D$157,4,FALSE)</f>
        <v>Small Market</v>
      </c>
      <c r="R4224" t="s">
        <v>61</v>
      </c>
      <c r="S4224" t="s">
        <v>62</v>
      </c>
      <c r="T4224" t="s">
        <v>57</v>
      </c>
    </row>
    <row r="4225" spans="1:20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5">
        <v>42338</v>
      </c>
      <c r="O4225" t="str">
        <f>VLOOKUP(L4225,Location!$A$1:$D$157,2,FALSE)</f>
        <v>Nevada</v>
      </c>
      <c r="P4225" t="str">
        <f>VLOOKUP($L4225,Location!$A$1:$D$157,3,FALSE)</f>
        <v>West</v>
      </c>
      <c r="Q4225" t="str">
        <f>VLOOKUP($L4225,Location!$A$1:$D$157,4,FALSE)</f>
        <v>Small Market</v>
      </c>
      <c r="R4225" t="s">
        <v>61</v>
      </c>
      <c r="S4225" t="s">
        <v>63</v>
      </c>
      <c r="T4225" t="s">
        <v>57</v>
      </c>
    </row>
    <row r="4226" spans="1:20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5">
        <v>42338</v>
      </c>
      <c r="O4226" t="str">
        <f>VLOOKUP(L4226,Location!$A$1:$D$157,2,FALSE)</f>
        <v>Nevada</v>
      </c>
      <c r="P4226" t="str">
        <f>VLOOKUP($L4226,Location!$A$1:$D$157,3,FALSE)</f>
        <v>West</v>
      </c>
      <c r="Q4226" t="str">
        <f>VLOOKUP($L4226,Location!$A$1:$D$157,4,FALSE)</f>
        <v>Small Market</v>
      </c>
      <c r="R4226" t="s">
        <v>61</v>
      </c>
      <c r="S4226" t="s">
        <v>64</v>
      </c>
      <c r="T4226" t="s">
        <v>60</v>
      </c>
    </row>
    <row r="4227" spans="1:20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5">
        <v>42338</v>
      </c>
      <c r="O4227" t="str">
        <f>VLOOKUP(L4227,Location!$A$1:$D$157,2,FALSE)</f>
        <v>Nevada</v>
      </c>
      <c r="P4227" t="str">
        <f>VLOOKUP($L4227,Location!$A$1:$D$157,3,FALSE)</f>
        <v>West</v>
      </c>
      <c r="Q4227" t="str">
        <f>VLOOKUP($L4227,Location!$A$1:$D$157,4,FALSE)</f>
        <v>Small Market</v>
      </c>
      <c r="R4227" t="s">
        <v>55</v>
      </c>
      <c r="S4227" t="s">
        <v>58</v>
      </c>
      <c r="T4227" t="s">
        <v>57</v>
      </c>
    </row>
    <row r="4228" spans="1:20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5">
        <v>42338</v>
      </c>
      <c r="O4228" t="str">
        <f>VLOOKUP(L4228,Location!$A$1:$D$157,2,FALSE)</f>
        <v>Nevada</v>
      </c>
      <c r="P4228" t="str">
        <f>VLOOKUP($L4228,Location!$A$1:$D$157,3,FALSE)</f>
        <v>West</v>
      </c>
      <c r="Q4228" t="str">
        <f>VLOOKUP($L4228,Location!$A$1:$D$157,4,FALSE)</f>
        <v>Small Market</v>
      </c>
      <c r="R4228" t="s">
        <v>55</v>
      </c>
      <c r="S4228" t="s">
        <v>59</v>
      </c>
      <c r="T4228" t="s">
        <v>60</v>
      </c>
    </row>
    <row r="4229" spans="1:20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5">
        <v>42338</v>
      </c>
      <c r="O4229" t="str">
        <f>VLOOKUP(L4229,Location!$A$1:$D$157,2,FALSE)</f>
        <v>Oregon</v>
      </c>
      <c r="P4229" t="str">
        <f>VLOOKUP($L4229,Location!$A$1:$D$157,3,FALSE)</f>
        <v>West</v>
      </c>
      <c r="Q4229" t="str">
        <f>VLOOKUP($L4229,Location!$A$1:$D$157,4,FALSE)</f>
        <v>Small Market</v>
      </c>
      <c r="R4229" t="s">
        <v>70</v>
      </c>
      <c r="S4229" t="s">
        <v>71</v>
      </c>
      <c r="T4229" t="s">
        <v>57</v>
      </c>
    </row>
    <row r="4230" spans="1:20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5">
        <v>42338</v>
      </c>
      <c r="O4230" t="str">
        <f>VLOOKUP(L4230,Location!$A$1:$D$157,2,FALSE)</f>
        <v>Oregon</v>
      </c>
      <c r="P4230" t="str">
        <f>VLOOKUP($L4230,Location!$A$1:$D$157,3,FALSE)</f>
        <v>West</v>
      </c>
      <c r="Q4230" t="str">
        <f>VLOOKUP($L4230,Location!$A$1:$D$157,4,FALSE)</f>
        <v>Small Market</v>
      </c>
      <c r="R4230" t="s">
        <v>70</v>
      </c>
      <c r="S4230" t="s">
        <v>72</v>
      </c>
      <c r="T4230" t="s">
        <v>57</v>
      </c>
    </row>
    <row r="4231" spans="1:20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5">
        <v>42338</v>
      </c>
      <c r="O4231" t="str">
        <f>VLOOKUP(L4231,Location!$A$1:$D$157,2,FALSE)</f>
        <v>Oregon</v>
      </c>
      <c r="P4231" t="str">
        <f>VLOOKUP($L4231,Location!$A$1:$D$157,3,FALSE)</f>
        <v>West</v>
      </c>
      <c r="Q4231" t="str">
        <f>VLOOKUP($L4231,Location!$A$1:$D$157,4,FALSE)</f>
        <v>Small Market</v>
      </c>
      <c r="R4231" t="s">
        <v>70</v>
      </c>
      <c r="S4231" t="s">
        <v>73</v>
      </c>
      <c r="T4231" t="s">
        <v>57</v>
      </c>
    </row>
    <row r="4232" spans="1:20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5">
        <v>42338</v>
      </c>
      <c r="O4232" t="str">
        <f>VLOOKUP(L4232,Location!$A$1:$D$157,2,FALSE)</f>
        <v>Oregon</v>
      </c>
      <c r="P4232" t="str">
        <f>VLOOKUP($L4232,Location!$A$1:$D$157,3,FALSE)</f>
        <v>West</v>
      </c>
      <c r="Q4232" t="str">
        <f>VLOOKUP($L4232,Location!$A$1:$D$157,4,FALSE)</f>
        <v>Small Market</v>
      </c>
      <c r="R4232" t="s">
        <v>66</v>
      </c>
      <c r="S4232" t="s">
        <v>67</v>
      </c>
      <c r="T4232" t="s">
        <v>60</v>
      </c>
    </row>
    <row r="4233" spans="1:20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5">
        <v>42338</v>
      </c>
      <c r="O4233" t="str">
        <f>VLOOKUP(L4233,Location!$A$1:$D$157,2,FALSE)</f>
        <v>Oregon</v>
      </c>
      <c r="P4233" t="str">
        <f>VLOOKUP($L4233,Location!$A$1:$D$157,3,FALSE)</f>
        <v>West</v>
      </c>
      <c r="Q4233" t="str">
        <f>VLOOKUP($L4233,Location!$A$1:$D$157,4,FALSE)</f>
        <v>Small Market</v>
      </c>
      <c r="R4233" t="s">
        <v>66</v>
      </c>
      <c r="S4233" t="s">
        <v>68</v>
      </c>
      <c r="T4233" t="s">
        <v>60</v>
      </c>
    </row>
    <row r="4234" spans="1:20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5">
        <v>42338</v>
      </c>
      <c r="O4234" t="str">
        <f>VLOOKUP(L4234,Location!$A$1:$D$157,2,FALSE)</f>
        <v>Oregon</v>
      </c>
      <c r="P4234" t="str">
        <f>VLOOKUP($L4234,Location!$A$1:$D$157,3,FALSE)</f>
        <v>West</v>
      </c>
      <c r="Q4234" t="str">
        <f>VLOOKUP($L4234,Location!$A$1:$D$157,4,FALSE)</f>
        <v>Small Market</v>
      </c>
      <c r="R4234" t="s">
        <v>61</v>
      </c>
      <c r="S4234" t="s">
        <v>62</v>
      </c>
      <c r="T4234" t="s">
        <v>57</v>
      </c>
    </row>
    <row r="4235" spans="1:20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5">
        <v>42338</v>
      </c>
      <c r="O4235" t="str">
        <f>VLOOKUP(L4235,Location!$A$1:$D$157,2,FALSE)</f>
        <v>Oregon</v>
      </c>
      <c r="P4235" t="str">
        <f>VLOOKUP($L4235,Location!$A$1:$D$157,3,FALSE)</f>
        <v>West</v>
      </c>
      <c r="Q4235" t="str">
        <f>VLOOKUP($L4235,Location!$A$1:$D$157,4,FALSE)</f>
        <v>Small Market</v>
      </c>
      <c r="R4235" t="s">
        <v>61</v>
      </c>
      <c r="S4235" t="s">
        <v>63</v>
      </c>
      <c r="T4235" t="s">
        <v>57</v>
      </c>
    </row>
    <row r="4236" spans="1:20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5">
        <v>42338</v>
      </c>
      <c r="O4236" t="str">
        <f>VLOOKUP(L4236,Location!$A$1:$D$157,2,FALSE)</f>
        <v>Oregon</v>
      </c>
      <c r="P4236" t="str">
        <f>VLOOKUP($L4236,Location!$A$1:$D$157,3,FALSE)</f>
        <v>West</v>
      </c>
      <c r="Q4236" t="str">
        <f>VLOOKUP($L4236,Location!$A$1:$D$157,4,FALSE)</f>
        <v>Small Market</v>
      </c>
      <c r="R4236" t="s">
        <v>61</v>
      </c>
      <c r="S4236" t="s">
        <v>64</v>
      </c>
      <c r="T4236" t="s">
        <v>60</v>
      </c>
    </row>
    <row r="4237" spans="1:20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5">
        <v>42338</v>
      </c>
      <c r="O4237" t="str">
        <f>VLOOKUP(L4237,Location!$A$1:$D$157,2,FALSE)</f>
        <v>Oregon</v>
      </c>
      <c r="P4237" t="str">
        <f>VLOOKUP($L4237,Location!$A$1:$D$157,3,FALSE)</f>
        <v>West</v>
      </c>
      <c r="Q4237" t="str">
        <f>VLOOKUP($L4237,Location!$A$1:$D$157,4,FALSE)</f>
        <v>Small Market</v>
      </c>
      <c r="R4237" t="s">
        <v>55</v>
      </c>
      <c r="S4237" t="s">
        <v>56</v>
      </c>
      <c r="T4237" t="s">
        <v>57</v>
      </c>
    </row>
    <row r="4238" spans="1:20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5">
        <v>42338</v>
      </c>
      <c r="O4238" t="str">
        <f>VLOOKUP(L4238,Location!$A$1:$D$157,2,FALSE)</f>
        <v>Oregon</v>
      </c>
      <c r="P4238" t="str">
        <f>VLOOKUP($L4238,Location!$A$1:$D$157,3,FALSE)</f>
        <v>West</v>
      </c>
      <c r="Q4238" t="str">
        <f>VLOOKUP($L4238,Location!$A$1:$D$157,4,FALSE)</f>
        <v>Small Market</v>
      </c>
      <c r="R4238" t="s">
        <v>55</v>
      </c>
      <c r="S4238" t="s">
        <v>58</v>
      </c>
      <c r="T4238" t="s">
        <v>57</v>
      </c>
    </row>
    <row r="4239" spans="1:20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5">
        <v>42338</v>
      </c>
      <c r="O4239" t="str">
        <f>VLOOKUP(L4239,Location!$A$1:$D$157,2,FALSE)</f>
        <v>Oregon</v>
      </c>
      <c r="P4239" t="str">
        <f>VLOOKUP($L4239,Location!$A$1:$D$157,3,FALSE)</f>
        <v>West</v>
      </c>
      <c r="Q4239" t="str">
        <f>VLOOKUP($L4239,Location!$A$1:$D$157,4,FALSE)</f>
        <v>Small Market</v>
      </c>
      <c r="R4239" t="s">
        <v>55</v>
      </c>
      <c r="S4239" t="s">
        <v>59</v>
      </c>
      <c r="T4239" t="s">
        <v>60</v>
      </c>
    </row>
    <row r="4240" spans="1:20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5">
        <v>42338</v>
      </c>
      <c r="O4240" t="str">
        <f>VLOOKUP(L4240,Location!$A$1:$D$157,2,FALSE)</f>
        <v>Washington</v>
      </c>
      <c r="P4240" t="str">
        <f>VLOOKUP($L4240,Location!$A$1:$D$157,3,FALSE)</f>
        <v>West</v>
      </c>
      <c r="Q4240" t="str">
        <f>VLOOKUP($L4240,Location!$A$1:$D$157,4,FALSE)</f>
        <v>Small Market</v>
      </c>
      <c r="R4240" t="s">
        <v>70</v>
      </c>
      <c r="S4240" t="s">
        <v>71</v>
      </c>
      <c r="T4240" t="s">
        <v>57</v>
      </c>
    </row>
    <row r="4241" spans="1:20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5">
        <v>42338</v>
      </c>
      <c r="O4241" t="str">
        <f>VLOOKUP(L4241,Location!$A$1:$D$157,2,FALSE)</f>
        <v>Washington</v>
      </c>
      <c r="P4241" t="str">
        <f>VLOOKUP($L4241,Location!$A$1:$D$157,3,FALSE)</f>
        <v>West</v>
      </c>
      <c r="Q4241" t="str">
        <f>VLOOKUP($L4241,Location!$A$1:$D$157,4,FALSE)</f>
        <v>Small Market</v>
      </c>
      <c r="R4241" t="s">
        <v>70</v>
      </c>
      <c r="S4241" t="s">
        <v>72</v>
      </c>
      <c r="T4241" t="s">
        <v>57</v>
      </c>
    </row>
    <row r="4242" spans="1:20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5">
        <v>42338</v>
      </c>
      <c r="O4242" t="str">
        <f>VLOOKUP(L4242,Location!$A$1:$D$157,2,FALSE)</f>
        <v>Washington</v>
      </c>
      <c r="P4242" t="str">
        <f>VLOOKUP($L4242,Location!$A$1:$D$157,3,FALSE)</f>
        <v>West</v>
      </c>
      <c r="Q4242" t="str">
        <f>VLOOKUP($L4242,Location!$A$1:$D$157,4,FALSE)</f>
        <v>Small Market</v>
      </c>
      <c r="R4242" t="s">
        <v>70</v>
      </c>
      <c r="S4242" t="s">
        <v>73</v>
      </c>
      <c r="T4242" t="s">
        <v>57</v>
      </c>
    </row>
    <row r="4243" spans="1:20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5">
        <v>42338</v>
      </c>
      <c r="O4243" t="str">
        <f>VLOOKUP(L4243,Location!$A$1:$D$157,2,FALSE)</f>
        <v>Washington</v>
      </c>
      <c r="P4243" t="str">
        <f>VLOOKUP($L4243,Location!$A$1:$D$157,3,FALSE)</f>
        <v>West</v>
      </c>
      <c r="Q4243" t="str">
        <f>VLOOKUP($L4243,Location!$A$1:$D$157,4,FALSE)</f>
        <v>Small Market</v>
      </c>
      <c r="R4243" t="s">
        <v>66</v>
      </c>
      <c r="S4243" t="s">
        <v>67</v>
      </c>
      <c r="T4243" t="s">
        <v>60</v>
      </c>
    </row>
    <row r="4244" spans="1:20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5">
        <v>42338</v>
      </c>
      <c r="O4244" t="str">
        <f>VLOOKUP(L4244,Location!$A$1:$D$157,2,FALSE)</f>
        <v>Washington</v>
      </c>
      <c r="P4244" t="str">
        <f>VLOOKUP($L4244,Location!$A$1:$D$157,3,FALSE)</f>
        <v>West</v>
      </c>
      <c r="Q4244" t="str">
        <f>VLOOKUP($L4244,Location!$A$1:$D$157,4,FALSE)</f>
        <v>Small Market</v>
      </c>
      <c r="R4244" t="s">
        <v>66</v>
      </c>
      <c r="S4244" t="s">
        <v>68</v>
      </c>
      <c r="T4244" t="s">
        <v>60</v>
      </c>
    </row>
    <row r="4245" spans="1:20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5">
        <v>42338</v>
      </c>
      <c r="O4245" t="str">
        <f>VLOOKUP(L4245,Location!$A$1:$D$157,2,FALSE)</f>
        <v>Washington</v>
      </c>
      <c r="P4245" t="str">
        <f>VLOOKUP($L4245,Location!$A$1:$D$157,3,FALSE)</f>
        <v>West</v>
      </c>
      <c r="Q4245" t="str">
        <f>VLOOKUP($L4245,Location!$A$1:$D$157,4,FALSE)</f>
        <v>Small Market</v>
      </c>
      <c r="R4245" t="s">
        <v>61</v>
      </c>
      <c r="S4245" t="s">
        <v>62</v>
      </c>
      <c r="T4245" t="s">
        <v>57</v>
      </c>
    </row>
    <row r="4246" spans="1:20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5">
        <v>42338</v>
      </c>
      <c r="O4246" t="str">
        <f>VLOOKUP(L4246,Location!$A$1:$D$157,2,FALSE)</f>
        <v>Washington</v>
      </c>
      <c r="P4246" t="str">
        <f>VLOOKUP($L4246,Location!$A$1:$D$157,3,FALSE)</f>
        <v>West</v>
      </c>
      <c r="Q4246" t="str">
        <f>VLOOKUP($L4246,Location!$A$1:$D$157,4,FALSE)</f>
        <v>Small Market</v>
      </c>
      <c r="R4246" t="s">
        <v>61</v>
      </c>
      <c r="S4246" t="s">
        <v>63</v>
      </c>
      <c r="T4246" t="s">
        <v>57</v>
      </c>
    </row>
    <row r="4247" spans="1:20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5">
        <v>42338</v>
      </c>
      <c r="O4247" t="str">
        <f>VLOOKUP(L4247,Location!$A$1:$D$157,2,FALSE)</f>
        <v>Washington</v>
      </c>
      <c r="P4247" t="str">
        <f>VLOOKUP($L4247,Location!$A$1:$D$157,3,FALSE)</f>
        <v>West</v>
      </c>
      <c r="Q4247" t="str">
        <f>VLOOKUP($L4247,Location!$A$1:$D$157,4,FALSE)</f>
        <v>Small Market</v>
      </c>
      <c r="R4247" t="s">
        <v>61</v>
      </c>
      <c r="S4247" t="s">
        <v>64</v>
      </c>
      <c r="T4247" t="s">
        <v>60</v>
      </c>
    </row>
    <row r="4248" spans="1:20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5">
        <v>42338</v>
      </c>
      <c r="O4248" t="str">
        <f>VLOOKUP(L4248,Location!$A$1:$D$157,2,FALSE)</f>
        <v>Washington</v>
      </c>
      <c r="P4248" t="str">
        <f>VLOOKUP($L4248,Location!$A$1:$D$157,3,FALSE)</f>
        <v>West</v>
      </c>
      <c r="Q4248" t="str">
        <f>VLOOKUP($L4248,Location!$A$1:$D$157,4,FALSE)</f>
        <v>Small Market</v>
      </c>
      <c r="R4248" t="s">
        <v>55</v>
      </c>
      <c r="S4248" t="s">
        <v>58</v>
      </c>
      <c r="T4248" t="s">
        <v>57</v>
      </c>
    </row>
    <row r="4249" spans="1:20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5">
        <v>42338</v>
      </c>
      <c r="O4249" t="str">
        <f>VLOOKUP(L4249,Location!$A$1:$D$157,2,FALSE)</f>
        <v>Washington</v>
      </c>
      <c r="P4249" t="str">
        <f>VLOOKUP($L4249,Location!$A$1:$D$157,3,FALSE)</f>
        <v>West</v>
      </c>
      <c r="Q4249" t="str">
        <f>VLOOKUP($L4249,Location!$A$1:$D$157,4,FALSE)</f>
        <v>Small Market</v>
      </c>
      <c r="R4249" t="s">
        <v>55</v>
      </c>
      <c r="S4249" t="s">
        <v>59</v>
      </c>
      <c r="T4249" t="s">
        <v>60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43B-4569-4882-82D4-C2FC5EB2F841}">
  <dimension ref="A1:G51"/>
  <sheetViews>
    <sheetView topLeftCell="A8" workbookViewId="0">
      <selection sqref="A1:G51"/>
    </sheetView>
  </sheetViews>
  <sheetFormatPr defaultRowHeight="12.75" x14ac:dyDescent="0.2"/>
  <sheetData>
    <row r="1" spans="1:7" x14ac:dyDescent="0.2">
      <c r="A1" s="2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</row>
    <row r="3" spans="1:7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</row>
    <row r="4" spans="1:7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</row>
    <row r="5" spans="1:7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</row>
    <row r="6" spans="1:7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</row>
    <row r="7" spans="1:7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</row>
    <row r="8" spans="1:7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</row>
    <row r="9" spans="1:7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</row>
    <row r="10" spans="1:7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</row>
    <row r="11" spans="1:7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</row>
    <row r="12" spans="1:7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</row>
    <row r="13" spans="1:7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</row>
    <row r="14" spans="1:7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</row>
    <row r="15" spans="1:7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</row>
    <row r="16" spans="1:7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</row>
    <row r="17" spans="1:7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</row>
    <row r="18" spans="1:7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</row>
    <row r="19" spans="1:7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</row>
    <row r="20" spans="1:7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</row>
    <row r="21" spans="1:7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</row>
    <row r="22" spans="1:7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</row>
    <row r="23" spans="1:7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</row>
    <row r="24" spans="1:7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</row>
    <row r="25" spans="1:7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</row>
    <row r="26" spans="1:7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</row>
    <row r="27" spans="1:7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</row>
    <row r="28" spans="1:7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</row>
    <row r="29" spans="1:7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</row>
    <row r="30" spans="1:7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</row>
    <row r="31" spans="1:7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</row>
    <row r="32" spans="1:7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</row>
    <row r="33" spans="1:7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</row>
    <row r="34" spans="1:7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</row>
    <row r="35" spans="1:7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</row>
    <row r="36" spans="1:7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</row>
    <row r="37" spans="1:7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</row>
    <row r="38" spans="1:7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</row>
    <row r="39" spans="1:7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</row>
    <row r="40" spans="1:7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</row>
    <row r="41" spans="1:7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</row>
    <row r="42" spans="1:7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</row>
    <row r="43" spans="1:7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</row>
    <row r="44" spans="1:7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</row>
    <row r="45" spans="1:7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</row>
    <row r="46" spans="1:7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</row>
    <row r="47" spans="1:7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</row>
    <row r="48" spans="1:7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</row>
    <row r="49" spans="1:7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</row>
    <row r="50" spans="1:7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</row>
    <row r="51" spans="1:7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92EA-CBBE-4460-AC32-CEAEF5C0E30F}">
  <dimension ref="A1:G51"/>
  <sheetViews>
    <sheetView zoomScale="148" zoomScaleNormal="148" workbookViewId="0">
      <selection sqref="A1:G51"/>
    </sheetView>
  </sheetViews>
  <sheetFormatPr defaultRowHeight="12.75" x14ac:dyDescent="0.2"/>
  <sheetData>
    <row r="1" spans="1:7" x14ac:dyDescent="0.2">
      <c r="A1" s="2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</row>
    <row r="3" spans="1:7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</row>
    <row r="4" spans="1:7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</row>
    <row r="5" spans="1:7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</row>
    <row r="6" spans="1:7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</row>
    <row r="7" spans="1:7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</row>
    <row r="8" spans="1:7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</row>
    <row r="9" spans="1:7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</row>
    <row r="10" spans="1:7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</row>
    <row r="11" spans="1:7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</row>
    <row r="12" spans="1:7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</row>
    <row r="13" spans="1:7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</row>
    <row r="14" spans="1:7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</row>
    <row r="15" spans="1:7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</row>
    <row r="16" spans="1:7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</row>
    <row r="17" spans="1:7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</row>
    <row r="18" spans="1:7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</row>
    <row r="19" spans="1:7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</row>
    <row r="20" spans="1:7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</row>
    <row r="21" spans="1:7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</row>
    <row r="22" spans="1:7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</row>
    <row r="23" spans="1:7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</row>
    <row r="24" spans="1:7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</row>
    <row r="25" spans="1:7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</row>
    <row r="26" spans="1:7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</row>
    <row r="27" spans="1:7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</row>
    <row r="28" spans="1:7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</row>
    <row r="29" spans="1:7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</row>
    <row r="30" spans="1:7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</row>
    <row r="31" spans="1:7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</row>
    <row r="32" spans="1:7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</row>
    <row r="33" spans="1:7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</row>
    <row r="34" spans="1:7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</row>
    <row r="35" spans="1:7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</row>
    <row r="36" spans="1:7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</row>
    <row r="37" spans="1:7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</row>
    <row r="38" spans="1:7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</row>
    <row r="39" spans="1:7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</row>
    <row r="40" spans="1:7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</row>
    <row r="41" spans="1:7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</row>
    <row r="42" spans="1:7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</row>
    <row r="43" spans="1:7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</row>
    <row r="44" spans="1:7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</row>
    <row r="45" spans="1:7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</row>
    <row r="46" spans="1:7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</row>
    <row r="47" spans="1:7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</row>
    <row r="48" spans="1:7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</row>
    <row r="49" spans="1:7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</row>
    <row r="50" spans="1:7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</row>
    <row r="51" spans="1:7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88A4-351D-4B34-A830-EBA27542AA78}">
  <dimension ref="A1:E11"/>
  <sheetViews>
    <sheetView zoomScale="166" zoomScaleNormal="166" workbookViewId="0">
      <selection activeCell="C10" sqref="C10"/>
    </sheetView>
  </sheetViews>
  <sheetFormatPr defaultRowHeight="12.75" x14ac:dyDescent="0.2"/>
  <sheetData>
    <row r="1" spans="1:5" x14ac:dyDescent="0.2">
      <c r="B1" s="2" t="s">
        <v>163</v>
      </c>
      <c r="C1" s="2" t="s">
        <v>164</v>
      </c>
    </row>
    <row r="2" spans="1:5" x14ac:dyDescent="0.2">
      <c r="A2">
        <v>92</v>
      </c>
      <c r="B2" s="2" t="s">
        <v>165</v>
      </c>
      <c r="C2">
        <f>COUNTIFS($A$2:$A$11,"&gt;="&amp;D2,$A$2:$A$11,"&lt;="&amp;E2)</f>
        <v>1</v>
      </c>
      <c r="D2">
        <v>1</v>
      </c>
      <c r="E2">
        <v>10</v>
      </c>
    </row>
    <row r="3" spans="1:5" x14ac:dyDescent="0.2">
      <c r="A3">
        <v>66</v>
      </c>
      <c r="B3" s="2" t="s">
        <v>166</v>
      </c>
      <c r="C3">
        <f t="shared" ref="C3:C11" si="0">COUNTIFS($A$2:$A$11,"&gt;="&amp;D3,$A$2:$A$11,"&lt;="&amp;E3)</f>
        <v>0</v>
      </c>
      <c r="D3">
        <v>11</v>
      </c>
      <c r="E3">
        <v>20</v>
      </c>
    </row>
    <row r="4" spans="1:5" x14ac:dyDescent="0.2">
      <c r="A4">
        <v>88</v>
      </c>
      <c r="B4" s="2" t="s">
        <v>167</v>
      </c>
      <c r="C4">
        <f t="shared" si="0"/>
        <v>0</v>
      </c>
      <c r="D4">
        <v>21</v>
      </c>
      <c r="E4">
        <v>30</v>
      </c>
    </row>
    <row r="5" spans="1:5" x14ac:dyDescent="0.2">
      <c r="A5">
        <v>35</v>
      </c>
      <c r="B5" s="2" t="s">
        <v>168</v>
      </c>
      <c r="C5">
        <f t="shared" si="0"/>
        <v>1</v>
      </c>
      <c r="D5">
        <v>31</v>
      </c>
      <c r="E5">
        <v>40</v>
      </c>
    </row>
    <row r="6" spans="1:5" x14ac:dyDescent="0.2">
      <c r="A6">
        <v>77</v>
      </c>
      <c r="B6" s="2" t="s">
        <v>169</v>
      </c>
      <c r="C6">
        <f t="shared" si="0"/>
        <v>1</v>
      </c>
      <c r="D6">
        <v>41</v>
      </c>
      <c r="E6">
        <v>50</v>
      </c>
    </row>
    <row r="7" spans="1:5" x14ac:dyDescent="0.2">
      <c r="A7">
        <v>91</v>
      </c>
      <c r="B7" s="2" t="s">
        <v>170</v>
      </c>
      <c r="C7">
        <f t="shared" si="0"/>
        <v>1</v>
      </c>
      <c r="D7">
        <v>51</v>
      </c>
      <c r="E7">
        <v>60</v>
      </c>
    </row>
    <row r="8" spans="1:5" x14ac:dyDescent="0.2">
      <c r="A8">
        <v>10</v>
      </c>
      <c r="B8" s="2" t="s">
        <v>171</v>
      </c>
      <c r="C8">
        <f t="shared" si="0"/>
        <v>1</v>
      </c>
      <c r="D8">
        <v>61</v>
      </c>
      <c r="E8">
        <v>70</v>
      </c>
    </row>
    <row r="9" spans="1:5" x14ac:dyDescent="0.2">
      <c r="A9">
        <v>85</v>
      </c>
      <c r="B9" s="2" t="s">
        <v>172</v>
      </c>
      <c r="C9">
        <f t="shared" si="0"/>
        <v>1</v>
      </c>
      <c r="D9">
        <v>71</v>
      </c>
      <c r="E9">
        <v>80</v>
      </c>
    </row>
    <row r="10" spans="1:5" x14ac:dyDescent="0.2">
      <c r="A10">
        <v>46</v>
      </c>
      <c r="B10" s="2" t="s">
        <v>173</v>
      </c>
      <c r="C10">
        <f t="shared" si="0"/>
        <v>2</v>
      </c>
      <c r="D10">
        <v>81</v>
      </c>
      <c r="E10">
        <v>90</v>
      </c>
    </row>
    <row r="11" spans="1:5" x14ac:dyDescent="0.2">
      <c r="A11">
        <v>54</v>
      </c>
      <c r="B11" s="2" t="s">
        <v>174</v>
      </c>
      <c r="C11">
        <f t="shared" si="0"/>
        <v>2</v>
      </c>
      <c r="D11">
        <v>91</v>
      </c>
      <c r="E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E7E5-7C2D-43D2-95F0-E1D4A52FAD2B}">
  <dimension ref="A1:D8"/>
  <sheetViews>
    <sheetView zoomScale="160" zoomScaleNormal="160" workbookViewId="0">
      <selection activeCell="D2" sqref="D2"/>
    </sheetView>
  </sheetViews>
  <sheetFormatPr defaultRowHeight="12.75" x14ac:dyDescent="0.2"/>
  <sheetData>
    <row r="1" spans="1:4" x14ac:dyDescent="0.2">
      <c r="A1" s="2" t="s">
        <v>53</v>
      </c>
      <c r="B1" s="2" t="s">
        <v>175</v>
      </c>
      <c r="C1" s="2" t="s">
        <v>176</v>
      </c>
      <c r="D1" s="2" t="s">
        <v>177</v>
      </c>
    </row>
    <row r="2" spans="1:4" x14ac:dyDescent="0.2">
      <c r="A2" s="2" t="s">
        <v>178</v>
      </c>
      <c r="B2">
        <v>31</v>
      </c>
      <c r="C2">
        <v>16</v>
      </c>
      <c r="D2">
        <v>21</v>
      </c>
    </row>
    <row r="3" spans="1:4" x14ac:dyDescent="0.2">
      <c r="A3" s="2" t="s">
        <v>179</v>
      </c>
      <c r="B3">
        <v>77</v>
      </c>
      <c r="C3">
        <v>46</v>
      </c>
      <c r="D3">
        <v>40</v>
      </c>
    </row>
    <row r="4" spans="1:4" x14ac:dyDescent="0.2">
      <c r="A4" s="2" t="s">
        <v>180</v>
      </c>
      <c r="B4">
        <v>87</v>
      </c>
      <c r="C4">
        <v>28</v>
      </c>
      <c r="D4">
        <v>78</v>
      </c>
    </row>
    <row r="5" spans="1:4" x14ac:dyDescent="0.2">
      <c r="A5" s="2" t="s">
        <v>181</v>
      </c>
      <c r="B5">
        <v>25</v>
      </c>
      <c r="C5">
        <v>87</v>
      </c>
      <c r="D5">
        <v>57</v>
      </c>
    </row>
    <row r="6" spans="1:4" x14ac:dyDescent="0.2">
      <c r="A6" s="2" t="s">
        <v>179</v>
      </c>
      <c r="B6">
        <v>13</v>
      </c>
      <c r="C6">
        <v>10</v>
      </c>
      <c r="D6">
        <v>95</v>
      </c>
    </row>
    <row r="7" spans="1:4" x14ac:dyDescent="0.2">
      <c r="A7" s="2" t="s">
        <v>180</v>
      </c>
      <c r="B7">
        <v>22</v>
      </c>
      <c r="C7">
        <v>74</v>
      </c>
      <c r="D7">
        <v>72</v>
      </c>
    </row>
    <row r="8" spans="1:4" x14ac:dyDescent="0.2">
      <c r="A8" s="2" t="s">
        <v>181</v>
      </c>
      <c r="B8">
        <v>33</v>
      </c>
      <c r="C8">
        <v>22</v>
      </c>
      <c r="D8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778C-CEA4-47DD-B516-A0B30B31C12F}">
  <dimension ref="A1:D10"/>
  <sheetViews>
    <sheetView workbookViewId="0">
      <selection activeCell="D12" sqref="D12"/>
    </sheetView>
  </sheetViews>
  <sheetFormatPr defaultRowHeight="12.75" x14ac:dyDescent="0.2"/>
  <sheetData>
    <row r="1" spans="1:4" x14ac:dyDescent="0.2">
      <c r="A1" s="2" t="s">
        <v>53</v>
      </c>
      <c r="B1" s="2" t="s">
        <v>177</v>
      </c>
      <c r="C1" s="2" t="s">
        <v>176</v>
      </c>
      <c r="D1" s="2" t="s">
        <v>175</v>
      </c>
    </row>
    <row r="2" spans="1:4" x14ac:dyDescent="0.2">
      <c r="A2" s="2" t="s">
        <v>178</v>
      </c>
      <c r="B2">
        <v>81</v>
      </c>
      <c r="C2">
        <v>73</v>
      </c>
      <c r="D2">
        <v>69</v>
      </c>
    </row>
    <row r="3" spans="1:4" x14ac:dyDescent="0.2">
      <c r="A3" s="2" t="s">
        <v>179</v>
      </c>
      <c r="B3">
        <v>22</v>
      </c>
      <c r="C3">
        <v>22</v>
      </c>
      <c r="D3">
        <v>33</v>
      </c>
    </row>
    <row r="4" spans="1:4" x14ac:dyDescent="0.2">
      <c r="A4" s="2" t="s">
        <v>180</v>
      </c>
      <c r="B4">
        <v>18</v>
      </c>
      <c r="C4">
        <v>76</v>
      </c>
      <c r="D4">
        <v>48</v>
      </c>
    </row>
    <row r="5" spans="1:4" x14ac:dyDescent="0.2">
      <c r="A5" s="2" t="s">
        <v>181</v>
      </c>
      <c r="B5">
        <v>48</v>
      </c>
      <c r="C5">
        <v>28</v>
      </c>
      <c r="D5">
        <v>82</v>
      </c>
    </row>
    <row r="6" spans="1:4" x14ac:dyDescent="0.2">
      <c r="A6" s="2" t="s">
        <v>178</v>
      </c>
      <c r="B6">
        <v>63</v>
      </c>
      <c r="C6">
        <v>44</v>
      </c>
      <c r="D6">
        <v>61</v>
      </c>
    </row>
    <row r="7" spans="1:4" x14ac:dyDescent="0.2">
      <c r="A7" s="2" t="s">
        <v>179</v>
      </c>
      <c r="B7">
        <v>51</v>
      </c>
      <c r="C7">
        <v>39</v>
      </c>
      <c r="D7">
        <v>57</v>
      </c>
    </row>
    <row r="8" spans="1:4" x14ac:dyDescent="0.2">
      <c r="A8" s="2" t="s">
        <v>180</v>
      </c>
      <c r="B8">
        <v>95</v>
      </c>
      <c r="C8">
        <v>10</v>
      </c>
      <c r="D8">
        <v>13</v>
      </c>
    </row>
    <row r="9" spans="1:4" x14ac:dyDescent="0.2">
      <c r="A9" s="2" t="s">
        <v>181</v>
      </c>
      <c r="B9">
        <v>72</v>
      </c>
      <c r="C9">
        <v>75</v>
      </c>
      <c r="D9">
        <v>22</v>
      </c>
    </row>
    <row r="10" spans="1:4" x14ac:dyDescent="0.2">
      <c r="A10" s="2" t="s">
        <v>178</v>
      </c>
      <c r="B10">
        <v>11</v>
      </c>
      <c r="C10">
        <v>22</v>
      </c>
      <c r="D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0408-25B1-446C-A7CA-6A96B08D4510}">
  <dimension ref="A1:D5"/>
  <sheetViews>
    <sheetView zoomScale="145" zoomScaleNormal="145" workbookViewId="0">
      <selection activeCell="C7" sqref="C7"/>
    </sheetView>
  </sheetViews>
  <sheetFormatPr defaultRowHeight="12.75" x14ac:dyDescent="0.2"/>
  <sheetData>
    <row r="1" spans="1:4" x14ac:dyDescent="0.2">
      <c r="B1" t="s">
        <v>175</v>
      </c>
      <c r="C1" t="s">
        <v>176</v>
      </c>
      <c r="D1" t="s">
        <v>177</v>
      </c>
    </row>
    <row r="2" spans="1:4" x14ac:dyDescent="0.2">
      <c r="A2" t="s">
        <v>178</v>
      </c>
      <c r="B2">
        <v>194</v>
      </c>
      <c r="C2">
        <v>155</v>
      </c>
      <c r="D2">
        <v>176</v>
      </c>
    </row>
    <row r="3" spans="1:4" x14ac:dyDescent="0.2">
      <c r="A3" t="s">
        <v>179</v>
      </c>
      <c r="B3">
        <v>180</v>
      </c>
      <c r="C3">
        <v>117</v>
      </c>
      <c r="D3">
        <v>208</v>
      </c>
    </row>
    <row r="4" spans="1:4" x14ac:dyDescent="0.2">
      <c r="A4" t="s">
        <v>180</v>
      </c>
      <c r="B4">
        <v>170</v>
      </c>
      <c r="C4">
        <v>188</v>
      </c>
      <c r="D4">
        <v>263</v>
      </c>
    </row>
    <row r="5" spans="1:4" x14ac:dyDescent="0.2">
      <c r="A5" t="s">
        <v>181</v>
      </c>
      <c r="B5">
        <v>162</v>
      </c>
      <c r="C5">
        <v>212</v>
      </c>
      <c r="D5">
        <v>188</v>
      </c>
    </row>
  </sheetData>
  <dataConsolidate topLabels="1">
    <dataRefs count="2">
      <dataRef ref="A1:D8" sheet="Sheet15"/>
      <dataRef ref="A1:D10" sheet="Sheet16"/>
    </dataRefs>
  </dataConsolid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6F7A-B7DC-40D8-BD89-5FC6E6305986}">
  <dimension ref="A1:E16"/>
  <sheetViews>
    <sheetView workbookViewId="0">
      <selection activeCell="B4" sqref="B4"/>
    </sheetView>
  </sheetViews>
  <sheetFormatPr defaultRowHeight="12.75" x14ac:dyDescent="0.2"/>
  <sheetData>
    <row r="1" spans="1:5" x14ac:dyDescent="0.2">
      <c r="A1" s="2" t="s">
        <v>130</v>
      </c>
      <c r="B1" s="2" t="s">
        <v>131</v>
      </c>
      <c r="C1" s="2" t="s">
        <v>132</v>
      </c>
      <c r="D1" s="2" t="s">
        <v>133</v>
      </c>
    </row>
    <row r="2" spans="1:5" x14ac:dyDescent="0.2">
      <c r="A2">
        <v>1</v>
      </c>
      <c r="B2">
        <v>51</v>
      </c>
      <c r="C2">
        <v>35</v>
      </c>
      <c r="D2" t="str">
        <f>IF(AND(B2&gt;=40,C2&gt;=40),"Pass","Fail")</f>
        <v>Fail</v>
      </c>
      <c r="E2" t="b">
        <f>AND(B2&gt;=40,C2&gt;=40)</f>
        <v>0</v>
      </c>
    </row>
    <row r="3" spans="1:5" x14ac:dyDescent="0.2">
      <c r="A3">
        <v>2</v>
      </c>
      <c r="B3">
        <v>56</v>
      </c>
      <c r="C3">
        <v>41</v>
      </c>
      <c r="D3" t="str">
        <f t="shared" ref="D3:D16" si="0">IF(AND(B3&gt;=40,C3&gt;=40),"Pass","Fail")</f>
        <v>Pass</v>
      </c>
      <c r="E3" t="b">
        <f t="shared" ref="E3:E16" si="1">AND(B3&gt;=40,C3&gt;=40)</f>
        <v>1</v>
      </c>
    </row>
    <row r="4" spans="1:5" x14ac:dyDescent="0.2">
      <c r="A4">
        <v>3</v>
      </c>
      <c r="B4">
        <v>20</v>
      </c>
      <c r="C4">
        <v>53</v>
      </c>
      <c r="D4" t="str">
        <f t="shared" si="0"/>
        <v>Fail</v>
      </c>
      <c r="E4" t="b">
        <f t="shared" si="1"/>
        <v>0</v>
      </c>
    </row>
    <row r="5" spans="1:5" x14ac:dyDescent="0.2">
      <c r="A5">
        <v>4</v>
      </c>
      <c r="B5">
        <v>30</v>
      </c>
      <c r="C5">
        <v>57</v>
      </c>
      <c r="D5" t="str">
        <f t="shared" si="0"/>
        <v>Fail</v>
      </c>
      <c r="E5" t="b">
        <f t="shared" si="1"/>
        <v>0</v>
      </c>
    </row>
    <row r="6" spans="1:5" x14ac:dyDescent="0.2">
      <c r="A6">
        <v>5</v>
      </c>
      <c r="B6">
        <v>45</v>
      </c>
      <c r="C6">
        <v>45</v>
      </c>
      <c r="D6" t="str">
        <f t="shared" si="0"/>
        <v>Pass</v>
      </c>
      <c r="E6" t="b">
        <f t="shared" si="1"/>
        <v>1</v>
      </c>
    </row>
    <row r="7" spans="1:5" x14ac:dyDescent="0.2">
      <c r="A7">
        <v>6</v>
      </c>
      <c r="B7">
        <v>30</v>
      </c>
      <c r="C7">
        <v>30</v>
      </c>
      <c r="D7" t="str">
        <f t="shared" si="0"/>
        <v>Fail</v>
      </c>
      <c r="E7" t="b">
        <f t="shared" si="1"/>
        <v>0</v>
      </c>
    </row>
    <row r="8" spans="1:5" x14ac:dyDescent="0.2">
      <c r="A8">
        <v>7</v>
      </c>
      <c r="B8">
        <v>30</v>
      </c>
      <c r="C8">
        <v>63</v>
      </c>
      <c r="D8" t="str">
        <f t="shared" si="0"/>
        <v>Fail</v>
      </c>
      <c r="E8" t="b">
        <f t="shared" si="1"/>
        <v>0</v>
      </c>
    </row>
    <row r="9" spans="1:5" x14ac:dyDescent="0.2">
      <c r="A9">
        <v>8</v>
      </c>
      <c r="B9">
        <v>30</v>
      </c>
      <c r="C9">
        <v>58</v>
      </c>
      <c r="D9" t="str">
        <f t="shared" si="0"/>
        <v>Fail</v>
      </c>
      <c r="E9" t="b">
        <f t="shared" si="1"/>
        <v>0</v>
      </c>
    </row>
    <row r="10" spans="1:5" x14ac:dyDescent="0.2">
      <c r="A10">
        <v>9</v>
      </c>
      <c r="B10">
        <v>35</v>
      </c>
      <c r="C10">
        <v>32</v>
      </c>
      <c r="D10" t="str">
        <f t="shared" si="0"/>
        <v>Fail</v>
      </c>
      <c r="E10" t="b">
        <f t="shared" si="1"/>
        <v>0</v>
      </c>
    </row>
    <row r="11" spans="1:5" x14ac:dyDescent="0.2">
      <c r="A11">
        <v>10</v>
      </c>
      <c r="B11">
        <v>48</v>
      </c>
      <c r="C11">
        <v>39</v>
      </c>
      <c r="D11" t="str">
        <f t="shared" si="0"/>
        <v>Fail</v>
      </c>
      <c r="E11" t="b">
        <f t="shared" si="1"/>
        <v>0</v>
      </c>
    </row>
    <row r="12" spans="1:5" x14ac:dyDescent="0.2">
      <c r="A12">
        <v>11</v>
      </c>
      <c r="B12">
        <v>55</v>
      </c>
      <c r="C12">
        <v>37</v>
      </c>
      <c r="D12" t="str">
        <f t="shared" si="0"/>
        <v>Fail</v>
      </c>
      <c r="E12" t="b">
        <f t="shared" si="1"/>
        <v>0</v>
      </c>
    </row>
    <row r="13" spans="1:5" x14ac:dyDescent="0.2">
      <c r="A13">
        <v>12</v>
      </c>
      <c r="B13">
        <v>64</v>
      </c>
      <c r="C13">
        <v>54</v>
      </c>
      <c r="D13" t="str">
        <f t="shared" si="0"/>
        <v>Pass</v>
      </c>
      <c r="E13" t="b">
        <f t="shared" si="1"/>
        <v>1</v>
      </c>
    </row>
    <row r="14" spans="1:5" x14ac:dyDescent="0.2">
      <c r="A14">
        <v>13</v>
      </c>
      <c r="B14">
        <v>42</v>
      </c>
      <c r="C14">
        <v>39</v>
      </c>
      <c r="D14" t="str">
        <f t="shared" si="0"/>
        <v>Fail</v>
      </c>
      <c r="E14" t="b">
        <f t="shared" si="1"/>
        <v>0</v>
      </c>
    </row>
    <row r="15" spans="1:5" x14ac:dyDescent="0.2">
      <c r="A15">
        <v>14</v>
      </c>
      <c r="B15">
        <v>67</v>
      </c>
      <c r="C15">
        <v>48</v>
      </c>
      <c r="D15" t="str">
        <f t="shared" si="0"/>
        <v>Pass</v>
      </c>
      <c r="E15" t="b">
        <f t="shared" si="1"/>
        <v>1</v>
      </c>
    </row>
    <row r="16" spans="1:5" x14ac:dyDescent="0.2">
      <c r="A16">
        <v>15</v>
      </c>
      <c r="B16">
        <v>61</v>
      </c>
      <c r="C16">
        <v>30</v>
      </c>
      <c r="D16" t="str">
        <f t="shared" si="0"/>
        <v>Fail</v>
      </c>
      <c r="E16" t="b">
        <f t="shared" si="1"/>
        <v>0</v>
      </c>
    </row>
  </sheetData>
  <conditionalFormatting sqref="D2:D16">
    <cfRule type="containsText" dxfId="6" priority="1" operator="containsText" text="Pass">
      <formula>NOT(ISERROR(SEARCH("Pass",D2)))</formula>
    </cfRule>
    <cfRule type="containsText" dxfId="5" priority="2" operator="containsText" text="Fail">
      <formula>NOT(ISERROR(SEARCH("Fail",D2)))</formula>
    </cfRule>
  </conditionalFormatting>
  <dataValidations count="2">
    <dataValidation type="whole" errorStyle="information" operator="greaterThanOrEqual" allowBlank="1" showInputMessage="1" showErrorMessage="1" sqref="C2:C16 B2:B4 B6:B16" xr:uid="{2AE49F4A-8177-45D7-9674-0E4DC9F5A2A5}">
      <formula1>40</formula1>
    </dataValidation>
    <dataValidation type="whole" errorStyle="information" operator="greaterThanOrEqual" allowBlank="1" showInputMessage="1" sqref="B5" xr:uid="{139B98BE-7157-4DE7-9D6D-D1874C92EDD0}">
      <formula1>40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E19F-7CE8-44BA-9909-115458B5399D}">
  <dimension ref="A1:E8"/>
  <sheetViews>
    <sheetView workbookViewId="0">
      <selection activeCell="B2" sqref="B2"/>
    </sheetView>
  </sheetViews>
  <sheetFormatPr defaultRowHeight="12.75" x14ac:dyDescent="0.2"/>
  <cols>
    <col min="1" max="1" width="11.875" customWidth="1"/>
    <col min="2" max="2" width="29.375" customWidth="1"/>
  </cols>
  <sheetData>
    <row r="1" spans="1:5" x14ac:dyDescent="0.2">
      <c r="A1" s="2" t="s">
        <v>134</v>
      </c>
      <c r="B1" s="2" t="s">
        <v>136</v>
      </c>
    </row>
    <row r="2" spans="1:5" x14ac:dyDescent="0.2">
      <c r="A2" s="2" t="s">
        <v>135</v>
      </c>
      <c r="B2">
        <v>30</v>
      </c>
    </row>
    <row r="6" spans="1:5" x14ac:dyDescent="0.2">
      <c r="B6" t="str">
        <f>IF(ISBLANK(B1),"Citizen name can,t be blank", _xlfn.CONCAT("Citizen ",B1," is eligible for voting"))</f>
        <v>Citizen Vijay is eligible for voting</v>
      </c>
      <c r="E6">
        <f>LEN(B6)</f>
        <v>36</v>
      </c>
    </row>
    <row r="7" spans="1:5" x14ac:dyDescent="0.2">
      <c r="B7" t="b">
        <f>ISBLANK(B1)</f>
        <v>0</v>
      </c>
    </row>
    <row r="8" spans="1:5" x14ac:dyDescent="0.2">
      <c r="E8" t="str">
        <f>MID(B6, 9,3)</f>
        <v>Vij</v>
      </c>
    </row>
  </sheetData>
  <dataValidations count="2">
    <dataValidation type="whole" allowBlank="1" showInputMessage="1" showErrorMessage="1" prompt="Enter age Between 10 to 90" sqref="B3" xr:uid="{32E4B174-46D6-40C3-A2F4-E4EFD8F0C5D1}">
      <formula1>10</formula1>
      <formula2>90</formula2>
    </dataValidation>
    <dataValidation type="whole" allowBlank="1" showInputMessage="1" showErrorMessage="1" error="You must enter age betweem 10 to 90." prompt="Enter age Between 10 to 90" sqref="B2" xr:uid="{5E7BA4D6-7B85-4BB8-9D46-14DAFD5478D9}">
      <formula1>10</formula1>
      <formula2>90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EFAD-7E4C-4AF7-BCAA-DCE01831105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92E9-6CC1-4AE6-92ED-351DFE80078D}">
  <dimension ref="A1:K101"/>
  <sheetViews>
    <sheetView zoomScale="145" zoomScaleNormal="145" workbookViewId="0">
      <selection activeCell="H4" sqref="H4"/>
    </sheetView>
  </sheetViews>
  <sheetFormatPr defaultRowHeight="12.75" x14ac:dyDescent="0.2"/>
  <cols>
    <col min="1" max="1" width="12" customWidth="1"/>
    <col min="10" max="10" width="15.625" customWidth="1"/>
  </cols>
  <sheetData>
    <row r="1" spans="1:11" x14ac:dyDescent="0.2">
      <c r="A1" s="2" t="s">
        <v>137</v>
      </c>
      <c r="B1" s="2" t="s">
        <v>138</v>
      </c>
      <c r="D1">
        <v>1</v>
      </c>
      <c r="E1" s="2" t="s">
        <v>143</v>
      </c>
      <c r="F1">
        <f>COUNTIF($B$2:$B$101,D1)</f>
        <v>16</v>
      </c>
      <c r="H1" s="2" t="s">
        <v>144</v>
      </c>
      <c r="J1" s="2" t="s">
        <v>145</v>
      </c>
      <c r="K1">
        <f>MIN(H2:H18)</f>
        <v>133</v>
      </c>
    </row>
    <row r="2" spans="1:11" x14ac:dyDescent="0.2">
      <c r="A2">
        <v>1</v>
      </c>
      <c r="B2">
        <v>4</v>
      </c>
      <c r="D2">
        <v>2</v>
      </c>
      <c r="E2" s="2" t="s">
        <v>139</v>
      </c>
      <c r="F2">
        <f t="shared" ref="F2:F4" si="0">COUNTIF($B$2:$B$101,D2)</f>
        <v>13</v>
      </c>
      <c r="H2">
        <v>917</v>
      </c>
      <c r="J2" s="2" t="s">
        <v>146</v>
      </c>
      <c r="K2">
        <f>MAX(H2:H18)</f>
        <v>941</v>
      </c>
    </row>
    <row r="3" spans="1:11" x14ac:dyDescent="0.2">
      <c r="A3">
        <v>2</v>
      </c>
      <c r="B3">
        <v>5</v>
      </c>
      <c r="D3">
        <v>3</v>
      </c>
      <c r="E3" s="2" t="s">
        <v>140</v>
      </c>
      <c r="F3">
        <f>COUNTIF($B$2:$B$101,D3)</f>
        <v>21</v>
      </c>
      <c r="H3">
        <v>318</v>
      </c>
    </row>
    <row r="4" spans="1:11" x14ac:dyDescent="0.2">
      <c r="A4">
        <v>3</v>
      </c>
      <c r="B4">
        <v>5</v>
      </c>
      <c r="D4">
        <v>4</v>
      </c>
      <c r="E4" s="2" t="s">
        <v>141</v>
      </c>
      <c r="F4">
        <f t="shared" si="0"/>
        <v>25</v>
      </c>
      <c r="H4">
        <v>156</v>
      </c>
      <c r="J4" s="2" t="s">
        <v>123</v>
      </c>
      <c r="K4">
        <f>K2-K1</f>
        <v>808</v>
      </c>
    </row>
    <row r="5" spans="1:11" x14ac:dyDescent="0.2">
      <c r="A5">
        <v>4</v>
      </c>
      <c r="B5">
        <v>4</v>
      </c>
      <c r="D5">
        <v>5</v>
      </c>
      <c r="E5" s="2" t="s">
        <v>142</v>
      </c>
      <c r="F5">
        <f>COUNTIF($B$2:$B$101,D5)</f>
        <v>25</v>
      </c>
      <c r="H5">
        <v>245</v>
      </c>
      <c r="J5" s="26" t="s">
        <v>147</v>
      </c>
      <c r="K5">
        <f>K4*0.33</f>
        <v>266.64</v>
      </c>
    </row>
    <row r="6" spans="1:11" x14ac:dyDescent="0.2">
      <c r="A6">
        <v>5</v>
      </c>
      <c r="B6">
        <v>4</v>
      </c>
      <c r="F6">
        <f>SUM(F1:F5)</f>
        <v>100</v>
      </c>
      <c r="H6">
        <v>593</v>
      </c>
      <c r="J6" s="2" t="s">
        <v>148</v>
      </c>
      <c r="K6" s="2">
        <f>K4*0.66</f>
        <v>533.28</v>
      </c>
    </row>
    <row r="7" spans="1:11" x14ac:dyDescent="0.2">
      <c r="A7">
        <v>6</v>
      </c>
      <c r="B7">
        <v>5</v>
      </c>
      <c r="H7">
        <v>289</v>
      </c>
      <c r="J7" s="2" t="s">
        <v>149</v>
      </c>
      <c r="K7">
        <f>K1+K5</f>
        <v>399.64</v>
      </c>
    </row>
    <row r="8" spans="1:11" x14ac:dyDescent="0.2">
      <c r="A8">
        <v>7</v>
      </c>
      <c r="B8">
        <v>4</v>
      </c>
      <c r="H8">
        <v>443</v>
      </c>
      <c r="J8" s="2" t="s">
        <v>150</v>
      </c>
      <c r="K8">
        <f>K1+K6</f>
        <v>666.28</v>
      </c>
    </row>
    <row r="9" spans="1:11" x14ac:dyDescent="0.2">
      <c r="A9">
        <v>8</v>
      </c>
      <c r="B9">
        <v>1</v>
      </c>
      <c r="D9" s="2"/>
      <c r="H9">
        <v>385</v>
      </c>
    </row>
    <row r="10" spans="1:11" x14ac:dyDescent="0.2">
      <c r="A10">
        <v>9</v>
      </c>
      <c r="B10">
        <v>4</v>
      </c>
      <c r="H10">
        <v>164</v>
      </c>
    </row>
    <row r="11" spans="1:11" x14ac:dyDescent="0.2">
      <c r="A11">
        <v>10</v>
      </c>
      <c r="B11">
        <v>1</v>
      </c>
      <c r="H11">
        <v>941</v>
      </c>
    </row>
    <row r="12" spans="1:11" x14ac:dyDescent="0.2">
      <c r="A12">
        <v>11</v>
      </c>
      <c r="B12">
        <v>3</v>
      </c>
      <c r="H12">
        <v>428</v>
      </c>
    </row>
    <row r="13" spans="1:11" x14ac:dyDescent="0.2">
      <c r="A13">
        <v>12</v>
      </c>
      <c r="B13">
        <v>4</v>
      </c>
      <c r="H13">
        <v>589</v>
      </c>
    </row>
    <row r="14" spans="1:11" x14ac:dyDescent="0.2">
      <c r="A14">
        <v>13</v>
      </c>
      <c r="B14">
        <v>3</v>
      </c>
      <c r="H14">
        <v>469</v>
      </c>
    </row>
    <row r="15" spans="1:11" x14ac:dyDescent="0.2">
      <c r="A15">
        <v>14</v>
      </c>
      <c r="B15">
        <v>2</v>
      </c>
      <c r="H15">
        <v>133</v>
      </c>
    </row>
    <row r="16" spans="1:11" x14ac:dyDescent="0.2">
      <c r="A16">
        <v>15</v>
      </c>
      <c r="B16">
        <v>1</v>
      </c>
      <c r="H16">
        <v>727</v>
      </c>
    </row>
    <row r="17" spans="1:8" x14ac:dyDescent="0.2">
      <c r="A17">
        <v>16</v>
      </c>
      <c r="B17">
        <v>2</v>
      </c>
      <c r="H17">
        <v>236</v>
      </c>
    </row>
    <row r="18" spans="1:8" x14ac:dyDescent="0.2">
      <c r="A18">
        <v>17</v>
      </c>
      <c r="B18">
        <v>5</v>
      </c>
      <c r="H18">
        <v>909</v>
      </c>
    </row>
    <row r="19" spans="1:8" x14ac:dyDescent="0.2">
      <c r="A19">
        <v>18</v>
      </c>
      <c r="B19">
        <v>4</v>
      </c>
    </row>
    <row r="20" spans="1:8" x14ac:dyDescent="0.2">
      <c r="A20">
        <v>19</v>
      </c>
      <c r="B20">
        <v>2</v>
      </c>
    </row>
    <row r="21" spans="1:8" x14ac:dyDescent="0.2">
      <c r="A21">
        <v>20</v>
      </c>
      <c r="B21">
        <v>1</v>
      </c>
    </row>
    <row r="22" spans="1:8" x14ac:dyDescent="0.2">
      <c r="A22">
        <v>21</v>
      </c>
      <c r="B22">
        <v>5</v>
      </c>
    </row>
    <row r="23" spans="1:8" x14ac:dyDescent="0.2">
      <c r="A23">
        <v>22</v>
      </c>
      <c r="B23">
        <v>3</v>
      </c>
    </row>
    <row r="24" spans="1:8" x14ac:dyDescent="0.2">
      <c r="A24">
        <v>23</v>
      </c>
      <c r="B24">
        <v>2</v>
      </c>
    </row>
    <row r="25" spans="1:8" x14ac:dyDescent="0.2">
      <c r="A25">
        <v>24</v>
      </c>
      <c r="B25">
        <v>3</v>
      </c>
    </row>
    <row r="26" spans="1:8" x14ac:dyDescent="0.2">
      <c r="A26">
        <v>25</v>
      </c>
      <c r="B26">
        <v>5</v>
      </c>
    </row>
    <row r="27" spans="1:8" x14ac:dyDescent="0.2">
      <c r="A27">
        <v>26</v>
      </c>
      <c r="B27">
        <v>5</v>
      </c>
    </row>
    <row r="28" spans="1:8" x14ac:dyDescent="0.2">
      <c r="A28">
        <v>27</v>
      </c>
      <c r="B28">
        <v>3</v>
      </c>
    </row>
    <row r="29" spans="1:8" x14ac:dyDescent="0.2">
      <c r="A29">
        <v>28</v>
      </c>
      <c r="B29">
        <v>3</v>
      </c>
    </row>
    <row r="30" spans="1:8" x14ac:dyDescent="0.2">
      <c r="A30">
        <v>29</v>
      </c>
      <c r="B30">
        <v>1</v>
      </c>
    </row>
    <row r="31" spans="1:8" x14ac:dyDescent="0.2">
      <c r="A31">
        <v>30</v>
      </c>
      <c r="B31">
        <v>1</v>
      </c>
    </row>
    <row r="32" spans="1:8" x14ac:dyDescent="0.2">
      <c r="A32">
        <v>31</v>
      </c>
      <c r="B32">
        <v>5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3</v>
      </c>
    </row>
    <row r="35" spans="1:2" x14ac:dyDescent="0.2">
      <c r="A35">
        <v>34</v>
      </c>
      <c r="B35">
        <v>4</v>
      </c>
    </row>
    <row r="36" spans="1:2" x14ac:dyDescent="0.2">
      <c r="A36">
        <v>35</v>
      </c>
      <c r="B36">
        <v>5</v>
      </c>
    </row>
    <row r="37" spans="1:2" x14ac:dyDescent="0.2">
      <c r="A37">
        <v>36</v>
      </c>
      <c r="B37">
        <v>3</v>
      </c>
    </row>
    <row r="38" spans="1:2" x14ac:dyDescent="0.2">
      <c r="A38">
        <v>37</v>
      </c>
      <c r="B38">
        <v>3</v>
      </c>
    </row>
    <row r="39" spans="1:2" x14ac:dyDescent="0.2">
      <c r="A39">
        <v>38</v>
      </c>
      <c r="B39">
        <v>4</v>
      </c>
    </row>
    <row r="40" spans="1:2" x14ac:dyDescent="0.2">
      <c r="A40">
        <v>39</v>
      </c>
      <c r="B40">
        <v>4</v>
      </c>
    </row>
    <row r="41" spans="1:2" x14ac:dyDescent="0.2">
      <c r="A41">
        <v>40</v>
      </c>
      <c r="B41">
        <v>3</v>
      </c>
    </row>
    <row r="42" spans="1:2" x14ac:dyDescent="0.2">
      <c r="A42">
        <v>41</v>
      </c>
      <c r="B42">
        <v>4</v>
      </c>
    </row>
    <row r="43" spans="1:2" x14ac:dyDescent="0.2">
      <c r="A43">
        <v>42</v>
      </c>
      <c r="B43">
        <v>3</v>
      </c>
    </row>
    <row r="44" spans="1:2" x14ac:dyDescent="0.2">
      <c r="A44">
        <v>43</v>
      </c>
      <c r="B44">
        <v>5</v>
      </c>
    </row>
    <row r="45" spans="1:2" x14ac:dyDescent="0.2">
      <c r="A45">
        <v>44</v>
      </c>
      <c r="B45">
        <v>4</v>
      </c>
    </row>
    <row r="46" spans="1:2" x14ac:dyDescent="0.2">
      <c r="A46">
        <v>45</v>
      </c>
      <c r="B46">
        <v>3</v>
      </c>
    </row>
    <row r="47" spans="1:2" x14ac:dyDescent="0.2">
      <c r="A47">
        <v>46</v>
      </c>
      <c r="B47">
        <v>5</v>
      </c>
    </row>
    <row r="48" spans="1:2" x14ac:dyDescent="0.2">
      <c r="A48">
        <v>47</v>
      </c>
      <c r="B48">
        <v>5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5</v>
      </c>
    </row>
    <row r="51" spans="1:2" x14ac:dyDescent="0.2">
      <c r="A51">
        <v>50</v>
      </c>
      <c r="B51">
        <v>4</v>
      </c>
    </row>
    <row r="52" spans="1:2" x14ac:dyDescent="0.2">
      <c r="A52">
        <v>51</v>
      </c>
      <c r="B52">
        <v>5</v>
      </c>
    </row>
    <row r="53" spans="1:2" x14ac:dyDescent="0.2">
      <c r="A53">
        <v>52</v>
      </c>
      <c r="B53">
        <v>2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3</v>
      </c>
    </row>
    <row r="56" spans="1:2" x14ac:dyDescent="0.2">
      <c r="A56">
        <v>55</v>
      </c>
      <c r="B56">
        <v>4</v>
      </c>
    </row>
    <row r="57" spans="1:2" x14ac:dyDescent="0.2">
      <c r="A57">
        <v>56</v>
      </c>
      <c r="B57">
        <v>4</v>
      </c>
    </row>
    <row r="58" spans="1:2" x14ac:dyDescent="0.2">
      <c r="A58">
        <v>57</v>
      </c>
      <c r="B58">
        <v>3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2</v>
      </c>
    </row>
    <row r="61" spans="1:2" x14ac:dyDescent="0.2">
      <c r="A61">
        <v>60</v>
      </c>
      <c r="B61">
        <v>4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2</v>
      </c>
    </row>
    <row r="64" spans="1:2" x14ac:dyDescent="0.2">
      <c r="A64">
        <v>63</v>
      </c>
      <c r="B64">
        <v>5</v>
      </c>
    </row>
    <row r="65" spans="1:2" x14ac:dyDescent="0.2">
      <c r="A65">
        <v>64</v>
      </c>
      <c r="B65">
        <v>5</v>
      </c>
    </row>
    <row r="66" spans="1:2" x14ac:dyDescent="0.2">
      <c r="A66">
        <v>65</v>
      </c>
      <c r="B66">
        <v>5</v>
      </c>
    </row>
    <row r="67" spans="1:2" x14ac:dyDescent="0.2">
      <c r="A67">
        <v>66</v>
      </c>
      <c r="B67">
        <v>2</v>
      </c>
    </row>
    <row r="68" spans="1:2" x14ac:dyDescent="0.2">
      <c r="A68">
        <v>67</v>
      </c>
      <c r="B68">
        <v>5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2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5</v>
      </c>
    </row>
    <row r="74" spans="1:2" x14ac:dyDescent="0.2">
      <c r="A74">
        <v>73</v>
      </c>
      <c r="B74">
        <v>2</v>
      </c>
    </row>
    <row r="75" spans="1:2" x14ac:dyDescent="0.2">
      <c r="A75">
        <v>74</v>
      </c>
      <c r="B75">
        <v>3</v>
      </c>
    </row>
    <row r="76" spans="1:2" x14ac:dyDescent="0.2">
      <c r="A76">
        <v>75</v>
      </c>
      <c r="B76">
        <v>4</v>
      </c>
    </row>
    <row r="77" spans="1:2" x14ac:dyDescent="0.2">
      <c r="A77">
        <v>76</v>
      </c>
      <c r="B77">
        <v>5</v>
      </c>
    </row>
    <row r="78" spans="1:2" x14ac:dyDescent="0.2">
      <c r="A78">
        <v>77</v>
      </c>
      <c r="B78">
        <v>4</v>
      </c>
    </row>
    <row r="79" spans="1:2" x14ac:dyDescent="0.2">
      <c r="A79">
        <v>78</v>
      </c>
      <c r="B79">
        <v>4</v>
      </c>
    </row>
    <row r="80" spans="1:2" x14ac:dyDescent="0.2">
      <c r="A80">
        <v>79</v>
      </c>
      <c r="B80">
        <v>5</v>
      </c>
    </row>
    <row r="81" spans="1:2" x14ac:dyDescent="0.2">
      <c r="A81">
        <v>80</v>
      </c>
      <c r="B81">
        <v>3</v>
      </c>
    </row>
    <row r="82" spans="1:2" x14ac:dyDescent="0.2">
      <c r="A82">
        <v>81</v>
      </c>
      <c r="B82">
        <v>4</v>
      </c>
    </row>
    <row r="83" spans="1:2" x14ac:dyDescent="0.2">
      <c r="A83">
        <v>82</v>
      </c>
      <c r="B83">
        <v>5</v>
      </c>
    </row>
    <row r="84" spans="1:2" x14ac:dyDescent="0.2">
      <c r="A84">
        <v>83</v>
      </c>
      <c r="B84">
        <v>4</v>
      </c>
    </row>
    <row r="85" spans="1:2" x14ac:dyDescent="0.2">
      <c r="A85">
        <v>84</v>
      </c>
      <c r="B85">
        <v>2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2</v>
      </c>
    </row>
    <row r="88" spans="1:2" x14ac:dyDescent="0.2">
      <c r="A88">
        <v>87</v>
      </c>
      <c r="B88">
        <v>5</v>
      </c>
    </row>
    <row r="89" spans="1:2" x14ac:dyDescent="0.2">
      <c r="A89">
        <v>88</v>
      </c>
      <c r="B89">
        <v>3</v>
      </c>
    </row>
    <row r="90" spans="1:2" x14ac:dyDescent="0.2">
      <c r="A90">
        <v>89</v>
      </c>
      <c r="B90">
        <v>5</v>
      </c>
    </row>
    <row r="91" spans="1:2" x14ac:dyDescent="0.2">
      <c r="A91">
        <v>90</v>
      </c>
      <c r="B91">
        <v>3</v>
      </c>
    </row>
    <row r="92" spans="1:2" x14ac:dyDescent="0.2">
      <c r="A92">
        <v>91</v>
      </c>
      <c r="B92">
        <v>1</v>
      </c>
    </row>
    <row r="93" spans="1:2" x14ac:dyDescent="0.2">
      <c r="A93">
        <v>92</v>
      </c>
      <c r="B93">
        <v>3</v>
      </c>
    </row>
    <row r="94" spans="1:2" x14ac:dyDescent="0.2">
      <c r="A94">
        <v>93</v>
      </c>
      <c r="B94">
        <v>3</v>
      </c>
    </row>
    <row r="95" spans="1:2" x14ac:dyDescent="0.2">
      <c r="A95">
        <v>94</v>
      </c>
      <c r="B95">
        <v>4</v>
      </c>
    </row>
    <row r="96" spans="1:2" x14ac:dyDescent="0.2">
      <c r="A96">
        <v>95</v>
      </c>
      <c r="B96">
        <v>4</v>
      </c>
    </row>
    <row r="97" spans="1:2" x14ac:dyDescent="0.2">
      <c r="A97">
        <v>96</v>
      </c>
      <c r="B97">
        <v>1</v>
      </c>
    </row>
    <row r="98" spans="1:2" x14ac:dyDescent="0.2">
      <c r="A98">
        <v>97</v>
      </c>
      <c r="B98">
        <v>5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4</v>
      </c>
    </row>
    <row r="101" spans="1:2" x14ac:dyDescent="0.2">
      <c r="A101">
        <v>100</v>
      </c>
      <c r="B101">
        <v>3</v>
      </c>
    </row>
  </sheetData>
  <conditionalFormatting sqref="B2:B101">
    <cfRule type="colorScale" priority="2">
      <colorScale>
        <cfvo type="min"/>
        <cfvo type="num" val="3"/>
        <cfvo type="max"/>
        <color rgb="FFFF0000"/>
        <color rgb="FFFFFF00"/>
        <color rgb="FF00B050"/>
      </colorScale>
    </cfRule>
  </conditionalFormatting>
  <conditionalFormatting sqref="H2:H18">
    <cfRule type="iconSet" priority="1">
      <iconSet iconSet="3TrafficLight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F092-FE31-487E-AC75-3A05C19B134A}">
  <dimension ref="A1:H18"/>
  <sheetViews>
    <sheetView zoomScale="150" zoomScaleNormal="150" workbookViewId="0">
      <selection activeCell="A18" sqref="A18"/>
    </sheetView>
  </sheetViews>
  <sheetFormatPr defaultRowHeight="12.75" x14ac:dyDescent="0.2"/>
  <cols>
    <col min="3" max="3" width="11" bestFit="1" customWidth="1"/>
    <col min="5" max="5" width="18.375" customWidth="1"/>
  </cols>
  <sheetData>
    <row r="1" spans="1:8" x14ac:dyDescent="0.2">
      <c r="A1" s="2" t="s">
        <v>151</v>
      </c>
      <c r="E1" s="2" t="s">
        <v>157</v>
      </c>
      <c r="F1">
        <f>A14-A6</f>
        <v>1624</v>
      </c>
    </row>
    <row r="2" spans="1:8" x14ac:dyDescent="0.2">
      <c r="A2">
        <v>364</v>
      </c>
      <c r="E2" s="2" t="s">
        <v>158</v>
      </c>
    </row>
    <row r="3" spans="1:8" x14ac:dyDescent="0.2">
      <c r="A3">
        <v>805</v>
      </c>
      <c r="E3" s="2" t="s">
        <v>159</v>
      </c>
    </row>
    <row r="4" spans="1:8" x14ac:dyDescent="0.2">
      <c r="A4">
        <v>858</v>
      </c>
    </row>
    <row r="5" spans="1:8" x14ac:dyDescent="0.2">
      <c r="A5">
        <v>894</v>
      </c>
      <c r="E5" s="2" t="s">
        <v>160</v>
      </c>
      <c r="F5">
        <f>A14+(1.5*F1)</f>
        <v>5339</v>
      </c>
      <c r="G5">
        <v>3896</v>
      </c>
      <c r="H5" s="27" t="s">
        <v>162</v>
      </c>
    </row>
    <row r="6" spans="1:8" x14ac:dyDescent="0.2">
      <c r="A6" s="4">
        <v>1279</v>
      </c>
      <c r="C6" s="2" t="s">
        <v>154</v>
      </c>
      <c r="D6" s="2" t="s">
        <v>153</v>
      </c>
    </row>
    <row r="7" spans="1:8" x14ac:dyDescent="0.2">
      <c r="A7">
        <v>1527</v>
      </c>
      <c r="E7" s="2" t="s">
        <v>161</v>
      </c>
      <c r="F7">
        <f>A6-(1.5*F1)</f>
        <v>-1157</v>
      </c>
      <c r="G7">
        <v>364</v>
      </c>
    </row>
    <row r="8" spans="1:8" x14ac:dyDescent="0.2">
      <c r="A8">
        <v>2063</v>
      </c>
    </row>
    <row r="9" spans="1:8" x14ac:dyDescent="0.2">
      <c r="A9">
        <v>2150</v>
      </c>
    </row>
    <row r="10" spans="1:8" x14ac:dyDescent="0.2">
      <c r="A10" s="4">
        <v>2479</v>
      </c>
      <c r="C10" s="2" t="s">
        <v>117</v>
      </c>
      <c r="D10" s="2" t="s">
        <v>152</v>
      </c>
    </row>
    <row r="11" spans="1:8" x14ac:dyDescent="0.2">
      <c r="A11">
        <v>2526</v>
      </c>
    </row>
    <row r="12" spans="1:8" x14ac:dyDescent="0.2">
      <c r="A12">
        <v>2720</v>
      </c>
    </row>
    <row r="13" spans="1:8" x14ac:dyDescent="0.2">
      <c r="A13">
        <v>2746</v>
      </c>
    </row>
    <row r="14" spans="1:8" x14ac:dyDescent="0.2">
      <c r="A14" s="4">
        <v>2903</v>
      </c>
      <c r="C14" s="2" t="s">
        <v>156</v>
      </c>
      <c r="D14" s="2" t="s">
        <v>155</v>
      </c>
    </row>
    <row r="15" spans="1:8" x14ac:dyDescent="0.2">
      <c r="A15">
        <v>3495</v>
      </c>
    </row>
    <row r="16" spans="1:8" x14ac:dyDescent="0.2">
      <c r="A16">
        <v>3496</v>
      </c>
    </row>
    <row r="17" spans="1:1" x14ac:dyDescent="0.2">
      <c r="A17">
        <v>3657</v>
      </c>
    </row>
    <row r="18" spans="1:1" x14ac:dyDescent="0.2">
      <c r="A18" s="2">
        <v>6368</v>
      </c>
    </row>
  </sheetData>
  <sortState ref="A2:A18">
    <sortCondition ref="A2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79D0-ADC5-49D0-90F8-E51660D2D89A}">
  <dimension ref="A1:H8"/>
  <sheetViews>
    <sheetView workbookViewId="0">
      <selection activeCell="C4" sqref="C4"/>
    </sheetView>
  </sheetViews>
  <sheetFormatPr defaultRowHeight="12.75" x14ac:dyDescent="0.2"/>
  <cols>
    <col min="1" max="1" width="13.5" bestFit="1" customWidth="1"/>
    <col min="2" max="5" width="11.875" bestFit="1" customWidth="1"/>
    <col min="6" max="6" width="14" bestFit="1" customWidth="1"/>
    <col min="7" max="7" width="10.875" bestFit="1" customWidth="1"/>
    <col min="8" max="8" width="9.5" bestFit="1" customWidth="1"/>
  </cols>
  <sheetData>
    <row r="1" spans="1:8" x14ac:dyDescent="0.2">
      <c r="A1" s="22"/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</row>
    <row r="2" spans="1:8" x14ac:dyDescent="0.2">
      <c r="A2" s="20" t="s">
        <v>0</v>
      </c>
      <c r="B2" s="23">
        <v>1</v>
      </c>
      <c r="C2" s="23"/>
      <c r="D2" s="23"/>
      <c r="E2" s="23"/>
      <c r="F2" s="23"/>
      <c r="G2" s="23"/>
      <c r="H2" s="23"/>
    </row>
    <row r="3" spans="1:8" x14ac:dyDescent="0.2">
      <c r="A3" s="20" t="s">
        <v>1</v>
      </c>
      <c r="B3" s="23">
        <v>0.95672146857978868</v>
      </c>
      <c r="C3" s="23">
        <v>1</v>
      </c>
      <c r="D3" s="23"/>
      <c r="E3" s="23"/>
      <c r="F3" s="23"/>
      <c r="G3" s="23"/>
      <c r="H3" s="23"/>
    </row>
    <row r="4" spans="1:8" x14ac:dyDescent="0.2">
      <c r="A4" s="20" t="s">
        <v>2</v>
      </c>
      <c r="B4" s="23">
        <v>0.94282251906599024</v>
      </c>
      <c r="C4" s="23">
        <v>0.99307154068373871</v>
      </c>
      <c r="D4" s="23">
        <v>1</v>
      </c>
      <c r="E4" s="23"/>
      <c r="F4" s="23"/>
      <c r="G4" s="23"/>
      <c r="H4" s="23"/>
    </row>
    <row r="5" spans="1:8" x14ac:dyDescent="0.2">
      <c r="A5" s="20" t="s">
        <v>3</v>
      </c>
      <c r="B5" s="23">
        <v>0.86149039996873233</v>
      </c>
      <c r="C5" s="23">
        <v>0.9317353779059967</v>
      </c>
      <c r="D5" s="23">
        <v>0.93757360182095673</v>
      </c>
      <c r="E5" s="23">
        <v>1</v>
      </c>
      <c r="F5" s="23"/>
      <c r="G5" s="23"/>
      <c r="H5" s="23"/>
    </row>
    <row r="6" spans="1:8" x14ac:dyDescent="0.2">
      <c r="A6" s="20" t="s">
        <v>4</v>
      </c>
      <c r="B6" s="23">
        <v>0.63076743044358219</v>
      </c>
      <c r="C6" s="23">
        <v>0.82928061826400579</v>
      </c>
      <c r="D6" s="23">
        <v>0.83749659962440948</v>
      </c>
      <c r="E6" s="23">
        <v>0.83012863034836748</v>
      </c>
      <c r="F6" s="23">
        <v>1</v>
      </c>
      <c r="G6" s="23"/>
      <c r="H6" s="23"/>
    </row>
    <row r="7" spans="1:8" x14ac:dyDescent="0.2">
      <c r="A7" s="20" t="s">
        <v>5</v>
      </c>
      <c r="B7" s="23">
        <v>0.74311254251422942</v>
      </c>
      <c r="C7" s="23">
        <v>0.89213937859728765</v>
      </c>
      <c r="D7" s="23">
        <v>0.90436763510084439</v>
      </c>
      <c r="E7" s="23">
        <v>0.85434182980989293</v>
      </c>
      <c r="F7" s="23">
        <v>0.95187215007907844</v>
      </c>
      <c r="G7" s="23">
        <v>1</v>
      </c>
      <c r="H7" s="23"/>
    </row>
    <row r="8" spans="1:8" ht="13.5" thickBot="1" x14ac:dyDescent="0.25">
      <c r="A8" s="21" t="s">
        <v>6</v>
      </c>
      <c r="B8" s="24">
        <v>0.61229174347738535</v>
      </c>
      <c r="C8" s="24">
        <v>0.5881956848975145</v>
      </c>
      <c r="D8" s="24">
        <v>0.63455514061631224</v>
      </c>
      <c r="E8" s="24">
        <v>0.58665506324529559</v>
      </c>
      <c r="F8" s="24">
        <v>0.39262142029739661</v>
      </c>
      <c r="G8" s="24">
        <v>0.49694246040782258</v>
      </c>
      <c r="H8" s="2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B2FF-B2C3-4442-BE85-1D7B16F00201}">
  <dimension ref="A1:N17"/>
  <sheetViews>
    <sheetView workbookViewId="0">
      <selection activeCell="D31" sqref="D31"/>
    </sheetView>
  </sheetViews>
  <sheetFormatPr defaultRowHeight="12.75" x14ac:dyDescent="0.2"/>
  <cols>
    <col min="1" max="14" width="18.875" customWidth="1"/>
  </cols>
  <sheetData>
    <row r="1" spans="1:14" x14ac:dyDescent="0.2">
      <c r="A1" s="22" t="s">
        <v>0</v>
      </c>
      <c r="B1" s="22"/>
      <c r="C1" s="22" t="s">
        <v>1</v>
      </c>
      <c r="D1" s="22"/>
      <c r="E1" s="22" t="s">
        <v>2</v>
      </c>
      <c r="F1" s="22"/>
      <c r="G1" s="22" t="s">
        <v>3</v>
      </c>
      <c r="H1" s="22"/>
      <c r="I1" s="22" t="s">
        <v>4</v>
      </c>
      <c r="J1" s="22"/>
      <c r="K1" s="22" t="s">
        <v>5</v>
      </c>
      <c r="L1" s="22"/>
      <c r="M1" s="22" t="s">
        <v>6</v>
      </c>
      <c r="N1" s="22"/>
    </row>
    <row r="2" spans="1:14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2">
      <c r="A3" s="20" t="s">
        <v>115</v>
      </c>
      <c r="B3" s="20">
        <v>61.84</v>
      </c>
      <c r="C3" s="20" t="s">
        <v>115</v>
      </c>
      <c r="D3" s="20">
        <v>107.76</v>
      </c>
      <c r="E3" s="20" t="s">
        <v>115</v>
      </c>
      <c r="F3" s="20">
        <v>189.72</v>
      </c>
      <c r="G3" s="20" t="s">
        <v>115</v>
      </c>
      <c r="H3" s="20">
        <v>85.28</v>
      </c>
      <c r="I3" s="20" t="s">
        <v>115</v>
      </c>
      <c r="J3" s="20">
        <v>45.92</v>
      </c>
      <c r="K3" s="20" t="s">
        <v>115</v>
      </c>
      <c r="L3" s="20">
        <v>26.12</v>
      </c>
      <c r="M3" s="20" t="s">
        <v>115</v>
      </c>
      <c r="N3" s="20">
        <v>738.4</v>
      </c>
    </row>
    <row r="4" spans="1:14" x14ac:dyDescent="0.2">
      <c r="A4" s="20" t="s">
        <v>116</v>
      </c>
      <c r="B4" s="20">
        <v>9.8269493401224643</v>
      </c>
      <c r="C4" s="20" t="s">
        <v>116</v>
      </c>
      <c r="D4" s="20">
        <v>13.645301999833739</v>
      </c>
      <c r="E4" s="20" t="s">
        <v>116</v>
      </c>
      <c r="F4" s="20">
        <v>25.023357088927938</v>
      </c>
      <c r="G4" s="20" t="s">
        <v>116</v>
      </c>
      <c r="H4" s="20">
        <v>12.87847299436803</v>
      </c>
      <c r="I4" s="20" t="s">
        <v>116</v>
      </c>
      <c r="J4" s="20">
        <v>5.1172648944528945</v>
      </c>
      <c r="K4" s="20" t="s">
        <v>116</v>
      </c>
      <c r="L4" s="20">
        <v>3.7529188640310358</v>
      </c>
      <c r="M4" s="20" t="s">
        <v>116</v>
      </c>
      <c r="N4" s="20">
        <v>55.134320829528079</v>
      </c>
    </row>
    <row r="5" spans="1:14" x14ac:dyDescent="0.2">
      <c r="A5" s="20" t="s">
        <v>117</v>
      </c>
      <c r="B5" s="20">
        <v>54</v>
      </c>
      <c r="C5" s="20" t="s">
        <v>117</v>
      </c>
      <c r="D5" s="20">
        <v>107</v>
      </c>
      <c r="E5" s="20" t="s">
        <v>117</v>
      </c>
      <c r="F5" s="20">
        <v>180</v>
      </c>
      <c r="G5" s="20" t="s">
        <v>117</v>
      </c>
      <c r="H5" s="20">
        <v>72</v>
      </c>
      <c r="I5" s="20" t="s">
        <v>117</v>
      </c>
      <c r="J5" s="20">
        <v>39</v>
      </c>
      <c r="K5" s="20" t="s">
        <v>117</v>
      </c>
      <c r="L5" s="20">
        <v>23</v>
      </c>
      <c r="M5" s="20" t="s">
        <v>117</v>
      </c>
      <c r="N5" s="20">
        <v>777</v>
      </c>
    </row>
    <row r="6" spans="1:14" x14ac:dyDescent="0.2">
      <c r="A6" s="20" t="s">
        <v>118</v>
      </c>
      <c r="B6" s="20">
        <v>68</v>
      </c>
      <c r="C6" s="20" t="s">
        <v>118</v>
      </c>
      <c r="D6" s="20">
        <v>139</v>
      </c>
      <c r="E6" s="20" t="s">
        <v>118</v>
      </c>
      <c r="F6" s="20">
        <v>234</v>
      </c>
      <c r="G6" s="20" t="s">
        <v>118</v>
      </c>
      <c r="H6" s="20">
        <v>95</v>
      </c>
      <c r="I6" s="20" t="s">
        <v>118</v>
      </c>
      <c r="J6" s="20">
        <v>39</v>
      </c>
      <c r="K6" s="20" t="s">
        <v>118</v>
      </c>
      <c r="L6" s="20">
        <v>24</v>
      </c>
      <c r="M6" s="20" t="s">
        <v>118</v>
      </c>
      <c r="N6" s="20">
        <v>777</v>
      </c>
    </row>
    <row r="7" spans="1:14" x14ac:dyDescent="0.2">
      <c r="A7" s="20" t="s">
        <v>119</v>
      </c>
      <c r="B7" s="20">
        <v>49.134746700612318</v>
      </c>
      <c r="C7" s="20" t="s">
        <v>119</v>
      </c>
      <c r="D7" s="20">
        <v>68.226509999168698</v>
      </c>
      <c r="E7" s="20" t="s">
        <v>119</v>
      </c>
      <c r="F7" s="20">
        <v>125.11678544463969</v>
      </c>
      <c r="G7" s="20" t="s">
        <v>119</v>
      </c>
      <c r="H7" s="20">
        <v>64.392364971840152</v>
      </c>
      <c r="I7" s="20" t="s">
        <v>119</v>
      </c>
      <c r="J7" s="20">
        <v>25.586324472264472</v>
      </c>
      <c r="K7" s="20" t="s">
        <v>119</v>
      </c>
      <c r="L7" s="20">
        <v>18.764594320155179</v>
      </c>
      <c r="M7" s="20" t="s">
        <v>119</v>
      </c>
      <c r="N7" s="20">
        <v>275.67160414764038</v>
      </c>
    </row>
    <row r="8" spans="1:14" x14ac:dyDescent="0.2">
      <c r="A8" s="20" t="s">
        <v>120</v>
      </c>
      <c r="B8" s="20">
        <v>2414.2233333333334</v>
      </c>
      <c r="C8" s="20" t="s">
        <v>120</v>
      </c>
      <c r="D8" s="20">
        <v>4654.8566666666666</v>
      </c>
      <c r="E8" s="20" t="s">
        <v>120</v>
      </c>
      <c r="F8" s="20">
        <v>15654.210000000001</v>
      </c>
      <c r="G8" s="20" t="s">
        <v>120</v>
      </c>
      <c r="H8" s="20">
        <v>4146.376666666667</v>
      </c>
      <c r="I8" s="20" t="s">
        <v>120</v>
      </c>
      <c r="J8" s="20">
        <v>654.65999999999985</v>
      </c>
      <c r="K8" s="20" t="s">
        <v>120</v>
      </c>
      <c r="L8" s="20">
        <v>352.10999999999996</v>
      </c>
      <c r="M8" s="20" t="s">
        <v>120</v>
      </c>
      <c r="N8" s="20">
        <v>75994.833333333328</v>
      </c>
    </row>
    <row r="9" spans="1:14" x14ac:dyDescent="0.2">
      <c r="A9" s="20" t="s">
        <v>121</v>
      </c>
      <c r="B9" s="20">
        <v>1.2459226883336596</v>
      </c>
      <c r="C9" s="20" t="s">
        <v>121</v>
      </c>
      <c r="D9" s="20">
        <v>2.1480183215653526</v>
      </c>
      <c r="E9" s="20" t="s">
        <v>121</v>
      </c>
      <c r="F9" s="20">
        <v>1.9014224334901062</v>
      </c>
      <c r="G9" s="20" t="s">
        <v>121</v>
      </c>
      <c r="H9" s="20">
        <v>1.7387968863851642</v>
      </c>
      <c r="I9" s="20" t="s">
        <v>121</v>
      </c>
      <c r="J9" s="20">
        <v>0.29144299292115683</v>
      </c>
      <c r="K9" s="20" t="s">
        <v>121</v>
      </c>
      <c r="L9" s="20">
        <v>1.2554409911982658</v>
      </c>
      <c r="M9" s="20" t="s">
        <v>121</v>
      </c>
      <c r="N9" s="20">
        <v>0.97549084730552771</v>
      </c>
    </row>
    <row r="10" spans="1:14" x14ac:dyDescent="0.2">
      <c r="A10" s="20" t="s">
        <v>122</v>
      </c>
      <c r="B10" s="20">
        <v>0.975311591861583</v>
      </c>
      <c r="C10" s="20" t="s">
        <v>122</v>
      </c>
      <c r="D10" s="20">
        <v>1.236702252122944</v>
      </c>
      <c r="E10" s="20" t="s">
        <v>122</v>
      </c>
      <c r="F10" s="20">
        <v>1.2972151115288215</v>
      </c>
      <c r="G10" s="20" t="s">
        <v>122</v>
      </c>
      <c r="H10" s="20">
        <v>1.5039966263452313</v>
      </c>
      <c r="I10" s="20" t="s">
        <v>122</v>
      </c>
      <c r="J10" s="20">
        <v>0.99032919718491763</v>
      </c>
      <c r="K10" s="20" t="s">
        <v>122</v>
      </c>
      <c r="L10" s="20">
        <v>1.2350841433755961</v>
      </c>
      <c r="M10" s="20" t="s">
        <v>122</v>
      </c>
      <c r="N10" s="20">
        <v>0.8851191206947604</v>
      </c>
    </row>
    <row r="11" spans="1:14" x14ac:dyDescent="0.2">
      <c r="A11" s="20" t="s">
        <v>123</v>
      </c>
      <c r="B11" s="20">
        <v>203</v>
      </c>
      <c r="C11" s="20" t="s">
        <v>123</v>
      </c>
      <c r="D11" s="20">
        <v>286</v>
      </c>
      <c r="E11" s="20" t="s">
        <v>123</v>
      </c>
      <c r="F11" s="20">
        <v>503</v>
      </c>
      <c r="G11" s="20" t="s">
        <v>123</v>
      </c>
      <c r="H11" s="20">
        <v>237</v>
      </c>
      <c r="I11" s="20" t="s">
        <v>123</v>
      </c>
      <c r="J11" s="20">
        <v>94</v>
      </c>
      <c r="K11" s="20" t="s">
        <v>123</v>
      </c>
      <c r="L11" s="20">
        <v>73</v>
      </c>
      <c r="M11" s="20" t="s">
        <v>123</v>
      </c>
      <c r="N11" s="20">
        <v>1123</v>
      </c>
    </row>
    <row r="12" spans="1:14" x14ac:dyDescent="0.2">
      <c r="A12" s="20" t="s">
        <v>124</v>
      </c>
      <c r="B12" s="20">
        <v>0</v>
      </c>
      <c r="C12" s="20" t="s">
        <v>124</v>
      </c>
      <c r="D12" s="20">
        <v>26</v>
      </c>
      <c r="E12" s="20" t="s">
        <v>124</v>
      </c>
      <c r="F12" s="20">
        <v>43</v>
      </c>
      <c r="G12" s="20" t="s">
        <v>124</v>
      </c>
      <c r="H12" s="20">
        <v>17</v>
      </c>
      <c r="I12" s="20" t="s">
        <v>124</v>
      </c>
      <c r="J12" s="20">
        <v>15</v>
      </c>
      <c r="K12" s="20" t="s">
        <v>124</v>
      </c>
      <c r="L12" s="20">
        <v>4</v>
      </c>
      <c r="M12" s="20" t="s">
        <v>124</v>
      </c>
      <c r="N12" s="20">
        <v>336</v>
      </c>
    </row>
    <row r="13" spans="1:14" x14ac:dyDescent="0.2">
      <c r="A13" s="20" t="s">
        <v>125</v>
      </c>
      <c r="B13" s="20">
        <v>203</v>
      </c>
      <c r="C13" s="20" t="s">
        <v>125</v>
      </c>
      <c r="D13" s="20">
        <v>312</v>
      </c>
      <c r="E13" s="20" t="s">
        <v>125</v>
      </c>
      <c r="F13" s="20">
        <v>546</v>
      </c>
      <c r="G13" s="20" t="s">
        <v>125</v>
      </c>
      <c r="H13" s="20">
        <v>254</v>
      </c>
      <c r="I13" s="20" t="s">
        <v>125</v>
      </c>
      <c r="J13" s="20">
        <v>109</v>
      </c>
      <c r="K13" s="20" t="s">
        <v>125</v>
      </c>
      <c r="L13" s="20">
        <v>77</v>
      </c>
      <c r="M13" s="20" t="s">
        <v>125</v>
      </c>
      <c r="N13" s="20">
        <v>1459</v>
      </c>
    </row>
    <row r="14" spans="1:14" x14ac:dyDescent="0.2">
      <c r="A14" s="20" t="s">
        <v>126</v>
      </c>
      <c r="B14" s="20">
        <v>1546</v>
      </c>
      <c r="C14" s="20" t="s">
        <v>126</v>
      </c>
      <c r="D14" s="20">
        <v>2694</v>
      </c>
      <c r="E14" s="20" t="s">
        <v>126</v>
      </c>
      <c r="F14" s="20">
        <v>4743</v>
      </c>
      <c r="G14" s="20" t="s">
        <v>126</v>
      </c>
      <c r="H14" s="20">
        <v>2132</v>
      </c>
      <c r="I14" s="20" t="s">
        <v>126</v>
      </c>
      <c r="J14" s="20">
        <v>1148</v>
      </c>
      <c r="K14" s="20" t="s">
        <v>126</v>
      </c>
      <c r="L14" s="20">
        <v>653</v>
      </c>
      <c r="M14" s="20" t="s">
        <v>126</v>
      </c>
      <c r="N14" s="20">
        <v>18460</v>
      </c>
    </row>
    <row r="15" spans="1:14" x14ac:dyDescent="0.2">
      <c r="A15" s="20" t="s">
        <v>127</v>
      </c>
      <c r="B15" s="20">
        <v>25</v>
      </c>
      <c r="C15" s="20" t="s">
        <v>127</v>
      </c>
      <c r="D15" s="20">
        <v>25</v>
      </c>
      <c r="E15" s="20" t="s">
        <v>127</v>
      </c>
      <c r="F15" s="20">
        <v>25</v>
      </c>
      <c r="G15" s="20" t="s">
        <v>127</v>
      </c>
      <c r="H15" s="20">
        <v>25</v>
      </c>
      <c r="I15" s="20" t="s">
        <v>127</v>
      </c>
      <c r="J15" s="20">
        <v>25</v>
      </c>
      <c r="K15" s="20" t="s">
        <v>127</v>
      </c>
      <c r="L15" s="20">
        <v>25</v>
      </c>
      <c r="M15" s="20" t="s">
        <v>127</v>
      </c>
      <c r="N15" s="20">
        <v>25</v>
      </c>
    </row>
    <row r="16" spans="1:14" x14ac:dyDescent="0.2">
      <c r="A16" s="20" t="s">
        <v>128</v>
      </c>
      <c r="B16" s="20">
        <v>140</v>
      </c>
      <c r="C16" s="20" t="s">
        <v>128</v>
      </c>
      <c r="D16" s="20">
        <v>228</v>
      </c>
      <c r="E16" s="20" t="s">
        <v>128</v>
      </c>
      <c r="F16" s="20">
        <v>456</v>
      </c>
      <c r="G16" s="20" t="s">
        <v>128</v>
      </c>
      <c r="H16" s="20">
        <v>223</v>
      </c>
      <c r="I16" s="20" t="s">
        <v>128</v>
      </c>
      <c r="J16" s="20">
        <v>90</v>
      </c>
      <c r="K16" s="20" t="s">
        <v>128</v>
      </c>
      <c r="L16" s="20">
        <v>63</v>
      </c>
      <c r="M16" s="20" t="s">
        <v>128</v>
      </c>
      <c r="N16" s="20">
        <v>1310</v>
      </c>
    </row>
    <row r="17" spans="1:14" ht="13.5" thickBot="1" x14ac:dyDescent="0.25">
      <c r="A17" s="21" t="s">
        <v>129</v>
      </c>
      <c r="B17" s="21">
        <v>5</v>
      </c>
      <c r="C17" s="21" t="s">
        <v>129</v>
      </c>
      <c r="D17" s="21">
        <v>26</v>
      </c>
      <c r="E17" s="21" t="s">
        <v>129</v>
      </c>
      <c r="F17" s="21">
        <v>43</v>
      </c>
      <c r="G17" s="21" t="s">
        <v>129</v>
      </c>
      <c r="H17" s="21">
        <v>17</v>
      </c>
      <c r="I17" s="21" t="s">
        <v>129</v>
      </c>
      <c r="J17" s="21">
        <v>16</v>
      </c>
      <c r="K17" s="21" t="s">
        <v>129</v>
      </c>
      <c r="L17" s="21">
        <v>4</v>
      </c>
      <c r="M17" s="21" t="s">
        <v>129</v>
      </c>
      <c r="N17" s="2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37E1-8291-475F-974F-92C9C24DC12E}">
  <dimension ref="A1:J37"/>
  <sheetViews>
    <sheetView workbookViewId="0">
      <selection activeCell="L5" sqref="L5"/>
    </sheetView>
  </sheetViews>
  <sheetFormatPr defaultRowHeight="12.75" x14ac:dyDescent="0.2"/>
  <cols>
    <col min="9" max="9" width="25.625" customWidth="1"/>
    <col min="10" max="10" width="11.5" style="19" customWidth="1"/>
  </cols>
  <sheetData>
    <row r="1" spans="1:10" x14ac:dyDescent="0.2">
      <c r="A1" s="2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10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I2" s="16" t="s">
        <v>89</v>
      </c>
      <c r="J2" s="19">
        <f>CORREL(A2:A26,B2:B26)</f>
        <v>0.95672146857978868</v>
      </c>
    </row>
    <row r="3" spans="1:10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</row>
    <row r="4" spans="1:10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I4" s="16" t="s">
        <v>90</v>
      </c>
      <c r="J4" s="19">
        <f>CORREL(A2:A26,C2:C26)</f>
        <v>0.94282251906599024</v>
      </c>
    </row>
    <row r="5" spans="1:10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I5" s="16" t="s">
        <v>91</v>
      </c>
      <c r="J5" s="19">
        <f>CORREL(A2:A26,D2:D26)</f>
        <v>0.86149039996873233</v>
      </c>
    </row>
    <row r="6" spans="1:10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</row>
    <row r="7" spans="1:10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I7" s="16" t="s">
        <v>92</v>
      </c>
      <c r="J7" s="19">
        <f>CORREL(C2:C26,D2:D26)</f>
        <v>0.93757360182095673</v>
      </c>
    </row>
    <row r="8" spans="1:10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I8" s="16" t="s">
        <v>93</v>
      </c>
      <c r="J8" s="19">
        <f>CORREL(C2:C26,E2:E26)</f>
        <v>0.83749659962440948</v>
      </c>
    </row>
    <row r="9" spans="1:10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I9" s="16" t="s">
        <v>94</v>
      </c>
      <c r="J9" s="19">
        <f>CORREL(C2:C26,F2:F26)</f>
        <v>0.90436763510084439</v>
      </c>
    </row>
    <row r="10" spans="1:10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</row>
    <row r="11" spans="1:10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</row>
    <row r="12" spans="1:10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I12" t="s">
        <v>89</v>
      </c>
      <c r="J12" s="19">
        <f>CORREL(A2:A26,B2:B26)</f>
        <v>0.95672146857978868</v>
      </c>
    </row>
    <row r="13" spans="1:10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I13" t="s">
        <v>95</v>
      </c>
      <c r="J13" s="19">
        <f>CORREL(A2:A26,C2:C26)</f>
        <v>0.94282251906599024</v>
      </c>
    </row>
    <row r="14" spans="1:10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I14" t="s">
        <v>96</v>
      </c>
      <c r="J14" s="19">
        <f>CORREL(A2:A26,D2:D26)</f>
        <v>0.86149039996873233</v>
      </c>
    </row>
    <row r="15" spans="1:10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I15" t="s">
        <v>97</v>
      </c>
      <c r="J15" s="19">
        <f>CORREL(A$2:A$26,E$2:E$26)</f>
        <v>0.63076743044358219</v>
      </c>
    </row>
    <row r="16" spans="1:10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I16" t="s">
        <v>98</v>
      </c>
      <c r="J16" s="19">
        <f>CORREL(A$2:A$26,F$2:F$26)</f>
        <v>0.74311254251422942</v>
      </c>
    </row>
    <row r="17" spans="1:10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I17" t="s">
        <v>99</v>
      </c>
      <c r="J17" s="19">
        <f>CORREL(A$2:A$26,G$2:G$26)</f>
        <v>0.61229174347738535</v>
      </c>
    </row>
    <row r="18" spans="1:10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</row>
    <row r="19" spans="1:10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I19" t="s">
        <v>100</v>
      </c>
      <c r="J19" s="19">
        <f>CORREL($B$2:$B$26,E$2:E$26)</f>
        <v>0.82928061826400579</v>
      </c>
    </row>
    <row r="20" spans="1:10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I20" t="s">
        <v>101</v>
      </c>
      <c r="J20" s="19">
        <f>CORREL($B$2:$B$26,D$2:D$26)</f>
        <v>0.9317353779059967</v>
      </c>
    </row>
    <row r="21" spans="1:10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I21" t="s">
        <v>102</v>
      </c>
      <c r="J21" s="19">
        <f>CORREL($B$2:$B$26,E$2:E$26)</f>
        <v>0.82928061826400579</v>
      </c>
    </row>
    <row r="22" spans="1:10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I22" t="s">
        <v>103</v>
      </c>
      <c r="J22" s="19">
        <f>CORREL($B$2:$B$26,F$2:F$26)</f>
        <v>0.89213937859728765</v>
      </c>
    </row>
    <row r="23" spans="1:10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I23" t="s">
        <v>104</v>
      </c>
      <c r="J23" s="19">
        <f t="shared" ref="J23" si="0">CORREL($B$2:$B$26,E$2:E$26)</f>
        <v>0.82928061826400579</v>
      </c>
    </row>
    <row r="24" spans="1:10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</row>
    <row r="25" spans="1:10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I25" t="s">
        <v>105</v>
      </c>
      <c r="J25" s="19">
        <f t="shared" ref="J25:J37" si="1">CORREL(A$2:A$26,E$2:E$26)</f>
        <v>0.63076743044358219</v>
      </c>
    </row>
    <row r="26" spans="1:10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I26" t="s">
        <v>106</v>
      </c>
      <c r="J26" s="19">
        <f t="shared" si="1"/>
        <v>0.63076743044358219</v>
      </c>
    </row>
    <row r="27" spans="1:10" x14ac:dyDescent="0.2">
      <c r="I27" t="s">
        <v>107</v>
      </c>
      <c r="J27" s="19">
        <f t="shared" si="1"/>
        <v>0.63076743044358219</v>
      </c>
    </row>
    <row r="28" spans="1:10" x14ac:dyDescent="0.2">
      <c r="I28" t="s">
        <v>108</v>
      </c>
      <c r="J28" s="19">
        <f t="shared" si="1"/>
        <v>0.63076743044358219</v>
      </c>
    </row>
    <row r="29" spans="1:10" x14ac:dyDescent="0.2">
      <c r="J29" s="19">
        <f t="shared" si="1"/>
        <v>0.63076743044358219</v>
      </c>
    </row>
    <row r="30" spans="1:10" x14ac:dyDescent="0.2">
      <c r="I30" t="s">
        <v>109</v>
      </c>
      <c r="J30" s="19">
        <f t="shared" si="1"/>
        <v>0.63076743044358219</v>
      </c>
    </row>
    <row r="31" spans="1:10" x14ac:dyDescent="0.2">
      <c r="I31" t="s">
        <v>110</v>
      </c>
      <c r="J31" s="19">
        <f t="shared" si="1"/>
        <v>0.63076743044358219</v>
      </c>
    </row>
    <row r="32" spans="1:10" x14ac:dyDescent="0.2">
      <c r="I32" t="s">
        <v>111</v>
      </c>
      <c r="J32" s="19">
        <f t="shared" si="1"/>
        <v>0.63076743044358219</v>
      </c>
    </row>
    <row r="33" spans="9:10" x14ac:dyDescent="0.2">
      <c r="J33" s="19">
        <f t="shared" si="1"/>
        <v>0.63076743044358219</v>
      </c>
    </row>
    <row r="34" spans="9:10" x14ac:dyDescent="0.2">
      <c r="I34" t="s">
        <v>112</v>
      </c>
      <c r="J34" s="19">
        <f t="shared" si="1"/>
        <v>0.63076743044358219</v>
      </c>
    </row>
    <row r="35" spans="9:10" x14ac:dyDescent="0.2">
      <c r="I35" t="s">
        <v>113</v>
      </c>
      <c r="J35" s="19">
        <f t="shared" si="1"/>
        <v>0.63076743044358219</v>
      </c>
    </row>
    <row r="36" spans="9:10" x14ac:dyDescent="0.2">
      <c r="J36" s="19">
        <f t="shared" si="1"/>
        <v>0.63076743044358219</v>
      </c>
    </row>
    <row r="37" spans="9:10" x14ac:dyDescent="0.2">
      <c r="I37" t="s">
        <v>114</v>
      </c>
      <c r="J37" s="19">
        <f t="shared" si="1"/>
        <v>0.63076743044358219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G13" sqref="G13"/>
    </sheetView>
  </sheetViews>
  <sheetFormatPr defaultColWidth="9" defaultRowHeight="12.75" x14ac:dyDescent="0.2"/>
  <cols>
    <col min="1" max="2" width="11.875" customWidth="1"/>
    <col min="3" max="3" width="12.125" customWidth="1"/>
    <col min="4" max="4" width="12.25" style="1" customWidth="1"/>
    <col min="6" max="6" width="12.125" customWidth="1"/>
  </cols>
  <sheetData>
    <row r="1" spans="1:11" x14ac:dyDescent="0.2">
      <c r="A1" s="2" t="s">
        <v>0</v>
      </c>
      <c r="B1" s="2" t="s">
        <v>2</v>
      </c>
      <c r="C1" s="2" t="s">
        <v>3</v>
      </c>
      <c r="D1" s="1" t="s">
        <v>14</v>
      </c>
      <c r="E1" t="s">
        <v>15</v>
      </c>
      <c r="G1" t="s">
        <v>16</v>
      </c>
      <c r="I1" t="s">
        <v>17</v>
      </c>
      <c r="K1">
        <v>1</v>
      </c>
    </row>
    <row r="2" spans="1:11" x14ac:dyDescent="0.2">
      <c r="A2">
        <v>94</v>
      </c>
      <c r="B2">
        <v>219</v>
      </c>
      <c r="C2">
        <v>89</v>
      </c>
      <c r="D2" s="1" t="s">
        <v>17</v>
      </c>
      <c r="E2">
        <v>3</v>
      </c>
      <c r="F2" s="2" t="s">
        <v>18</v>
      </c>
      <c r="G2" s="3">
        <f>SUM(A2:A26)</f>
        <v>1546</v>
      </c>
      <c r="I2" t="s">
        <v>19</v>
      </c>
      <c r="K2">
        <v>2</v>
      </c>
    </row>
    <row r="3" spans="1:11" x14ac:dyDescent="0.2">
      <c r="A3">
        <v>68</v>
      </c>
      <c r="B3">
        <v>190</v>
      </c>
      <c r="C3">
        <v>83</v>
      </c>
      <c r="D3" s="1" t="s">
        <v>19</v>
      </c>
      <c r="E3">
        <v>1</v>
      </c>
      <c r="F3" s="2" t="s">
        <v>20</v>
      </c>
      <c r="G3" s="3">
        <f>SUM(B2:B26)</f>
        <v>4743</v>
      </c>
      <c r="I3" t="s">
        <v>22</v>
      </c>
      <c r="K3">
        <v>3</v>
      </c>
    </row>
    <row r="4" spans="1:11" x14ac:dyDescent="0.2">
      <c r="A4">
        <v>101</v>
      </c>
      <c r="B4">
        <v>234</v>
      </c>
      <c r="C4">
        <v>95</v>
      </c>
      <c r="D4" s="1" t="s">
        <v>17</v>
      </c>
      <c r="E4">
        <v>1</v>
      </c>
      <c r="F4" s="2" t="s">
        <v>21</v>
      </c>
      <c r="G4" s="3">
        <f>SUM(C2:C26)</f>
        <v>2132</v>
      </c>
      <c r="K4">
        <v>4</v>
      </c>
    </row>
    <row r="5" spans="1:11" x14ac:dyDescent="0.2">
      <c r="A5">
        <v>30</v>
      </c>
      <c r="B5">
        <v>100</v>
      </c>
      <c r="C5">
        <v>44</v>
      </c>
      <c r="D5" s="1" t="s">
        <v>17</v>
      </c>
      <c r="E5">
        <v>2</v>
      </c>
    </row>
    <row r="6" spans="1:11" x14ac:dyDescent="0.2">
      <c r="A6">
        <v>54</v>
      </c>
      <c r="B6">
        <v>134</v>
      </c>
      <c r="C6">
        <v>54</v>
      </c>
      <c r="D6" s="1" t="s">
        <v>19</v>
      </c>
      <c r="E6">
        <v>4</v>
      </c>
      <c r="F6" s="2" t="s">
        <v>74</v>
      </c>
      <c r="G6">
        <f>SUMIF(D2:D26,"F",A2:A26)</f>
        <v>587</v>
      </c>
    </row>
    <row r="7" spans="1:11" x14ac:dyDescent="0.2">
      <c r="A7">
        <v>53</v>
      </c>
      <c r="B7">
        <v>180</v>
      </c>
      <c r="C7">
        <v>72</v>
      </c>
      <c r="D7" s="1" t="s">
        <v>22</v>
      </c>
      <c r="E7">
        <v>4</v>
      </c>
      <c r="F7" s="2" t="s">
        <v>75</v>
      </c>
      <c r="G7">
        <f>SUMIF(D2:D26,"H",B2:B26)</f>
        <v>1040</v>
      </c>
    </row>
    <row r="8" spans="1:11" x14ac:dyDescent="0.2">
      <c r="A8">
        <v>99</v>
      </c>
      <c r="B8">
        <v>341</v>
      </c>
      <c r="C8">
        <v>223</v>
      </c>
      <c r="D8" s="1" t="s">
        <v>19</v>
      </c>
      <c r="E8">
        <v>4</v>
      </c>
      <c r="F8" s="2" t="s">
        <v>76</v>
      </c>
      <c r="G8">
        <f>SUMIF(D2:D26,"M",C2:C26)</f>
        <v>1013</v>
      </c>
    </row>
    <row r="9" spans="1:11" x14ac:dyDescent="0.2">
      <c r="A9">
        <v>0</v>
      </c>
      <c r="B9">
        <v>150</v>
      </c>
      <c r="C9">
        <v>63</v>
      </c>
      <c r="D9" s="1" t="s">
        <v>19</v>
      </c>
      <c r="E9">
        <v>2</v>
      </c>
    </row>
    <row r="10" spans="1:11" x14ac:dyDescent="0.2">
      <c r="A10">
        <v>33</v>
      </c>
      <c r="B10">
        <v>140</v>
      </c>
      <c r="C10">
        <v>60</v>
      </c>
      <c r="D10" s="1" t="s">
        <v>22</v>
      </c>
      <c r="E10">
        <v>3</v>
      </c>
      <c r="G10">
        <f>SUMIF(A2:A26,"&gt;= 100",A2:A26)</f>
        <v>656</v>
      </c>
    </row>
    <row r="11" spans="1:11" ht="25.5" x14ac:dyDescent="0.2">
      <c r="A11">
        <v>17</v>
      </c>
      <c r="B11">
        <v>130</v>
      </c>
      <c r="C11">
        <v>58</v>
      </c>
      <c r="D11" s="1" t="s">
        <v>17</v>
      </c>
      <c r="E11">
        <v>3</v>
      </c>
      <c r="F11" s="8" t="s">
        <v>77</v>
      </c>
      <c r="G11">
        <f>SUMIFS(A2:A26,D2:D26,G13,E2:E26,G14)</f>
        <v>126</v>
      </c>
    </row>
    <row r="12" spans="1:11" x14ac:dyDescent="0.2">
      <c r="A12">
        <v>36</v>
      </c>
      <c r="B12">
        <v>140</v>
      </c>
      <c r="C12">
        <v>64</v>
      </c>
      <c r="D12" s="1" t="s">
        <v>17</v>
      </c>
      <c r="E12">
        <v>1</v>
      </c>
    </row>
    <row r="13" spans="1:11" x14ac:dyDescent="0.2">
      <c r="A13">
        <v>111</v>
      </c>
      <c r="B13">
        <v>345</v>
      </c>
      <c r="C13">
        <v>223</v>
      </c>
      <c r="D13" s="1" t="s">
        <v>19</v>
      </c>
      <c r="E13">
        <v>2</v>
      </c>
      <c r="F13" t="s">
        <v>14</v>
      </c>
      <c r="G13" s="16" t="s">
        <v>22</v>
      </c>
    </row>
    <row r="14" spans="1:11" x14ac:dyDescent="0.2">
      <c r="A14">
        <v>87</v>
      </c>
      <c r="B14">
        <v>234</v>
      </c>
      <c r="C14">
        <v>95</v>
      </c>
      <c r="D14" s="1" t="s">
        <v>22</v>
      </c>
      <c r="E14">
        <v>2</v>
      </c>
      <c r="F14" t="s">
        <v>15</v>
      </c>
      <c r="G14">
        <v>4</v>
      </c>
    </row>
    <row r="15" spans="1:11" x14ac:dyDescent="0.2">
      <c r="A15">
        <v>203</v>
      </c>
      <c r="B15">
        <v>546</v>
      </c>
      <c r="C15">
        <v>254</v>
      </c>
      <c r="D15" s="1" t="s">
        <v>19</v>
      </c>
      <c r="E15">
        <v>3</v>
      </c>
    </row>
    <row r="16" spans="1:11" x14ac:dyDescent="0.2">
      <c r="A16">
        <v>140</v>
      </c>
      <c r="B16">
        <v>456</v>
      </c>
      <c r="C16">
        <v>159</v>
      </c>
      <c r="D16" s="1" t="s">
        <v>17</v>
      </c>
      <c r="E16">
        <v>4</v>
      </c>
    </row>
    <row r="17" spans="1:5" x14ac:dyDescent="0.2">
      <c r="A17">
        <v>95</v>
      </c>
      <c r="B17">
        <v>219</v>
      </c>
      <c r="C17">
        <v>89</v>
      </c>
      <c r="D17" s="1" t="s">
        <v>17</v>
      </c>
      <c r="E17">
        <v>3</v>
      </c>
    </row>
    <row r="18" spans="1:5" x14ac:dyDescent="0.2">
      <c r="A18">
        <v>68</v>
      </c>
      <c r="B18">
        <v>190</v>
      </c>
      <c r="C18">
        <v>83</v>
      </c>
      <c r="D18" s="1" t="s">
        <v>22</v>
      </c>
      <c r="E18">
        <v>4</v>
      </c>
    </row>
    <row r="19" spans="1:5" x14ac:dyDescent="0.2">
      <c r="A19">
        <v>101</v>
      </c>
      <c r="B19">
        <v>234</v>
      </c>
      <c r="C19">
        <v>95</v>
      </c>
      <c r="D19" s="1" t="s">
        <v>22</v>
      </c>
      <c r="E19">
        <v>1</v>
      </c>
    </row>
    <row r="20" spans="1:5" x14ac:dyDescent="0.2">
      <c r="A20">
        <v>53</v>
      </c>
      <c r="B20">
        <v>134</v>
      </c>
      <c r="C20">
        <v>54</v>
      </c>
      <c r="D20" s="1" t="s">
        <v>17</v>
      </c>
      <c r="E20">
        <v>2</v>
      </c>
    </row>
    <row r="21" spans="1:5" x14ac:dyDescent="0.2">
      <c r="A21">
        <v>54</v>
      </c>
      <c r="B21">
        <v>180</v>
      </c>
      <c r="C21">
        <v>72</v>
      </c>
      <c r="D21" s="1" t="s">
        <v>19</v>
      </c>
      <c r="E21">
        <v>1</v>
      </c>
    </row>
    <row r="22" spans="1:5" x14ac:dyDescent="0.2">
      <c r="A22">
        <v>11</v>
      </c>
      <c r="B22">
        <v>45</v>
      </c>
      <c r="C22">
        <v>18</v>
      </c>
      <c r="D22" s="1" t="s">
        <v>19</v>
      </c>
      <c r="E22">
        <v>1</v>
      </c>
    </row>
    <row r="23" spans="1:5" x14ac:dyDescent="0.2">
      <c r="A23">
        <v>5</v>
      </c>
      <c r="B23">
        <v>62</v>
      </c>
      <c r="C23">
        <v>28</v>
      </c>
      <c r="D23" s="1" t="s">
        <v>22</v>
      </c>
      <c r="E23">
        <v>4</v>
      </c>
    </row>
    <row r="24" spans="1:5" x14ac:dyDescent="0.2">
      <c r="A24">
        <v>12</v>
      </c>
      <c r="B24">
        <v>54</v>
      </c>
      <c r="C24">
        <v>23</v>
      </c>
      <c r="D24" s="1" t="s">
        <v>19</v>
      </c>
      <c r="E24">
        <v>3</v>
      </c>
    </row>
    <row r="25" spans="1:5" x14ac:dyDescent="0.2">
      <c r="A25">
        <v>11</v>
      </c>
      <c r="B25">
        <v>43</v>
      </c>
      <c r="C25">
        <v>17</v>
      </c>
      <c r="D25" s="1" t="s">
        <v>17</v>
      </c>
      <c r="E25">
        <v>3</v>
      </c>
    </row>
    <row r="26" spans="1:5" x14ac:dyDescent="0.2">
      <c r="A26">
        <v>10</v>
      </c>
      <c r="B26">
        <v>43</v>
      </c>
      <c r="C26">
        <v>17</v>
      </c>
      <c r="D26" s="1" t="s">
        <v>17</v>
      </c>
      <c r="E26">
        <v>2</v>
      </c>
    </row>
  </sheetData>
  <autoFilter ref="A1:E26" xr:uid="{7DB198F4-CCC0-4ED5-9277-DEEC78DCF382}"/>
  <dataValidations count="2">
    <dataValidation type="list" allowBlank="1" showInputMessage="1" showErrorMessage="1" sqref="G13" xr:uid="{8873E416-8410-4D94-B8DE-F09E9639E17D}">
      <formula1>$I$1:$I$3</formula1>
    </dataValidation>
    <dataValidation type="list" allowBlank="1" showInputMessage="1" showErrorMessage="1" sqref="G14" xr:uid="{A62E46A3-5ACC-4A9F-89EE-8DA26BC0B537}">
      <formula1>$K$1:$K$4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66F-363E-4147-BE5B-E5BC42968DEC}">
  <dimension ref="A1:K26"/>
  <sheetViews>
    <sheetView workbookViewId="0">
      <selection activeCell="G9" sqref="G9"/>
    </sheetView>
  </sheetViews>
  <sheetFormatPr defaultRowHeight="12.75" x14ac:dyDescent="0.2"/>
  <cols>
    <col min="1" max="1" width="9" style="13"/>
    <col min="2" max="2" width="9" style="14"/>
  </cols>
  <sheetData>
    <row r="1" spans="1:11" x14ac:dyDescent="0.2">
      <c r="A1" s="13" t="s">
        <v>0</v>
      </c>
      <c r="B1" s="14" t="s">
        <v>2</v>
      </c>
      <c r="C1" s="2" t="s">
        <v>3</v>
      </c>
      <c r="D1" s="1" t="s">
        <v>14</v>
      </c>
      <c r="E1" t="s">
        <v>15</v>
      </c>
      <c r="I1" t="s">
        <v>17</v>
      </c>
      <c r="K1">
        <v>1</v>
      </c>
    </row>
    <row r="2" spans="1:11" x14ac:dyDescent="0.2">
      <c r="A2" s="13">
        <v>94</v>
      </c>
      <c r="B2" s="14">
        <v>219</v>
      </c>
      <c r="C2">
        <v>89</v>
      </c>
      <c r="D2" s="1" t="s">
        <v>17</v>
      </c>
      <c r="E2">
        <v>3</v>
      </c>
      <c r="I2" t="s">
        <v>19</v>
      </c>
      <c r="K2">
        <v>2</v>
      </c>
    </row>
    <row r="3" spans="1:11" x14ac:dyDescent="0.2">
      <c r="A3" s="13">
        <v>68</v>
      </c>
      <c r="B3" s="14">
        <v>190</v>
      </c>
      <c r="C3">
        <v>83</v>
      </c>
      <c r="D3" s="1" t="s">
        <v>19</v>
      </c>
      <c r="E3">
        <v>1</v>
      </c>
      <c r="F3" t="s">
        <v>18</v>
      </c>
      <c r="G3">
        <f>AVERAGE(A2:A26)</f>
        <v>61.84</v>
      </c>
      <c r="I3" t="s">
        <v>22</v>
      </c>
      <c r="K3">
        <v>3</v>
      </c>
    </row>
    <row r="4" spans="1:11" x14ac:dyDescent="0.2">
      <c r="A4" s="13">
        <v>101</v>
      </c>
      <c r="B4" s="14">
        <v>234</v>
      </c>
      <c r="C4">
        <v>95</v>
      </c>
      <c r="D4" s="1" t="s">
        <v>17</v>
      </c>
      <c r="E4">
        <v>1</v>
      </c>
      <c r="F4" t="s">
        <v>20</v>
      </c>
      <c r="G4">
        <f>AVERAGE(B2:B26)</f>
        <v>189.72</v>
      </c>
      <c r="K4">
        <v>4</v>
      </c>
    </row>
    <row r="5" spans="1:11" x14ac:dyDescent="0.2">
      <c r="A5" s="13">
        <v>30</v>
      </c>
      <c r="B5" s="14">
        <v>100</v>
      </c>
      <c r="C5">
        <v>44</v>
      </c>
      <c r="D5" s="1" t="s">
        <v>17</v>
      </c>
      <c r="E5">
        <v>2</v>
      </c>
      <c r="F5" t="s">
        <v>21</v>
      </c>
      <c r="G5">
        <f>AVERAGE(C2:C26)</f>
        <v>85.28</v>
      </c>
    </row>
    <row r="6" spans="1:11" x14ac:dyDescent="0.2">
      <c r="A6" s="13">
        <v>54</v>
      </c>
      <c r="B6" s="14">
        <v>134</v>
      </c>
      <c r="C6">
        <v>54</v>
      </c>
      <c r="D6" s="1" t="s">
        <v>19</v>
      </c>
      <c r="E6">
        <v>4</v>
      </c>
      <c r="G6">
        <f>AVERAGE(C2:C26)</f>
        <v>85.28</v>
      </c>
    </row>
    <row r="7" spans="1:11" x14ac:dyDescent="0.2">
      <c r="A7" s="13">
        <v>53</v>
      </c>
      <c r="B7" s="14">
        <v>180</v>
      </c>
      <c r="C7">
        <v>72</v>
      </c>
      <c r="D7" s="1" t="s">
        <v>22</v>
      </c>
      <c r="E7">
        <v>4</v>
      </c>
    </row>
    <row r="8" spans="1:11" x14ac:dyDescent="0.2">
      <c r="A8" s="13">
        <v>99</v>
      </c>
      <c r="B8" s="14">
        <v>341</v>
      </c>
      <c r="C8">
        <v>223</v>
      </c>
      <c r="D8" s="1" t="s">
        <v>19</v>
      </c>
      <c r="E8">
        <v>4</v>
      </c>
    </row>
    <row r="9" spans="1:11" x14ac:dyDescent="0.2">
      <c r="A9" s="13">
        <v>0</v>
      </c>
      <c r="B9" s="14">
        <v>150</v>
      </c>
      <c r="C9">
        <v>63</v>
      </c>
      <c r="D9" s="1" t="s">
        <v>19</v>
      </c>
      <c r="E9">
        <v>2</v>
      </c>
      <c r="F9" t="s">
        <v>14</v>
      </c>
      <c r="G9" s="10" t="s">
        <v>17</v>
      </c>
    </row>
    <row r="10" spans="1:11" x14ac:dyDescent="0.2">
      <c r="A10" s="13">
        <v>33</v>
      </c>
      <c r="B10" s="14">
        <v>140</v>
      </c>
      <c r="C10">
        <v>60</v>
      </c>
      <c r="D10" s="1" t="s">
        <v>22</v>
      </c>
      <c r="E10">
        <v>3</v>
      </c>
      <c r="F10" t="s">
        <v>15</v>
      </c>
      <c r="G10" s="11">
        <v>2</v>
      </c>
    </row>
    <row r="11" spans="1:11" x14ac:dyDescent="0.2">
      <c r="A11" s="13">
        <v>17</v>
      </c>
      <c r="B11" s="14">
        <v>130</v>
      </c>
      <c r="C11">
        <v>58</v>
      </c>
      <c r="D11" s="1" t="s">
        <v>17</v>
      </c>
      <c r="E11">
        <v>3</v>
      </c>
    </row>
    <row r="12" spans="1:11" ht="25.5" x14ac:dyDescent="0.2">
      <c r="A12" s="13">
        <v>36</v>
      </c>
      <c r="B12" s="14">
        <v>140</v>
      </c>
      <c r="C12">
        <v>64</v>
      </c>
      <c r="D12" s="1" t="s">
        <v>17</v>
      </c>
      <c r="E12">
        <v>1</v>
      </c>
      <c r="F12" s="9" t="s">
        <v>78</v>
      </c>
      <c r="G12">
        <f>AVERAGEIF(D2:D26,G9,A2:A26)</f>
        <v>58.7</v>
      </c>
    </row>
    <row r="13" spans="1:11" ht="25.5" x14ac:dyDescent="0.2">
      <c r="A13" s="13">
        <v>111</v>
      </c>
      <c r="B13" s="14">
        <v>345</v>
      </c>
      <c r="C13">
        <v>223</v>
      </c>
      <c r="D13" s="1" t="s">
        <v>19</v>
      </c>
      <c r="E13">
        <v>2</v>
      </c>
      <c r="F13" s="9" t="s">
        <v>79</v>
      </c>
      <c r="G13" s="12">
        <f>AVERAGEIF(D2:D26,G9,B2:B26)</f>
        <v>171.8</v>
      </c>
    </row>
    <row r="14" spans="1:11" ht="25.5" x14ac:dyDescent="0.2">
      <c r="A14" s="13">
        <v>87</v>
      </c>
      <c r="B14" s="14">
        <v>234</v>
      </c>
      <c r="C14">
        <v>95</v>
      </c>
      <c r="D14" s="1" t="s">
        <v>22</v>
      </c>
      <c r="E14">
        <v>2</v>
      </c>
      <c r="F14" s="9" t="s">
        <v>80</v>
      </c>
      <c r="G14">
        <f>AVERAGEIF(D2:D26,G9,C2:C26)</f>
        <v>68.599999999999994</v>
      </c>
    </row>
    <row r="15" spans="1:11" x14ac:dyDescent="0.2">
      <c r="A15" s="13">
        <v>203</v>
      </c>
      <c r="B15" s="14">
        <v>546</v>
      </c>
      <c r="C15">
        <v>254</v>
      </c>
      <c r="D15" s="1" t="s">
        <v>19</v>
      </c>
      <c r="E15">
        <v>3</v>
      </c>
      <c r="F15" s="9"/>
    </row>
    <row r="16" spans="1:11" ht="25.5" x14ac:dyDescent="0.2">
      <c r="A16" s="13">
        <v>140</v>
      </c>
      <c r="B16" s="14">
        <v>456</v>
      </c>
      <c r="C16">
        <v>159</v>
      </c>
      <c r="D16" s="1" t="s">
        <v>17</v>
      </c>
      <c r="E16">
        <v>4</v>
      </c>
      <c r="F16" s="9" t="s">
        <v>81</v>
      </c>
      <c r="G16">
        <f>AVERAGEIFS(A2:A26,D2:D26,G9,E2:E26,G10)</f>
        <v>31</v>
      </c>
    </row>
    <row r="17" spans="1:7" x14ac:dyDescent="0.2">
      <c r="A17" s="13">
        <v>95</v>
      </c>
      <c r="B17" s="14">
        <v>219</v>
      </c>
      <c r="C17">
        <v>89</v>
      </c>
      <c r="D17" s="1" t="s">
        <v>17</v>
      </c>
      <c r="E17">
        <v>3</v>
      </c>
    </row>
    <row r="18" spans="1:7" x14ac:dyDescent="0.2">
      <c r="A18" s="13">
        <v>68</v>
      </c>
      <c r="B18" s="14">
        <v>190</v>
      </c>
      <c r="C18">
        <v>83</v>
      </c>
      <c r="D18" s="1" t="s">
        <v>22</v>
      </c>
      <c r="E18">
        <v>4</v>
      </c>
      <c r="G18">
        <f>AVERAGE(A2:A26)</f>
        <v>61.84</v>
      </c>
    </row>
    <row r="19" spans="1:7" x14ac:dyDescent="0.2">
      <c r="A19" s="13">
        <v>101</v>
      </c>
      <c r="B19" s="14">
        <v>234</v>
      </c>
      <c r="C19">
        <v>95</v>
      </c>
      <c r="D19" s="1" t="s">
        <v>22</v>
      </c>
      <c r="E19">
        <v>1</v>
      </c>
      <c r="G19">
        <f>AVERAGEIF(D2:D26,G9,A2:A26)</f>
        <v>58.7</v>
      </c>
    </row>
    <row r="20" spans="1:7" x14ac:dyDescent="0.2">
      <c r="A20" s="13">
        <v>53</v>
      </c>
      <c r="B20" s="14">
        <v>134</v>
      </c>
      <c r="C20">
        <v>54</v>
      </c>
      <c r="D20" s="1" t="s">
        <v>17</v>
      </c>
      <c r="E20">
        <v>2</v>
      </c>
      <c r="G20">
        <f>AVERAGEIFS(A2:A26,D2:D26,G9,E2:E26,G10)</f>
        <v>31</v>
      </c>
    </row>
    <row r="21" spans="1:7" x14ac:dyDescent="0.2">
      <c r="A21" s="13">
        <v>54</v>
      </c>
      <c r="B21" s="14">
        <v>180</v>
      </c>
      <c r="C21">
        <v>72</v>
      </c>
      <c r="D21" s="1" t="s">
        <v>19</v>
      </c>
      <c r="E21">
        <v>1</v>
      </c>
    </row>
    <row r="22" spans="1:7" x14ac:dyDescent="0.2">
      <c r="A22" s="13">
        <v>11</v>
      </c>
      <c r="B22" s="14">
        <v>45</v>
      </c>
      <c r="C22">
        <v>18</v>
      </c>
      <c r="D22" s="1" t="s">
        <v>19</v>
      </c>
      <c r="E22">
        <v>1</v>
      </c>
    </row>
    <row r="23" spans="1:7" x14ac:dyDescent="0.2">
      <c r="A23" s="13">
        <v>5</v>
      </c>
      <c r="B23" s="14">
        <v>62</v>
      </c>
      <c r="C23">
        <v>28</v>
      </c>
      <c r="D23" s="1" t="s">
        <v>22</v>
      </c>
      <c r="E23">
        <v>4</v>
      </c>
    </row>
    <row r="24" spans="1:7" x14ac:dyDescent="0.2">
      <c r="A24" s="13">
        <v>12</v>
      </c>
      <c r="B24" s="14">
        <v>54</v>
      </c>
      <c r="C24">
        <v>23</v>
      </c>
      <c r="D24" s="1" t="s">
        <v>19</v>
      </c>
      <c r="E24">
        <v>3</v>
      </c>
    </row>
    <row r="25" spans="1:7" x14ac:dyDescent="0.2">
      <c r="A25" s="13">
        <v>11</v>
      </c>
      <c r="B25" s="14">
        <v>43</v>
      </c>
      <c r="C25">
        <v>17</v>
      </c>
      <c r="D25" s="1" t="s">
        <v>17</v>
      </c>
      <c r="E25">
        <v>3</v>
      </c>
    </row>
    <row r="26" spans="1:7" x14ac:dyDescent="0.2">
      <c r="A26" s="13">
        <v>10</v>
      </c>
      <c r="B26" s="14">
        <v>43</v>
      </c>
      <c r="C26">
        <v>17</v>
      </c>
      <c r="D26" s="1" t="s">
        <v>17</v>
      </c>
      <c r="E26">
        <v>2</v>
      </c>
    </row>
  </sheetData>
  <dataValidations count="2">
    <dataValidation type="list" allowBlank="1" showInputMessage="1" showErrorMessage="1" sqref="G10" xr:uid="{68D5C60F-8BE8-4372-A0C9-436207B7BC48}">
      <formula1>$K$1:$K$4</formula1>
    </dataValidation>
    <dataValidation type="list" allowBlank="1" showInputMessage="1" showErrorMessage="1" sqref="G9" xr:uid="{099DE578-8013-440A-998A-55D154135399}">
      <formula1>$I$1:$I$3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B7FD-E4A2-47E0-B6B7-46121AA53824}">
  <dimension ref="A1:K26"/>
  <sheetViews>
    <sheetView workbookViewId="0">
      <selection sqref="A1:E26"/>
    </sheetView>
  </sheetViews>
  <sheetFormatPr defaultRowHeight="12.75" x14ac:dyDescent="0.2"/>
  <cols>
    <col min="1" max="1" width="13.25" customWidth="1"/>
    <col min="2" max="2" width="12.25" customWidth="1"/>
    <col min="3" max="3" width="12.625" customWidth="1"/>
    <col min="4" max="4" width="11.25" customWidth="1"/>
  </cols>
  <sheetData>
    <row r="1" spans="1:11" x14ac:dyDescent="0.2">
      <c r="A1" s="13" t="s">
        <v>0</v>
      </c>
      <c r="B1" s="14" t="s">
        <v>2</v>
      </c>
      <c r="C1" s="2" t="s">
        <v>3</v>
      </c>
      <c r="D1" s="1" t="s">
        <v>14</v>
      </c>
      <c r="E1" t="s">
        <v>15</v>
      </c>
      <c r="I1" t="s">
        <v>17</v>
      </c>
      <c r="K1">
        <v>1</v>
      </c>
    </row>
    <row r="2" spans="1:11" x14ac:dyDescent="0.2">
      <c r="A2" s="13">
        <v>94</v>
      </c>
      <c r="B2" s="14">
        <v>219</v>
      </c>
      <c r="C2">
        <v>89</v>
      </c>
      <c r="D2" s="1" t="s">
        <v>17</v>
      </c>
      <c r="E2">
        <v>3</v>
      </c>
      <c r="G2">
        <f>COUNT(A2:A26)</f>
        <v>25</v>
      </c>
      <c r="I2" t="s">
        <v>19</v>
      </c>
      <c r="K2">
        <v>2</v>
      </c>
    </row>
    <row r="3" spans="1:11" x14ac:dyDescent="0.2">
      <c r="A3" s="13">
        <v>68</v>
      </c>
      <c r="B3" s="14">
        <v>190</v>
      </c>
      <c r="C3">
        <v>83</v>
      </c>
      <c r="D3" s="1" t="s">
        <v>19</v>
      </c>
      <c r="E3">
        <v>1</v>
      </c>
      <c r="G3">
        <f>COUNTBLANK(A2:A26)</f>
        <v>0</v>
      </c>
      <c r="I3" t="s">
        <v>22</v>
      </c>
      <c r="K3">
        <v>3</v>
      </c>
    </row>
    <row r="4" spans="1:11" x14ac:dyDescent="0.2">
      <c r="A4" s="13">
        <v>101</v>
      </c>
      <c r="B4" s="14">
        <v>234</v>
      </c>
      <c r="C4">
        <v>95</v>
      </c>
      <c r="D4" s="1" t="s">
        <v>17</v>
      </c>
      <c r="E4">
        <v>1</v>
      </c>
      <c r="K4">
        <v>4</v>
      </c>
    </row>
    <row r="5" spans="1:11" x14ac:dyDescent="0.2">
      <c r="A5" s="13">
        <v>30</v>
      </c>
      <c r="B5" s="14">
        <v>100</v>
      </c>
      <c r="C5">
        <v>44</v>
      </c>
      <c r="D5" s="1" t="s">
        <v>17</v>
      </c>
      <c r="E5">
        <v>2</v>
      </c>
    </row>
    <row r="6" spans="1:11" x14ac:dyDescent="0.2">
      <c r="A6" s="13">
        <v>54</v>
      </c>
      <c r="B6" s="14">
        <v>134</v>
      </c>
      <c r="C6">
        <v>54</v>
      </c>
      <c r="D6" s="1" t="s">
        <v>19</v>
      </c>
      <c r="E6">
        <v>4</v>
      </c>
    </row>
    <row r="7" spans="1:11" x14ac:dyDescent="0.2">
      <c r="A7" s="13">
        <v>53</v>
      </c>
      <c r="B7" s="14">
        <v>180</v>
      </c>
      <c r="C7">
        <v>72</v>
      </c>
      <c r="D7" s="1" t="s">
        <v>22</v>
      </c>
      <c r="E7">
        <v>4</v>
      </c>
    </row>
    <row r="8" spans="1:11" x14ac:dyDescent="0.2">
      <c r="A8" s="13">
        <v>99</v>
      </c>
      <c r="B8" s="14">
        <v>341</v>
      </c>
      <c r="C8">
        <v>223</v>
      </c>
      <c r="D8" s="1" t="s">
        <v>19</v>
      </c>
      <c r="E8">
        <v>4</v>
      </c>
    </row>
    <row r="9" spans="1:11" x14ac:dyDescent="0.2">
      <c r="A9" s="13">
        <v>0</v>
      </c>
      <c r="B9" s="14">
        <v>150</v>
      </c>
      <c r="C9">
        <v>63</v>
      </c>
      <c r="D9" s="1" t="s">
        <v>19</v>
      </c>
      <c r="E9">
        <v>2</v>
      </c>
      <c r="F9" t="s">
        <v>14</v>
      </c>
      <c r="G9" s="15" t="s">
        <v>22</v>
      </c>
    </row>
    <row r="10" spans="1:11" x14ac:dyDescent="0.2">
      <c r="A10" s="13">
        <v>33</v>
      </c>
      <c r="B10" s="14">
        <v>140</v>
      </c>
      <c r="C10">
        <v>60</v>
      </c>
      <c r="D10" s="1" t="s">
        <v>22</v>
      </c>
      <c r="E10">
        <v>3</v>
      </c>
      <c r="F10" t="s">
        <v>15</v>
      </c>
      <c r="G10" s="11">
        <v>4</v>
      </c>
    </row>
    <row r="11" spans="1:11" x14ac:dyDescent="0.2">
      <c r="A11" s="13">
        <v>17</v>
      </c>
      <c r="B11" s="14">
        <v>130</v>
      </c>
      <c r="C11">
        <v>58</v>
      </c>
      <c r="D11" s="1" t="s">
        <v>17</v>
      </c>
      <c r="E11">
        <v>3</v>
      </c>
    </row>
    <row r="12" spans="1:11" ht="25.5" x14ac:dyDescent="0.2">
      <c r="A12" s="13">
        <v>36</v>
      </c>
      <c r="B12" s="14">
        <v>140</v>
      </c>
      <c r="C12">
        <v>64</v>
      </c>
      <c r="D12" s="1" t="s">
        <v>17</v>
      </c>
      <c r="E12">
        <v>1</v>
      </c>
      <c r="F12" s="17" t="s">
        <v>82</v>
      </c>
      <c r="G12">
        <f>COUNTIF(D2:D26,G9)</f>
        <v>6</v>
      </c>
    </row>
    <row r="13" spans="1:11" x14ac:dyDescent="0.2">
      <c r="A13" s="13">
        <v>111</v>
      </c>
      <c r="B13" s="14">
        <v>345</v>
      </c>
      <c r="C13">
        <v>223</v>
      </c>
      <c r="D13" s="1" t="s">
        <v>19</v>
      </c>
      <c r="E13">
        <v>2</v>
      </c>
    </row>
    <row r="14" spans="1:11" x14ac:dyDescent="0.2">
      <c r="A14" s="13">
        <v>87</v>
      </c>
      <c r="B14" s="14">
        <v>234</v>
      </c>
      <c r="C14">
        <v>95</v>
      </c>
      <c r="D14" s="1" t="s">
        <v>22</v>
      </c>
      <c r="E14">
        <v>2</v>
      </c>
      <c r="F14" s="16" t="s">
        <v>83</v>
      </c>
      <c r="G14">
        <f>COUNTIF(E2:E26,G10)</f>
        <v>6</v>
      </c>
    </row>
    <row r="15" spans="1:11" x14ac:dyDescent="0.2">
      <c r="A15" s="13">
        <v>203</v>
      </c>
      <c r="B15" s="14">
        <v>546</v>
      </c>
      <c r="C15">
        <v>254</v>
      </c>
      <c r="D15" s="1" t="s">
        <v>19</v>
      </c>
      <c r="E15">
        <v>3</v>
      </c>
    </row>
    <row r="16" spans="1:11" x14ac:dyDescent="0.2">
      <c r="A16" s="13">
        <v>140</v>
      </c>
      <c r="B16" s="14">
        <v>456</v>
      </c>
      <c r="C16">
        <v>159</v>
      </c>
      <c r="D16" s="1" t="s">
        <v>17</v>
      </c>
      <c r="E16">
        <v>4</v>
      </c>
      <c r="F16" s="16" t="s">
        <v>84</v>
      </c>
      <c r="G16">
        <f>COUNTIFS(D2:D26,G9,E2:E26,G10)</f>
        <v>3</v>
      </c>
    </row>
    <row r="17" spans="1:5" x14ac:dyDescent="0.2">
      <c r="A17" s="13">
        <v>95</v>
      </c>
      <c r="B17" s="14">
        <v>219</v>
      </c>
      <c r="C17">
        <v>89</v>
      </c>
      <c r="D17" s="1" t="s">
        <v>17</v>
      </c>
      <c r="E17">
        <v>3</v>
      </c>
    </row>
    <row r="18" spans="1:5" x14ac:dyDescent="0.2">
      <c r="A18" s="13">
        <v>68</v>
      </c>
      <c r="B18" s="14">
        <v>190</v>
      </c>
      <c r="C18">
        <v>83</v>
      </c>
      <c r="D18" s="1" t="s">
        <v>22</v>
      </c>
      <c r="E18">
        <v>4</v>
      </c>
    </row>
    <row r="19" spans="1:5" x14ac:dyDescent="0.2">
      <c r="A19" s="13">
        <v>101</v>
      </c>
      <c r="B19" s="14">
        <v>234</v>
      </c>
      <c r="C19">
        <v>95</v>
      </c>
      <c r="D19" s="1" t="s">
        <v>22</v>
      </c>
      <c r="E19">
        <v>1</v>
      </c>
    </row>
    <row r="20" spans="1:5" x14ac:dyDescent="0.2">
      <c r="A20" s="13">
        <v>53</v>
      </c>
      <c r="B20" s="14">
        <v>134</v>
      </c>
      <c r="C20">
        <v>54</v>
      </c>
      <c r="D20" s="1" t="s">
        <v>17</v>
      </c>
      <c r="E20">
        <v>2</v>
      </c>
    </row>
    <row r="21" spans="1:5" x14ac:dyDescent="0.2">
      <c r="A21" s="13">
        <v>54</v>
      </c>
      <c r="B21" s="14">
        <v>180</v>
      </c>
      <c r="C21">
        <v>72</v>
      </c>
      <c r="D21" s="1" t="s">
        <v>19</v>
      </c>
      <c r="E21">
        <v>1</v>
      </c>
    </row>
    <row r="22" spans="1:5" x14ac:dyDescent="0.2">
      <c r="A22" s="13">
        <v>11</v>
      </c>
      <c r="B22" s="14">
        <v>45</v>
      </c>
      <c r="C22">
        <v>18</v>
      </c>
      <c r="D22" s="1" t="s">
        <v>19</v>
      </c>
      <c r="E22">
        <v>1</v>
      </c>
    </row>
    <row r="23" spans="1:5" x14ac:dyDescent="0.2">
      <c r="A23" s="13">
        <v>5</v>
      </c>
      <c r="B23" s="14">
        <v>62</v>
      </c>
      <c r="C23">
        <v>28</v>
      </c>
      <c r="D23" s="1" t="s">
        <v>22</v>
      </c>
      <c r="E23">
        <v>4</v>
      </c>
    </row>
    <row r="24" spans="1:5" x14ac:dyDescent="0.2">
      <c r="A24" s="13">
        <v>12</v>
      </c>
      <c r="B24" s="14">
        <v>54</v>
      </c>
      <c r="C24">
        <v>23</v>
      </c>
      <c r="D24" s="1" t="s">
        <v>19</v>
      </c>
      <c r="E24">
        <v>3</v>
      </c>
    </row>
    <row r="25" spans="1:5" x14ac:dyDescent="0.2">
      <c r="A25" s="13">
        <v>11</v>
      </c>
      <c r="B25" s="14">
        <v>43</v>
      </c>
      <c r="C25">
        <v>17</v>
      </c>
      <c r="D25" s="1" t="s">
        <v>17</v>
      </c>
      <c r="E25">
        <v>3</v>
      </c>
    </row>
    <row r="26" spans="1:5" x14ac:dyDescent="0.2">
      <c r="A26" s="13">
        <v>10</v>
      </c>
      <c r="B26" s="14">
        <v>43</v>
      </c>
      <c r="C26">
        <v>17</v>
      </c>
      <c r="D26" s="1" t="s">
        <v>17</v>
      </c>
      <c r="E26">
        <v>2</v>
      </c>
    </row>
  </sheetData>
  <dataValidations count="2">
    <dataValidation type="list" allowBlank="1" showInputMessage="1" showErrorMessage="1" sqref="G9" xr:uid="{88E58608-668F-4C90-8BE8-01A39AF2F941}">
      <formula1>$I$1:$I$3</formula1>
    </dataValidation>
    <dataValidation type="list" allowBlank="1" showInputMessage="1" showErrorMessage="1" sqref="G10" xr:uid="{F0612C1E-1501-4B78-B156-FC4CFFC12497}">
      <formula1>$K$1:$K$4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577E-F00F-4A16-8B15-06F465B7BFEB}">
  <dimension ref="A1:I31"/>
  <sheetViews>
    <sheetView workbookViewId="0">
      <selection activeCell="G6" sqref="G6"/>
    </sheetView>
  </sheetViews>
  <sheetFormatPr defaultRowHeight="12.75" x14ac:dyDescent="0.2"/>
  <cols>
    <col min="1" max="1" width="12.125" customWidth="1"/>
    <col min="2" max="2" width="12.875" customWidth="1"/>
    <col min="3" max="3" width="14.625" customWidth="1"/>
    <col min="4" max="4" width="10.375" customWidth="1"/>
    <col min="6" max="6" width="13.25" customWidth="1"/>
    <col min="7" max="7" width="21.375" customWidth="1"/>
    <col min="8" max="8" width="10.875" customWidth="1"/>
  </cols>
  <sheetData>
    <row r="1" spans="1:9" x14ac:dyDescent="0.2">
      <c r="A1" s="25" t="s">
        <v>0</v>
      </c>
      <c r="B1" s="25" t="s">
        <v>2</v>
      </c>
      <c r="C1" s="2" t="s">
        <v>3</v>
      </c>
      <c r="D1" s="1" t="s">
        <v>14</v>
      </c>
      <c r="E1" t="s">
        <v>15</v>
      </c>
      <c r="F1" s="16" t="s">
        <v>85</v>
      </c>
      <c r="G1" s="16" t="s">
        <v>88</v>
      </c>
      <c r="H1" t="s">
        <v>17</v>
      </c>
      <c r="I1">
        <v>1</v>
      </c>
    </row>
    <row r="2" spans="1:9" x14ac:dyDescent="0.2">
      <c r="A2" s="25">
        <v>94</v>
      </c>
      <c r="B2" s="25">
        <v>219</v>
      </c>
      <c r="C2">
        <v>89</v>
      </c>
      <c r="D2" s="18" t="s">
        <v>17</v>
      </c>
      <c r="E2">
        <v>3</v>
      </c>
      <c r="F2" t="str">
        <f>IF(C2 &lt; 100,"no","yes")</f>
        <v>no</v>
      </c>
      <c r="G2" t="str">
        <f>IF(D2="F","Finance",IF(D2="M","Marketing","HR"))</f>
        <v>Finance</v>
      </c>
      <c r="H2" t="s">
        <v>19</v>
      </c>
      <c r="I2">
        <v>2</v>
      </c>
    </row>
    <row r="3" spans="1:9" x14ac:dyDescent="0.2">
      <c r="A3" s="25">
        <v>68</v>
      </c>
      <c r="B3" s="25">
        <v>190</v>
      </c>
      <c r="C3">
        <v>83</v>
      </c>
      <c r="D3" s="1" t="s">
        <v>19</v>
      </c>
      <c r="E3">
        <v>1</v>
      </c>
      <c r="F3" t="str">
        <f t="shared" ref="F3:F26" si="0">IF(C3 &lt; 100,"no","yes")</f>
        <v>no</v>
      </c>
      <c r="G3" t="str">
        <f t="shared" ref="G3:G26" si="1">IF(D3="F","Finance",IF(D3="M","Marketing","HR"))</f>
        <v>Marketing</v>
      </c>
      <c r="H3" t="s">
        <v>22</v>
      </c>
      <c r="I3">
        <v>3</v>
      </c>
    </row>
    <row r="4" spans="1:9" x14ac:dyDescent="0.2">
      <c r="A4" s="25">
        <v>101</v>
      </c>
      <c r="B4" s="25">
        <v>234</v>
      </c>
      <c r="C4">
        <v>95</v>
      </c>
      <c r="D4" s="1" t="s">
        <v>17</v>
      </c>
      <c r="E4">
        <v>1</v>
      </c>
      <c r="F4" t="str">
        <f t="shared" si="0"/>
        <v>no</v>
      </c>
      <c r="G4" t="str">
        <f t="shared" si="1"/>
        <v>Finance</v>
      </c>
      <c r="I4">
        <v>4</v>
      </c>
    </row>
    <row r="5" spans="1:9" x14ac:dyDescent="0.2">
      <c r="A5" s="25">
        <v>30</v>
      </c>
      <c r="B5" s="25">
        <v>100</v>
      </c>
      <c r="C5">
        <v>44</v>
      </c>
      <c r="D5" s="1" t="s">
        <v>17</v>
      </c>
      <c r="E5">
        <v>2</v>
      </c>
      <c r="F5" t="str">
        <f t="shared" si="0"/>
        <v>no</v>
      </c>
      <c r="G5" t="str">
        <f t="shared" si="1"/>
        <v>Finance</v>
      </c>
    </row>
    <row r="6" spans="1:9" x14ac:dyDescent="0.2">
      <c r="A6" s="25">
        <v>54</v>
      </c>
      <c r="B6" s="25">
        <v>134</v>
      </c>
      <c r="C6">
        <v>54</v>
      </c>
      <c r="D6" s="1" t="s">
        <v>19</v>
      </c>
      <c r="E6">
        <v>4</v>
      </c>
      <c r="F6" t="str">
        <f t="shared" si="0"/>
        <v>no</v>
      </c>
      <c r="G6" t="str">
        <f t="shared" si="1"/>
        <v>Marketing</v>
      </c>
    </row>
    <row r="7" spans="1:9" x14ac:dyDescent="0.2">
      <c r="A7" s="25">
        <v>53</v>
      </c>
      <c r="B7" s="25">
        <v>180</v>
      </c>
      <c r="C7">
        <v>72</v>
      </c>
      <c r="D7" s="1" t="s">
        <v>22</v>
      </c>
      <c r="E7">
        <v>4</v>
      </c>
      <c r="F7" t="str">
        <f t="shared" si="0"/>
        <v>no</v>
      </c>
      <c r="G7" t="str">
        <f t="shared" si="1"/>
        <v>HR</v>
      </c>
    </row>
    <row r="8" spans="1:9" x14ac:dyDescent="0.2">
      <c r="A8" s="25">
        <v>99</v>
      </c>
      <c r="B8" s="25">
        <v>341</v>
      </c>
      <c r="C8">
        <v>223</v>
      </c>
      <c r="D8" s="1" t="s">
        <v>19</v>
      </c>
      <c r="E8">
        <v>4</v>
      </c>
      <c r="F8" t="str">
        <f t="shared" si="0"/>
        <v>yes</v>
      </c>
      <c r="G8" t="str">
        <f t="shared" si="1"/>
        <v>Marketing</v>
      </c>
    </row>
    <row r="9" spans="1:9" x14ac:dyDescent="0.2">
      <c r="A9" s="25">
        <v>0</v>
      </c>
      <c r="B9" s="25">
        <v>150</v>
      </c>
      <c r="C9">
        <v>63</v>
      </c>
      <c r="D9" s="1" t="s">
        <v>19</v>
      </c>
      <c r="E9">
        <v>2</v>
      </c>
      <c r="F9" t="str">
        <f t="shared" si="0"/>
        <v>no</v>
      </c>
      <c r="G9" t="str">
        <f t="shared" si="1"/>
        <v>Marketing</v>
      </c>
    </row>
    <row r="10" spans="1:9" x14ac:dyDescent="0.2">
      <c r="A10" s="25">
        <v>33</v>
      </c>
      <c r="B10" s="25">
        <v>140</v>
      </c>
      <c r="C10">
        <v>60</v>
      </c>
      <c r="D10" s="1" t="s">
        <v>22</v>
      </c>
      <c r="E10">
        <v>3</v>
      </c>
      <c r="F10" t="str">
        <f t="shared" si="0"/>
        <v>no</v>
      </c>
      <c r="G10" t="str">
        <f t="shared" si="1"/>
        <v>HR</v>
      </c>
    </row>
    <row r="11" spans="1:9" x14ac:dyDescent="0.2">
      <c r="A11" s="25">
        <v>17</v>
      </c>
      <c r="B11" s="25">
        <v>130</v>
      </c>
      <c r="C11">
        <v>58</v>
      </c>
      <c r="D11" s="1" t="s">
        <v>17</v>
      </c>
      <c r="E11">
        <v>3</v>
      </c>
      <c r="F11" t="str">
        <f t="shared" si="0"/>
        <v>no</v>
      </c>
      <c r="G11" t="str">
        <f t="shared" si="1"/>
        <v>Finance</v>
      </c>
    </row>
    <row r="12" spans="1:9" x14ac:dyDescent="0.2">
      <c r="A12" s="25">
        <v>36</v>
      </c>
      <c r="B12" s="25">
        <v>140</v>
      </c>
      <c r="C12">
        <v>64</v>
      </c>
      <c r="D12" s="1" t="s">
        <v>17</v>
      </c>
      <c r="E12">
        <v>1</v>
      </c>
      <c r="F12" t="str">
        <f t="shared" si="0"/>
        <v>no</v>
      </c>
      <c r="G12" t="str">
        <f t="shared" si="1"/>
        <v>Finance</v>
      </c>
    </row>
    <row r="13" spans="1:9" x14ac:dyDescent="0.2">
      <c r="A13" s="25">
        <v>111</v>
      </c>
      <c r="B13" s="25">
        <v>345</v>
      </c>
      <c r="C13">
        <v>223</v>
      </c>
      <c r="D13" s="1" t="s">
        <v>19</v>
      </c>
      <c r="E13">
        <v>2</v>
      </c>
      <c r="F13" t="str">
        <f t="shared" si="0"/>
        <v>yes</v>
      </c>
      <c r="G13" t="str">
        <f t="shared" si="1"/>
        <v>Marketing</v>
      </c>
    </row>
    <row r="14" spans="1:9" x14ac:dyDescent="0.2">
      <c r="A14" s="25">
        <v>87</v>
      </c>
      <c r="B14" s="25">
        <v>234</v>
      </c>
      <c r="C14">
        <v>95</v>
      </c>
      <c r="D14" s="1" t="s">
        <v>22</v>
      </c>
      <c r="E14">
        <v>2</v>
      </c>
      <c r="F14" t="str">
        <f t="shared" si="0"/>
        <v>no</v>
      </c>
      <c r="G14" t="str">
        <f t="shared" si="1"/>
        <v>HR</v>
      </c>
    </row>
    <row r="15" spans="1:9" x14ac:dyDescent="0.2">
      <c r="A15" s="25">
        <v>203</v>
      </c>
      <c r="B15" s="25">
        <v>546</v>
      </c>
      <c r="C15">
        <v>254</v>
      </c>
      <c r="D15" s="1" t="s">
        <v>19</v>
      </c>
      <c r="E15">
        <v>3</v>
      </c>
      <c r="F15" t="str">
        <f t="shared" si="0"/>
        <v>yes</v>
      </c>
      <c r="G15" t="str">
        <f t="shared" si="1"/>
        <v>Marketing</v>
      </c>
    </row>
    <row r="16" spans="1:9" x14ac:dyDescent="0.2">
      <c r="A16" s="25">
        <v>140</v>
      </c>
      <c r="B16" s="25">
        <v>456</v>
      </c>
      <c r="C16">
        <v>159</v>
      </c>
      <c r="D16" s="1" t="s">
        <v>17</v>
      </c>
      <c r="E16">
        <v>4</v>
      </c>
      <c r="F16" t="str">
        <f t="shared" si="0"/>
        <v>yes</v>
      </c>
      <c r="G16" t="str">
        <f t="shared" si="1"/>
        <v>Finance</v>
      </c>
    </row>
    <row r="17" spans="1:7" x14ac:dyDescent="0.2">
      <c r="A17" s="25">
        <v>95</v>
      </c>
      <c r="B17" s="25">
        <v>219</v>
      </c>
      <c r="C17">
        <v>89</v>
      </c>
      <c r="D17" s="1" t="s">
        <v>17</v>
      </c>
      <c r="E17">
        <v>3</v>
      </c>
      <c r="F17" t="str">
        <f t="shared" si="0"/>
        <v>no</v>
      </c>
      <c r="G17" t="str">
        <f t="shared" si="1"/>
        <v>Finance</v>
      </c>
    </row>
    <row r="18" spans="1:7" x14ac:dyDescent="0.2">
      <c r="A18" s="25">
        <v>68</v>
      </c>
      <c r="B18" s="25">
        <v>190</v>
      </c>
      <c r="C18">
        <v>83</v>
      </c>
      <c r="D18" s="1" t="s">
        <v>22</v>
      </c>
      <c r="E18">
        <v>4</v>
      </c>
      <c r="F18" t="str">
        <f t="shared" si="0"/>
        <v>no</v>
      </c>
      <c r="G18" t="str">
        <f t="shared" si="1"/>
        <v>HR</v>
      </c>
    </row>
    <row r="19" spans="1:7" x14ac:dyDescent="0.2">
      <c r="A19" s="25">
        <v>101</v>
      </c>
      <c r="B19" s="25">
        <v>234</v>
      </c>
      <c r="C19">
        <v>95</v>
      </c>
      <c r="D19" s="1" t="s">
        <v>22</v>
      </c>
      <c r="E19">
        <v>1</v>
      </c>
      <c r="F19" t="str">
        <f t="shared" si="0"/>
        <v>no</v>
      </c>
      <c r="G19" t="str">
        <f t="shared" si="1"/>
        <v>HR</v>
      </c>
    </row>
    <row r="20" spans="1:7" x14ac:dyDescent="0.2">
      <c r="A20" s="25">
        <v>53</v>
      </c>
      <c r="B20" s="25">
        <v>134</v>
      </c>
      <c r="C20">
        <v>54</v>
      </c>
      <c r="D20" s="1" t="s">
        <v>17</v>
      </c>
      <c r="E20">
        <v>2</v>
      </c>
      <c r="F20" t="str">
        <f t="shared" si="0"/>
        <v>no</v>
      </c>
      <c r="G20" t="str">
        <f t="shared" si="1"/>
        <v>Finance</v>
      </c>
    </row>
    <row r="21" spans="1:7" x14ac:dyDescent="0.2">
      <c r="A21" s="25">
        <v>54</v>
      </c>
      <c r="B21" s="25">
        <v>180</v>
      </c>
      <c r="C21">
        <v>72</v>
      </c>
      <c r="D21" s="1" t="s">
        <v>19</v>
      </c>
      <c r="E21">
        <v>1</v>
      </c>
      <c r="F21" t="str">
        <f t="shared" si="0"/>
        <v>no</v>
      </c>
      <c r="G21" t="str">
        <f t="shared" si="1"/>
        <v>Marketing</v>
      </c>
    </row>
    <row r="22" spans="1:7" x14ac:dyDescent="0.2">
      <c r="A22" s="25">
        <v>11</v>
      </c>
      <c r="B22" s="25">
        <v>45</v>
      </c>
      <c r="C22">
        <v>18</v>
      </c>
      <c r="D22" s="1" t="s">
        <v>19</v>
      </c>
      <c r="E22">
        <v>1</v>
      </c>
      <c r="F22" t="str">
        <f t="shared" si="0"/>
        <v>no</v>
      </c>
      <c r="G22" t="str">
        <f t="shared" si="1"/>
        <v>Marketing</v>
      </c>
    </row>
    <row r="23" spans="1:7" x14ac:dyDescent="0.2">
      <c r="A23" s="25">
        <v>5</v>
      </c>
      <c r="B23" s="25">
        <v>62</v>
      </c>
      <c r="C23">
        <v>28</v>
      </c>
      <c r="D23" s="1" t="s">
        <v>22</v>
      </c>
      <c r="E23">
        <v>4</v>
      </c>
      <c r="F23" t="str">
        <f t="shared" si="0"/>
        <v>no</v>
      </c>
      <c r="G23" t="str">
        <f t="shared" si="1"/>
        <v>HR</v>
      </c>
    </row>
    <row r="24" spans="1:7" x14ac:dyDescent="0.2">
      <c r="A24" s="25">
        <v>12</v>
      </c>
      <c r="B24" s="25">
        <v>54</v>
      </c>
      <c r="C24">
        <v>23</v>
      </c>
      <c r="D24" s="1" t="s">
        <v>19</v>
      </c>
      <c r="E24">
        <v>3</v>
      </c>
      <c r="F24" t="str">
        <f t="shared" si="0"/>
        <v>no</v>
      </c>
      <c r="G24" t="str">
        <f t="shared" si="1"/>
        <v>Marketing</v>
      </c>
    </row>
    <row r="25" spans="1:7" x14ac:dyDescent="0.2">
      <c r="A25" s="25">
        <v>11</v>
      </c>
      <c r="B25" s="25">
        <v>43</v>
      </c>
      <c r="C25">
        <v>17</v>
      </c>
      <c r="D25" s="1" t="s">
        <v>17</v>
      </c>
      <c r="E25">
        <v>3</v>
      </c>
      <c r="F25" t="str">
        <f t="shared" si="0"/>
        <v>no</v>
      </c>
      <c r="G25" t="str">
        <f t="shared" si="1"/>
        <v>Finance</v>
      </c>
    </row>
    <row r="26" spans="1:7" x14ac:dyDescent="0.2">
      <c r="A26" s="25">
        <v>10</v>
      </c>
      <c r="B26" s="25">
        <v>43</v>
      </c>
      <c r="C26">
        <v>17</v>
      </c>
      <c r="D26" s="1" t="s">
        <v>17</v>
      </c>
      <c r="E26">
        <v>2</v>
      </c>
      <c r="F26" t="str">
        <f t="shared" si="0"/>
        <v>no</v>
      </c>
      <c r="G26" t="str">
        <f t="shared" si="1"/>
        <v>Finance</v>
      </c>
    </row>
    <row r="28" spans="1:7" x14ac:dyDescent="0.2">
      <c r="E28" s="16" t="s">
        <v>86</v>
      </c>
      <c r="F28">
        <f>COUNTIF($F$2:$F$26,E28)</f>
        <v>21</v>
      </c>
    </row>
    <row r="29" spans="1:7" x14ac:dyDescent="0.2">
      <c r="E29" s="16" t="s">
        <v>87</v>
      </c>
      <c r="F29">
        <f>COUNTIF($F$2:$F$26,E29)</f>
        <v>4</v>
      </c>
    </row>
    <row r="30" spans="1:7" x14ac:dyDescent="0.2">
      <c r="D30" s="16" t="s">
        <v>17</v>
      </c>
      <c r="E30">
        <v>3</v>
      </c>
      <c r="F30" t="s">
        <v>86</v>
      </c>
    </row>
    <row r="31" spans="1:7" x14ac:dyDescent="0.2">
      <c r="D31">
        <f>COUNTIFS(D2:D26,D30,F2:F26,F30,E2:E26,E30)</f>
        <v>4</v>
      </c>
    </row>
  </sheetData>
  <conditionalFormatting sqref="G2:G26">
    <cfRule type="containsText" dxfId="4" priority="3" operator="containsText" text="hr">
      <formula>NOT(ISERROR(SEARCH("hr",G2)))</formula>
    </cfRule>
    <cfRule type="containsText" dxfId="3" priority="4" operator="containsText" text="finance">
      <formula>NOT(ISERROR(SEARCH("finance",G2)))</formula>
    </cfRule>
    <cfRule type="containsText" dxfId="2" priority="5" operator="containsText" text="marketing">
      <formula>NOT(ISERROR(SEARCH("marketing",G2)))</formula>
    </cfRule>
  </conditionalFormatting>
  <conditionalFormatting sqref="F2:F26">
    <cfRule type="containsText" dxfId="1" priority="1" operator="containsText" text="yes">
      <formula>NOT(ISERROR(SEARCH("yes",F2)))</formula>
    </cfRule>
    <cfRule type="containsText" dxfId="0" priority="2" operator="containsText" text="no">
      <formula>NOT(ISERROR(SEARCH("no",F2)))</formula>
    </cfRule>
  </conditionalFormatting>
  <dataValidations count="3">
    <dataValidation type="list" allowBlank="1" showInputMessage="1" showErrorMessage="1" sqref="D30" xr:uid="{171AFB60-C786-4F7B-A38C-E7612902818E}">
      <formula1>$H$1:$H$3</formula1>
    </dataValidation>
    <dataValidation type="list" allowBlank="1" showInputMessage="1" showErrorMessage="1" sqref="E30" xr:uid="{E38AB68B-8267-4253-910D-17F4C4AC8886}">
      <formula1>$I$1:$I$4</formula1>
    </dataValidation>
    <dataValidation type="list" allowBlank="1" showInputMessage="1" showErrorMessage="1" sqref="F30" xr:uid="{0F540C81-6304-4D4F-A41E-6CF5257A6255}">
      <formula1>$E$28:$E$29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/>
  </sheetViews>
  <sheetFormatPr defaultColWidth="9" defaultRowHeight="12.75" x14ac:dyDescent="0.2"/>
  <cols>
    <col min="2" max="2" width="15.625" customWidth="1"/>
    <col min="3" max="3" width="10.75" customWidth="1"/>
    <col min="4" max="4" width="13.125" customWidth="1"/>
  </cols>
  <sheetData>
    <row r="1" spans="1:4" x14ac:dyDescent="0.2">
      <c r="A1" t="s">
        <v>11</v>
      </c>
      <c r="B1" t="s">
        <v>23</v>
      </c>
      <c r="C1" t="s">
        <v>24</v>
      </c>
      <c r="D1" t="s">
        <v>25</v>
      </c>
    </row>
    <row r="2" spans="1:4" x14ac:dyDescent="0.2">
      <c r="A2">
        <v>203</v>
      </c>
      <c r="B2" t="s">
        <v>26</v>
      </c>
      <c r="C2" t="s">
        <v>27</v>
      </c>
      <c r="D2" t="s">
        <v>28</v>
      </c>
    </row>
    <row r="3" spans="1:4" x14ac:dyDescent="0.2">
      <c r="A3">
        <v>206</v>
      </c>
      <c r="B3" t="s">
        <v>29</v>
      </c>
      <c r="C3" t="s">
        <v>30</v>
      </c>
      <c r="D3" t="s">
        <v>28</v>
      </c>
    </row>
    <row r="4" spans="1:4" x14ac:dyDescent="0.2">
      <c r="A4">
        <v>209</v>
      </c>
      <c r="B4" t="s">
        <v>31</v>
      </c>
      <c r="C4" t="s">
        <v>30</v>
      </c>
      <c r="D4" t="s">
        <v>32</v>
      </c>
    </row>
    <row r="5" spans="1:4" x14ac:dyDescent="0.2">
      <c r="A5">
        <v>210</v>
      </c>
      <c r="B5" t="s">
        <v>33</v>
      </c>
      <c r="C5" t="s">
        <v>34</v>
      </c>
      <c r="D5" t="s">
        <v>32</v>
      </c>
    </row>
    <row r="6" spans="1:4" x14ac:dyDescent="0.2">
      <c r="A6">
        <v>212</v>
      </c>
      <c r="B6" t="s">
        <v>35</v>
      </c>
      <c r="C6" t="s">
        <v>27</v>
      </c>
      <c r="D6" t="s">
        <v>32</v>
      </c>
    </row>
    <row r="7" spans="1:4" x14ac:dyDescent="0.2">
      <c r="A7">
        <v>213</v>
      </c>
      <c r="B7" t="s">
        <v>31</v>
      </c>
      <c r="C7" t="s">
        <v>30</v>
      </c>
      <c r="D7" t="s">
        <v>32</v>
      </c>
    </row>
    <row r="8" spans="1:4" x14ac:dyDescent="0.2">
      <c r="A8">
        <v>214</v>
      </c>
      <c r="B8" t="s">
        <v>33</v>
      </c>
      <c r="C8" t="s">
        <v>34</v>
      </c>
      <c r="D8" t="s">
        <v>32</v>
      </c>
    </row>
    <row r="9" spans="1:4" x14ac:dyDescent="0.2">
      <c r="A9">
        <v>216</v>
      </c>
      <c r="B9" t="s">
        <v>36</v>
      </c>
      <c r="C9" t="s">
        <v>37</v>
      </c>
      <c r="D9" t="s">
        <v>32</v>
      </c>
    </row>
    <row r="10" spans="1:4" x14ac:dyDescent="0.2">
      <c r="A10">
        <v>217</v>
      </c>
      <c r="B10" t="s">
        <v>38</v>
      </c>
      <c r="C10" t="s">
        <v>37</v>
      </c>
      <c r="D10" t="s">
        <v>32</v>
      </c>
    </row>
    <row r="11" spans="1:4" x14ac:dyDescent="0.2">
      <c r="A11">
        <v>224</v>
      </c>
      <c r="B11" t="s">
        <v>38</v>
      </c>
      <c r="C11" t="s">
        <v>37</v>
      </c>
      <c r="D11" t="s">
        <v>32</v>
      </c>
    </row>
    <row r="12" spans="1:4" x14ac:dyDescent="0.2">
      <c r="A12">
        <v>225</v>
      </c>
      <c r="B12" t="s">
        <v>39</v>
      </c>
      <c r="C12" t="s">
        <v>34</v>
      </c>
      <c r="D12" t="s">
        <v>28</v>
      </c>
    </row>
    <row r="13" spans="1:4" x14ac:dyDescent="0.2">
      <c r="A13">
        <v>234</v>
      </c>
      <c r="B13" t="s">
        <v>36</v>
      </c>
      <c r="C13" t="s">
        <v>37</v>
      </c>
      <c r="D13" t="s">
        <v>32</v>
      </c>
    </row>
    <row r="14" spans="1:4" x14ac:dyDescent="0.2">
      <c r="A14">
        <v>239</v>
      </c>
      <c r="B14" t="s">
        <v>40</v>
      </c>
      <c r="C14" t="s">
        <v>27</v>
      </c>
      <c r="D14" t="s">
        <v>32</v>
      </c>
    </row>
    <row r="15" spans="1:4" x14ac:dyDescent="0.2">
      <c r="A15">
        <v>253</v>
      </c>
      <c r="B15" t="s">
        <v>29</v>
      </c>
      <c r="C15" t="s">
        <v>30</v>
      </c>
      <c r="D15" t="s">
        <v>28</v>
      </c>
    </row>
    <row r="16" spans="1:4" x14ac:dyDescent="0.2">
      <c r="A16">
        <v>254</v>
      </c>
      <c r="B16" t="s">
        <v>33</v>
      </c>
      <c r="C16" t="s">
        <v>34</v>
      </c>
      <c r="D16" t="s">
        <v>32</v>
      </c>
    </row>
    <row r="17" spans="1:4" x14ac:dyDescent="0.2">
      <c r="A17">
        <v>262</v>
      </c>
      <c r="B17" t="s">
        <v>41</v>
      </c>
      <c r="C17" t="s">
        <v>37</v>
      </c>
      <c r="D17" t="s">
        <v>28</v>
      </c>
    </row>
    <row r="18" spans="1:4" x14ac:dyDescent="0.2">
      <c r="A18">
        <v>281</v>
      </c>
      <c r="B18" t="s">
        <v>33</v>
      </c>
      <c r="C18" t="s">
        <v>34</v>
      </c>
      <c r="D18" t="s">
        <v>32</v>
      </c>
    </row>
    <row r="19" spans="1:4" x14ac:dyDescent="0.2">
      <c r="A19">
        <v>303</v>
      </c>
      <c r="B19" t="s">
        <v>42</v>
      </c>
      <c r="C19" t="s">
        <v>37</v>
      </c>
      <c r="D19" t="s">
        <v>32</v>
      </c>
    </row>
    <row r="20" spans="1:4" x14ac:dyDescent="0.2">
      <c r="A20">
        <v>305</v>
      </c>
      <c r="B20" t="s">
        <v>40</v>
      </c>
      <c r="C20" t="s">
        <v>27</v>
      </c>
      <c r="D20" t="s">
        <v>32</v>
      </c>
    </row>
    <row r="21" spans="1:4" x14ac:dyDescent="0.2">
      <c r="A21">
        <v>309</v>
      </c>
      <c r="B21" t="s">
        <v>38</v>
      </c>
      <c r="C21" t="s">
        <v>37</v>
      </c>
      <c r="D21" t="s">
        <v>32</v>
      </c>
    </row>
    <row r="22" spans="1:4" x14ac:dyDescent="0.2">
      <c r="A22">
        <v>310</v>
      </c>
      <c r="B22" t="s">
        <v>31</v>
      </c>
      <c r="C22" t="s">
        <v>30</v>
      </c>
      <c r="D22" t="s">
        <v>32</v>
      </c>
    </row>
    <row r="23" spans="1:4" x14ac:dyDescent="0.2">
      <c r="A23">
        <v>312</v>
      </c>
      <c r="B23" t="s">
        <v>38</v>
      </c>
      <c r="C23" t="s">
        <v>37</v>
      </c>
      <c r="D23" t="s">
        <v>32</v>
      </c>
    </row>
    <row r="24" spans="1:4" x14ac:dyDescent="0.2">
      <c r="A24">
        <v>314</v>
      </c>
      <c r="B24" t="s">
        <v>43</v>
      </c>
      <c r="C24" t="s">
        <v>37</v>
      </c>
      <c r="D24" t="s">
        <v>28</v>
      </c>
    </row>
    <row r="25" spans="1:4" x14ac:dyDescent="0.2">
      <c r="A25">
        <v>315</v>
      </c>
      <c r="B25" t="s">
        <v>35</v>
      </c>
      <c r="C25" t="s">
        <v>27</v>
      </c>
      <c r="D25" t="s">
        <v>32</v>
      </c>
    </row>
    <row r="26" spans="1:4" x14ac:dyDescent="0.2">
      <c r="A26">
        <v>318</v>
      </c>
      <c r="B26" t="s">
        <v>39</v>
      </c>
      <c r="C26" t="s">
        <v>34</v>
      </c>
      <c r="D26" t="s">
        <v>28</v>
      </c>
    </row>
    <row r="27" spans="1:4" x14ac:dyDescent="0.2">
      <c r="A27">
        <v>319</v>
      </c>
      <c r="B27" t="s">
        <v>44</v>
      </c>
      <c r="C27" t="s">
        <v>37</v>
      </c>
      <c r="D27" t="s">
        <v>28</v>
      </c>
    </row>
    <row r="28" spans="1:4" x14ac:dyDescent="0.2">
      <c r="A28">
        <v>321</v>
      </c>
      <c r="B28" t="s">
        <v>40</v>
      </c>
      <c r="C28" t="s">
        <v>27</v>
      </c>
      <c r="D28" t="s">
        <v>32</v>
      </c>
    </row>
    <row r="29" spans="1:4" x14ac:dyDescent="0.2">
      <c r="A29">
        <v>323</v>
      </c>
      <c r="B29" t="s">
        <v>31</v>
      </c>
      <c r="C29" t="s">
        <v>30</v>
      </c>
      <c r="D29" t="s">
        <v>32</v>
      </c>
    </row>
    <row r="30" spans="1:4" x14ac:dyDescent="0.2">
      <c r="A30">
        <v>325</v>
      </c>
      <c r="B30" t="s">
        <v>33</v>
      </c>
      <c r="C30" t="s">
        <v>34</v>
      </c>
      <c r="D30" t="s">
        <v>32</v>
      </c>
    </row>
    <row r="31" spans="1:4" x14ac:dyDescent="0.2">
      <c r="A31">
        <v>330</v>
      </c>
      <c r="B31" t="s">
        <v>36</v>
      </c>
      <c r="C31" t="s">
        <v>37</v>
      </c>
      <c r="D31" t="s">
        <v>32</v>
      </c>
    </row>
    <row r="32" spans="1:4" x14ac:dyDescent="0.2">
      <c r="A32">
        <v>337</v>
      </c>
      <c r="B32" t="s">
        <v>39</v>
      </c>
      <c r="C32" t="s">
        <v>34</v>
      </c>
      <c r="D32" t="s">
        <v>28</v>
      </c>
    </row>
    <row r="33" spans="1:4" x14ac:dyDescent="0.2">
      <c r="A33">
        <v>339</v>
      </c>
      <c r="B33" t="s">
        <v>45</v>
      </c>
      <c r="C33" t="s">
        <v>27</v>
      </c>
      <c r="D33" t="s">
        <v>32</v>
      </c>
    </row>
    <row r="34" spans="1:4" x14ac:dyDescent="0.2">
      <c r="A34">
        <v>347</v>
      </c>
      <c r="B34" t="s">
        <v>35</v>
      </c>
      <c r="C34" t="s">
        <v>27</v>
      </c>
      <c r="D34" t="s">
        <v>32</v>
      </c>
    </row>
    <row r="35" spans="1:4" x14ac:dyDescent="0.2">
      <c r="A35">
        <v>351</v>
      </c>
      <c r="B35" t="s">
        <v>45</v>
      </c>
      <c r="C35" t="s">
        <v>27</v>
      </c>
      <c r="D35" t="s">
        <v>32</v>
      </c>
    </row>
    <row r="36" spans="1:4" x14ac:dyDescent="0.2">
      <c r="A36">
        <v>352</v>
      </c>
      <c r="B36" t="s">
        <v>40</v>
      </c>
      <c r="C36" t="s">
        <v>27</v>
      </c>
      <c r="D36" t="s">
        <v>32</v>
      </c>
    </row>
    <row r="37" spans="1:4" x14ac:dyDescent="0.2">
      <c r="A37">
        <v>360</v>
      </c>
      <c r="B37" t="s">
        <v>29</v>
      </c>
      <c r="C37" t="s">
        <v>30</v>
      </c>
      <c r="D37" t="s">
        <v>28</v>
      </c>
    </row>
    <row r="38" spans="1:4" x14ac:dyDescent="0.2">
      <c r="A38">
        <v>361</v>
      </c>
      <c r="B38" t="s">
        <v>33</v>
      </c>
      <c r="C38" t="s">
        <v>34</v>
      </c>
      <c r="D38" t="s">
        <v>32</v>
      </c>
    </row>
    <row r="39" spans="1:4" x14ac:dyDescent="0.2">
      <c r="A39">
        <v>386</v>
      </c>
      <c r="B39" t="s">
        <v>40</v>
      </c>
      <c r="C39" t="s">
        <v>27</v>
      </c>
      <c r="D39" t="s">
        <v>32</v>
      </c>
    </row>
    <row r="40" spans="1:4" x14ac:dyDescent="0.2">
      <c r="A40">
        <v>405</v>
      </c>
      <c r="B40" t="s">
        <v>46</v>
      </c>
      <c r="C40" t="s">
        <v>34</v>
      </c>
      <c r="D40" t="s">
        <v>28</v>
      </c>
    </row>
    <row r="41" spans="1:4" x14ac:dyDescent="0.2">
      <c r="A41">
        <v>407</v>
      </c>
      <c r="B41" t="s">
        <v>40</v>
      </c>
      <c r="C41" t="s">
        <v>27</v>
      </c>
      <c r="D41" t="s">
        <v>32</v>
      </c>
    </row>
    <row r="42" spans="1:4" x14ac:dyDescent="0.2">
      <c r="A42">
        <v>408</v>
      </c>
      <c r="B42" t="s">
        <v>31</v>
      </c>
      <c r="C42" t="s">
        <v>30</v>
      </c>
      <c r="D42" t="s">
        <v>32</v>
      </c>
    </row>
    <row r="43" spans="1:4" x14ac:dyDescent="0.2">
      <c r="A43">
        <v>409</v>
      </c>
      <c r="B43" t="s">
        <v>33</v>
      </c>
      <c r="C43" t="s">
        <v>34</v>
      </c>
      <c r="D43" t="s">
        <v>32</v>
      </c>
    </row>
    <row r="44" spans="1:4" x14ac:dyDescent="0.2">
      <c r="A44">
        <v>413</v>
      </c>
      <c r="B44" t="s">
        <v>45</v>
      </c>
      <c r="C44" t="s">
        <v>27</v>
      </c>
      <c r="D44" t="s">
        <v>32</v>
      </c>
    </row>
    <row r="45" spans="1:4" x14ac:dyDescent="0.2">
      <c r="A45">
        <v>414</v>
      </c>
      <c r="B45" t="s">
        <v>41</v>
      </c>
      <c r="C45" t="s">
        <v>37</v>
      </c>
      <c r="D45" t="s">
        <v>28</v>
      </c>
    </row>
    <row r="46" spans="1:4" x14ac:dyDescent="0.2">
      <c r="A46">
        <v>415</v>
      </c>
      <c r="B46" t="s">
        <v>31</v>
      </c>
      <c r="C46" t="s">
        <v>30</v>
      </c>
      <c r="D46" t="s">
        <v>32</v>
      </c>
    </row>
    <row r="47" spans="1:4" x14ac:dyDescent="0.2">
      <c r="A47">
        <v>417</v>
      </c>
      <c r="B47" t="s">
        <v>43</v>
      </c>
      <c r="C47" t="s">
        <v>37</v>
      </c>
      <c r="D47" t="s">
        <v>28</v>
      </c>
    </row>
    <row r="48" spans="1:4" x14ac:dyDescent="0.2">
      <c r="A48">
        <v>419</v>
      </c>
      <c r="B48" t="s">
        <v>36</v>
      </c>
      <c r="C48" t="s">
        <v>37</v>
      </c>
      <c r="D48" t="s">
        <v>32</v>
      </c>
    </row>
    <row r="49" spans="1:4" x14ac:dyDescent="0.2">
      <c r="A49">
        <v>425</v>
      </c>
      <c r="B49" t="s">
        <v>29</v>
      </c>
      <c r="C49" t="s">
        <v>30</v>
      </c>
      <c r="D49" t="s">
        <v>28</v>
      </c>
    </row>
    <row r="50" spans="1:4" x14ac:dyDescent="0.2">
      <c r="A50">
        <v>430</v>
      </c>
      <c r="B50" t="s">
        <v>33</v>
      </c>
      <c r="C50" t="s">
        <v>34</v>
      </c>
      <c r="D50" t="s">
        <v>32</v>
      </c>
    </row>
    <row r="51" spans="1:4" x14ac:dyDescent="0.2">
      <c r="A51">
        <v>432</v>
      </c>
      <c r="B51" t="s">
        <v>33</v>
      </c>
      <c r="C51" t="s">
        <v>34</v>
      </c>
      <c r="D51" t="s">
        <v>32</v>
      </c>
    </row>
    <row r="52" spans="1:4" x14ac:dyDescent="0.2">
      <c r="A52">
        <v>435</v>
      </c>
      <c r="B52" t="s">
        <v>47</v>
      </c>
      <c r="C52" t="s">
        <v>30</v>
      </c>
      <c r="D52" t="s">
        <v>28</v>
      </c>
    </row>
    <row r="53" spans="1:4" x14ac:dyDescent="0.2">
      <c r="A53">
        <v>440</v>
      </c>
      <c r="B53" t="s">
        <v>36</v>
      </c>
      <c r="C53" t="s">
        <v>37</v>
      </c>
      <c r="D53" t="s">
        <v>32</v>
      </c>
    </row>
    <row r="54" spans="1:4" x14ac:dyDescent="0.2">
      <c r="A54">
        <v>469</v>
      </c>
      <c r="B54" t="s">
        <v>33</v>
      </c>
      <c r="C54" t="s">
        <v>34</v>
      </c>
      <c r="D54" t="s">
        <v>32</v>
      </c>
    </row>
    <row r="55" spans="1:4" x14ac:dyDescent="0.2">
      <c r="A55">
        <v>475</v>
      </c>
      <c r="B55" t="s">
        <v>26</v>
      </c>
      <c r="C55" t="s">
        <v>27</v>
      </c>
      <c r="D55" t="s">
        <v>28</v>
      </c>
    </row>
    <row r="56" spans="1:4" x14ac:dyDescent="0.2">
      <c r="A56">
        <v>503</v>
      </c>
      <c r="B56" t="s">
        <v>48</v>
      </c>
      <c r="C56" t="s">
        <v>30</v>
      </c>
      <c r="D56" t="s">
        <v>28</v>
      </c>
    </row>
    <row r="57" spans="1:4" x14ac:dyDescent="0.2">
      <c r="A57">
        <v>504</v>
      </c>
      <c r="B57" t="s">
        <v>39</v>
      </c>
      <c r="C57" t="s">
        <v>34</v>
      </c>
      <c r="D57" t="s">
        <v>28</v>
      </c>
    </row>
    <row r="58" spans="1:4" x14ac:dyDescent="0.2">
      <c r="A58">
        <v>505</v>
      </c>
      <c r="B58" t="s">
        <v>49</v>
      </c>
      <c r="C58" t="s">
        <v>34</v>
      </c>
      <c r="D58" t="s">
        <v>28</v>
      </c>
    </row>
    <row r="59" spans="1:4" x14ac:dyDescent="0.2">
      <c r="A59">
        <v>508</v>
      </c>
      <c r="B59" t="s">
        <v>45</v>
      </c>
      <c r="C59" t="s">
        <v>27</v>
      </c>
      <c r="D59" t="s">
        <v>32</v>
      </c>
    </row>
    <row r="60" spans="1:4" x14ac:dyDescent="0.2">
      <c r="A60">
        <v>509</v>
      </c>
      <c r="B60" t="s">
        <v>29</v>
      </c>
      <c r="C60" t="s">
        <v>30</v>
      </c>
      <c r="D60" t="s">
        <v>28</v>
      </c>
    </row>
    <row r="61" spans="1:4" x14ac:dyDescent="0.2">
      <c r="A61">
        <v>510</v>
      </c>
      <c r="B61" t="s">
        <v>31</v>
      </c>
      <c r="C61" t="s">
        <v>30</v>
      </c>
      <c r="D61" t="s">
        <v>32</v>
      </c>
    </row>
    <row r="62" spans="1:4" x14ac:dyDescent="0.2">
      <c r="A62">
        <v>512</v>
      </c>
      <c r="B62" t="s">
        <v>33</v>
      </c>
      <c r="C62" t="s">
        <v>34</v>
      </c>
      <c r="D62" t="s">
        <v>32</v>
      </c>
    </row>
    <row r="63" spans="1:4" x14ac:dyDescent="0.2">
      <c r="A63">
        <v>513</v>
      </c>
      <c r="B63" t="s">
        <v>36</v>
      </c>
      <c r="C63" t="s">
        <v>37</v>
      </c>
      <c r="D63" t="s">
        <v>32</v>
      </c>
    </row>
    <row r="64" spans="1:4" x14ac:dyDescent="0.2">
      <c r="A64">
        <v>515</v>
      </c>
      <c r="B64" t="s">
        <v>44</v>
      </c>
      <c r="C64" t="s">
        <v>37</v>
      </c>
      <c r="D64" t="s">
        <v>28</v>
      </c>
    </row>
    <row r="65" spans="1:4" x14ac:dyDescent="0.2">
      <c r="A65">
        <v>516</v>
      </c>
      <c r="B65" t="s">
        <v>35</v>
      </c>
      <c r="C65" t="s">
        <v>27</v>
      </c>
      <c r="D65" t="s">
        <v>32</v>
      </c>
    </row>
    <row r="66" spans="1:4" x14ac:dyDescent="0.2">
      <c r="A66">
        <v>518</v>
      </c>
      <c r="B66" t="s">
        <v>35</v>
      </c>
      <c r="C66" t="s">
        <v>27</v>
      </c>
      <c r="D66" t="s">
        <v>32</v>
      </c>
    </row>
    <row r="67" spans="1:4" x14ac:dyDescent="0.2">
      <c r="A67">
        <v>530</v>
      </c>
      <c r="B67" t="s">
        <v>31</v>
      </c>
      <c r="C67" t="s">
        <v>30</v>
      </c>
      <c r="D67" t="s">
        <v>32</v>
      </c>
    </row>
    <row r="68" spans="1:4" x14ac:dyDescent="0.2">
      <c r="A68">
        <v>541</v>
      </c>
      <c r="B68" t="s">
        <v>48</v>
      </c>
      <c r="C68" t="s">
        <v>30</v>
      </c>
      <c r="D68" t="s">
        <v>28</v>
      </c>
    </row>
    <row r="69" spans="1:4" x14ac:dyDescent="0.2">
      <c r="A69">
        <v>559</v>
      </c>
      <c r="B69" t="s">
        <v>31</v>
      </c>
      <c r="C69" t="s">
        <v>30</v>
      </c>
      <c r="D69" t="s">
        <v>32</v>
      </c>
    </row>
    <row r="70" spans="1:4" x14ac:dyDescent="0.2">
      <c r="A70">
        <v>561</v>
      </c>
      <c r="B70" t="s">
        <v>40</v>
      </c>
      <c r="C70" t="s">
        <v>27</v>
      </c>
      <c r="D70" t="s">
        <v>32</v>
      </c>
    </row>
    <row r="71" spans="1:4" x14ac:dyDescent="0.2">
      <c r="A71">
        <v>562</v>
      </c>
      <c r="B71" t="s">
        <v>31</v>
      </c>
      <c r="C71" t="s">
        <v>30</v>
      </c>
      <c r="D71" t="s">
        <v>32</v>
      </c>
    </row>
    <row r="72" spans="1:4" x14ac:dyDescent="0.2">
      <c r="A72">
        <v>563</v>
      </c>
      <c r="B72" t="s">
        <v>44</v>
      </c>
      <c r="C72" t="s">
        <v>37</v>
      </c>
      <c r="D72" t="s">
        <v>28</v>
      </c>
    </row>
    <row r="73" spans="1:4" x14ac:dyDescent="0.2">
      <c r="A73">
        <v>567</v>
      </c>
      <c r="B73" t="s">
        <v>36</v>
      </c>
      <c r="C73" t="s">
        <v>37</v>
      </c>
      <c r="D73" t="s">
        <v>32</v>
      </c>
    </row>
    <row r="74" spans="1:4" x14ac:dyDescent="0.2">
      <c r="A74">
        <v>573</v>
      </c>
      <c r="B74" t="s">
        <v>43</v>
      </c>
      <c r="C74" t="s">
        <v>37</v>
      </c>
      <c r="D74" t="s">
        <v>28</v>
      </c>
    </row>
    <row r="75" spans="1:4" x14ac:dyDescent="0.2">
      <c r="A75">
        <v>580</v>
      </c>
      <c r="B75" t="s">
        <v>46</v>
      </c>
      <c r="C75" t="s">
        <v>34</v>
      </c>
      <c r="D75" t="s">
        <v>28</v>
      </c>
    </row>
    <row r="76" spans="1:4" x14ac:dyDescent="0.2">
      <c r="A76">
        <v>585</v>
      </c>
      <c r="B76" t="s">
        <v>35</v>
      </c>
      <c r="C76" t="s">
        <v>27</v>
      </c>
      <c r="D76" t="s">
        <v>32</v>
      </c>
    </row>
    <row r="77" spans="1:4" x14ac:dyDescent="0.2">
      <c r="A77">
        <v>603</v>
      </c>
      <c r="B77" t="s">
        <v>50</v>
      </c>
      <c r="C77" t="s">
        <v>27</v>
      </c>
      <c r="D77" t="s">
        <v>28</v>
      </c>
    </row>
    <row r="78" spans="1:4" x14ac:dyDescent="0.2">
      <c r="A78">
        <v>607</v>
      </c>
      <c r="B78" t="s">
        <v>35</v>
      </c>
      <c r="C78" t="s">
        <v>27</v>
      </c>
      <c r="D78" t="s">
        <v>32</v>
      </c>
    </row>
    <row r="79" spans="1:4" x14ac:dyDescent="0.2">
      <c r="A79">
        <v>608</v>
      </c>
      <c r="B79" t="s">
        <v>41</v>
      </c>
      <c r="C79" t="s">
        <v>37</v>
      </c>
      <c r="D79" t="s">
        <v>28</v>
      </c>
    </row>
    <row r="80" spans="1:4" x14ac:dyDescent="0.2">
      <c r="A80">
        <v>614</v>
      </c>
      <c r="B80" t="s">
        <v>36</v>
      </c>
      <c r="C80" t="s">
        <v>37</v>
      </c>
      <c r="D80" t="s">
        <v>32</v>
      </c>
    </row>
    <row r="81" spans="1:4" x14ac:dyDescent="0.2">
      <c r="A81">
        <v>617</v>
      </c>
      <c r="B81" t="s">
        <v>45</v>
      </c>
      <c r="C81" t="s">
        <v>27</v>
      </c>
      <c r="D81" t="s">
        <v>32</v>
      </c>
    </row>
    <row r="82" spans="1:4" x14ac:dyDescent="0.2">
      <c r="A82">
        <v>618</v>
      </c>
      <c r="B82" t="s">
        <v>38</v>
      </c>
      <c r="C82" t="s">
        <v>37</v>
      </c>
      <c r="D82" t="s">
        <v>32</v>
      </c>
    </row>
    <row r="83" spans="1:4" x14ac:dyDescent="0.2">
      <c r="A83">
        <v>619</v>
      </c>
      <c r="B83" t="s">
        <v>31</v>
      </c>
      <c r="C83" t="s">
        <v>30</v>
      </c>
      <c r="D83" t="s">
        <v>32</v>
      </c>
    </row>
    <row r="84" spans="1:4" x14ac:dyDescent="0.2">
      <c r="A84">
        <v>626</v>
      </c>
      <c r="B84" t="s">
        <v>31</v>
      </c>
      <c r="C84" t="s">
        <v>30</v>
      </c>
      <c r="D84" t="s">
        <v>32</v>
      </c>
    </row>
    <row r="85" spans="1:4" x14ac:dyDescent="0.2">
      <c r="A85">
        <v>630</v>
      </c>
      <c r="B85" t="s">
        <v>38</v>
      </c>
      <c r="C85" t="s">
        <v>37</v>
      </c>
      <c r="D85" t="s">
        <v>32</v>
      </c>
    </row>
    <row r="86" spans="1:4" x14ac:dyDescent="0.2">
      <c r="A86">
        <v>631</v>
      </c>
      <c r="B86" t="s">
        <v>35</v>
      </c>
      <c r="C86" t="s">
        <v>27</v>
      </c>
      <c r="D86" t="s">
        <v>32</v>
      </c>
    </row>
    <row r="87" spans="1:4" x14ac:dyDescent="0.2">
      <c r="A87">
        <v>636</v>
      </c>
      <c r="B87" t="s">
        <v>43</v>
      </c>
      <c r="C87" t="s">
        <v>37</v>
      </c>
      <c r="D87" t="s">
        <v>28</v>
      </c>
    </row>
    <row r="88" spans="1:4" x14ac:dyDescent="0.2">
      <c r="A88">
        <v>641</v>
      </c>
      <c r="B88" t="s">
        <v>44</v>
      </c>
      <c r="C88" t="s">
        <v>37</v>
      </c>
      <c r="D88" t="s">
        <v>28</v>
      </c>
    </row>
    <row r="89" spans="1:4" x14ac:dyDescent="0.2">
      <c r="A89">
        <v>646</v>
      </c>
      <c r="B89" t="s">
        <v>35</v>
      </c>
      <c r="C89" t="s">
        <v>27</v>
      </c>
      <c r="D89" t="s">
        <v>32</v>
      </c>
    </row>
    <row r="90" spans="1:4" x14ac:dyDescent="0.2">
      <c r="A90">
        <v>650</v>
      </c>
      <c r="B90" t="s">
        <v>31</v>
      </c>
      <c r="C90" t="s">
        <v>30</v>
      </c>
      <c r="D90" t="s">
        <v>32</v>
      </c>
    </row>
    <row r="91" spans="1:4" x14ac:dyDescent="0.2">
      <c r="A91">
        <v>660</v>
      </c>
      <c r="B91" t="s">
        <v>43</v>
      </c>
      <c r="C91" t="s">
        <v>37</v>
      </c>
      <c r="D91" t="s">
        <v>28</v>
      </c>
    </row>
    <row r="92" spans="1:4" x14ac:dyDescent="0.2">
      <c r="A92">
        <v>661</v>
      </c>
      <c r="B92" t="s">
        <v>31</v>
      </c>
      <c r="C92" t="s">
        <v>30</v>
      </c>
      <c r="D92" t="s">
        <v>32</v>
      </c>
    </row>
    <row r="93" spans="1:4" x14ac:dyDescent="0.2">
      <c r="A93">
        <v>682</v>
      </c>
      <c r="B93" t="s">
        <v>33</v>
      </c>
      <c r="C93" t="s">
        <v>34</v>
      </c>
      <c r="D93" t="s">
        <v>32</v>
      </c>
    </row>
    <row r="94" spans="1:4" x14ac:dyDescent="0.2">
      <c r="A94">
        <v>702</v>
      </c>
      <c r="B94" t="s">
        <v>51</v>
      </c>
      <c r="C94" t="s">
        <v>30</v>
      </c>
      <c r="D94" t="s">
        <v>28</v>
      </c>
    </row>
    <row r="95" spans="1:4" x14ac:dyDescent="0.2">
      <c r="A95">
        <v>707</v>
      </c>
      <c r="B95" t="s">
        <v>31</v>
      </c>
      <c r="C95" t="s">
        <v>30</v>
      </c>
      <c r="D95" t="s">
        <v>32</v>
      </c>
    </row>
    <row r="96" spans="1:4" x14ac:dyDescent="0.2">
      <c r="A96">
        <v>708</v>
      </c>
      <c r="B96" t="s">
        <v>38</v>
      </c>
      <c r="C96" t="s">
        <v>37</v>
      </c>
      <c r="D96" t="s">
        <v>32</v>
      </c>
    </row>
    <row r="97" spans="1:4" x14ac:dyDescent="0.2">
      <c r="A97">
        <v>712</v>
      </c>
      <c r="B97" t="s">
        <v>44</v>
      </c>
      <c r="C97" t="s">
        <v>37</v>
      </c>
      <c r="D97" t="s">
        <v>28</v>
      </c>
    </row>
    <row r="98" spans="1:4" x14ac:dyDescent="0.2">
      <c r="A98">
        <v>713</v>
      </c>
      <c r="B98" t="s">
        <v>33</v>
      </c>
      <c r="C98" t="s">
        <v>34</v>
      </c>
      <c r="D98" t="s">
        <v>32</v>
      </c>
    </row>
    <row r="99" spans="1:4" x14ac:dyDescent="0.2">
      <c r="A99">
        <v>714</v>
      </c>
      <c r="B99" t="s">
        <v>31</v>
      </c>
      <c r="C99" t="s">
        <v>30</v>
      </c>
      <c r="D99" t="s">
        <v>32</v>
      </c>
    </row>
    <row r="100" spans="1:4" x14ac:dyDescent="0.2">
      <c r="A100">
        <v>715</v>
      </c>
      <c r="B100" t="s">
        <v>41</v>
      </c>
      <c r="C100" t="s">
        <v>37</v>
      </c>
      <c r="D100" t="s">
        <v>28</v>
      </c>
    </row>
    <row r="101" spans="1:4" x14ac:dyDescent="0.2">
      <c r="A101">
        <v>716</v>
      </c>
      <c r="B101" t="s">
        <v>35</v>
      </c>
      <c r="C101" t="s">
        <v>27</v>
      </c>
      <c r="D101" t="s">
        <v>32</v>
      </c>
    </row>
    <row r="102" spans="1:4" x14ac:dyDescent="0.2">
      <c r="A102">
        <v>718</v>
      </c>
      <c r="B102" t="s">
        <v>35</v>
      </c>
      <c r="C102" t="s">
        <v>27</v>
      </c>
      <c r="D102" t="s">
        <v>32</v>
      </c>
    </row>
    <row r="103" spans="1:4" x14ac:dyDescent="0.2">
      <c r="A103">
        <v>719</v>
      </c>
      <c r="B103" t="s">
        <v>42</v>
      </c>
      <c r="C103" t="s">
        <v>37</v>
      </c>
      <c r="D103" t="s">
        <v>32</v>
      </c>
    </row>
    <row r="104" spans="1:4" x14ac:dyDescent="0.2">
      <c r="A104">
        <v>720</v>
      </c>
      <c r="B104" t="s">
        <v>42</v>
      </c>
      <c r="C104" t="s">
        <v>37</v>
      </c>
      <c r="D104" t="s">
        <v>32</v>
      </c>
    </row>
    <row r="105" spans="1:4" x14ac:dyDescent="0.2">
      <c r="A105">
        <v>727</v>
      </c>
      <c r="B105" t="s">
        <v>40</v>
      </c>
      <c r="C105" t="s">
        <v>27</v>
      </c>
      <c r="D105" t="s">
        <v>32</v>
      </c>
    </row>
    <row r="106" spans="1:4" x14ac:dyDescent="0.2">
      <c r="A106">
        <v>740</v>
      </c>
      <c r="B106" t="s">
        <v>36</v>
      </c>
      <c r="C106" t="s">
        <v>37</v>
      </c>
      <c r="D106" t="s">
        <v>32</v>
      </c>
    </row>
    <row r="107" spans="1:4" x14ac:dyDescent="0.2">
      <c r="A107">
        <v>754</v>
      </c>
      <c r="B107" t="s">
        <v>40</v>
      </c>
      <c r="C107" t="s">
        <v>27</v>
      </c>
      <c r="D107" t="s">
        <v>32</v>
      </c>
    </row>
    <row r="108" spans="1:4" x14ac:dyDescent="0.2">
      <c r="A108">
        <v>760</v>
      </c>
      <c r="B108" t="s">
        <v>31</v>
      </c>
      <c r="C108" t="s">
        <v>30</v>
      </c>
      <c r="D108" t="s">
        <v>32</v>
      </c>
    </row>
    <row r="109" spans="1:4" x14ac:dyDescent="0.2">
      <c r="A109">
        <v>772</v>
      </c>
      <c r="B109" t="s">
        <v>40</v>
      </c>
      <c r="C109" t="s">
        <v>27</v>
      </c>
      <c r="D109" t="s">
        <v>32</v>
      </c>
    </row>
    <row r="110" spans="1:4" x14ac:dyDescent="0.2">
      <c r="A110">
        <v>773</v>
      </c>
      <c r="B110" t="s">
        <v>38</v>
      </c>
      <c r="C110" t="s">
        <v>37</v>
      </c>
      <c r="D110" t="s">
        <v>32</v>
      </c>
    </row>
    <row r="111" spans="1:4" x14ac:dyDescent="0.2">
      <c r="A111">
        <v>774</v>
      </c>
      <c r="B111" t="s">
        <v>45</v>
      </c>
      <c r="C111" t="s">
        <v>27</v>
      </c>
      <c r="D111" t="s">
        <v>32</v>
      </c>
    </row>
    <row r="112" spans="1:4" x14ac:dyDescent="0.2">
      <c r="A112">
        <v>775</v>
      </c>
      <c r="B112" t="s">
        <v>51</v>
      </c>
      <c r="C112" t="s">
        <v>30</v>
      </c>
      <c r="D112" t="s">
        <v>28</v>
      </c>
    </row>
    <row r="113" spans="1:4" x14ac:dyDescent="0.2">
      <c r="A113">
        <v>781</v>
      </c>
      <c r="B113" t="s">
        <v>45</v>
      </c>
      <c r="C113" t="s">
        <v>27</v>
      </c>
      <c r="D113" t="s">
        <v>32</v>
      </c>
    </row>
    <row r="114" spans="1:4" x14ac:dyDescent="0.2">
      <c r="A114">
        <v>786</v>
      </c>
      <c r="B114" t="s">
        <v>40</v>
      </c>
      <c r="C114" t="s">
        <v>27</v>
      </c>
      <c r="D114" t="s">
        <v>32</v>
      </c>
    </row>
    <row r="115" spans="1:4" x14ac:dyDescent="0.2">
      <c r="A115">
        <v>801</v>
      </c>
      <c r="B115" t="s">
        <v>47</v>
      </c>
      <c r="C115" t="s">
        <v>30</v>
      </c>
      <c r="D115" t="s">
        <v>28</v>
      </c>
    </row>
    <row r="116" spans="1:4" x14ac:dyDescent="0.2">
      <c r="A116">
        <v>805</v>
      </c>
      <c r="B116" t="s">
        <v>31</v>
      </c>
      <c r="C116" t="s">
        <v>30</v>
      </c>
      <c r="D116" t="s">
        <v>32</v>
      </c>
    </row>
    <row r="117" spans="1:4" x14ac:dyDescent="0.2">
      <c r="A117">
        <v>806</v>
      </c>
      <c r="B117" t="s">
        <v>33</v>
      </c>
      <c r="C117" t="s">
        <v>34</v>
      </c>
      <c r="D117" t="s">
        <v>32</v>
      </c>
    </row>
    <row r="118" spans="1:4" x14ac:dyDescent="0.2">
      <c r="A118">
        <v>813</v>
      </c>
      <c r="B118" t="s">
        <v>40</v>
      </c>
      <c r="C118" t="s">
        <v>27</v>
      </c>
      <c r="D118" t="s">
        <v>32</v>
      </c>
    </row>
    <row r="119" spans="1:4" x14ac:dyDescent="0.2">
      <c r="A119">
        <v>815</v>
      </c>
      <c r="B119" t="s">
        <v>38</v>
      </c>
      <c r="C119" t="s">
        <v>37</v>
      </c>
      <c r="D119" t="s">
        <v>32</v>
      </c>
    </row>
    <row r="120" spans="1:4" x14ac:dyDescent="0.2">
      <c r="A120">
        <v>816</v>
      </c>
      <c r="B120" t="s">
        <v>43</v>
      </c>
      <c r="C120" t="s">
        <v>37</v>
      </c>
      <c r="D120" t="s">
        <v>28</v>
      </c>
    </row>
    <row r="121" spans="1:4" x14ac:dyDescent="0.2">
      <c r="A121">
        <v>817</v>
      </c>
      <c r="B121" t="s">
        <v>33</v>
      </c>
      <c r="C121" t="s">
        <v>34</v>
      </c>
      <c r="D121" t="s">
        <v>32</v>
      </c>
    </row>
    <row r="122" spans="1:4" x14ac:dyDescent="0.2">
      <c r="A122">
        <v>818</v>
      </c>
      <c r="B122" t="s">
        <v>31</v>
      </c>
      <c r="C122" t="s">
        <v>30</v>
      </c>
      <c r="D122" t="s">
        <v>32</v>
      </c>
    </row>
    <row r="123" spans="1:4" x14ac:dyDescent="0.2">
      <c r="A123">
        <v>830</v>
      </c>
      <c r="B123" t="s">
        <v>33</v>
      </c>
      <c r="C123" t="s">
        <v>34</v>
      </c>
      <c r="D123" t="s">
        <v>32</v>
      </c>
    </row>
    <row r="124" spans="1:4" x14ac:dyDescent="0.2">
      <c r="A124">
        <v>831</v>
      </c>
      <c r="B124" t="s">
        <v>31</v>
      </c>
      <c r="C124" t="s">
        <v>30</v>
      </c>
      <c r="D124" t="s">
        <v>32</v>
      </c>
    </row>
    <row r="125" spans="1:4" x14ac:dyDescent="0.2">
      <c r="A125">
        <v>832</v>
      </c>
      <c r="B125" t="s">
        <v>33</v>
      </c>
      <c r="C125" t="s">
        <v>34</v>
      </c>
      <c r="D125" t="s">
        <v>32</v>
      </c>
    </row>
    <row r="126" spans="1:4" x14ac:dyDescent="0.2">
      <c r="A126">
        <v>845</v>
      </c>
      <c r="B126" t="s">
        <v>35</v>
      </c>
      <c r="C126" t="s">
        <v>27</v>
      </c>
      <c r="D126" t="s">
        <v>32</v>
      </c>
    </row>
    <row r="127" spans="1:4" x14ac:dyDescent="0.2">
      <c r="A127">
        <v>847</v>
      </c>
      <c r="B127" t="s">
        <v>38</v>
      </c>
      <c r="C127" t="s">
        <v>37</v>
      </c>
      <c r="D127" t="s">
        <v>32</v>
      </c>
    </row>
    <row r="128" spans="1:4" x14ac:dyDescent="0.2">
      <c r="A128">
        <v>850</v>
      </c>
      <c r="B128" t="s">
        <v>40</v>
      </c>
      <c r="C128" t="s">
        <v>27</v>
      </c>
      <c r="D128" t="s">
        <v>32</v>
      </c>
    </row>
    <row r="129" spans="1:4" x14ac:dyDescent="0.2">
      <c r="A129">
        <v>857</v>
      </c>
      <c r="B129" t="s">
        <v>45</v>
      </c>
      <c r="C129" t="s">
        <v>27</v>
      </c>
      <c r="D129" t="s">
        <v>32</v>
      </c>
    </row>
    <row r="130" spans="1:4" x14ac:dyDescent="0.2">
      <c r="A130">
        <v>858</v>
      </c>
      <c r="B130" t="s">
        <v>31</v>
      </c>
      <c r="C130" t="s">
        <v>30</v>
      </c>
      <c r="D130" t="s">
        <v>32</v>
      </c>
    </row>
    <row r="131" spans="1:4" x14ac:dyDescent="0.2">
      <c r="A131">
        <v>860</v>
      </c>
      <c r="B131" t="s">
        <v>26</v>
      </c>
      <c r="C131" t="s">
        <v>27</v>
      </c>
      <c r="D131" t="s">
        <v>28</v>
      </c>
    </row>
    <row r="132" spans="1:4" x14ac:dyDescent="0.2">
      <c r="A132">
        <v>863</v>
      </c>
      <c r="B132" t="s">
        <v>40</v>
      </c>
      <c r="C132" t="s">
        <v>27</v>
      </c>
      <c r="D132" t="s">
        <v>32</v>
      </c>
    </row>
    <row r="133" spans="1:4" x14ac:dyDescent="0.2">
      <c r="A133">
        <v>903</v>
      </c>
      <c r="B133" t="s">
        <v>33</v>
      </c>
      <c r="C133" t="s">
        <v>34</v>
      </c>
      <c r="D133" t="s">
        <v>32</v>
      </c>
    </row>
    <row r="134" spans="1:4" x14ac:dyDescent="0.2">
      <c r="A134">
        <v>904</v>
      </c>
      <c r="B134" t="s">
        <v>40</v>
      </c>
      <c r="C134" t="s">
        <v>27</v>
      </c>
      <c r="D134" t="s">
        <v>32</v>
      </c>
    </row>
    <row r="135" spans="1:4" x14ac:dyDescent="0.2">
      <c r="A135">
        <v>909</v>
      </c>
      <c r="B135" t="s">
        <v>31</v>
      </c>
      <c r="C135" t="s">
        <v>30</v>
      </c>
      <c r="D135" t="s">
        <v>32</v>
      </c>
    </row>
    <row r="136" spans="1:4" x14ac:dyDescent="0.2">
      <c r="A136">
        <v>914</v>
      </c>
      <c r="B136" t="s">
        <v>35</v>
      </c>
      <c r="C136" t="s">
        <v>27</v>
      </c>
      <c r="D136" t="s">
        <v>32</v>
      </c>
    </row>
    <row r="137" spans="1:4" x14ac:dyDescent="0.2">
      <c r="A137">
        <v>915</v>
      </c>
      <c r="B137" t="s">
        <v>33</v>
      </c>
      <c r="C137" t="s">
        <v>34</v>
      </c>
      <c r="D137" t="s">
        <v>32</v>
      </c>
    </row>
    <row r="138" spans="1:4" x14ac:dyDescent="0.2">
      <c r="A138">
        <v>916</v>
      </c>
      <c r="B138" t="s">
        <v>31</v>
      </c>
      <c r="C138" t="s">
        <v>30</v>
      </c>
      <c r="D138" t="s">
        <v>32</v>
      </c>
    </row>
    <row r="139" spans="1:4" x14ac:dyDescent="0.2">
      <c r="A139">
        <v>917</v>
      </c>
      <c r="B139" t="s">
        <v>35</v>
      </c>
      <c r="C139" t="s">
        <v>27</v>
      </c>
      <c r="D139" t="s">
        <v>32</v>
      </c>
    </row>
    <row r="140" spans="1:4" x14ac:dyDescent="0.2">
      <c r="A140">
        <v>918</v>
      </c>
      <c r="B140" t="s">
        <v>46</v>
      </c>
      <c r="C140" t="s">
        <v>34</v>
      </c>
      <c r="D140" t="s">
        <v>28</v>
      </c>
    </row>
    <row r="141" spans="1:4" x14ac:dyDescent="0.2">
      <c r="A141">
        <v>920</v>
      </c>
      <c r="B141" t="s">
        <v>41</v>
      </c>
      <c r="C141" t="s">
        <v>37</v>
      </c>
      <c r="D141" t="s">
        <v>28</v>
      </c>
    </row>
    <row r="142" spans="1:4" x14ac:dyDescent="0.2">
      <c r="A142">
        <v>925</v>
      </c>
      <c r="B142" t="s">
        <v>31</v>
      </c>
      <c r="C142" t="s">
        <v>30</v>
      </c>
      <c r="D142" t="s">
        <v>32</v>
      </c>
    </row>
    <row r="143" spans="1:4" x14ac:dyDescent="0.2">
      <c r="A143">
        <v>936</v>
      </c>
      <c r="B143" t="s">
        <v>33</v>
      </c>
      <c r="C143" t="s">
        <v>34</v>
      </c>
      <c r="D143" t="s">
        <v>32</v>
      </c>
    </row>
    <row r="144" spans="1:4" x14ac:dyDescent="0.2">
      <c r="A144">
        <v>937</v>
      </c>
      <c r="B144" t="s">
        <v>36</v>
      </c>
      <c r="C144" t="s">
        <v>37</v>
      </c>
      <c r="D144" t="s">
        <v>32</v>
      </c>
    </row>
    <row r="145" spans="1:4" x14ac:dyDescent="0.2">
      <c r="A145">
        <v>940</v>
      </c>
      <c r="B145" t="s">
        <v>33</v>
      </c>
      <c r="C145" t="s">
        <v>34</v>
      </c>
      <c r="D145" t="s">
        <v>32</v>
      </c>
    </row>
    <row r="146" spans="1:4" x14ac:dyDescent="0.2">
      <c r="A146">
        <v>941</v>
      </c>
      <c r="B146" t="s">
        <v>40</v>
      </c>
      <c r="C146" t="s">
        <v>27</v>
      </c>
      <c r="D146" t="s">
        <v>32</v>
      </c>
    </row>
    <row r="147" spans="1:4" x14ac:dyDescent="0.2">
      <c r="A147">
        <v>949</v>
      </c>
      <c r="B147" t="s">
        <v>31</v>
      </c>
      <c r="C147" t="s">
        <v>30</v>
      </c>
      <c r="D147" t="s">
        <v>32</v>
      </c>
    </row>
    <row r="148" spans="1:4" x14ac:dyDescent="0.2">
      <c r="A148">
        <v>951</v>
      </c>
      <c r="B148" t="s">
        <v>31</v>
      </c>
      <c r="C148" t="s">
        <v>30</v>
      </c>
      <c r="D148" t="s">
        <v>32</v>
      </c>
    </row>
    <row r="149" spans="1:4" x14ac:dyDescent="0.2">
      <c r="A149">
        <v>954</v>
      </c>
      <c r="B149" t="s">
        <v>40</v>
      </c>
      <c r="C149" t="s">
        <v>27</v>
      </c>
      <c r="D149" t="s">
        <v>32</v>
      </c>
    </row>
    <row r="150" spans="1:4" x14ac:dyDescent="0.2">
      <c r="A150">
        <v>956</v>
      </c>
      <c r="B150" t="s">
        <v>33</v>
      </c>
      <c r="C150" t="s">
        <v>34</v>
      </c>
      <c r="D150" t="s">
        <v>32</v>
      </c>
    </row>
    <row r="151" spans="1:4" x14ac:dyDescent="0.2">
      <c r="A151">
        <v>959</v>
      </c>
      <c r="B151" t="s">
        <v>26</v>
      </c>
      <c r="C151" t="s">
        <v>27</v>
      </c>
      <c r="D151" t="s">
        <v>28</v>
      </c>
    </row>
    <row r="152" spans="1:4" x14ac:dyDescent="0.2">
      <c r="A152">
        <v>970</v>
      </c>
      <c r="B152" t="s">
        <v>42</v>
      </c>
      <c r="C152" t="s">
        <v>37</v>
      </c>
      <c r="D152" t="s">
        <v>32</v>
      </c>
    </row>
    <row r="153" spans="1:4" x14ac:dyDescent="0.2">
      <c r="A153">
        <v>971</v>
      </c>
      <c r="B153" t="s">
        <v>48</v>
      </c>
      <c r="C153" t="s">
        <v>30</v>
      </c>
      <c r="D153" t="s">
        <v>28</v>
      </c>
    </row>
    <row r="154" spans="1:4" x14ac:dyDescent="0.2">
      <c r="A154">
        <v>972</v>
      </c>
      <c r="B154" t="s">
        <v>33</v>
      </c>
      <c r="C154" t="s">
        <v>34</v>
      </c>
      <c r="D154" t="s">
        <v>32</v>
      </c>
    </row>
    <row r="155" spans="1:4" x14ac:dyDescent="0.2">
      <c r="A155">
        <v>978</v>
      </c>
      <c r="B155" t="s">
        <v>45</v>
      </c>
      <c r="C155" t="s">
        <v>27</v>
      </c>
      <c r="D155" t="s">
        <v>32</v>
      </c>
    </row>
    <row r="156" spans="1:4" x14ac:dyDescent="0.2">
      <c r="A156">
        <v>979</v>
      </c>
      <c r="B156" t="s">
        <v>33</v>
      </c>
      <c r="C156" t="s">
        <v>34</v>
      </c>
      <c r="D156" t="s">
        <v>32</v>
      </c>
    </row>
    <row r="157" spans="1:4" x14ac:dyDescent="0.2">
      <c r="A157">
        <v>985</v>
      </c>
      <c r="B157" t="s">
        <v>39</v>
      </c>
      <c r="C157" t="s">
        <v>34</v>
      </c>
      <c r="D157" t="s">
        <v>28</v>
      </c>
    </row>
  </sheetData>
  <autoFilter ref="A1:D157" xr:uid="{00000000-0009-0000-0000-000002000000}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sqref="A1:D1"/>
    </sheetView>
  </sheetViews>
  <sheetFormatPr defaultColWidth="9" defaultRowHeight="12.75" x14ac:dyDescent="0.2"/>
  <cols>
    <col min="1" max="1" width="12" customWidth="1"/>
    <col min="2" max="2" width="15.625" customWidth="1"/>
  </cols>
  <sheetData>
    <row r="1" spans="1:4" x14ac:dyDescent="0.2">
      <c r="A1" t="s">
        <v>52</v>
      </c>
      <c r="B1" t="s">
        <v>53</v>
      </c>
      <c r="C1" t="s">
        <v>12</v>
      </c>
      <c r="D1" t="s">
        <v>54</v>
      </c>
    </row>
    <row r="2" spans="1:4" x14ac:dyDescent="0.2">
      <c r="A2" t="s">
        <v>55</v>
      </c>
      <c r="B2" t="s">
        <v>56</v>
      </c>
      <c r="C2">
        <v>1</v>
      </c>
      <c r="D2" t="s">
        <v>57</v>
      </c>
    </row>
    <row r="3" spans="1:4" x14ac:dyDescent="0.2">
      <c r="A3" t="s">
        <v>55</v>
      </c>
      <c r="B3" t="s">
        <v>58</v>
      </c>
      <c r="C3">
        <v>2</v>
      </c>
      <c r="D3" t="s">
        <v>57</v>
      </c>
    </row>
    <row r="4" spans="1:4" x14ac:dyDescent="0.2">
      <c r="A4" t="s">
        <v>55</v>
      </c>
      <c r="B4" t="s">
        <v>59</v>
      </c>
      <c r="C4">
        <v>3</v>
      </c>
      <c r="D4" t="s">
        <v>60</v>
      </c>
    </row>
    <row r="5" spans="1:4" x14ac:dyDescent="0.2">
      <c r="A5" t="s">
        <v>61</v>
      </c>
      <c r="B5" t="s">
        <v>62</v>
      </c>
      <c r="C5">
        <v>4</v>
      </c>
      <c r="D5" t="s">
        <v>57</v>
      </c>
    </row>
    <row r="6" spans="1:4" x14ac:dyDescent="0.2">
      <c r="A6" t="s">
        <v>61</v>
      </c>
      <c r="B6" t="s">
        <v>63</v>
      </c>
      <c r="C6">
        <v>5</v>
      </c>
      <c r="D6" t="s">
        <v>57</v>
      </c>
    </row>
    <row r="7" spans="1:4" x14ac:dyDescent="0.2">
      <c r="A7" t="s">
        <v>61</v>
      </c>
      <c r="B7" t="s">
        <v>64</v>
      </c>
      <c r="C7">
        <v>6</v>
      </c>
      <c r="D7" t="s">
        <v>60</v>
      </c>
    </row>
    <row r="8" spans="1:4" x14ac:dyDescent="0.2">
      <c r="A8" t="s">
        <v>61</v>
      </c>
      <c r="B8" t="s">
        <v>65</v>
      </c>
      <c r="C8">
        <v>7</v>
      </c>
      <c r="D8" t="s">
        <v>57</v>
      </c>
    </row>
    <row r="9" spans="1:4" x14ac:dyDescent="0.2">
      <c r="A9" t="s">
        <v>66</v>
      </c>
      <c r="B9" t="s">
        <v>67</v>
      </c>
      <c r="C9">
        <v>8</v>
      </c>
      <c r="D9" t="s">
        <v>60</v>
      </c>
    </row>
    <row r="10" spans="1:4" x14ac:dyDescent="0.2">
      <c r="A10" t="s">
        <v>66</v>
      </c>
      <c r="B10" t="s">
        <v>68</v>
      </c>
      <c r="C10">
        <v>9</v>
      </c>
      <c r="D10" t="s">
        <v>60</v>
      </c>
    </row>
    <row r="11" spans="1:4" x14ac:dyDescent="0.2">
      <c r="A11" t="s">
        <v>66</v>
      </c>
      <c r="B11" t="s">
        <v>69</v>
      </c>
      <c r="C11">
        <v>10</v>
      </c>
      <c r="D11" t="s">
        <v>60</v>
      </c>
    </row>
    <row r="12" spans="1:4" x14ac:dyDescent="0.2">
      <c r="A12" t="s">
        <v>70</v>
      </c>
      <c r="B12" t="s">
        <v>71</v>
      </c>
      <c r="C12">
        <v>11</v>
      </c>
      <c r="D12" t="s">
        <v>57</v>
      </c>
    </row>
    <row r="13" spans="1:4" x14ac:dyDescent="0.2">
      <c r="A13" t="s">
        <v>70</v>
      </c>
      <c r="B13" t="s">
        <v>72</v>
      </c>
      <c r="C13">
        <v>12</v>
      </c>
      <c r="D13" t="s">
        <v>57</v>
      </c>
    </row>
    <row r="14" spans="1:4" x14ac:dyDescent="0.2">
      <c r="A14" t="s">
        <v>70</v>
      </c>
      <c r="B14" t="s">
        <v>73</v>
      </c>
      <c r="C14">
        <v>13</v>
      </c>
      <c r="D14" t="s">
        <v>57</v>
      </c>
    </row>
  </sheetData>
  <autoFilter ref="A1:D14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Sheet18</vt:lpstr>
      <vt:lpstr>Sheet19</vt:lpstr>
      <vt:lpstr>Sheet20</vt:lpstr>
      <vt:lpstr>Sheet21</vt:lpstr>
      <vt:lpstr>Sheet23</vt:lpstr>
      <vt:lpstr>Sheet24</vt:lpstr>
      <vt:lpstr>Sheet25</vt:lpstr>
      <vt:lpstr>Sheet27</vt:lpstr>
      <vt:lpstr>factTable</vt:lpstr>
      <vt:lpstr>Sheet12</vt:lpstr>
      <vt:lpstr>Sheet13</vt:lpstr>
      <vt:lpstr>Sheet14</vt:lpstr>
      <vt:lpstr>Sheet15</vt:lpstr>
      <vt:lpstr>Sheet16</vt:lpstr>
      <vt:lpstr>Sheet17</vt:lpstr>
      <vt:lpstr>Sheet8</vt:lpstr>
      <vt:lpstr>Sheet9</vt:lpstr>
      <vt:lpstr>Sheet22</vt:lpstr>
      <vt:lpstr>Sheet10</vt:lpstr>
      <vt:lpstr>Sheet11</vt:lpstr>
      <vt:lpstr>Sheet6</vt:lpstr>
      <vt:lpstr>Sheet7</vt:lpstr>
      <vt:lpstr>Sheet5</vt:lpstr>
      <vt:lpstr>Sheet1</vt:lpstr>
      <vt:lpstr>Sheet2</vt:lpstr>
      <vt:lpstr>Sheet3</vt:lpstr>
      <vt:lpstr>Sheet4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</cp:lastModifiedBy>
  <dcterms:created xsi:type="dcterms:W3CDTF">2015-11-05T22:42:00Z</dcterms:created>
  <dcterms:modified xsi:type="dcterms:W3CDTF">2023-04-14T12:11:01Z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EDB9FBC42EB84B0D8C228B4BD69A706F</vt:lpwstr>
  </property>
  <property fmtid="{D5CDD505-2E9C-101B-9397-08002B2CF9AE}" pid="3" name="KSOProductBuildVer">
    <vt:lpwstr>1033-11.2.0.11516</vt:lpwstr>
  </property>
</Properties>
</file>