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25" activeTab="1"/>
  </bookViews>
  <sheets>
    <sheet name="Sheet1" sheetId="1" r:id="rId1"/>
    <sheet name="Sheet3" sheetId="4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K18" i="1" l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3" i="1" l="1"/>
  <c r="C4" i="1"/>
  <c r="C5" i="1"/>
  <c r="C6" i="1"/>
  <c r="C7" i="1"/>
  <c r="C8" i="1"/>
  <c r="C16" i="1"/>
  <c r="C15" i="1"/>
  <c r="C14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<sst xmlns="http://schemas.openxmlformats.org/spreadsheetml/2006/main" count="199" uniqueCount="121">
  <si>
    <t>GSM</t>
  </si>
  <si>
    <t>MTR</t>
  </si>
  <si>
    <t>PRICE</t>
  </si>
  <si>
    <t>40-54</t>
  </si>
  <si>
    <t>65-70</t>
  </si>
  <si>
    <t>78-90</t>
  </si>
  <si>
    <t>105-120</t>
  </si>
  <si>
    <t>ALL D CUT STOCK</t>
  </si>
  <si>
    <t>OVAL</t>
  </si>
  <si>
    <t>2. LEMINATION PLUS 5 RS</t>
  </si>
  <si>
    <t>1. ALL OTHER COLOUR PLUS 4 RS</t>
  </si>
  <si>
    <t>7. SSS PLUS 10 RS</t>
  </si>
  <si>
    <t>6. 3% UV PLUS 12 RS</t>
  </si>
  <si>
    <t>4. PHILIC PLUS 10 RS</t>
  </si>
  <si>
    <t>3. SUPERSOFT PLUS 10 RS</t>
  </si>
  <si>
    <t>9,10</t>
  </si>
  <si>
    <t>11,12</t>
  </si>
  <si>
    <t>13,15</t>
  </si>
  <si>
    <t>15,20</t>
  </si>
  <si>
    <t>20,25</t>
  </si>
  <si>
    <t>PP Rate Up Down Sheet</t>
  </si>
  <si>
    <t>Date</t>
  </si>
  <si>
    <t>Rate Rs.</t>
  </si>
  <si>
    <t>Up-Down</t>
  </si>
  <si>
    <t>(-) Down</t>
  </si>
  <si>
    <t>(+) Up</t>
  </si>
  <si>
    <t>8. FR PLUS PER KG 20 RS</t>
  </si>
  <si>
    <t>5. PRINT SINGLE COLOR PLUS 24, DOUBLE 29, FOUR 34</t>
  </si>
  <si>
    <t>PER ROLL WEIGHT IN KG</t>
  </si>
  <si>
    <t>Only For 1600MM</t>
  </si>
  <si>
    <t>SR No.</t>
  </si>
  <si>
    <t xml:space="preserve">Products </t>
  </si>
  <si>
    <t>Meter</t>
  </si>
  <si>
    <t xml:space="preserve">Packaging Cover </t>
  </si>
  <si>
    <t>100-150</t>
  </si>
  <si>
    <t>Medical Mask</t>
  </si>
  <si>
    <t>20-25</t>
  </si>
  <si>
    <t>Shoe Cover</t>
  </si>
  <si>
    <t>Disposable Bad Shhet</t>
  </si>
  <si>
    <t>Grocery Rice Bag</t>
  </si>
  <si>
    <t>120-150</t>
  </si>
  <si>
    <t>Baby Diaper</t>
  </si>
  <si>
    <t>Adult Diaper</t>
  </si>
  <si>
    <t>Sanitary Pad</t>
  </si>
  <si>
    <t>Under Pad</t>
  </si>
  <si>
    <t>Shopping Bag</t>
  </si>
  <si>
    <t>Matters</t>
  </si>
  <si>
    <t>&lt;50</t>
  </si>
  <si>
    <t>Roof Cover</t>
  </si>
  <si>
    <t>8-150</t>
  </si>
  <si>
    <t>Crop Cover</t>
  </si>
  <si>
    <t>17-25</t>
  </si>
  <si>
    <t>Fruit Cover</t>
  </si>
  <si>
    <t>10 GSM</t>
  </si>
  <si>
    <t>13 GSM</t>
  </si>
  <si>
    <t>15 GSM</t>
  </si>
  <si>
    <t>17 GSM</t>
  </si>
  <si>
    <t>18 GSM</t>
  </si>
  <si>
    <t>20 GSM</t>
  </si>
  <si>
    <t xml:space="preserve">GSM </t>
  </si>
  <si>
    <t>METER</t>
  </si>
  <si>
    <t>(-)Down</t>
  </si>
  <si>
    <t>3200 MM</t>
  </si>
  <si>
    <t>(+)Up</t>
  </si>
  <si>
    <t>DATE :- 11/01/2024</t>
  </si>
  <si>
    <t>PP Rate - Rs. 106</t>
  </si>
  <si>
    <t xml:space="preserve">Unit -1 </t>
  </si>
  <si>
    <t>Production Line</t>
  </si>
  <si>
    <t>SS 3200MM</t>
  </si>
  <si>
    <t>SS 1600MM</t>
  </si>
  <si>
    <t>SS 2600MM</t>
  </si>
  <si>
    <t>SSS 3200MM</t>
  </si>
  <si>
    <t>Unit - 2</t>
  </si>
  <si>
    <t>Unit - 3</t>
  </si>
  <si>
    <t>Unit - 4</t>
  </si>
  <si>
    <t>Unit - 5</t>
  </si>
  <si>
    <t>SNPL</t>
  </si>
  <si>
    <t>SNF</t>
  </si>
  <si>
    <t xml:space="preserve"> </t>
  </si>
  <si>
    <t>13-20</t>
  </si>
  <si>
    <t>55-120</t>
  </si>
  <si>
    <t>Buffount Cap</t>
  </si>
  <si>
    <t>7.5-9</t>
  </si>
  <si>
    <t>Sr No.</t>
  </si>
  <si>
    <t xml:space="preserve">Person Name </t>
  </si>
  <si>
    <t>Ext. No.</t>
  </si>
  <si>
    <t>Mr. Jay Kagathara</t>
  </si>
  <si>
    <t>Mr. Kishan Kagathara</t>
  </si>
  <si>
    <t xml:space="preserve">Reception </t>
  </si>
  <si>
    <t>Mr. Wasim</t>
  </si>
  <si>
    <t xml:space="preserve">Marketing </t>
  </si>
  <si>
    <t>Department</t>
  </si>
  <si>
    <t>Management</t>
  </si>
  <si>
    <t>Arvind Sir</t>
  </si>
  <si>
    <t>Vaishali Mam</t>
  </si>
  <si>
    <t>Pahini Mam</t>
  </si>
  <si>
    <t>Sales</t>
  </si>
  <si>
    <t>Export</t>
  </si>
  <si>
    <t>Account</t>
  </si>
  <si>
    <t>Marketing</t>
  </si>
  <si>
    <t>Medical And Commercial For Slitting</t>
  </si>
  <si>
    <t>Above 20</t>
  </si>
  <si>
    <t>(+)up</t>
  </si>
  <si>
    <t>QTY</t>
  </si>
  <si>
    <t xml:space="preserve">SMALL DOT </t>
  </si>
  <si>
    <t xml:space="preserve">2.6 SAMPLE REQUIRE </t>
  </si>
  <si>
    <t>WHITE -SPUNHEXA HO</t>
  </si>
  <si>
    <t xml:space="preserve">1.6 DIAMOND </t>
  </si>
  <si>
    <t xml:space="preserve">M-BLUE </t>
  </si>
  <si>
    <t xml:space="preserve">34 inch small dot </t>
  </si>
  <si>
    <t xml:space="preserve">ss white </t>
  </si>
  <si>
    <t xml:space="preserve">sss - white </t>
  </si>
  <si>
    <t xml:space="preserve">white </t>
  </si>
  <si>
    <t xml:space="preserve">m-blue </t>
  </si>
  <si>
    <t xml:space="preserve">beige </t>
  </si>
  <si>
    <t xml:space="preserve">black </t>
  </si>
  <si>
    <t xml:space="preserve">oval white </t>
  </si>
  <si>
    <t>p-grey</t>
  </si>
  <si>
    <t xml:space="preserve">PATTERN </t>
  </si>
  <si>
    <t xml:space="preserve">READY KRVU PRODUCTION MA </t>
  </si>
  <si>
    <t>PP Rate - Rs.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</si>
</sst>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6" fillId="0" borderId="16" xfId="0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6" fontId="6" fillId="0" borderId="8" xfId="0" applyNumberFormat="1" applyFont="1" applyFill="1" applyBorder="1" applyAlignment="1">
      <alignment horizontal="center" vertical="center"/>
    </xf>
    <xf numFmtId="16" fontId="6" fillId="0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25" workbookViewId="0">
      <selection activeCell="F49" sqref="F49:F50"/>
    </sheetView>
  </sheetViews>
  <sheetFormatPr defaultRowHeight="15" x14ac:dyDescent="0.25"/>
  <cols>
    <col min="1" max="1" width="21.85546875" customWidth="1"/>
    <col min="2" max="2" width="23.5703125" customWidth="1"/>
    <col min="3" max="3" width="28.85546875" customWidth="1"/>
    <col min="5" max="5" width="10.7109375" bestFit="1" customWidth="1"/>
    <col min="6" max="6" width="10.85546875" bestFit="1" customWidth="1"/>
    <col min="7" max="7" width="12.7109375" bestFit="1" customWidth="1"/>
    <col min="9" max="9" width="17" customWidth="1"/>
    <col min="10" max="10" width="15.42578125" customWidth="1"/>
    <col min="11" max="11" width="22.7109375" customWidth="1"/>
    <col min="12" max="12" width="10.5703125" customWidth="1"/>
  </cols>
  <sheetData>
    <row r="1" spans="1:12" ht="47.25" thickBot="1" x14ac:dyDescent="0.5">
      <c r="A1" s="80" t="s">
        <v>64</v>
      </c>
      <c r="B1" s="81"/>
      <c r="C1" s="82"/>
      <c r="E1" s="78" t="s">
        <v>20</v>
      </c>
      <c r="F1" s="79"/>
      <c r="G1" s="79"/>
      <c r="I1" s="3" t="s">
        <v>0</v>
      </c>
      <c r="J1" s="4" t="s">
        <v>1</v>
      </c>
      <c r="K1" s="33" t="s">
        <v>28</v>
      </c>
      <c r="L1" s="5" t="s">
        <v>2</v>
      </c>
    </row>
    <row r="2" spans="1:12" ht="23.25" x14ac:dyDescent="0.3">
      <c r="A2" s="3" t="s">
        <v>0</v>
      </c>
      <c r="B2" s="4" t="s">
        <v>1</v>
      </c>
      <c r="C2" s="5" t="s">
        <v>2</v>
      </c>
      <c r="E2" s="11" t="s">
        <v>21</v>
      </c>
      <c r="F2" s="11" t="s">
        <v>22</v>
      </c>
      <c r="G2" s="11" t="s">
        <v>23</v>
      </c>
      <c r="I2" s="31">
        <v>20</v>
      </c>
      <c r="J2" s="1">
        <v>1000</v>
      </c>
      <c r="K2" s="1">
        <f>1600*J2*I2/1000000</f>
        <v>32</v>
      </c>
      <c r="L2" s="1">
        <v>132</v>
      </c>
    </row>
    <row r="3" spans="1:12" ht="21" x14ac:dyDescent="0.3">
      <c r="A3" s="6">
        <v>8</v>
      </c>
      <c r="B3" s="1">
        <v>5000</v>
      </c>
      <c r="C3" s="7">
        <f>A29+11</f>
        <v>146</v>
      </c>
      <c r="E3" s="12">
        <v>45030</v>
      </c>
      <c r="F3" s="13">
        <v>-3</v>
      </c>
      <c r="G3" s="14" t="s">
        <v>24</v>
      </c>
      <c r="I3" s="31">
        <v>25</v>
      </c>
      <c r="J3" s="1">
        <v>1000</v>
      </c>
      <c r="K3" s="1">
        <f t="shared" ref="K3:K18" si="0">1600*J3*I3/1000000</f>
        <v>40</v>
      </c>
      <c r="L3" s="1">
        <v>132</v>
      </c>
    </row>
    <row r="4" spans="1:12" ht="21" x14ac:dyDescent="0.3">
      <c r="A4" s="8" t="s">
        <v>15</v>
      </c>
      <c r="B4" s="1">
        <v>4000</v>
      </c>
      <c r="C4" s="7">
        <f>A29+9</f>
        <v>144</v>
      </c>
      <c r="E4" s="12">
        <v>45047</v>
      </c>
      <c r="F4" s="13">
        <v>-5</v>
      </c>
      <c r="G4" s="14" t="s">
        <v>24</v>
      </c>
      <c r="I4" s="31">
        <v>30</v>
      </c>
      <c r="J4" s="1">
        <v>1000</v>
      </c>
      <c r="K4" s="1">
        <f t="shared" si="0"/>
        <v>48</v>
      </c>
      <c r="L4" s="1">
        <v>131</v>
      </c>
    </row>
    <row r="5" spans="1:12" ht="21" x14ac:dyDescent="0.3">
      <c r="A5" s="8" t="s">
        <v>16</v>
      </c>
      <c r="B5" s="1">
        <v>4000</v>
      </c>
      <c r="C5" s="7">
        <f>A29+6</f>
        <v>141</v>
      </c>
      <c r="E5" s="12">
        <v>45058</v>
      </c>
      <c r="F5" s="13">
        <v>-3</v>
      </c>
      <c r="G5" s="14" t="s">
        <v>24</v>
      </c>
      <c r="I5" s="31">
        <v>35</v>
      </c>
      <c r="J5" s="1">
        <v>1000</v>
      </c>
      <c r="K5" s="1">
        <f t="shared" si="0"/>
        <v>56</v>
      </c>
      <c r="L5" s="1">
        <v>131</v>
      </c>
    </row>
    <row r="6" spans="1:12" ht="21" x14ac:dyDescent="0.3">
      <c r="A6" s="6" t="s">
        <v>17</v>
      </c>
      <c r="B6" s="1">
        <v>1500</v>
      </c>
      <c r="C6" s="7">
        <f>A29+4</f>
        <v>139</v>
      </c>
      <c r="E6" s="12">
        <v>45065</v>
      </c>
      <c r="F6" s="13">
        <v>-4</v>
      </c>
      <c r="G6" s="14" t="s">
        <v>24</v>
      </c>
      <c r="I6" s="31">
        <v>40</v>
      </c>
      <c r="J6" s="1">
        <v>500</v>
      </c>
      <c r="K6" s="1">
        <f t="shared" si="0"/>
        <v>32</v>
      </c>
      <c r="L6" s="1">
        <v>131</v>
      </c>
    </row>
    <row r="7" spans="1:12" ht="21" x14ac:dyDescent="0.3">
      <c r="A7" s="6" t="s">
        <v>18</v>
      </c>
      <c r="B7" s="1">
        <v>1500</v>
      </c>
      <c r="C7" s="7">
        <f>A29+3</f>
        <v>138</v>
      </c>
      <c r="E7" s="12">
        <v>45078</v>
      </c>
      <c r="F7" s="13">
        <v>-4</v>
      </c>
      <c r="G7" s="14" t="s">
        <v>24</v>
      </c>
      <c r="I7" s="31">
        <v>50</v>
      </c>
      <c r="J7" s="1">
        <v>500</v>
      </c>
      <c r="K7" s="1">
        <f t="shared" si="0"/>
        <v>40</v>
      </c>
      <c r="L7" s="1">
        <v>131</v>
      </c>
    </row>
    <row r="8" spans="1:12" ht="21" x14ac:dyDescent="0.3">
      <c r="A8" s="6" t="s">
        <v>19</v>
      </c>
      <c r="B8" s="1">
        <v>1000</v>
      </c>
      <c r="C8" s="7">
        <f>A29+1</f>
        <v>136</v>
      </c>
      <c r="E8" s="12">
        <v>45114</v>
      </c>
      <c r="F8" s="13">
        <v>-2</v>
      </c>
      <c r="G8" s="14" t="s">
        <v>24</v>
      </c>
      <c r="I8" s="31">
        <v>54</v>
      </c>
      <c r="J8" s="1">
        <v>500</v>
      </c>
      <c r="K8" s="1">
        <f t="shared" si="0"/>
        <v>43.2</v>
      </c>
      <c r="L8" s="1">
        <v>131</v>
      </c>
    </row>
    <row r="9" spans="1:12" ht="21" x14ac:dyDescent="0.3">
      <c r="A9" s="6">
        <v>30</v>
      </c>
      <c r="B9" s="1">
        <v>700</v>
      </c>
      <c r="C9" s="7">
        <f>A29+0</f>
        <v>135</v>
      </c>
      <c r="E9" s="12">
        <v>45121</v>
      </c>
      <c r="F9" s="13">
        <v>-3</v>
      </c>
      <c r="G9" s="14" t="s">
        <v>24</v>
      </c>
      <c r="I9" s="31">
        <v>60</v>
      </c>
      <c r="J9" s="1">
        <v>400</v>
      </c>
      <c r="K9" s="1">
        <f t="shared" si="0"/>
        <v>38.4</v>
      </c>
      <c r="L9" s="1">
        <v>131</v>
      </c>
    </row>
    <row r="10" spans="1:12" ht="21" x14ac:dyDescent="0.3">
      <c r="A10" s="6">
        <v>35</v>
      </c>
      <c r="B10" s="1">
        <v>1000</v>
      </c>
      <c r="C10" s="7">
        <f>A29+0</f>
        <v>135</v>
      </c>
      <c r="E10" s="12">
        <v>45128</v>
      </c>
      <c r="F10" s="13">
        <v>-3</v>
      </c>
      <c r="G10" s="14" t="s">
        <v>24</v>
      </c>
      <c r="I10" s="31">
        <v>65</v>
      </c>
      <c r="J10" s="1">
        <v>350</v>
      </c>
      <c r="K10" s="1">
        <f t="shared" si="0"/>
        <v>36.4</v>
      </c>
      <c r="L10" s="1">
        <v>131</v>
      </c>
    </row>
    <row r="11" spans="1:12" ht="21" x14ac:dyDescent="0.3">
      <c r="A11" s="6" t="s">
        <v>3</v>
      </c>
      <c r="B11" s="1">
        <v>500</v>
      </c>
      <c r="C11" s="7">
        <f>A29+0</f>
        <v>135</v>
      </c>
      <c r="E11" s="12">
        <v>45139</v>
      </c>
      <c r="F11" s="13">
        <v>-7</v>
      </c>
      <c r="G11" s="14" t="s">
        <v>24</v>
      </c>
      <c r="I11" s="31">
        <v>70</v>
      </c>
      <c r="J11" s="1">
        <v>350</v>
      </c>
      <c r="K11" s="1">
        <f t="shared" si="0"/>
        <v>39.200000000000003</v>
      </c>
      <c r="L11" s="1">
        <v>131</v>
      </c>
    </row>
    <row r="12" spans="1:12" ht="21" x14ac:dyDescent="0.3">
      <c r="A12" s="6">
        <v>60</v>
      </c>
      <c r="B12" s="1">
        <v>400</v>
      </c>
      <c r="C12" s="7">
        <f>A29+0</f>
        <v>135</v>
      </c>
      <c r="E12" s="12">
        <v>45184</v>
      </c>
      <c r="F12" s="13">
        <v>3</v>
      </c>
      <c r="G12" s="14" t="s">
        <v>25</v>
      </c>
      <c r="I12" s="31">
        <v>78</v>
      </c>
      <c r="J12" s="1">
        <v>350</v>
      </c>
      <c r="K12" s="1">
        <f t="shared" si="0"/>
        <v>43.68</v>
      </c>
      <c r="L12" s="1">
        <v>131</v>
      </c>
    </row>
    <row r="13" spans="1:12" ht="21" x14ac:dyDescent="0.3">
      <c r="A13" s="6" t="s">
        <v>4</v>
      </c>
      <c r="B13" s="1">
        <v>350</v>
      </c>
      <c r="C13" s="7">
        <f>A29+0</f>
        <v>135</v>
      </c>
      <c r="E13" s="12">
        <v>45231</v>
      </c>
      <c r="F13" s="13">
        <v>-3</v>
      </c>
      <c r="G13" s="14" t="s">
        <v>24</v>
      </c>
      <c r="I13" s="31">
        <v>85</v>
      </c>
      <c r="J13" s="1">
        <v>300</v>
      </c>
      <c r="K13" s="1">
        <f t="shared" si="0"/>
        <v>40.799999999999997</v>
      </c>
      <c r="L13" s="1">
        <v>131</v>
      </c>
    </row>
    <row r="14" spans="1:12" ht="21" x14ac:dyDescent="0.3">
      <c r="A14" s="6" t="s">
        <v>5</v>
      </c>
      <c r="B14" s="1">
        <v>300</v>
      </c>
      <c r="C14" s="7">
        <f>A29+0</f>
        <v>135</v>
      </c>
      <c r="E14" s="12">
        <v>45240</v>
      </c>
      <c r="F14" s="13">
        <v>-7</v>
      </c>
      <c r="G14" s="14" t="s">
        <v>24</v>
      </c>
      <c r="I14" s="31">
        <v>90</v>
      </c>
      <c r="J14" s="1">
        <v>300</v>
      </c>
      <c r="K14" s="1">
        <f t="shared" si="0"/>
        <v>43.2</v>
      </c>
      <c r="L14" s="1">
        <v>131</v>
      </c>
    </row>
    <row r="15" spans="1:12" ht="21" x14ac:dyDescent="0.3">
      <c r="A15" s="6">
        <v>100</v>
      </c>
      <c r="B15" s="1">
        <v>250</v>
      </c>
      <c r="C15" s="7">
        <f>A29+0</f>
        <v>135</v>
      </c>
      <c r="E15" s="12">
        <v>45275</v>
      </c>
      <c r="F15" s="13">
        <v>1</v>
      </c>
      <c r="G15" s="14" t="s">
        <v>25</v>
      </c>
      <c r="I15" s="31">
        <v>100</v>
      </c>
      <c r="J15" s="1">
        <v>250</v>
      </c>
      <c r="K15" s="1">
        <f t="shared" si="0"/>
        <v>40</v>
      </c>
      <c r="L15" s="1">
        <v>131</v>
      </c>
    </row>
    <row r="16" spans="1:12" ht="21" x14ac:dyDescent="0.3">
      <c r="A16" s="6" t="s">
        <v>6</v>
      </c>
      <c r="B16" s="1">
        <v>200</v>
      </c>
      <c r="C16" s="7">
        <f>A29+0</f>
        <v>135</v>
      </c>
      <c r="E16" s="12">
        <v>45282</v>
      </c>
      <c r="F16" s="13">
        <v>2</v>
      </c>
      <c r="G16" s="14" t="s">
        <v>25</v>
      </c>
      <c r="I16" s="31">
        <v>105</v>
      </c>
      <c r="J16" s="32">
        <v>200</v>
      </c>
      <c r="K16" s="1">
        <f t="shared" si="0"/>
        <v>33.6</v>
      </c>
      <c r="L16" s="1">
        <v>131</v>
      </c>
    </row>
    <row r="17" spans="1:12" ht="21" x14ac:dyDescent="0.3">
      <c r="A17" s="6" t="s">
        <v>7</v>
      </c>
      <c r="B17" s="1">
        <v>1200</v>
      </c>
      <c r="C17" s="7" t="s">
        <v>8</v>
      </c>
      <c r="E17" s="12">
        <v>44927</v>
      </c>
      <c r="F17" s="13">
        <v>3</v>
      </c>
      <c r="G17" s="14" t="s">
        <v>25</v>
      </c>
      <c r="I17" s="31">
        <v>110</v>
      </c>
      <c r="J17" s="32">
        <v>200</v>
      </c>
      <c r="K17" s="1">
        <f t="shared" si="0"/>
        <v>35.200000000000003</v>
      </c>
      <c r="L17" s="1">
        <v>131</v>
      </c>
    </row>
    <row r="18" spans="1:12" ht="21" x14ac:dyDescent="0.3">
      <c r="A18" s="9"/>
      <c r="B18" s="2"/>
      <c r="C18" s="10"/>
      <c r="E18" s="12">
        <v>44945</v>
      </c>
      <c r="F18" s="13">
        <v>1.5</v>
      </c>
      <c r="G18" s="14" t="s">
        <v>25</v>
      </c>
      <c r="I18" s="31">
        <v>120</v>
      </c>
      <c r="J18" s="32">
        <v>200</v>
      </c>
      <c r="K18" s="1">
        <f t="shared" si="0"/>
        <v>38.4</v>
      </c>
      <c r="L18" s="1">
        <v>131</v>
      </c>
    </row>
    <row r="19" spans="1:12" ht="21" x14ac:dyDescent="0.3">
      <c r="A19" s="86" t="s">
        <v>10</v>
      </c>
      <c r="B19" s="87"/>
      <c r="C19" s="88"/>
      <c r="E19" s="12">
        <v>44958</v>
      </c>
      <c r="F19" s="13">
        <v>2</v>
      </c>
      <c r="G19" s="14" t="s">
        <v>25</v>
      </c>
    </row>
    <row r="20" spans="1:12" ht="21" x14ac:dyDescent="0.3">
      <c r="A20" s="86" t="s">
        <v>9</v>
      </c>
      <c r="B20" s="87"/>
      <c r="C20" s="88"/>
      <c r="E20" s="12">
        <v>44966</v>
      </c>
      <c r="F20" s="13">
        <v>1.5</v>
      </c>
      <c r="G20" s="14" t="s">
        <v>25</v>
      </c>
    </row>
    <row r="21" spans="1:12" ht="21" x14ac:dyDescent="0.3">
      <c r="A21" s="89" t="s">
        <v>14</v>
      </c>
      <c r="B21" s="90"/>
      <c r="C21" s="91"/>
      <c r="E21" s="15">
        <v>45001</v>
      </c>
      <c r="F21" s="13">
        <v>-3.5</v>
      </c>
      <c r="G21" s="14" t="s">
        <v>24</v>
      </c>
    </row>
    <row r="22" spans="1:12" ht="21" x14ac:dyDescent="0.3">
      <c r="A22" s="89" t="s">
        <v>13</v>
      </c>
      <c r="B22" s="90"/>
      <c r="C22" s="91"/>
      <c r="E22" s="16">
        <v>45017</v>
      </c>
      <c r="F22" s="13">
        <v>-2.5</v>
      </c>
      <c r="G22" s="14" t="s">
        <v>24</v>
      </c>
    </row>
    <row r="23" spans="1:12" ht="21" x14ac:dyDescent="0.3">
      <c r="A23" s="89" t="s">
        <v>27</v>
      </c>
      <c r="B23" s="90"/>
      <c r="C23" s="91"/>
      <c r="E23" s="17">
        <v>45060</v>
      </c>
      <c r="F23" s="13">
        <v>-1.5</v>
      </c>
      <c r="G23" s="14" t="s">
        <v>24</v>
      </c>
    </row>
    <row r="24" spans="1:12" ht="21" x14ac:dyDescent="0.3">
      <c r="A24" s="89" t="s">
        <v>12</v>
      </c>
      <c r="B24" s="90"/>
      <c r="C24" s="91"/>
      <c r="E24" s="18">
        <v>45066</v>
      </c>
      <c r="F24" s="13">
        <v>-1.5</v>
      </c>
      <c r="G24" s="14" t="s">
        <v>24</v>
      </c>
    </row>
    <row r="25" spans="1:12" ht="21" x14ac:dyDescent="0.3">
      <c r="A25" s="92" t="s">
        <v>11</v>
      </c>
      <c r="B25" s="93"/>
      <c r="C25" s="94"/>
      <c r="E25" s="19">
        <v>45078</v>
      </c>
      <c r="F25" s="13">
        <v>-3</v>
      </c>
      <c r="G25" s="14" t="s">
        <v>24</v>
      </c>
    </row>
    <row r="26" spans="1:12" ht="21" x14ac:dyDescent="0.3">
      <c r="A26" s="92" t="s">
        <v>26</v>
      </c>
      <c r="B26" s="93"/>
      <c r="C26" s="94"/>
      <c r="E26" s="20">
        <v>45087</v>
      </c>
      <c r="F26" s="13">
        <v>-5</v>
      </c>
      <c r="G26" s="14" t="s">
        <v>24</v>
      </c>
    </row>
    <row r="27" spans="1:12" ht="21" x14ac:dyDescent="0.25">
      <c r="A27" s="95" t="s">
        <v>65</v>
      </c>
      <c r="B27" s="77"/>
      <c r="C27" s="96"/>
      <c r="E27" s="21">
        <v>45092</v>
      </c>
      <c r="F27" s="13">
        <v>-2</v>
      </c>
      <c r="G27" s="14" t="s">
        <v>24</v>
      </c>
    </row>
    <row r="28" spans="1:12" ht="21" x14ac:dyDescent="0.3">
      <c r="A28" s="23"/>
      <c r="B28" s="24"/>
      <c r="C28" s="25"/>
      <c r="E28" s="22">
        <v>45112</v>
      </c>
      <c r="F28" s="13">
        <v>1.5</v>
      </c>
      <c r="G28" s="14" t="s">
        <v>25</v>
      </c>
    </row>
    <row r="29" spans="1:12" ht="21.75" thickBot="1" x14ac:dyDescent="0.4">
      <c r="A29" s="83">
        <v>135</v>
      </c>
      <c r="B29" s="84"/>
      <c r="C29" s="85"/>
      <c r="E29" s="26">
        <v>45120</v>
      </c>
      <c r="F29" s="13">
        <v>1</v>
      </c>
      <c r="G29" s="14" t="s">
        <v>25</v>
      </c>
    </row>
    <row r="30" spans="1:12" ht="21" x14ac:dyDescent="0.35">
      <c r="A30" s="29"/>
      <c r="B30" s="29"/>
      <c r="C30" s="29"/>
      <c r="E30" s="27">
        <v>45128</v>
      </c>
      <c r="F30" s="13">
        <v>1.5</v>
      </c>
      <c r="G30" s="14" t="s">
        <v>25</v>
      </c>
    </row>
    <row r="31" spans="1:12" ht="21" x14ac:dyDescent="0.35">
      <c r="A31" s="29"/>
      <c r="B31" s="29"/>
      <c r="C31" s="29"/>
      <c r="E31" s="28">
        <v>45139</v>
      </c>
      <c r="F31" s="13">
        <v>2</v>
      </c>
      <c r="G31" s="14" t="s">
        <v>25</v>
      </c>
    </row>
    <row r="32" spans="1:12" ht="21" x14ac:dyDescent="0.35">
      <c r="A32" s="29"/>
      <c r="B32" s="29"/>
      <c r="C32" s="29"/>
      <c r="E32" s="30">
        <v>45147</v>
      </c>
      <c r="F32" s="13">
        <v>2</v>
      </c>
      <c r="G32" s="14" t="s">
        <v>25</v>
      </c>
    </row>
    <row r="33" spans="1:7" ht="21" x14ac:dyDescent="0.35">
      <c r="A33" s="29"/>
      <c r="B33" s="29"/>
      <c r="C33" s="29"/>
      <c r="E33" s="34">
        <v>45170</v>
      </c>
      <c r="F33" s="13">
        <v>1.5</v>
      </c>
      <c r="G33" s="14" t="s">
        <v>25</v>
      </c>
    </row>
    <row r="34" spans="1:7" ht="21" x14ac:dyDescent="0.35">
      <c r="A34" s="29"/>
      <c r="B34" s="29"/>
      <c r="C34" s="29"/>
      <c r="E34" s="35">
        <v>45183</v>
      </c>
      <c r="F34" s="13">
        <v>1</v>
      </c>
      <c r="G34" s="14" t="s">
        <v>25</v>
      </c>
    </row>
    <row r="35" spans="1:7" ht="19.5" customHeight="1" x14ac:dyDescent="0.25">
      <c r="E35" s="51">
        <v>45211</v>
      </c>
      <c r="F35" s="13">
        <v>-1.5</v>
      </c>
      <c r="G35" s="14" t="s">
        <v>24</v>
      </c>
    </row>
    <row r="36" spans="1:7" ht="19.5" customHeight="1" x14ac:dyDescent="0.25">
      <c r="E36" s="52">
        <v>45218</v>
      </c>
      <c r="F36" s="13">
        <v>-2</v>
      </c>
      <c r="G36" s="14" t="s">
        <v>61</v>
      </c>
    </row>
    <row r="37" spans="1:7" ht="19.5" customHeight="1" x14ac:dyDescent="0.25">
      <c r="E37" s="53">
        <v>45231</v>
      </c>
      <c r="F37" s="13">
        <v>-3</v>
      </c>
      <c r="G37" s="14" t="s">
        <v>24</v>
      </c>
    </row>
    <row r="38" spans="1:7" ht="19.5" customHeight="1" x14ac:dyDescent="0.25">
      <c r="E38" s="56">
        <v>45246</v>
      </c>
      <c r="F38" s="13">
        <v>-2</v>
      </c>
      <c r="G38" s="14" t="s">
        <v>24</v>
      </c>
    </row>
    <row r="39" spans="1:7" ht="19.5" customHeight="1" x14ac:dyDescent="0.25">
      <c r="E39" s="57">
        <v>45261</v>
      </c>
      <c r="F39" s="13">
        <v>1.5</v>
      </c>
      <c r="G39" s="14" t="s">
        <v>25</v>
      </c>
    </row>
    <row r="40" spans="1:7" ht="19.5" customHeight="1" x14ac:dyDescent="0.25">
      <c r="E40" s="58">
        <v>45267</v>
      </c>
      <c r="F40" s="13">
        <v>1.5</v>
      </c>
      <c r="G40" s="14" t="s">
        <v>63</v>
      </c>
    </row>
    <row r="41" spans="1:7" ht="19.5" customHeight="1" x14ac:dyDescent="0.25">
      <c r="E41" s="59">
        <v>45281</v>
      </c>
      <c r="F41" s="13">
        <v>1</v>
      </c>
      <c r="G41" s="14" t="s">
        <v>63</v>
      </c>
    </row>
    <row r="42" spans="1:7" ht="19.5" customHeight="1" x14ac:dyDescent="0.25">
      <c r="E42" s="60">
        <v>45292</v>
      </c>
      <c r="F42" s="13">
        <v>2</v>
      </c>
      <c r="G42" s="14" t="s">
        <v>25</v>
      </c>
    </row>
    <row r="43" spans="1:7" ht="19.5" customHeight="1" x14ac:dyDescent="0.25">
      <c r="E43" s="61">
        <v>45302</v>
      </c>
      <c r="F43" s="13">
        <v>2</v>
      </c>
      <c r="G43" s="14" t="s">
        <v>25</v>
      </c>
    </row>
    <row r="44" spans="1:7" ht="19.5" customHeight="1" x14ac:dyDescent="0.25">
      <c r="E44" s="62">
        <v>45323</v>
      </c>
      <c r="F44" s="13">
        <v>2</v>
      </c>
      <c r="G44" s="14" t="s">
        <v>25</v>
      </c>
    </row>
    <row r="45" spans="1:7" ht="19.5" customHeight="1" x14ac:dyDescent="0.25">
      <c r="E45" s="69">
        <v>45444</v>
      </c>
      <c r="F45" s="13">
        <v>1.5</v>
      </c>
      <c r="G45" s="14" t="s">
        <v>102</v>
      </c>
    </row>
    <row r="46" spans="1:7" ht="19.5" customHeight="1" x14ac:dyDescent="0.25">
      <c r="E46" s="69">
        <v>45456</v>
      </c>
      <c r="F46" s="13">
        <v>1.5</v>
      </c>
      <c r="G46" s="14" t="s">
        <v>102</v>
      </c>
    </row>
    <row r="47" spans="1:7" ht="19.5" customHeight="1" x14ac:dyDescent="0.25">
      <c r="E47" s="70">
        <v>45463</v>
      </c>
      <c r="F47" s="13">
        <v>1</v>
      </c>
      <c r="G47" s="14" t="s">
        <v>102</v>
      </c>
    </row>
    <row r="48" spans="1:7" ht="19.5" customHeight="1" x14ac:dyDescent="0.25">
      <c r="E48" s="69">
        <v>45474</v>
      </c>
      <c r="F48" s="13">
        <v>2</v>
      </c>
      <c r="G48" s="14" t="s">
        <v>102</v>
      </c>
    </row>
    <row r="49" spans="5:7" ht="19.5" customHeight="1" x14ac:dyDescent="0.25">
      <c r="E49" s="76">
        <v>45505</v>
      </c>
      <c r="F49" s="13">
        <v>-2</v>
      </c>
      <c r="G49" s="14" t="s">
        <v>61</v>
      </c>
    </row>
    <row r="50" spans="5:7" ht="19.5" customHeight="1" x14ac:dyDescent="0.25">
      <c r="E50" s="71">
        <v>45536</v>
      </c>
      <c r="F50" s="13">
        <v>-2</v>
      </c>
      <c r="G50" s="14" t="s">
        <v>61</v>
      </c>
    </row>
    <row r="51" spans="5:7" ht="18.75" customHeight="1" x14ac:dyDescent="0.25">
      <c r="E51" s="77" t="s">
        <v>120</v>
      </c>
      <c r="F51" s="77"/>
      <c r="G51" s="77"/>
    </row>
    <row r="54" spans="5:7" x14ac:dyDescent="0.25">
      <c r="G54" t="s">
        <v>78</v>
      </c>
    </row>
  </sheetData>
  <mergeCells count="13">
    <mergeCell ref="E51:G51"/>
    <mergeCell ref="E1:G1"/>
    <mergeCell ref="A1:C1"/>
    <mergeCell ref="A29:C29"/>
    <mergeCell ref="A19:C19"/>
    <mergeCell ref="A20:C20"/>
    <mergeCell ref="A21:C21"/>
    <mergeCell ref="A22:C22"/>
    <mergeCell ref="A23:C23"/>
    <mergeCell ref="A24:C24"/>
    <mergeCell ref="A26:C26"/>
    <mergeCell ref="A25:C25"/>
    <mergeCell ref="A27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38"/>
  <sheetViews>
    <sheetView tabSelected="1" topLeftCell="A10" workbookViewId="0">
      <selection activeCell="K24" sqref="K24"/>
    </sheetView>
  </sheetViews>
  <sheetFormatPr defaultRowHeight="15" x14ac:dyDescent="0.25"/>
  <cols>
    <col min="7" max="7" width="20.85546875" bestFit="1" customWidth="1"/>
    <col min="9" max="9" width="16.140625" customWidth="1"/>
  </cols>
  <sheetData>
    <row r="7" spans="6:9" x14ac:dyDescent="0.25">
      <c r="F7" s="97" t="s">
        <v>105</v>
      </c>
      <c r="G7" s="97"/>
      <c r="H7" s="97"/>
    </row>
    <row r="8" spans="6:9" x14ac:dyDescent="0.25">
      <c r="F8" s="72" t="s">
        <v>59</v>
      </c>
      <c r="G8" s="72" t="s">
        <v>118</v>
      </c>
      <c r="H8" s="72" t="s">
        <v>103</v>
      </c>
    </row>
    <row r="9" spans="6:9" x14ac:dyDescent="0.25">
      <c r="F9" s="72">
        <v>60</v>
      </c>
      <c r="G9" s="72" t="s">
        <v>104</v>
      </c>
      <c r="H9" s="72">
        <v>5</v>
      </c>
    </row>
    <row r="10" spans="6:9" x14ac:dyDescent="0.25">
      <c r="F10" s="72">
        <v>65</v>
      </c>
      <c r="G10" s="72" t="s">
        <v>104</v>
      </c>
      <c r="H10" s="72">
        <v>5</v>
      </c>
    </row>
    <row r="11" spans="6:9" x14ac:dyDescent="0.25">
      <c r="F11" s="72">
        <v>75</v>
      </c>
      <c r="G11" s="72" t="s">
        <v>104</v>
      </c>
      <c r="H11" s="72">
        <v>5</v>
      </c>
    </row>
    <row r="12" spans="6:9" x14ac:dyDescent="0.25">
      <c r="F12" s="72">
        <v>80</v>
      </c>
      <c r="G12" s="72" t="s">
        <v>104</v>
      </c>
      <c r="H12" s="72">
        <v>5</v>
      </c>
    </row>
    <row r="13" spans="6:9" x14ac:dyDescent="0.25">
      <c r="F13" s="72">
        <v>90</v>
      </c>
      <c r="G13" s="72" t="s">
        <v>104</v>
      </c>
      <c r="H13" s="72">
        <v>5</v>
      </c>
    </row>
    <row r="14" spans="6:9" x14ac:dyDescent="0.25">
      <c r="F14" s="72">
        <v>100</v>
      </c>
      <c r="G14" s="72" t="s">
        <v>104</v>
      </c>
      <c r="H14" s="72">
        <v>5</v>
      </c>
    </row>
    <row r="15" spans="6:9" ht="45" x14ac:dyDescent="0.25">
      <c r="F15" s="74">
        <v>60</v>
      </c>
      <c r="G15" s="74" t="s">
        <v>109</v>
      </c>
      <c r="H15" s="74">
        <v>3</v>
      </c>
      <c r="I15" s="75" t="s">
        <v>119</v>
      </c>
    </row>
    <row r="16" spans="6:9" x14ac:dyDescent="0.25">
      <c r="F16" s="72"/>
      <c r="G16" s="72"/>
      <c r="H16" s="72"/>
    </row>
    <row r="17" spans="6:8" x14ac:dyDescent="0.25">
      <c r="F17" s="97">
        <v>3.2</v>
      </c>
      <c r="G17" s="97"/>
      <c r="H17" s="97"/>
    </row>
    <row r="18" spans="6:8" x14ac:dyDescent="0.25">
      <c r="F18" s="73">
        <v>25</v>
      </c>
      <c r="G18" s="72" t="s">
        <v>106</v>
      </c>
      <c r="H18" s="73">
        <v>2</v>
      </c>
    </row>
    <row r="19" spans="6:8" x14ac:dyDescent="0.25">
      <c r="F19" s="73">
        <v>40</v>
      </c>
      <c r="G19" s="72" t="s">
        <v>110</v>
      </c>
      <c r="H19" s="73">
        <v>2</v>
      </c>
    </row>
    <row r="20" spans="6:8" x14ac:dyDescent="0.25">
      <c r="F20" s="73">
        <v>20</v>
      </c>
      <c r="G20" s="72" t="s">
        <v>111</v>
      </c>
      <c r="H20" s="73">
        <v>2</v>
      </c>
    </row>
    <row r="21" spans="6:8" x14ac:dyDescent="0.25">
      <c r="F21" s="73">
        <v>20</v>
      </c>
      <c r="G21" s="72" t="s">
        <v>116</v>
      </c>
      <c r="H21" s="73">
        <v>2</v>
      </c>
    </row>
    <row r="22" spans="6:8" x14ac:dyDescent="0.25">
      <c r="F22" s="73"/>
      <c r="G22" s="72"/>
      <c r="H22" s="73"/>
    </row>
    <row r="23" spans="6:8" x14ac:dyDescent="0.25">
      <c r="F23" s="73"/>
      <c r="G23" s="72" t="s">
        <v>107</v>
      </c>
      <c r="H23" s="73"/>
    </row>
    <row r="24" spans="6:8" x14ac:dyDescent="0.25">
      <c r="F24" s="73">
        <v>12</v>
      </c>
      <c r="G24" s="72" t="s">
        <v>112</v>
      </c>
      <c r="H24" s="73">
        <v>2</v>
      </c>
    </row>
    <row r="25" spans="6:8" x14ac:dyDescent="0.25">
      <c r="F25" s="73">
        <v>20</v>
      </c>
      <c r="G25" s="72" t="s">
        <v>112</v>
      </c>
      <c r="H25" s="73">
        <v>2</v>
      </c>
    </row>
    <row r="26" spans="6:8" x14ac:dyDescent="0.25">
      <c r="F26" s="73">
        <v>18</v>
      </c>
      <c r="G26" s="72" t="s">
        <v>112</v>
      </c>
      <c r="H26" s="73">
        <v>2</v>
      </c>
    </row>
    <row r="27" spans="6:8" x14ac:dyDescent="0.25">
      <c r="F27" s="73">
        <v>25</v>
      </c>
      <c r="G27" s="72" t="s">
        <v>112</v>
      </c>
      <c r="H27" s="73">
        <v>2</v>
      </c>
    </row>
    <row r="28" spans="6:8" x14ac:dyDescent="0.25">
      <c r="F28" s="73">
        <v>20</v>
      </c>
      <c r="G28" s="72" t="s">
        <v>108</v>
      </c>
      <c r="H28" s="73">
        <v>2</v>
      </c>
    </row>
    <row r="29" spans="6:8" x14ac:dyDescent="0.25">
      <c r="F29" s="73">
        <v>25</v>
      </c>
      <c r="G29" s="72" t="s">
        <v>108</v>
      </c>
      <c r="H29" s="73">
        <v>2</v>
      </c>
    </row>
    <row r="30" spans="6:8" x14ac:dyDescent="0.25">
      <c r="F30" s="73">
        <v>30</v>
      </c>
      <c r="G30" s="72" t="s">
        <v>108</v>
      </c>
      <c r="H30" s="73">
        <v>3</v>
      </c>
    </row>
    <row r="31" spans="6:8" x14ac:dyDescent="0.25">
      <c r="F31" s="73">
        <v>40</v>
      </c>
      <c r="G31" s="72" t="s">
        <v>108</v>
      </c>
      <c r="H31" s="73">
        <v>2</v>
      </c>
    </row>
    <row r="32" spans="6:8" x14ac:dyDescent="0.25">
      <c r="F32" s="73">
        <v>80</v>
      </c>
      <c r="G32" s="72" t="s">
        <v>112</v>
      </c>
      <c r="H32" s="73">
        <v>2</v>
      </c>
    </row>
    <row r="33" spans="6:8" x14ac:dyDescent="0.25">
      <c r="F33" s="73">
        <v>70</v>
      </c>
      <c r="G33" s="72" t="s">
        <v>112</v>
      </c>
      <c r="H33" s="73">
        <v>2</v>
      </c>
    </row>
    <row r="34" spans="6:8" x14ac:dyDescent="0.25">
      <c r="F34" s="73">
        <v>120</v>
      </c>
      <c r="G34" s="72" t="s">
        <v>113</v>
      </c>
      <c r="H34" s="73">
        <v>2</v>
      </c>
    </row>
    <row r="35" spans="6:8" x14ac:dyDescent="0.25">
      <c r="F35" s="73">
        <v>110</v>
      </c>
      <c r="G35" s="72" t="s">
        <v>114</v>
      </c>
      <c r="H35" s="73">
        <v>2</v>
      </c>
    </row>
    <row r="36" spans="6:8" x14ac:dyDescent="0.25">
      <c r="F36" s="73">
        <v>40</v>
      </c>
      <c r="G36" s="72" t="s">
        <v>115</v>
      </c>
      <c r="H36" s="73">
        <v>2</v>
      </c>
    </row>
    <row r="37" spans="6:8" x14ac:dyDescent="0.25">
      <c r="F37" s="73">
        <v>78</v>
      </c>
      <c r="G37" s="72" t="s">
        <v>117</v>
      </c>
      <c r="H37" s="73">
        <v>2</v>
      </c>
    </row>
    <row r="38" spans="6:8" x14ac:dyDescent="0.25">
      <c r="F38" s="73">
        <v>70</v>
      </c>
      <c r="G38" s="72" t="s">
        <v>117</v>
      </c>
      <c r="H38" s="73">
        <v>2</v>
      </c>
    </row>
  </sheetData>
  <mergeCells count="2">
    <mergeCell ref="F7:H7"/>
    <mergeCell ref="F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C6" sqref="C6"/>
    </sheetView>
  </sheetViews>
  <sheetFormatPr defaultRowHeight="15" x14ac:dyDescent="0.25"/>
  <cols>
    <col min="2" max="2" width="20.28515625" bestFit="1" customWidth="1"/>
    <col min="5" max="5" width="7.42578125" bestFit="1" customWidth="1"/>
    <col min="6" max="6" width="20.28515625" bestFit="1" customWidth="1"/>
    <col min="14" max="14" width="19.7109375" bestFit="1" customWidth="1"/>
    <col min="15" max="15" width="12.85546875" bestFit="1" customWidth="1"/>
  </cols>
  <sheetData>
    <row r="1" spans="1:20" ht="15.75" thickBot="1" x14ac:dyDescent="0.3"/>
    <row r="2" spans="1:20" ht="15.75" thickBot="1" x14ac:dyDescent="0.3">
      <c r="I2" s="98" t="s">
        <v>62</v>
      </c>
      <c r="J2" s="100"/>
    </row>
    <row r="3" spans="1:20" ht="16.5" thickBot="1" x14ac:dyDescent="0.3">
      <c r="A3" s="36" t="s">
        <v>30</v>
      </c>
      <c r="B3" s="37" t="s">
        <v>31</v>
      </c>
      <c r="C3" s="38" t="s">
        <v>0</v>
      </c>
      <c r="E3" s="98" t="s">
        <v>29</v>
      </c>
      <c r="F3" s="99"/>
      <c r="G3" s="100"/>
      <c r="I3" s="54" t="s">
        <v>59</v>
      </c>
      <c r="J3" s="55" t="s">
        <v>60</v>
      </c>
      <c r="Q3" s="105" t="s">
        <v>100</v>
      </c>
      <c r="R3" s="106"/>
      <c r="S3" s="106"/>
      <c r="T3" s="107"/>
    </row>
    <row r="4" spans="1:20" ht="15.75" x14ac:dyDescent="0.25">
      <c r="A4" s="42">
        <v>1</v>
      </c>
      <c r="B4" s="43" t="s">
        <v>33</v>
      </c>
      <c r="C4" s="44" t="s">
        <v>34</v>
      </c>
      <c r="E4" s="39" t="s">
        <v>30</v>
      </c>
      <c r="F4" s="40" t="s">
        <v>0</v>
      </c>
      <c r="G4" s="41" t="s">
        <v>32</v>
      </c>
      <c r="I4" s="45" t="s">
        <v>53</v>
      </c>
      <c r="J4" s="47">
        <v>8000</v>
      </c>
      <c r="Q4" s="108" t="s">
        <v>0</v>
      </c>
      <c r="R4" s="109"/>
      <c r="S4" s="109" t="s">
        <v>1</v>
      </c>
      <c r="T4" s="110"/>
    </row>
    <row r="5" spans="1:20" x14ac:dyDescent="0.25">
      <c r="A5" s="45">
        <v>2</v>
      </c>
      <c r="B5" s="46" t="s">
        <v>35</v>
      </c>
      <c r="C5" s="47" t="s">
        <v>36</v>
      </c>
      <c r="E5" s="45">
        <v>1</v>
      </c>
      <c r="F5" s="46">
        <v>8</v>
      </c>
      <c r="G5" s="47">
        <v>5000</v>
      </c>
      <c r="I5" s="45" t="s">
        <v>54</v>
      </c>
      <c r="J5" s="47">
        <v>8000</v>
      </c>
      <c r="Q5" s="111">
        <v>15</v>
      </c>
      <c r="R5" s="112"/>
      <c r="S5" s="112">
        <v>3000</v>
      </c>
      <c r="T5" s="113"/>
    </row>
    <row r="6" spans="1:20" x14ac:dyDescent="0.25">
      <c r="A6" s="45">
        <v>3</v>
      </c>
      <c r="B6" s="46" t="s">
        <v>81</v>
      </c>
      <c r="C6" s="47" t="s">
        <v>82</v>
      </c>
      <c r="E6" s="45">
        <v>2</v>
      </c>
      <c r="F6" s="46">
        <v>10</v>
      </c>
      <c r="G6" s="47">
        <v>4000</v>
      </c>
      <c r="I6" s="45" t="s">
        <v>55</v>
      </c>
      <c r="J6" s="47">
        <v>7000</v>
      </c>
      <c r="Q6" s="111">
        <v>18</v>
      </c>
      <c r="R6" s="112"/>
      <c r="S6" s="112">
        <v>3000</v>
      </c>
      <c r="T6" s="113"/>
    </row>
    <row r="7" spans="1:20" ht="15.75" thickBot="1" x14ac:dyDescent="0.3">
      <c r="A7" s="45">
        <v>4</v>
      </c>
      <c r="B7" s="46" t="s">
        <v>37</v>
      </c>
      <c r="C7" s="47">
        <v>8</v>
      </c>
      <c r="E7" s="45">
        <v>3</v>
      </c>
      <c r="F7" s="46">
        <v>15</v>
      </c>
      <c r="G7" s="47">
        <v>1500</v>
      </c>
      <c r="I7" s="45" t="s">
        <v>56</v>
      </c>
      <c r="J7" s="47">
        <v>5000</v>
      </c>
      <c r="Q7" s="111">
        <v>20</v>
      </c>
      <c r="R7" s="112"/>
      <c r="S7" s="112">
        <v>2500</v>
      </c>
      <c r="T7" s="113"/>
    </row>
    <row r="8" spans="1:20" ht="15.75" thickBot="1" x14ac:dyDescent="0.3">
      <c r="A8" s="45">
        <v>5</v>
      </c>
      <c r="B8" s="46" t="s">
        <v>38</v>
      </c>
      <c r="C8" s="47">
        <v>35</v>
      </c>
      <c r="E8" s="45">
        <v>4</v>
      </c>
      <c r="F8" s="46">
        <v>20</v>
      </c>
      <c r="G8" s="101">
        <v>1000</v>
      </c>
      <c r="I8" s="45" t="s">
        <v>57</v>
      </c>
      <c r="J8" s="47">
        <v>5000</v>
      </c>
      <c r="M8" s="98" t="s">
        <v>67</v>
      </c>
      <c r="N8" s="99"/>
      <c r="O8" s="100"/>
      <c r="Q8" s="111" t="s">
        <v>101</v>
      </c>
      <c r="R8" s="112"/>
      <c r="S8" s="112">
        <v>2000</v>
      </c>
      <c r="T8" s="113"/>
    </row>
    <row r="9" spans="1:20" ht="15.75" thickBot="1" x14ac:dyDescent="0.3">
      <c r="A9" s="45">
        <v>6</v>
      </c>
      <c r="B9" s="46" t="s">
        <v>39</v>
      </c>
      <c r="C9" s="47" t="s">
        <v>40</v>
      </c>
      <c r="E9" s="45">
        <v>5</v>
      </c>
      <c r="F9" s="46">
        <v>25</v>
      </c>
      <c r="G9" s="104"/>
      <c r="I9" s="48" t="s">
        <v>58</v>
      </c>
      <c r="J9" s="50">
        <v>5000</v>
      </c>
      <c r="M9" s="63" t="s">
        <v>66</v>
      </c>
      <c r="N9" s="64" t="s">
        <v>68</v>
      </c>
      <c r="O9" s="65" t="s">
        <v>76</v>
      </c>
      <c r="Q9" s="111">
        <v>30</v>
      </c>
      <c r="R9" s="112"/>
      <c r="S9" s="112">
        <v>1500</v>
      </c>
      <c r="T9" s="113"/>
    </row>
    <row r="10" spans="1:20" x14ac:dyDescent="0.25">
      <c r="A10" s="45">
        <v>7</v>
      </c>
      <c r="B10" s="46" t="s">
        <v>41</v>
      </c>
      <c r="C10" s="47" t="s">
        <v>79</v>
      </c>
      <c r="E10" s="45">
        <v>6</v>
      </c>
      <c r="F10" s="46">
        <v>30</v>
      </c>
      <c r="G10" s="47">
        <v>700</v>
      </c>
      <c r="M10" s="45" t="s">
        <v>72</v>
      </c>
      <c r="N10" s="46" t="s">
        <v>69</v>
      </c>
      <c r="O10" s="47" t="s">
        <v>76</v>
      </c>
      <c r="Q10" s="111">
        <v>35</v>
      </c>
      <c r="R10" s="112"/>
      <c r="S10" s="112">
        <v>1500</v>
      </c>
      <c r="T10" s="113"/>
    </row>
    <row r="11" spans="1:20" ht="15.75" thickBot="1" x14ac:dyDescent="0.3">
      <c r="A11" s="45">
        <v>8</v>
      </c>
      <c r="B11" s="46" t="s">
        <v>42</v>
      </c>
      <c r="C11" s="47" t="s">
        <v>79</v>
      </c>
      <c r="E11" s="45">
        <v>7</v>
      </c>
      <c r="F11" s="46">
        <v>35</v>
      </c>
      <c r="G11" s="47">
        <v>1000</v>
      </c>
      <c r="M11" s="45" t="s">
        <v>73</v>
      </c>
      <c r="N11" s="46" t="s">
        <v>70</v>
      </c>
      <c r="O11" s="47" t="s">
        <v>77</v>
      </c>
      <c r="Q11" s="114">
        <v>50</v>
      </c>
      <c r="R11" s="115"/>
      <c r="S11" s="115">
        <v>1000</v>
      </c>
      <c r="T11" s="116"/>
    </row>
    <row r="12" spans="1:20" x14ac:dyDescent="0.25">
      <c r="A12" s="45">
        <v>9</v>
      </c>
      <c r="B12" s="46" t="s">
        <v>43</v>
      </c>
      <c r="C12" s="47" t="s">
        <v>79</v>
      </c>
      <c r="E12" s="45">
        <v>8</v>
      </c>
      <c r="F12" s="46">
        <v>40</v>
      </c>
      <c r="G12" s="101">
        <v>500</v>
      </c>
      <c r="M12" s="45" t="s">
        <v>74</v>
      </c>
      <c r="N12" s="46" t="s">
        <v>68</v>
      </c>
      <c r="O12" s="47" t="s">
        <v>77</v>
      </c>
    </row>
    <row r="13" spans="1:20" ht="15.75" thickBot="1" x14ac:dyDescent="0.3">
      <c r="A13" s="45">
        <v>10</v>
      </c>
      <c r="B13" s="46" t="s">
        <v>44</v>
      </c>
      <c r="C13" s="47" t="s">
        <v>79</v>
      </c>
      <c r="E13" s="45">
        <v>9</v>
      </c>
      <c r="F13" s="46">
        <v>50</v>
      </c>
      <c r="G13" s="102"/>
      <c r="M13" s="48" t="s">
        <v>75</v>
      </c>
      <c r="N13" s="49" t="s">
        <v>71</v>
      </c>
      <c r="O13" s="50" t="s">
        <v>76</v>
      </c>
    </row>
    <row r="14" spans="1:20" x14ac:dyDescent="0.25">
      <c r="A14" s="45">
        <v>11</v>
      </c>
      <c r="B14" s="46" t="s">
        <v>45</v>
      </c>
      <c r="C14" s="47" t="s">
        <v>80</v>
      </c>
      <c r="E14" s="45">
        <v>10</v>
      </c>
      <c r="F14" s="46">
        <v>54</v>
      </c>
      <c r="G14" s="104"/>
    </row>
    <row r="15" spans="1:20" x14ac:dyDescent="0.25">
      <c r="A15" s="45">
        <v>12</v>
      </c>
      <c r="B15" s="46" t="s">
        <v>46</v>
      </c>
      <c r="C15" s="47" t="s">
        <v>47</v>
      </c>
      <c r="E15" s="45">
        <v>11</v>
      </c>
      <c r="F15" s="46">
        <v>60</v>
      </c>
      <c r="G15" s="47">
        <v>400</v>
      </c>
    </row>
    <row r="16" spans="1:20" ht="15.75" thickBot="1" x14ac:dyDescent="0.3">
      <c r="A16" s="45">
        <v>13</v>
      </c>
      <c r="B16" s="46" t="s">
        <v>48</v>
      </c>
      <c r="C16" s="47" t="s">
        <v>49</v>
      </c>
      <c r="E16" s="45">
        <v>12</v>
      </c>
      <c r="F16" s="46">
        <v>65</v>
      </c>
      <c r="G16" s="101">
        <v>350</v>
      </c>
    </row>
    <row r="17" spans="1:16" x14ac:dyDescent="0.25">
      <c r="A17" s="45">
        <v>14</v>
      </c>
      <c r="B17" s="46" t="s">
        <v>50</v>
      </c>
      <c r="C17" s="47" t="s">
        <v>51</v>
      </c>
      <c r="E17" s="45">
        <v>13</v>
      </c>
      <c r="F17" s="46">
        <v>70</v>
      </c>
      <c r="G17" s="104"/>
      <c r="M17" s="66" t="s">
        <v>83</v>
      </c>
      <c r="N17" s="67" t="s">
        <v>84</v>
      </c>
      <c r="O17" s="67" t="s">
        <v>91</v>
      </c>
      <c r="P17" s="68" t="s">
        <v>85</v>
      </c>
    </row>
    <row r="18" spans="1:16" ht="15.75" thickBot="1" x14ac:dyDescent="0.3">
      <c r="A18" s="48">
        <v>15</v>
      </c>
      <c r="B18" s="49" t="s">
        <v>52</v>
      </c>
      <c r="C18" s="50" t="s">
        <v>51</v>
      </c>
      <c r="E18" s="45">
        <v>14</v>
      </c>
      <c r="F18" s="46">
        <v>78</v>
      </c>
      <c r="G18" s="101">
        <v>300</v>
      </c>
      <c r="M18" s="45">
        <v>1</v>
      </c>
      <c r="N18" s="46" t="s">
        <v>86</v>
      </c>
      <c r="O18" s="46" t="s">
        <v>92</v>
      </c>
      <c r="P18" s="47">
        <v>21</v>
      </c>
    </row>
    <row r="19" spans="1:16" x14ac:dyDescent="0.25">
      <c r="E19" s="45">
        <v>15</v>
      </c>
      <c r="F19" s="46">
        <v>85</v>
      </c>
      <c r="G19" s="102"/>
      <c r="M19" s="45">
        <v>2</v>
      </c>
      <c r="N19" s="46" t="s">
        <v>87</v>
      </c>
      <c r="O19" s="46" t="s">
        <v>92</v>
      </c>
      <c r="P19" s="47">
        <v>22</v>
      </c>
    </row>
    <row r="20" spans="1:16" x14ac:dyDescent="0.25">
      <c r="E20" s="45">
        <v>16</v>
      </c>
      <c r="F20" s="46">
        <v>90</v>
      </c>
      <c r="G20" s="104"/>
      <c r="M20" s="45">
        <v>3</v>
      </c>
      <c r="N20" s="46" t="s">
        <v>88</v>
      </c>
      <c r="O20" s="46"/>
      <c r="P20" s="47">
        <v>23</v>
      </c>
    </row>
    <row r="21" spans="1:16" x14ac:dyDescent="0.25">
      <c r="E21" s="45">
        <v>17</v>
      </c>
      <c r="F21" s="46">
        <v>100</v>
      </c>
      <c r="G21" s="47">
        <v>250</v>
      </c>
      <c r="M21" s="45">
        <v>4</v>
      </c>
      <c r="N21" s="46" t="s">
        <v>93</v>
      </c>
      <c r="O21" s="46" t="s">
        <v>97</v>
      </c>
      <c r="P21" s="47">
        <v>24</v>
      </c>
    </row>
    <row r="22" spans="1:16" x14ac:dyDescent="0.25">
      <c r="E22" s="45">
        <v>18</v>
      </c>
      <c r="F22" s="46">
        <v>105</v>
      </c>
      <c r="G22" s="101">
        <v>200</v>
      </c>
      <c r="M22" s="45">
        <v>5</v>
      </c>
      <c r="N22" s="46" t="s">
        <v>94</v>
      </c>
      <c r="O22" s="46" t="s">
        <v>98</v>
      </c>
      <c r="P22" s="47">
        <v>25</v>
      </c>
    </row>
    <row r="23" spans="1:16" x14ac:dyDescent="0.25">
      <c r="E23" s="45">
        <v>19</v>
      </c>
      <c r="F23" s="46">
        <v>110</v>
      </c>
      <c r="G23" s="102"/>
      <c r="M23" s="45">
        <v>6</v>
      </c>
      <c r="N23" s="46" t="s">
        <v>95</v>
      </c>
      <c r="O23" s="46" t="s">
        <v>96</v>
      </c>
      <c r="P23" s="47">
        <v>26</v>
      </c>
    </row>
    <row r="24" spans="1:16" x14ac:dyDescent="0.25">
      <c r="E24" s="45">
        <v>20</v>
      </c>
      <c r="F24" s="46">
        <v>115</v>
      </c>
      <c r="G24" s="102"/>
      <c r="M24" s="45">
        <v>7</v>
      </c>
      <c r="N24" s="46" t="s">
        <v>90</v>
      </c>
      <c r="O24" s="46" t="s">
        <v>99</v>
      </c>
      <c r="P24" s="47">
        <v>27</v>
      </c>
    </row>
    <row r="25" spans="1:16" ht="15.75" thickBot="1" x14ac:dyDescent="0.3">
      <c r="E25" s="48">
        <v>21</v>
      </c>
      <c r="F25" s="49">
        <v>120</v>
      </c>
      <c r="G25" s="103"/>
      <c r="M25" s="45">
        <v>8</v>
      </c>
      <c r="N25" s="46" t="s">
        <v>89</v>
      </c>
      <c r="O25" s="46" t="s">
        <v>99</v>
      </c>
      <c r="P25" s="47">
        <v>28</v>
      </c>
    </row>
    <row r="26" spans="1:16" ht="15.75" thickBot="1" x14ac:dyDescent="0.3">
      <c r="M26" s="48">
        <v>9</v>
      </c>
      <c r="N26" s="49" t="s">
        <v>96</v>
      </c>
      <c r="O26" s="49" t="s">
        <v>96</v>
      </c>
      <c r="P26" s="50">
        <v>29</v>
      </c>
    </row>
  </sheetData>
  <mergeCells count="25">
    <mergeCell ref="S7:T7"/>
    <mergeCell ref="S8:T8"/>
    <mergeCell ref="S9:T9"/>
    <mergeCell ref="S10:T10"/>
    <mergeCell ref="S11:T11"/>
    <mergeCell ref="Q7:R7"/>
    <mergeCell ref="Q8:R8"/>
    <mergeCell ref="Q9:R9"/>
    <mergeCell ref="Q10:R10"/>
    <mergeCell ref="Q11:R11"/>
    <mergeCell ref="Q3:T3"/>
    <mergeCell ref="Q4:R4"/>
    <mergeCell ref="S4:T4"/>
    <mergeCell ref="Q5:R5"/>
    <mergeCell ref="Q6:R6"/>
    <mergeCell ref="S5:T5"/>
    <mergeCell ref="S6:T6"/>
    <mergeCell ref="M8:O8"/>
    <mergeCell ref="I2:J2"/>
    <mergeCell ref="G22:G25"/>
    <mergeCell ref="E3:G3"/>
    <mergeCell ref="G8:G9"/>
    <mergeCell ref="G12:G14"/>
    <mergeCell ref="G16:G17"/>
    <mergeCell ref="G18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2024-10-04T04:35:30Z</dcterms:modified>
</cp:coreProperties>
</file>