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A:\Desktop\Data analyst portfolio projects\Excel\"/>
    </mc:Choice>
  </mc:AlternateContent>
  <xr:revisionPtr revIDLastSave="0" documentId="13_ncr:1_{5603ECE0-0436-4C02-B296-CBE9B95F3458}" xr6:coauthVersionLast="47" xr6:coauthVersionMax="47" xr10:uidLastSave="{00000000-0000-0000-0000-000000000000}"/>
  <bookViews>
    <workbookView xWindow="-108" yWindow="-108" windowWidth="23256" windowHeight="13176" activeTab="3" xr2:uid="{FAE3CAE8-3C73-43C1-9511-3278F5C7C99C}"/>
  </bookViews>
  <sheets>
    <sheet name="Original" sheetId="1" r:id="rId1"/>
    <sheet name="Working" sheetId="2" r:id="rId2"/>
    <sheet name="Managers" sheetId="5" r:id="rId3"/>
    <sheet name="Pivot Table" sheetId="3" r:id="rId4"/>
    <sheet name="Dashboard" sheetId="4" r:id="rId5"/>
  </sheets>
  <definedNames>
    <definedName name="_xlnm._FilterDatabase" localSheetId="1" hidden="1">Working!$AD$1:$AD$312</definedName>
  </definedNames>
  <calcPr calcId="191029"/>
  <pivotCaches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1" i="3" l="1"/>
  <c r="B26" i="3"/>
  <c r="B27" i="3"/>
  <c r="B28" i="3"/>
  <c r="B29" i="3"/>
  <c r="B30" i="3"/>
  <c r="B25" i="3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2" i="2"/>
  <c r="AN3" i="2"/>
  <c r="AO3" i="2" s="1"/>
  <c r="AN4" i="2"/>
  <c r="AO4" i="2" s="1"/>
  <c r="AN5" i="2"/>
  <c r="AO5" i="2" s="1"/>
  <c r="AN6" i="2"/>
  <c r="AO6" i="2" s="1"/>
  <c r="AN7" i="2"/>
  <c r="AO7" i="2" s="1"/>
  <c r="AN8" i="2"/>
  <c r="AO8" i="2" s="1"/>
  <c r="AN9" i="2"/>
  <c r="AO9" i="2" s="1"/>
  <c r="AN10" i="2"/>
  <c r="AO10" i="2" s="1"/>
  <c r="AN11" i="2"/>
  <c r="AO11" i="2" s="1"/>
  <c r="AN12" i="2"/>
  <c r="AO12" i="2" s="1"/>
  <c r="AN13" i="2"/>
  <c r="AO13" i="2" s="1"/>
  <c r="AN14" i="2"/>
  <c r="AO14" i="2" s="1"/>
  <c r="AN15" i="2"/>
  <c r="AO15" i="2" s="1"/>
  <c r="AN16" i="2"/>
  <c r="AO16" i="2" s="1"/>
  <c r="AN17" i="2"/>
  <c r="AO17" i="2" s="1"/>
  <c r="AN18" i="2"/>
  <c r="AO18" i="2" s="1"/>
  <c r="AN19" i="2"/>
  <c r="AO19" i="2" s="1"/>
  <c r="AN20" i="2"/>
  <c r="AO20" i="2" s="1"/>
  <c r="AN21" i="2"/>
  <c r="AO21" i="2" s="1"/>
  <c r="AN22" i="2"/>
  <c r="AO22" i="2" s="1"/>
  <c r="AN23" i="2"/>
  <c r="AO23" i="2" s="1"/>
  <c r="AN24" i="2"/>
  <c r="AO24" i="2" s="1"/>
  <c r="AN25" i="2"/>
  <c r="AO25" i="2" s="1"/>
  <c r="AN26" i="2"/>
  <c r="AO26" i="2" s="1"/>
  <c r="AN27" i="2"/>
  <c r="AO27" i="2" s="1"/>
  <c r="AN28" i="2"/>
  <c r="AO28" i="2" s="1"/>
  <c r="AN29" i="2"/>
  <c r="AO29" i="2" s="1"/>
  <c r="AN30" i="2"/>
  <c r="AO30" i="2" s="1"/>
  <c r="AN31" i="2"/>
  <c r="AO31" i="2" s="1"/>
  <c r="AN32" i="2"/>
  <c r="AO32" i="2" s="1"/>
  <c r="AN33" i="2"/>
  <c r="AO33" i="2" s="1"/>
  <c r="AN34" i="2"/>
  <c r="AO34" i="2" s="1"/>
  <c r="AN35" i="2"/>
  <c r="AO35" i="2" s="1"/>
  <c r="AN36" i="2"/>
  <c r="AO36" i="2" s="1"/>
  <c r="AN37" i="2"/>
  <c r="AO37" i="2" s="1"/>
  <c r="AN38" i="2"/>
  <c r="AO38" i="2" s="1"/>
  <c r="AN39" i="2"/>
  <c r="AO39" i="2" s="1"/>
  <c r="AN40" i="2"/>
  <c r="AO40" i="2" s="1"/>
  <c r="AN41" i="2"/>
  <c r="AO41" i="2" s="1"/>
  <c r="AN42" i="2"/>
  <c r="AO42" i="2" s="1"/>
  <c r="AN43" i="2"/>
  <c r="AO43" i="2" s="1"/>
  <c r="AN44" i="2"/>
  <c r="AO44" i="2" s="1"/>
  <c r="AN45" i="2"/>
  <c r="AO45" i="2" s="1"/>
  <c r="AN46" i="2"/>
  <c r="AO46" i="2" s="1"/>
  <c r="AN47" i="2"/>
  <c r="AO47" i="2" s="1"/>
  <c r="AN48" i="2"/>
  <c r="AO48" i="2" s="1"/>
  <c r="AN49" i="2"/>
  <c r="AO49" i="2" s="1"/>
  <c r="AN50" i="2"/>
  <c r="AO50" i="2" s="1"/>
  <c r="AN51" i="2"/>
  <c r="AO51" i="2" s="1"/>
  <c r="AN52" i="2"/>
  <c r="AO52" i="2" s="1"/>
  <c r="AN53" i="2"/>
  <c r="AO53" i="2" s="1"/>
  <c r="AN54" i="2"/>
  <c r="AO54" i="2" s="1"/>
  <c r="AN55" i="2"/>
  <c r="AO55" i="2" s="1"/>
  <c r="AN56" i="2"/>
  <c r="AO56" i="2" s="1"/>
  <c r="AN57" i="2"/>
  <c r="AO57" i="2" s="1"/>
  <c r="AN58" i="2"/>
  <c r="AO58" i="2" s="1"/>
  <c r="AN59" i="2"/>
  <c r="AO59" i="2" s="1"/>
  <c r="AN60" i="2"/>
  <c r="AO60" i="2" s="1"/>
  <c r="AN61" i="2"/>
  <c r="AO61" i="2" s="1"/>
  <c r="AN62" i="2"/>
  <c r="AO62" i="2" s="1"/>
  <c r="AN63" i="2"/>
  <c r="AO63" i="2" s="1"/>
  <c r="AN64" i="2"/>
  <c r="AO64" i="2" s="1"/>
  <c r="AN65" i="2"/>
  <c r="AO65" i="2" s="1"/>
  <c r="AN66" i="2"/>
  <c r="AO66" i="2" s="1"/>
  <c r="AN67" i="2"/>
  <c r="AO67" i="2" s="1"/>
  <c r="AN68" i="2"/>
  <c r="AO68" i="2" s="1"/>
  <c r="AN69" i="2"/>
  <c r="AO69" i="2" s="1"/>
  <c r="AN70" i="2"/>
  <c r="AO70" i="2" s="1"/>
  <c r="AN71" i="2"/>
  <c r="AO71" i="2" s="1"/>
  <c r="AN72" i="2"/>
  <c r="AO72" i="2" s="1"/>
  <c r="AN73" i="2"/>
  <c r="AO73" i="2" s="1"/>
  <c r="AN74" i="2"/>
  <c r="AO74" i="2" s="1"/>
  <c r="AN75" i="2"/>
  <c r="AO75" i="2" s="1"/>
  <c r="AN76" i="2"/>
  <c r="AO76" i="2" s="1"/>
  <c r="AN77" i="2"/>
  <c r="AO77" i="2" s="1"/>
  <c r="AN78" i="2"/>
  <c r="AO78" i="2" s="1"/>
  <c r="AN79" i="2"/>
  <c r="AO79" i="2" s="1"/>
  <c r="AN80" i="2"/>
  <c r="AO80" i="2" s="1"/>
  <c r="AN81" i="2"/>
  <c r="AO81" i="2" s="1"/>
  <c r="AN82" i="2"/>
  <c r="AO82" i="2" s="1"/>
  <c r="AN83" i="2"/>
  <c r="AO83" i="2" s="1"/>
  <c r="AN84" i="2"/>
  <c r="AO84" i="2" s="1"/>
  <c r="AN85" i="2"/>
  <c r="AO85" i="2" s="1"/>
  <c r="AN86" i="2"/>
  <c r="AO86" i="2" s="1"/>
  <c r="AN87" i="2"/>
  <c r="AO87" i="2" s="1"/>
  <c r="AN88" i="2"/>
  <c r="AO88" i="2" s="1"/>
  <c r="AN89" i="2"/>
  <c r="AO89" i="2" s="1"/>
  <c r="AN90" i="2"/>
  <c r="AO90" i="2" s="1"/>
  <c r="AN91" i="2"/>
  <c r="AO91" i="2" s="1"/>
  <c r="AN92" i="2"/>
  <c r="AO92" i="2" s="1"/>
  <c r="AN93" i="2"/>
  <c r="AO93" i="2" s="1"/>
  <c r="AN94" i="2"/>
  <c r="AO94" i="2" s="1"/>
  <c r="AN95" i="2"/>
  <c r="AO95" i="2" s="1"/>
  <c r="AN96" i="2"/>
  <c r="AO96" i="2" s="1"/>
  <c r="AN97" i="2"/>
  <c r="AO97" i="2" s="1"/>
  <c r="AN98" i="2"/>
  <c r="AO98" i="2" s="1"/>
  <c r="AN99" i="2"/>
  <c r="AO99" i="2" s="1"/>
  <c r="AN100" i="2"/>
  <c r="AO100" i="2" s="1"/>
  <c r="AN101" i="2"/>
  <c r="AO101" i="2" s="1"/>
  <c r="AN102" i="2"/>
  <c r="AO102" i="2" s="1"/>
  <c r="AN103" i="2"/>
  <c r="AO103" i="2" s="1"/>
  <c r="AN104" i="2"/>
  <c r="AO104" i="2" s="1"/>
  <c r="AN105" i="2"/>
  <c r="AO105" i="2" s="1"/>
  <c r="AN106" i="2"/>
  <c r="AO106" i="2" s="1"/>
  <c r="AN107" i="2"/>
  <c r="AO107" i="2" s="1"/>
  <c r="AN108" i="2"/>
  <c r="AO108" i="2" s="1"/>
  <c r="AN109" i="2"/>
  <c r="AO109" i="2" s="1"/>
  <c r="AN110" i="2"/>
  <c r="AO110" i="2" s="1"/>
  <c r="AN111" i="2"/>
  <c r="AO111" i="2" s="1"/>
  <c r="AN112" i="2"/>
  <c r="AO112" i="2" s="1"/>
  <c r="AN113" i="2"/>
  <c r="AO113" i="2" s="1"/>
  <c r="AN114" i="2"/>
  <c r="AO114" i="2" s="1"/>
  <c r="AN115" i="2"/>
  <c r="AO115" i="2" s="1"/>
  <c r="AN116" i="2"/>
  <c r="AO116" i="2" s="1"/>
  <c r="AN117" i="2"/>
  <c r="AO117" i="2" s="1"/>
  <c r="AN118" i="2"/>
  <c r="AO118" i="2" s="1"/>
  <c r="AN119" i="2"/>
  <c r="AO119" i="2" s="1"/>
  <c r="AN120" i="2"/>
  <c r="AO120" i="2" s="1"/>
  <c r="AN121" i="2"/>
  <c r="AO121" i="2" s="1"/>
  <c r="AN122" i="2"/>
  <c r="AO122" i="2" s="1"/>
  <c r="AN123" i="2"/>
  <c r="AO123" i="2" s="1"/>
  <c r="AN124" i="2"/>
  <c r="AO124" i="2" s="1"/>
  <c r="AN125" i="2"/>
  <c r="AO125" i="2" s="1"/>
  <c r="AN126" i="2"/>
  <c r="AO126" i="2" s="1"/>
  <c r="AN127" i="2"/>
  <c r="AO127" i="2" s="1"/>
  <c r="AN128" i="2"/>
  <c r="AO128" i="2" s="1"/>
  <c r="AN129" i="2"/>
  <c r="AO129" i="2" s="1"/>
  <c r="AN130" i="2"/>
  <c r="AO130" i="2" s="1"/>
  <c r="AN131" i="2"/>
  <c r="AO131" i="2" s="1"/>
  <c r="AN132" i="2"/>
  <c r="AO132" i="2" s="1"/>
  <c r="AN133" i="2"/>
  <c r="AO133" i="2" s="1"/>
  <c r="AN134" i="2"/>
  <c r="AO134" i="2" s="1"/>
  <c r="AN135" i="2"/>
  <c r="AO135" i="2" s="1"/>
  <c r="AN136" i="2"/>
  <c r="AO136" i="2" s="1"/>
  <c r="AN137" i="2"/>
  <c r="AO137" i="2" s="1"/>
  <c r="AN138" i="2"/>
  <c r="AO138" i="2" s="1"/>
  <c r="AN139" i="2"/>
  <c r="AO139" i="2" s="1"/>
  <c r="AN140" i="2"/>
  <c r="AO140" i="2" s="1"/>
  <c r="AN141" i="2"/>
  <c r="AO141" i="2" s="1"/>
  <c r="AN142" i="2"/>
  <c r="AO142" i="2" s="1"/>
  <c r="AN143" i="2"/>
  <c r="AO143" i="2" s="1"/>
  <c r="AN144" i="2"/>
  <c r="AO144" i="2" s="1"/>
  <c r="AN145" i="2"/>
  <c r="AO145" i="2" s="1"/>
  <c r="AN146" i="2"/>
  <c r="AO146" i="2" s="1"/>
  <c r="AN147" i="2"/>
  <c r="AO147" i="2" s="1"/>
  <c r="AN148" i="2"/>
  <c r="AO148" i="2" s="1"/>
  <c r="AN149" i="2"/>
  <c r="AO149" i="2" s="1"/>
  <c r="AN150" i="2"/>
  <c r="AO150" i="2" s="1"/>
  <c r="AN151" i="2"/>
  <c r="AO151" i="2" s="1"/>
  <c r="AN152" i="2"/>
  <c r="AO152" i="2" s="1"/>
  <c r="AN153" i="2"/>
  <c r="AO153" i="2" s="1"/>
  <c r="AN154" i="2"/>
  <c r="AO154" i="2" s="1"/>
  <c r="AN155" i="2"/>
  <c r="AO155" i="2" s="1"/>
  <c r="AN156" i="2"/>
  <c r="AO156" i="2" s="1"/>
  <c r="AN157" i="2"/>
  <c r="AO157" i="2" s="1"/>
  <c r="AN158" i="2"/>
  <c r="AO158" i="2" s="1"/>
  <c r="AN159" i="2"/>
  <c r="AO159" i="2" s="1"/>
  <c r="AN160" i="2"/>
  <c r="AO160" i="2" s="1"/>
  <c r="AN161" i="2"/>
  <c r="AO161" i="2" s="1"/>
  <c r="AN162" i="2"/>
  <c r="AO162" i="2" s="1"/>
  <c r="AN163" i="2"/>
  <c r="AO163" i="2" s="1"/>
  <c r="AN164" i="2"/>
  <c r="AO164" i="2" s="1"/>
  <c r="AN165" i="2"/>
  <c r="AO165" i="2" s="1"/>
  <c r="AN166" i="2"/>
  <c r="AO166" i="2" s="1"/>
  <c r="AN167" i="2"/>
  <c r="AO167" i="2" s="1"/>
  <c r="AN168" i="2"/>
  <c r="AO168" i="2" s="1"/>
  <c r="AN169" i="2"/>
  <c r="AO169" i="2" s="1"/>
  <c r="AN170" i="2"/>
  <c r="AO170" i="2" s="1"/>
  <c r="AN171" i="2"/>
  <c r="AO171" i="2" s="1"/>
  <c r="AN172" i="2"/>
  <c r="AO172" i="2" s="1"/>
  <c r="AN173" i="2"/>
  <c r="AO173" i="2" s="1"/>
  <c r="AN174" i="2"/>
  <c r="AO174" i="2" s="1"/>
  <c r="AN175" i="2"/>
  <c r="AO175" i="2" s="1"/>
  <c r="AN176" i="2"/>
  <c r="AO176" i="2" s="1"/>
  <c r="AN177" i="2"/>
  <c r="AO177" i="2" s="1"/>
  <c r="AN178" i="2"/>
  <c r="AO178" i="2" s="1"/>
  <c r="AN179" i="2"/>
  <c r="AO179" i="2" s="1"/>
  <c r="AN180" i="2"/>
  <c r="AO180" i="2" s="1"/>
  <c r="AN181" i="2"/>
  <c r="AO181" i="2" s="1"/>
  <c r="AN182" i="2"/>
  <c r="AO182" i="2" s="1"/>
  <c r="AN183" i="2"/>
  <c r="AO183" i="2" s="1"/>
  <c r="AN184" i="2"/>
  <c r="AO184" i="2" s="1"/>
  <c r="AN185" i="2"/>
  <c r="AO185" i="2" s="1"/>
  <c r="AN186" i="2"/>
  <c r="AO186" i="2" s="1"/>
  <c r="AN187" i="2"/>
  <c r="AO187" i="2" s="1"/>
  <c r="AN188" i="2"/>
  <c r="AO188" i="2" s="1"/>
  <c r="AN189" i="2"/>
  <c r="AO189" i="2" s="1"/>
  <c r="AN190" i="2"/>
  <c r="AO190" i="2" s="1"/>
  <c r="AN191" i="2"/>
  <c r="AO191" i="2" s="1"/>
  <c r="AN192" i="2"/>
  <c r="AO192" i="2" s="1"/>
  <c r="AN193" i="2"/>
  <c r="AO193" i="2" s="1"/>
  <c r="AN194" i="2"/>
  <c r="AO194" i="2" s="1"/>
  <c r="AN195" i="2"/>
  <c r="AO195" i="2" s="1"/>
  <c r="AN196" i="2"/>
  <c r="AO196" i="2" s="1"/>
  <c r="AN197" i="2"/>
  <c r="AO197" i="2" s="1"/>
  <c r="AN198" i="2"/>
  <c r="AO198" i="2" s="1"/>
  <c r="AN199" i="2"/>
  <c r="AO199" i="2" s="1"/>
  <c r="AN200" i="2"/>
  <c r="AO200" i="2" s="1"/>
  <c r="AN201" i="2"/>
  <c r="AO201" i="2" s="1"/>
  <c r="AN202" i="2"/>
  <c r="AO202" i="2" s="1"/>
  <c r="AN203" i="2"/>
  <c r="AO203" i="2" s="1"/>
  <c r="AN204" i="2"/>
  <c r="AO204" i="2" s="1"/>
  <c r="AN205" i="2"/>
  <c r="AO205" i="2" s="1"/>
  <c r="AN206" i="2"/>
  <c r="AO206" i="2" s="1"/>
  <c r="AN207" i="2"/>
  <c r="AO207" i="2" s="1"/>
  <c r="AN208" i="2"/>
  <c r="AO208" i="2" s="1"/>
  <c r="AN209" i="2"/>
  <c r="AO209" i="2" s="1"/>
  <c r="AN210" i="2"/>
  <c r="AO210" i="2" s="1"/>
  <c r="AN211" i="2"/>
  <c r="AO211" i="2" s="1"/>
  <c r="AN212" i="2"/>
  <c r="AO212" i="2" s="1"/>
  <c r="AN213" i="2"/>
  <c r="AO213" i="2" s="1"/>
  <c r="AN214" i="2"/>
  <c r="AO214" i="2" s="1"/>
  <c r="AN215" i="2"/>
  <c r="AO215" i="2" s="1"/>
  <c r="AN216" i="2"/>
  <c r="AO216" i="2" s="1"/>
  <c r="AN217" i="2"/>
  <c r="AO217" i="2" s="1"/>
  <c r="AN218" i="2"/>
  <c r="AO218" i="2" s="1"/>
  <c r="AN219" i="2"/>
  <c r="AO219" i="2" s="1"/>
  <c r="AN220" i="2"/>
  <c r="AO220" i="2" s="1"/>
  <c r="AN221" i="2"/>
  <c r="AO221" i="2" s="1"/>
  <c r="AN222" i="2"/>
  <c r="AO222" i="2" s="1"/>
  <c r="AN223" i="2"/>
  <c r="AO223" i="2" s="1"/>
  <c r="AN224" i="2"/>
  <c r="AO224" i="2" s="1"/>
  <c r="AN225" i="2"/>
  <c r="AO225" i="2" s="1"/>
  <c r="AN226" i="2"/>
  <c r="AO226" i="2" s="1"/>
  <c r="AN227" i="2"/>
  <c r="AO227" i="2" s="1"/>
  <c r="AN228" i="2"/>
  <c r="AO228" i="2" s="1"/>
  <c r="AN229" i="2"/>
  <c r="AO229" i="2" s="1"/>
  <c r="AN230" i="2"/>
  <c r="AO230" i="2" s="1"/>
  <c r="AN231" i="2"/>
  <c r="AO231" i="2" s="1"/>
  <c r="AN232" i="2"/>
  <c r="AO232" i="2" s="1"/>
  <c r="AN233" i="2"/>
  <c r="AO233" i="2" s="1"/>
  <c r="AN234" i="2"/>
  <c r="AO234" i="2" s="1"/>
  <c r="AN235" i="2"/>
  <c r="AO235" i="2" s="1"/>
  <c r="AN236" i="2"/>
  <c r="AO236" i="2" s="1"/>
  <c r="AN237" i="2"/>
  <c r="AO237" i="2" s="1"/>
  <c r="AN238" i="2"/>
  <c r="AO238" i="2" s="1"/>
  <c r="AN239" i="2"/>
  <c r="AO239" i="2" s="1"/>
  <c r="AN240" i="2"/>
  <c r="AO240" i="2" s="1"/>
  <c r="AN241" i="2"/>
  <c r="AO241" i="2" s="1"/>
  <c r="AN242" i="2"/>
  <c r="AO242" i="2" s="1"/>
  <c r="AN243" i="2"/>
  <c r="AO243" i="2" s="1"/>
  <c r="AN244" i="2"/>
  <c r="AO244" i="2" s="1"/>
  <c r="AN245" i="2"/>
  <c r="AO245" i="2" s="1"/>
  <c r="AN246" i="2"/>
  <c r="AO246" i="2" s="1"/>
  <c r="AN247" i="2"/>
  <c r="AO247" i="2" s="1"/>
  <c r="AN248" i="2"/>
  <c r="AO248" i="2" s="1"/>
  <c r="AN249" i="2"/>
  <c r="AO249" i="2" s="1"/>
  <c r="AN250" i="2"/>
  <c r="AO250" i="2" s="1"/>
  <c r="AN251" i="2"/>
  <c r="AO251" i="2" s="1"/>
  <c r="AN252" i="2"/>
  <c r="AO252" i="2" s="1"/>
  <c r="AN253" i="2"/>
  <c r="AO253" i="2" s="1"/>
  <c r="AN254" i="2"/>
  <c r="AO254" i="2" s="1"/>
  <c r="AN255" i="2"/>
  <c r="AO255" i="2" s="1"/>
  <c r="AN256" i="2"/>
  <c r="AO256" i="2" s="1"/>
  <c r="AN257" i="2"/>
  <c r="AO257" i="2" s="1"/>
  <c r="AN258" i="2"/>
  <c r="AO258" i="2" s="1"/>
  <c r="AN259" i="2"/>
  <c r="AO259" i="2" s="1"/>
  <c r="AN260" i="2"/>
  <c r="AO260" i="2" s="1"/>
  <c r="AN261" i="2"/>
  <c r="AO261" i="2" s="1"/>
  <c r="AN262" i="2"/>
  <c r="AO262" i="2" s="1"/>
  <c r="AN263" i="2"/>
  <c r="AO263" i="2" s="1"/>
  <c r="AN264" i="2"/>
  <c r="AO264" i="2" s="1"/>
  <c r="AN265" i="2"/>
  <c r="AO265" i="2" s="1"/>
  <c r="AN266" i="2"/>
  <c r="AO266" i="2" s="1"/>
  <c r="AN267" i="2"/>
  <c r="AO267" i="2" s="1"/>
  <c r="AN268" i="2"/>
  <c r="AO268" i="2" s="1"/>
  <c r="AN269" i="2"/>
  <c r="AO269" i="2" s="1"/>
  <c r="AN270" i="2"/>
  <c r="AO270" i="2" s="1"/>
  <c r="AN271" i="2"/>
  <c r="AO271" i="2" s="1"/>
  <c r="AN272" i="2"/>
  <c r="AO272" i="2" s="1"/>
  <c r="AN273" i="2"/>
  <c r="AO273" i="2" s="1"/>
  <c r="AN274" i="2"/>
  <c r="AO274" i="2" s="1"/>
  <c r="AN275" i="2"/>
  <c r="AO275" i="2" s="1"/>
  <c r="AN276" i="2"/>
  <c r="AO276" i="2" s="1"/>
  <c r="AN277" i="2"/>
  <c r="AO277" i="2" s="1"/>
  <c r="AN278" i="2"/>
  <c r="AO278" i="2" s="1"/>
  <c r="AN279" i="2"/>
  <c r="AO279" i="2" s="1"/>
  <c r="AN280" i="2"/>
  <c r="AO280" i="2" s="1"/>
  <c r="AN281" i="2"/>
  <c r="AO281" i="2" s="1"/>
  <c r="AN282" i="2"/>
  <c r="AO282" i="2" s="1"/>
  <c r="AN283" i="2"/>
  <c r="AO283" i="2" s="1"/>
  <c r="AN284" i="2"/>
  <c r="AO284" i="2" s="1"/>
  <c r="AN285" i="2"/>
  <c r="AO285" i="2" s="1"/>
  <c r="AN286" i="2"/>
  <c r="AO286" i="2" s="1"/>
  <c r="AN287" i="2"/>
  <c r="AO287" i="2" s="1"/>
  <c r="AN288" i="2"/>
  <c r="AO288" i="2" s="1"/>
  <c r="AN289" i="2"/>
  <c r="AO289" i="2" s="1"/>
  <c r="AN290" i="2"/>
  <c r="AO290" i="2" s="1"/>
  <c r="AN291" i="2"/>
  <c r="AO291" i="2" s="1"/>
  <c r="AN292" i="2"/>
  <c r="AO292" i="2" s="1"/>
  <c r="AN293" i="2"/>
  <c r="AO293" i="2" s="1"/>
  <c r="AN294" i="2"/>
  <c r="AO294" i="2" s="1"/>
  <c r="AN295" i="2"/>
  <c r="AO295" i="2" s="1"/>
  <c r="AN296" i="2"/>
  <c r="AO296" i="2" s="1"/>
  <c r="AN297" i="2"/>
  <c r="AO297" i="2" s="1"/>
  <c r="AN298" i="2"/>
  <c r="AO298" i="2" s="1"/>
  <c r="AN299" i="2"/>
  <c r="AO299" i="2" s="1"/>
  <c r="AN300" i="2"/>
  <c r="AO300" i="2" s="1"/>
  <c r="AN301" i="2"/>
  <c r="AO301" i="2" s="1"/>
  <c r="AN302" i="2"/>
  <c r="AO302" i="2" s="1"/>
  <c r="AN303" i="2"/>
  <c r="AO303" i="2" s="1"/>
  <c r="AN304" i="2"/>
  <c r="AO304" i="2" s="1"/>
  <c r="AN305" i="2"/>
  <c r="AO305" i="2" s="1"/>
  <c r="AN306" i="2"/>
  <c r="AO306" i="2" s="1"/>
  <c r="AN307" i="2"/>
  <c r="AO307" i="2" s="1"/>
  <c r="AN308" i="2"/>
  <c r="AO308" i="2" s="1"/>
  <c r="AN309" i="2"/>
  <c r="AO309" i="2" s="1"/>
  <c r="AN310" i="2"/>
  <c r="AO310" i="2" s="1"/>
  <c r="AN311" i="2"/>
  <c r="AO311" i="2" s="1"/>
  <c r="AN312" i="2"/>
  <c r="AO312" i="2" s="1"/>
  <c r="AN2" i="2"/>
  <c r="AO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2" i="2"/>
</calcChain>
</file>

<file path=xl/sharedStrings.xml><?xml version="1.0" encoding="utf-8"?>
<sst xmlns="http://schemas.openxmlformats.org/spreadsheetml/2006/main" count="9053" uniqueCount="513">
  <si>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</si>
  <si>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</si>
  <si>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</si>
  <si>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</si>
  <si>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</si>
  <si>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</si>
  <si>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</si>
  <si>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</si>
  <si>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</si>
  <si>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</si>
  <si>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</si>
  <si>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</si>
  <si>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</si>
  <si>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</si>
  <si>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</si>
  <si>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</si>
  <si>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</si>
  <si>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</si>
  <si>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</si>
  <si>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</si>
  <si>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</si>
  <si>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</si>
  <si>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</si>
  <si>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</si>
  <si>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</si>
  <si>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</si>
  <si>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</si>
  <si>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</si>
  <si>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</si>
  <si>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</si>
  <si>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</si>
  <si>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</si>
  <si>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</si>
  <si>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</si>
  <si>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</si>
  <si>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</si>
  <si>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</si>
  <si>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</si>
  <si>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</si>
  <si>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</si>
  <si>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</si>
  <si>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</si>
  <si>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</si>
  <si>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</si>
  <si>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</si>
  <si>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</si>
  <si>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</si>
  <si>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</si>
  <si>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</si>
  <si>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</si>
  <si>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</si>
  <si>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</si>
  <si>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</si>
  <si>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</si>
  <si>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</si>
  <si>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</si>
  <si>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</si>
  <si>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</si>
  <si>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</si>
  <si>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</si>
  <si>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</si>
  <si>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</si>
  <si>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</si>
  <si>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</si>
  <si>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</si>
  <si>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</si>
  <si>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</si>
  <si>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</si>
  <si>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</si>
  <si>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</si>
  <si>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</si>
  <si>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</si>
  <si>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</si>
  <si>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</si>
  <si>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</si>
  <si>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</si>
  <si>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</si>
  <si>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</si>
  <si>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</si>
  <si>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</si>
  <si>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</si>
  <si>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</si>
  <si>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</si>
  <si>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</si>
  <si>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</si>
  <si>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</si>
  <si>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</si>
  <si>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</si>
  <si>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</si>
  <si>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</si>
  <si>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</si>
  <si>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</si>
  <si>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</si>
  <si>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</si>
  <si>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</si>
  <si>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</si>
  <si>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</si>
  <si>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</si>
  <si>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</si>
  <si>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</si>
  <si>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</si>
  <si>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</si>
  <si>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</si>
  <si>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</si>
  <si>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</si>
  <si>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</si>
  <si>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</si>
  <si>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</si>
  <si>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</si>
  <si>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</si>
  <si>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</si>
  <si>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</si>
  <si>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</si>
  <si>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</si>
  <si>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</si>
  <si>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</si>
  <si>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</si>
  <si>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</si>
  <si>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</si>
  <si>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</si>
  <si>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</si>
  <si>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</si>
  <si>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</si>
  <si>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</si>
  <si>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</si>
  <si>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</si>
  <si>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</si>
  <si>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</si>
  <si>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</si>
  <si>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</si>
  <si>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</si>
  <si>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</si>
  <si>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</si>
  <si>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</si>
  <si>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</si>
  <si>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</si>
  <si>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</si>
  <si>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</si>
  <si>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</si>
  <si>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</si>
  <si>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</si>
  <si>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</si>
  <si>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</si>
  <si>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</si>
  <si>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</si>
  <si>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</si>
  <si>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</si>
  <si>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</si>
  <si>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</si>
  <si>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</si>
  <si>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</si>
  <si>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</si>
  <si>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</si>
  <si>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</si>
  <si>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</si>
  <si>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</si>
  <si>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</si>
  <si>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</si>
  <si>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</si>
  <si>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</si>
  <si>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</si>
  <si>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</si>
  <si>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</si>
  <si>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</si>
  <si>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</si>
  <si>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</si>
  <si>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</si>
  <si>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</si>
  <si>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</si>
  <si>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</si>
  <si>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</si>
  <si>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</si>
  <si>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</si>
  <si>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</si>
  <si>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</si>
  <si>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</si>
  <si>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</si>
  <si>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</si>
  <si>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</si>
  <si>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</si>
  <si>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</si>
  <si>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</si>
  <si>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</si>
  <si>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</si>
  <si>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</si>
  <si>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</si>
  <si>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</si>
  <si>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</si>
  <si>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</si>
  <si>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</si>
  <si>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</si>
  <si>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</si>
  <si>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</si>
  <si>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</si>
  <si>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</si>
  <si>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</si>
  <si>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</si>
  <si>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</si>
  <si>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</si>
  <si>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</si>
  <si>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</si>
  <si>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</si>
  <si>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</si>
  <si>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</si>
  <si>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</si>
  <si>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</si>
  <si>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</si>
  <si>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</si>
  <si>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</si>
  <si>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</si>
  <si>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</si>
  <si>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</si>
  <si>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</si>
  <si>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</si>
  <si>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</si>
  <si>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</si>
  <si>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</si>
  <si>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</si>
  <si>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</si>
  <si>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</si>
  <si>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</si>
  <si>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</si>
  <si>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</si>
  <si>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</si>
  <si>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</si>
  <si>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</si>
  <si>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</si>
  <si>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</si>
  <si>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</si>
  <si>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</si>
  <si>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</si>
  <si>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</si>
  <si>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</si>
  <si>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</si>
  <si>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</si>
  <si>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</si>
  <si>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</si>
  <si>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</si>
  <si>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</si>
  <si>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</si>
  <si>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</si>
  <si>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</si>
  <si>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</si>
  <si>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</si>
  <si>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</si>
  <si>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</si>
  <si>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</si>
  <si>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</si>
  <si>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</si>
  <si>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</si>
  <si>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</si>
  <si>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</si>
  <si>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</si>
  <si>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</si>
  <si>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</si>
  <si>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</si>
  <si>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</si>
  <si>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</si>
  <si>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</si>
  <si>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</si>
  <si>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</si>
  <si>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</si>
  <si>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</si>
  <si>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</si>
  <si>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</si>
  <si>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</si>
  <si>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</si>
  <si>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</si>
  <si>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</si>
  <si>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</si>
  <si>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</si>
  <si>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</si>
  <si>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</si>
  <si>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</si>
  <si>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</si>
  <si>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</si>
  <si>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</si>
  <si>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</si>
  <si>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</si>
  <si>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</si>
  <si>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</si>
  <si>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</si>
  <si>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</si>
  <si>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</si>
  <si>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</si>
  <si>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</si>
  <si>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</si>
  <si>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</si>
  <si>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</si>
  <si>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</si>
  <si>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</si>
  <si>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</si>
  <si>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</si>
  <si>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</si>
  <si>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</si>
  <si>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</si>
  <si>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</si>
  <si>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</si>
  <si>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</si>
  <si>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</si>
  <si>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</si>
  <si>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</si>
  <si>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</si>
  <si>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</si>
  <si>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</si>
  <si>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</si>
  <si>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</si>
  <si>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</si>
  <si>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</si>
  <si>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</si>
  <si>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</si>
  <si>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</si>
  <si>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</si>
  <si>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</si>
  <si>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</si>
  <si>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</si>
  <si>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</si>
  <si>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</si>
  <si>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</si>
  <si>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</si>
  <si>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</si>
  <si>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</si>
  <si>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</si>
  <si>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</si>
  <si>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</si>
  <si>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</si>
  <si>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</si>
  <si>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</si>
  <si>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</si>
  <si>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</si>
  <si>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</si>
  <si>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</si>
  <si>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</si>
  <si>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</si>
  <si>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</si>
  <si>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</si>
  <si>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</si>
  <si>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</si>
  <si>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</si>
  <si>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</si>
  <si>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</si>
  <si>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</si>
  <si>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</si>
  <si>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</si>
  <si>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</si>
  <si>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</si>
  <si>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</si>
  <si>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</si>
  <si>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</si>
  <si>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</si>
  <si>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</si>
  <si>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</si>
  <si>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</si>
  <si>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</si>
  <si>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</si>
  <si>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</si>
  <si>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</si>
  <si>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</si>
  <si>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</si>
  <si>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</si>
  <si>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</si>
  <si>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</si>
  <si>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</si>
  <si>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</si>
  <si>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</si>
  <si>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</si>
  <si>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</si>
  <si>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</si>
  <si>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</si>
  <si>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</si>
  <si>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</si>
  <si>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</si>
  <si>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</si>
  <si>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</si>
  <si>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</si>
  <si>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</si>
  <si>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</si>
  <si>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</si>
  <si>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</si>
  <si>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</si>
  <si>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</si>
  <si>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</si>
  <si>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</si>
  <si>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</si>
  <si>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</si>
  <si>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</si>
  <si>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</si>
  <si>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</si>
  <si>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</si>
  <si>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</si>
  <si>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</si>
  <si>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</si>
  <si>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</si>
  <si>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</si>
  <si>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</si>
  <si>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</si>
  <si>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</si>
  <si>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</si>
  <si>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</si>
  <si>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</si>
  <si>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</si>
  <si>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</si>
  <si>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</si>
  <si>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</si>
  <si>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</si>
  <si>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</si>
  <si>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</si>
  <si>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</si>
  <si>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</si>
  <si>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</si>
  <si>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</si>
  <si>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</si>
  <si>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</si>
  <si>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</si>
  <si>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</si>
  <si>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</si>
  <si>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</si>
  <si>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</si>
  <si>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</si>
  <si>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</si>
  <si>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</si>
  <si>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</si>
  <si>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</si>
  <si>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</si>
  <si>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</si>
  <si>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</si>
  <si>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</si>
  <si>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</si>
  <si>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</si>
  <si>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</si>
  <si>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</si>
  <si>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</si>
  <si>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</si>
  <si>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</si>
  <si>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</si>
  <si>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</si>
  <si>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</si>
  <si>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</si>
  <si>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</si>
  <si>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</si>
  <si>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</si>
  <si>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</si>
  <si>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</si>
  <si>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</si>
  <si>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</si>
  <si>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</si>
  <si>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</si>
  <si>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</si>
  <si>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</si>
  <si>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</si>
  <si>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</si>
  <si>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</si>
  <si>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</si>
  <si>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</si>
  <si>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</si>
  <si>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</si>
  <si>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</si>
  <si>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</si>
  <si>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</si>
  <si>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</si>
  <si>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</si>
  <si>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</si>
  <si>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</si>
  <si>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</si>
  <si>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</si>
  <si>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</si>
  <si>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</si>
  <si>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</si>
  <si>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</si>
  <si>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</si>
  <si>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</si>
  <si>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</si>
  <si>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</si>
  <si>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</si>
  <si>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</si>
  <si>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</si>
  <si>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</si>
  <si>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</si>
  <si>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</si>
  <si>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</si>
  <si>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</si>
  <si>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</si>
  <si>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</si>
  <si>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</si>
  <si>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</si>
  <si>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</si>
  <si>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</si>
  <si>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</si>
  <si>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NULL</t>
  </si>
  <si>
    <t>Employee_First_Name</t>
  </si>
  <si>
    <t>Employee_Last_Name</t>
  </si>
  <si>
    <t>Age_years</t>
  </si>
  <si>
    <t>Age_bracket</t>
  </si>
  <si>
    <t>EmployeeAttrition</t>
  </si>
  <si>
    <t>Employees_under_management</t>
  </si>
  <si>
    <t>Grand Total</t>
  </si>
  <si>
    <t>Headcount of employees by department</t>
  </si>
  <si>
    <t>Count of EmpID</t>
  </si>
  <si>
    <t>Count of EmployeeAttrition</t>
  </si>
  <si>
    <t>Dept_ID</t>
  </si>
  <si>
    <t>Attrition_Rate</t>
  </si>
  <si>
    <t>Employee Count by age bracket</t>
  </si>
  <si>
    <t>30-40</t>
  </si>
  <si>
    <t>40-50</t>
  </si>
  <si>
    <t>50-60</t>
  </si>
  <si>
    <t>60-70</t>
  </si>
  <si>
    <t>70+ years</t>
  </si>
  <si>
    <t>Age Brackets</t>
  </si>
  <si>
    <t>Gender</t>
  </si>
  <si>
    <t>Metrics by gender</t>
  </si>
  <si>
    <t>Average of Salary</t>
  </si>
  <si>
    <t>Total</t>
  </si>
  <si>
    <t>Average of 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</si>
</sst>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67" formatCode="0.000"/>
    </dxf>
    <dxf>
      <numFmt numFmtId="2" formatCode="0.00"/>
    </dxf>
    <dxf>
      <numFmt numFmtId="2" formatCode="0.00"/>
    </dxf>
    <dxf>
      <numFmt numFmtId="167" formatCode="0.000"/>
    </dxf>
    <dxf>
      <numFmt numFmtId="166" formatCode="0.0000"/>
    </dxf>
    <dxf>
      <numFmt numFmtId="2" formatCode="0.00"/>
    </dxf>
    <dxf>
      <numFmt numFmtId="166" formatCode="0.0000"/>
    </dxf>
    <dxf>
      <numFmt numFmtId="170" formatCode="0.00000"/>
    </dxf>
    <dxf>
      <numFmt numFmtId="2" formatCode="0.00"/>
    </dxf>
    <dxf>
      <numFmt numFmtId="170" formatCode="0.00000"/>
    </dxf>
    <dxf>
      <numFmt numFmtId="169" formatCode="0.000000"/>
    </dxf>
    <dxf>
      <numFmt numFmtId="2" formatCode="0.00"/>
    </dxf>
    <dxf>
      <numFmt numFmtId="169" formatCode="0.000000"/>
    </dxf>
    <dxf>
      <numFmt numFmtId="168" formatCode="0.0000000"/>
    </dxf>
    <dxf>
      <numFmt numFmtId="2" formatCode="0.00"/>
    </dxf>
    <dxf>
      <numFmt numFmtId="168" formatCode="0.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7" formatCode="0.000"/>
    </dxf>
    <dxf>
      <numFmt numFmtId="166" formatCode="0.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" refreshedDate="45917.966961689817" createdVersion="8" refreshedVersion="8" minRefreshableVersion="3" recordCount="311" xr:uid="{EF487AC3-AEBE-4364-AE56-08956AA45414}">
  <cacheSource type="worksheet">
    <worksheetSource ref="A1:AO312" sheet="Working"/>
  </cacheSource>
  <cacheFields count="43">
    <cacheField name="Employee_Name" numFmtId="0">
      <sharedItems/>
    </cacheField>
    <cacheField name="Employee_First_Name" numFmtId="0">
      <sharedItems/>
    </cacheField>
    <cacheField name="Employee_Last_Name" numFmtId="0">
      <sharedItems/>
    </cacheField>
    <cacheField name="EmpID" numFmtId="0">
      <sharedItems containsSemiMixedTypes="0" containsString="0" containsNumber="1" containsInteger="1" minValue="10001" maxValue="10311" count="311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</sharedItems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 count="6">
        <n v="5"/>
        <n v="3"/>
        <n v="4"/>
        <n v="1"/>
        <n v="6"/>
        <n v="2"/>
      </sharedItems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Sex" numFmtId="0">
      <sharedItems count="2">
        <s v="M "/>
        <s v="F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14">
      <sharedItems containsSemiMixedTypes="0" containsNonDate="0" containsDate="1" containsString="0" minDate="2006-01-09T00:00:00" maxDate="2018-07-10T00:00:00"/>
    </cacheField>
    <cacheField name="DateofTermination" numFmtId="14">
      <sharedItems containsDate="1" containsMixedTypes="1" minDate="2010-08-30T00:00:00" maxDate="2018-11-11T00:00:00"/>
    </cacheField>
    <cacheField name="TermReason" numFmtId="0">
      <sharedItems/>
    </cacheField>
    <cacheField name="EmployeeAttrition" numFmtId="0">
      <sharedItems count="2">
        <s v="No"/>
        <s v="Yes"/>
      </sharedItems>
    </cacheField>
    <cacheField name="EmploymentStatus" numFmtId="0">
      <sharedItems/>
    </cacheField>
    <cacheField name="Department" numFmtId="0">
      <sharedItems/>
    </cacheField>
    <cacheField name="ManagerName" numFmtId="0">
      <sharedItems/>
    </cacheField>
    <cacheField name="ManagerID" numFmtId="0">
      <sharedItems containsSemiMixedTypes="0" containsString="0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SemiMixedTypes="0" containsNonDate="0" containsDate="1" containsString="0" minDate="2010-07-14T00:00:00" maxDate="2019-03-01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  <cacheField name="Age_years" numFmtId="0">
      <sharedItems containsSemiMixedTypes="0" containsString="0" containsNumber="1" containsInteger="1" minValue="33" maxValue="74"/>
    </cacheField>
    <cacheField name="Age_bracket" numFmtId="0">
      <sharedItems count="5">
        <s v="40-50"/>
        <s v="30-40"/>
        <s v="50-60"/>
        <s v="60-70"/>
        <s v="70+ years"/>
      </sharedItems>
    </cacheField>
    <cacheField name="Attrition Rate" numFmtId="0" formula=" (EmployeeAttrition/EmpID ) * 100" databaseField="0"/>
    <cacheField name="Attrition_Rate" numFmtId="0" formula=" (EmployeeAttrition/DeptID 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s v="Wilson K"/>
    <s v="Adinolfi"/>
    <x v="0"/>
    <n v="0"/>
    <n v="0"/>
    <n v="1"/>
    <n v="1"/>
    <x v="0"/>
    <n v="4"/>
    <n v="0"/>
    <n v="62506"/>
    <n v="0"/>
    <n v="19"/>
    <s v="Production Technician I"/>
    <s v="MA"/>
    <n v="1960"/>
    <d v="1983-07-10T00:00:00"/>
    <x v="0"/>
    <s v="Single"/>
    <s v="US Citizen"/>
    <s v="No"/>
    <s v="White"/>
    <d v="2011-07-05T00:00:00"/>
    <s v="NULL"/>
    <s v="N/A-StillEmployed"/>
    <x v="0"/>
    <s v="Active"/>
    <s v="Production       "/>
    <s v="Michael Albert"/>
    <n v="22"/>
    <s v="LinkedIn"/>
    <s v="Exceeds"/>
    <n v="4.5999999999999996"/>
    <n v="5"/>
    <n v="0"/>
    <d v="2019-01-17T00:00:00"/>
    <n v="0"/>
    <n v="1"/>
    <n v="42"/>
    <x v="0"/>
  </r>
  <r>
    <s v="Ait Sidi, Karthikeyan   "/>
    <s v="Karthikeyan"/>
    <s v="Ait Sidi"/>
    <x v="1"/>
    <n v="1"/>
    <n v="1"/>
    <n v="1"/>
    <n v="5"/>
    <x v="1"/>
    <n v="3"/>
    <n v="0"/>
    <n v="104437"/>
    <n v="1"/>
    <n v="27"/>
    <s v="Sr. DBA"/>
    <s v="MA"/>
    <n v="2148"/>
    <d v="1975-05-05T00:00:00"/>
    <x v="0"/>
    <s v="Married"/>
    <s v="US Citizen"/>
    <s v="No"/>
    <s v="White"/>
    <d v="2015-03-30T00:00:00"/>
    <d v="2016-06-16T00:00:00"/>
    <s v="career change"/>
    <x v="1"/>
    <s v="Voluntarily Terminated"/>
    <s v="IT/IS"/>
    <s v="Simon Roup"/>
    <n v="4"/>
    <s v="Indeed"/>
    <s v="Fully Meets"/>
    <n v="4.96"/>
    <n v="3"/>
    <n v="6"/>
    <d v="2016-02-24T00:00:00"/>
    <n v="0"/>
    <n v="17"/>
    <n v="50"/>
    <x v="0"/>
  </r>
  <r>
    <s v="Akinkuolie, Sarah"/>
    <s v="Sarah"/>
    <s v="Akinkuolie"/>
    <x v="2"/>
    <n v="1"/>
    <n v="1"/>
    <n v="0"/>
    <n v="5"/>
    <x v="0"/>
    <n v="3"/>
    <n v="0"/>
    <n v="64955"/>
    <n v="1"/>
    <n v="20"/>
    <s v="Production Technician II"/>
    <s v="MA"/>
    <n v="1810"/>
    <d v="1988-09-19T00:00:00"/>
    <x v="1"/>
    <s v="Married"/>
    <s v="US Citizen"/>
    <s v="No"/>
    <s v="White"/>
    <d v="2011-07-05T00:00:00"/>
    <d v="2012-09-24T00:00:00"/>
    <s v="hours"/>
    <x v="1"/>
    <s v="Voluntarily Terminated"/>
    <s v="Production       "/>
    <s v="Kissy Sullivan"/>
    <n v="20"/>
    <s v="LinkedIn"/>
    <s v="Fully Meets"/>
    <n v="3.02"/>
    <n v="3"/>
    <n v="0"/>
    <d v="2012-05-15T00:00:00"/>
    <n v="0"/>
    <n v="3"/>
    <n v="36"/>
    <x v="1"/>
  </r>
  <r>
    <s v="Alagbe,Trina"/>
    <s v="Trina"/>
    <s v="Alagbe"/>
    <x v="3"/>
    <n v="1"/>
    <n v="1"/>
    <n v="0"/>
    <n v="1"/>
    <x v="0"/>
    <n v="3"/>
    <n v="0"/>
    <n v="64991"/>
    <n v="0"/>
    <n v="19"/>
    <s v="Production Technician I"/>
    <s v="MA"/>
    <n v="1886"/>
    <d v="1988-09-27T00:00:00"/>
    <x v="1"/>
    <s v="Married"/>
    <s v="US Citizen"/>
    <s v="No"/>
    <s v="White"/>
    <d v="2008-01-07T00:00:00"/>
    <s v="NULL"/>
    <s v="N/A-StillEmployed"/>
    <x v="0"/>
    <s v="Active"/>
    <s v="Production       "/>
    <s v="Elijiah Gray"/>
    <n v="16"/>
    <s v="Indeed"/>
    <s v="Fully Meets"/>
    <n v="4.84"/>
    <n v="5"/>
    <n v="0"/>
    <d v="2019-01-03T00:00:00"/>
    <n v="0"/>
    <n v="15"/>
    <n v="36"/>
    <x v="1"/>
  </r>
  <r>
    <s v="Anderson, Carol "/>
    <s v="Carol"/>
    <s v="Anderson"/>
    <x v="4"/>
    <n v="0"/>
    <n v="2"/>
    <n v="0"/>
    <n v="5"/>
    <x v="0"/>
    <n v="3"/>
    <n v="0"/>
    <n v="50825"/>
    <n v="1"/>
    <n v="19"/>
    <s v="Production Technician I"/>
    <s v="MA"/>
    <n v="2169"/>
    <d v="1989-09-08T00:00:00"/>
    <x v="1"/>
    <s v="Divorced"/>
    <s v="US Citizen"/>
    <s v="No"/>
    <s v="White"/>
    <d v="2011-07-11T00:00:00"/>
    <d v="2016-09-06T00:00:00"/>
    <s v="return to school"/>
    <x v="1"/>
    <s v="Voluntarily Terminated"/>
    <s v="Production       "/>
    <s v="Webster Butler"/>
    <n v="39"/>
    <s v="Google Search"/>
    <s v="Fully Meets"/>
    <n v="5"/>
    <n v="4"/>
    <n v="0"/>
    <d v="2016-02-01T00:00:00"/>
    <n v="0"/>
    <n v="2"/>
    <n v="36"/>
    <x v="1"/>
  </r>
  <r>
    <s v="Anderson, Linda  "/>
    <s v="Linda"/>
    <s v="Anderson"/>
    <x v="5"/>
    <n v="0"/>
    <n v="0"/>
    <n v="0"/>
    <n v="1"/>
    <x v="0"/>
    <n v="4"/>
    <n v="0"/>
    <n v="57568"/>
    <n v="0"/>
    <n v="19"/>
    <s v="Production Technician I"/>
    <s v="MA"/>
    <n v="1844"/>
    <d v="1977-05-22T00:00:00"/>
    <x v="1"/>
    <s v="Single"/>
    <s v="US Citizen"/>
    <s v="No"/>
    <s v="White"/>
    <d v="2012-01-09T00:00:00"/>
    <s v="NULL"/>
    <s v="N/A-StillEmployed"/>
    <x v="0"/>
    <s v="Active"/>
    <s v="Production       "/>
    <s v="Amy Dunn"/>
    <n v="11"/>
    <s v="LinkedIn"/>
    <s v="Exceeds"/>
    <n v="5"/>
    <n v="5"/>
    <n v="0"/>
    <d v="2019-01-07T00:00:00"/>
    <n v="0"/>
    <n v="15"/>
    <n v="48"/>
    <x v="0"/>
  </r>
  <r>
    <s v="Andreola, Colby"/>
    <s v="Colby"/>
    <s v="Andreola"/>
    <x v="6"/>
    <n v="0"/>
    <n v="0"/>
    <n v="0"/>
    <n v="1"/>
    <x v="2"/>
    <n v="3"/>
    <n v="0"/>
    <n v="95660"/>
    <n v="0"/>
    <n v="24"/>
    <s v="Software Engineer"/>
    <s v="MA"/>
    <n v="2110"/>
    <d v="1979-05-24T00:00:00"/>
    <x v="1"/>
    <s v="Single"/>
    <s v="US Citizen"/>
    <s v="No"/>
    <s v="White"/>
    <d v="2014-11-10T00:00:00"/>
    <s v="NULL"/>
    <s v="N/A-StillEmployed"/>
    <x v="0"/>
    <s v="Active"/>
    <s v="Software Engineering"/>
    <s v="Alex Sweetwater"/>
    <n v="10"/>
    <s v="LinkedIn"/>
    <s v="Fully Meets"/>
    <n v="3.04"/>
    <n v="3"/>
    <n v="4"/>
    <d v="2019-01-02T00:00:00"/>
    <n v="0"/>
    <n v="19"/>
    <n v="46"/>
    <x v="0"/>
  </r>
  <r>
    <s v="Athwal, Sam"/>
    <s v="Sam"/>
    <s v="Athwal"/>
    <x v="7"/>
    <n v="0"/>
    <n v="4"/>
    <n v="1"/>
    <n v="1"/>
    <x v="0"/>
    <n v="3"/>
    <n v="0"/>
    <n v="59365"/>
    <n v="0"/>
    <n v="19"/>
    <s v="Production Technician I"/>
    <s v="MA"/>
    <n v="2199"/>
    <d v="1983-02-18T00:00:00"/>
    <x v="0"/>
    <s v="Widowed"/>
    <s v="US Citizen"/>
    <s v="No"/>
    <s v="White"/>
    <d v="2013-09-30T00:00:00"/>
    <s v="NULL"/>
    <s v="N/A-StillEmployed"/>
    <x v="0"/>
    <s v="Active"/>
    <s v="Production       "/>
    <s v="Ketsia Liebig"/>
    <n v="19"/>
    <s v="Employee Referral"/>
    <s v="Fully Meets"/>
    <n v="5"/>
    <n v="4"/>
    <n v="0"/>
    <d v="2019-02-25T00:00:00"/>
    <n v="0"/>
    <n v="19"/>
    <n v="42"/>
    <x v="0"/>
  </r>
  <r>
    <s v="Bachiochi, Linda"/>
    <s v="Linda"/>
    <s v="Bachiochi"/>
    <x v="8"/>
    <n v="0"/>
    <n v="0"/>
    <n v="0"/>
    <n v="3"/>
    <x v="0"/>
    <n v="3"/>
    <n v="1"/>
    <n v="47837"/>
    <n v="0"/>
    <n v="19"/>
    <s v="Production Technician I"/>
    <s v="MA"/>
    <n v="1902"/>
    <d v="1970-02-11T00:00:00"/>
    <x v="1"/>
    <s v="Single"/>
    <s v="US Citizen"/>
    <s v="No"/>
    <s v="Black or African American"/>
    <d v="2009-07-06T00:00:00"/>
    <s v="NULL"/>
    <s v="N/A-StillEmployed"/>
    <x v="0"/>
    <s v="Active"/>
    <s v="Production       "/>
    <s v="Brannon Miller"/>
    <n v="12"/>
    <s v="Diversity Job Fair"/>
    <s v="Fully Meets"/>
    <n v="4.46"/>
    <n v="3"/>
    <n v="0"/>
    <d v="2019-01-25T00:00:00"/>
    <n v="0"/>
    <n v="4"/>
    <n v="55"/>
    <x v="2"/>
  </r>
  <r>
    <s v="Bacong, Alejandro "/>
    <s v="Alejandro"/>
    <s v="Bacong"/>
    <x v="9"/>
    <n v="0"/>
    <n v="2"/>
    <n v="1"/>
    <n v="1"/>
    <x v="1"/>
    <n v="3"/>
    <n v="0"/>
    <n v="50178"/>
    <n v="0"/>
    <n v="14"/>
    <s v="IT Support"/>
    <s v="MA"/>
    <n v="1886"/>
    <d v="1988-01-07T00:00:00"/>
    <x v="0"/>
    <s v="Divorced"/>
    <s v="US Citizen"/>
    <s v="No"/>
    <s v="White"/>
    <d v="2015-01-05T00:00:00"/>
    <s v="NULL"/>
    <s v="N/A-StillEmployed"/>
    <x v="0"/>
    <s v="Active"/>
    <s v="IT/IS"/>
    <s v="Peter Monroe"/>
    <n v="7"/>
    <s v="Indeed"/>
    <s v="Fully Meets"/>
    <n v="5"/>
    <n v="5"/>
    <n v="6"/>
    <d v="2019-02-18T00:00:00"/>
    <n v="0"/>
    <n v="16"/>
    <n v="37"/>
    <x v="1"/>
  </r>
  <r>
    <s v="Baczenski, Rachael  "/>
    <s v="Rachael"/>
    <s v="Baczenski"/>
    <x v="10"/>
    <n v="1"/>
    <n v="1"/>
    <n v="0"/>
    <n v="5"/>
    <x v="0"/>
    <n v="3"/>
    <n v="1"/>
    <n v="54670"/>
    <n v="1"/>
    <n v="19"/>
    <s v="Production Technician I"/>
    <s v="MA"/>
    <n v="1902"/>
    <d v="1974-01-12T00:00:00"/>
    <x v="1"/>
    <s v="Married"/>
    <s v="US Citizen"/>
    <s v="Yes"/>
    <s v="Black or African American"/>
    <d v="2011-01-10T00:00:00"/>
    <d v="2017-01-12T00:00:00"/>
    <s v="Another position"/>
    <x v="1"/>
    <s v="Voluntarily Terminated"/>
    <s v="Production       "/>
    <s v="David Stanley"/>
    <n v="14"/>
    <s v="Diversity Job Fair"/>
    <s v="Fully Meets"/>
    <n v="4.2"/>
    <n v="4"/>
    <n v="0"/>
    <d v="2016-01-30T00:00:00"/>
    <n v="0"/>
    <n v="12"/>
    <n v="51"/>
    <x v="2"/>
  </r>
  <r>
    <s v="Barbara, Thomas"/>
    <s v="Thomas"/>
    <s v="Barbara"/>
    <x v="11"/>
    <n v="1"/>
    <n v="1"/>
    <n v="1"/>
    <n v="5"/>
    <x v="0"/>
    <n v="3"/>
    <n v="1"/>
    <n v="47211"/>
    <n v="1"/>
    <n v="19"/>
    <s v="Production Technician I"/>
    <s v="MA"/>
    <n v="2062"/>
    <d v="1974-02-21T00:00:00"/>
    <x v="0"/>
    <s v="Married"/>
    <s v="US Citizen"/>
    <s v="Yes"/>
    <s v="Black or African American"/>
    <d v="2012-04-02T00:00:00"/>
    <d v="2016-09-19T00:00:00"/>
    <s v="unhappy"/>
    <x v="1"/>
    <s v="Voluntarily Terminated"/>
    <s v="Production       "/>
    <s v="Kissy Sullivan"/>
    <n v="20"/>
    <s v="Diversity Job Fair"/>
    <s v="Fully Meets"/>
    <n v="4.2"/>
    <n v="3"/>
    <n v="0"/>
    <d v="2016-05-06T00:00:00"/>
    <n v="0"/>
    <n v="15"/>
    <n v="51"/>
    <x v="2"/>
  </r>
  <r>
    <s v="Barbossa, Hector"/>
    <s v="Hector"/>
    <s v="Barbossa"/>
    <x v="12"/>
    <n v="0"/>
    <n v="2"/>
    <n v="1"/>
    <n v="1"/>
    <x v="1"/>
    <n v="4"/>
    <n v="1"/>
    <n v="92328"/>
    <n v="0"/>
    <n v="9"/>
    <s v="Data Analyst"/>
    <s v="TX"/>
    <n v="78230"/>
    <d v="1988-07-04T00:00:00"/>
    <x v="0"/>
    <s v="Divorced"/>
    <s v="US Citizen"/>
    <s v="No"/>
    <s v="Black or African American"/>
    <d v="2014-11-10T00:00:00"/>
    <s v="NULL"/>
    <s v="N/A-StillEmployed"/>
    <x v="0"/>
    <s v="Active"/>
    <s v="IT/IS"/>
    <s v="Simon Roup"/>
    <n v="4"/>
    <s v="Diversity Job Fair"/>
    <s v="Exceeds"/>
    <n v="4.28"/>
    <n v="4"/>
    <n v="5"/>
    <d v="2019-02-25T00:00:00"/>
    <n v="0"/>
    <n v="9"/>
    <n v="37"/>
    <x v="1"/>
  </r>
  <r>
    <s v="Barone, Francesco  A"/>
    <s v="Francesco A"/>
    <s v="Barone"/>
    <x v="13"/>
    <n v="0"/>
    <n v="0"/>
    <n v="1"/>
    <n v="1"/>
    <x v="0"/>
    <n v="3"/>
    <n v="0"/>
    <n v="58709"/>
    <n v="0"/>
    <n v="19"/>
    <s v="Production Technician I"/>
    <s v="MA"/>
    <n v="1810"/>
    <d v="1983-07-20T00:00:00"/>
    <x v="0"/>
    <s v="Single"/>
    <s v="US Citizen"/>
    <s v="No"/>
    <s v="Two or more races"/>
    <d v="2012-02-20T00:00:00"/>
    <s v="NULL"/>
    <s v="N/A-StillEmployed"/>
    <x v="0"/>
    <s v="Active"/>
    <s v="Production       "/>
    <s v="Kelley Spirea"/>
    <n v="18"/>
    <s v="Google Search"/>
    <s v="Fully Meets"/>
    <n v="4.5999999999999996"/>
    <n v="4"/>
    <n v="0"/>
    <d v="2019-02-14T00:00:00"/>
    <n v="0"/>
    <n v="7"/>
    <n v="42"/>
    <x v="0"/>
  </r>
  <r>
    <s v="Barton, Nader"/>
    <s v="Nader"/>
    <s v="Barton"/>
    <x v="14"/>
    <n v="0"/>
    <n v="2"/>
    <n v="1"/>
    <n v="5"/>
    <x v="0"/>
    <n v="3"/>
    <n v="0"/>
    <n v="52505"/>
    <n v="1"/>
    <n v="19"/>
    <s v="Production Technician I"/>
    <s v="MA"/>
    <n v="2747"/>
    <d v="1977-07-15T00:00:00"/>
    <x v="0"/>
    <s v="Divorced"/>
    <s v="US Citizen"/>
    <s v="No"/>
    <s v="White"/>
    <d v="2012-09-24T00:00:00"/>
    <d v="2017-04-06T00:00:00"/>
    <s v="Another position"/>
    <x v="1"/>
    <s v="Voluntarily Terminated"/>
    <s v="Production       "/>
    <s v="Michael Albert"/>
    <n v="22"/>
    <s v="On-line Web application"/>
    <s v="Fully Meets"/>
    <n v="5"/>
    <n v="5"/>
    <n v="0"/>
    <d v="2017-03-02T00:00:00"/>
    <n v="0"/>
    <n v="1"/>
    <n v="48"/>
    <x v="0"/>
  </r>
  <r>
    <s v="Bates, Norman"/>
    <s v="Norman"/>
    <s v="Bates"/>
    <x v="15"/>
    <n v="0"/>
    <n v="0"/>
    <n v="1"/>
    <n v="4"/>
    <x v="0"/>
    <n v="3"/>
    <n v="0"/>
    <n v="57834"/>
    <n v="1"/>
    <n v="19"/>
    <s v="Production Technician I"/>
    <s v="MA"/>
    <n v="2050"/>
    <d v="1981-10-18T00:00:00"/>
    <x v="0"/>
    <s v="Single"/>
    <s v="US Citizen"/>
    <s v="No"/>
    <s v="White"/>
    <d v="2011-02-21T00:00:00"/>
    <d v="2017-08-04T00:00:00"/>
    <s v="attendance"/>
    <x v="1"/>
    <s v="Terminated for Cause"/>
    <s v="Production       "/>
    <s v="Kelley Spirea"/>
    <n v="18"/>
    <s v="Google Search"/>
    <s v="Fully Meets"/>
    <n v="5"/>
    <n v="4"/>
    <n v="0"/>
    <d v="2017-04-05T00:00:00"/>
    <n v="0"/>
    <n v="20"/>
    <n v="43"/>
    <x v="0"/>
  </r>
  <r>
    <s v="Beak, Kimberly  "/>
    <s v="Kimberly"/>
    <s v="Beak"/>
    <x v="16"/>
    <n v="1"/>
    <n v="1"/>
    <n v="0"/>
    <n v="2"/>
    <x v="0"/>
    <n v="4"/>
    <n v="0"/>
    <n v="70131"/>
    <n v="0"/>
    <n v="20"/>
    <s v="Production Technician II"/>
    <s v="MA"/>
    <n v="2145"/>
    <d v="1966-04-17T00:00:00"/>
    <x v="1"/>
    <s v="Married"/>
    <s v="US Citizen"/>
    <s v="No"/>
    <s v="White"/>
    <d v="2016-07-21T00:00:00"/>
    <s v="NULL"/>
    <s v="N/A-StillEmployed"/>
    <x v="0"/>
    <s v="Active"/>
    <s v="Production       "/>
    <s v="Kelley Spirea"/>
    <n v="18"/>
    <s v="Employee Referral"/>
    <s v="Exceeds"/>
    <n v="4.4000000000000004"/>
    <n v="3"/>
    <n v="0"/>
    <d v="2019-01-14T00:00:00"/>
    <n v="0"/>
    <n v="16"/>
    <n v="59"/>
    <x v="2"/>
  </r>
  <r>
    <s v="Beatrice, Courtney "/>
    <s v="Courtney"/>
    <s v="Beatrice"/>
    <x v="17"/>
    <n v="0"/>
    <n v="0"/>
    <n v="0"/>
    <n v="1"/>
    <x v="0"/>
    <n v="3"/>
    <n v="0"/>
    <n v="59026"/>
    <n v="0"/>
    <n v="19"/>
    <s v="Production Technician I"/>
    <s v="MA"/>
    <n v="1915"/>
    <d v="1970-10-27T00:00:00"/>
    <x v="1"/>
    <s v="Single"/>
    <s v="Eligible NonCitizen"/>
    <s v="No"/>
    <s v="White"/>
    <d v="2011-04-04T00:00:00"/>
    <s v="NULL"/>
    <s v="N/A-StillEmployed"/>
    <x v="0"/>
    <s v="Active"/>
    <s v="Production       "/>
    <s v="Elijiah Gray"/>
    <n v="16"/>
    <s v="Google Search"/>
    <s v="Fully Meets"/>
    <n v="5"/>
    <n v="5"/>
    <n v="0"/>
    <d v="2019-01-14T00:00:00"/>
    <n v="0"/>
    <n v="12"/>
    <n v="54"/>
    <x v="2"/>
  </r>
  <r>
    <s v="Becker, Renee"/>
    <s v="Renee"/>
    <s v="Becker"/>
    <x v="18"/>
    <n v="0"/>
    <n v="0"/>
    <n v="0"/>
    <n v="4"/>
    <x v="1"/>
    <n v="3"/>
    <n v="0"/>
    <n v="110000"/>
    <n v="1"/>
    <n v="8"/>
    <s v="Database Administrator"/>
    <s v="MA"/>
    <n v="2026"/>
    <d v="1986-04-04T00:00:00"/>
    <x v="1"/>
    <s v="Single"/>
    <s v="US Citizen"/>
    <s v="Yes"/>
    <s v="White"/>
    <d v="2014-07-07T00:00:00"/>
    <d v="2015-09-12T00:00:00"/>
    <s v="performance"/>
    <x v="1"/>
    <s v="Terminated for Cause"/>
    <s v="IT/IS"/>
    <s v="Simon Roup"/>
    <n v="4"/>
    <s v="Google Search"/>
    <s v="Fully Meets"/>
    <n v="4.5"/>
    <n v="4"/>
    <n v="5"/>
    <d v="2015-01-15T00:00:00"/>
    <n v="0"/>
    <n v="8"/>
    <n v="39"/>
    <x v="1"/>
  </r>
  <r>
    <s v="Becker, Scott"/>
    <s v="Scott"/>
    <s v="Becker"/>
    <x v="19"/>
    <n v="0"/>
    <n v="0"/>
    <n v="1"/>
    <n v="3"/>
    <x v="0"/>
    <n v="3"/>
    <n v="0"/>
    <n v="53250"/>
    <n v="0"/>
    <n v="19"/>
    <s v="Production Technician I"/>
    <s v="MA"/>
    <n v="2452"/>
    <d v="1979-04-06T00:00:00"/>
    <x v="0"/>
    <s v="Single"/>
    <s v="US Citizen"/>
    <s v="No"/>
    <s v="Asian"/>
    <d v="2013-07-08T00:00:00"/>
    <s v="NULL"/>
    <s v="N/A-StillEmployed"/>
    <x v="0"/>
    <s v="Active"/>
    <s v="Production       "/>
    <s v="Webster Butler"/>
    <n v="39"/>
    <s v="LinkedIn"/>
    <s v="Fully Meets"/>
    <n v="4.2"/>
    <n v="4"/>
    <n v="0"/>
    <d v="2019-01-11T00:00:00"/>
    <n v="0"/>
    <n v="13"/>
    <n v="46"/>
    <x v="0"/>
  </r>
  <r>
    <s v="Bernstein, Sean"/>
    <s v="Sean"/>
    <s v="Bernstein"/>
    <x v="20"/>
    <n v="0"/>
    <n v="0"/>
    <n v="1"/>
    <n v="1"/>
    <x v="0"/>
    <n v="3"/>
    <n v="0"/>
    <n v="51044"/>
    <n v="0"/>
    <n v="19"/>
    <s v="Production Technician I"/>
    <s v="MA"/>
    <n v="2072"/>
    <d v="1970-12-22T00:00:00"/>
    <x v="0"/>
    <s v="Single"/>
    <s v="US Citizen"/>
    <s v="Yes"/>
    <s v="White"/>
    <d v="2012-04-02T00:00:00"/>
    <s v="NULL"/>
    <s v="N/A-StillEmployed"/>
    <x v="0"/>
    <s v="Active"/>
    <s v="Production       "/>
    <s v="Amy Dunn"/>
    <n v="11"/>
    <s v="Google Search"/>
    <s v="Fully Meets"/>
    <n v="5"/>
    <n v="3"/>
    <n v="0"/>
    <d v="2019-01-14T00:00:00"/>
    <n v="0"/>
    <n v="13"/>
    <n v="54"/>
    <x v="2"/>
  </r>
  <r>
    <s v="Biden, Lowan  M"/>
    <s v="Lowan M"/>
    <s v="Biden"/>
    <x v="21"/>
    <n v="0"/>
    <n v="2"/>
    <n v="0"/>
    <n v="1"/>
    <x v="0"/>
    <n v="3"/>
    <n v="0"/>
    <n v="64919"/>
    <n v="0"/>
    <n v="19"/>
    <s v="Production Technician I"/>
    <s v="MA"/>
    <n v="2027"/>
    <d v="1958-12-27T00:00:00"/>
    <x v="1"/>
    <s v="Divorced"/>
    <s v="US Citizen"/>
    <s v="No"/>
    <s v="Asian"/>
    <d v="2013-08-19T00:00:00"/>
    <s v="NULL"/>
    <s v="N/A-StillEmployed"/>
    <x v="0"/>
    <s v="Active"/>
    <s v="Production       "/>
    <s v="Ketsia Liebig"/>
    <n v="19"/>
    <s v="Indeed"/>
    <s v="Fully Meets"/>
    <n v="4.2"/>
    <n v="3"/>
    <n v="0"/>
    <d v="2019-01-10T00:00:00"/>
    <n v="0"/>
    <n v="2"/>
    <n v="66"/>
    <x v="3"/>
  </r>
  <r>
    <s v="Billis, Helen"/>
    <s v="Helen"/>
    <s v="Billis"/>
    <x v="22"/>
    <n v="1"/>
    <n v="1"/>
    <n v="0"/>
    <n v="1"/>
    <x v="0"/>
    <n v="4"/>
    <n v="0"/>
    <n v="62910"/>
    <n v="0"/>
    <n v="19"/>
    <s v="Production Technician I"/>
    <s v="MA"/>
    <n v="2031"/>
    <d v="1989-09-01T00:00:00"/>
    <x v="1"/>
    <s v="Married"/>
    <s v="US Citizen"/>
    <s v="No"/>
    <s v="White"/>
    <d v="2014-07-07T00:00:00"/>
    <s v="NULL"/>
    <s v="N/A-StillEmployed"/>
    <x v="0"/>
    <s v="Active"/>
    <s v="Production       "/>
    <s v="Brannon Miller"/>
    <n v="12"/>
    <s v="Indeed"/>
    <s v="Exceeds"/>
    <n v="5"/>
    <n v="3"/>
    <n v="0"/>
    <d v="2019-02-27T00:00:00"/>
    <n v="0"/>
    <n v="19"/>
    <n v="36"/>
    <x v="1"/>
  </r>
  <r>
    <s v="Blount, Dianna"/>
    <s v="Dianna"/>
    <s v="Blount"/>
    <x v="23"/>
    <n v="0"/>
    <n v="0"/>
    <n v="0"/>
    <n v="1"/>
    <x v="0"/>
    <n v="2"/>
    <n v="0"/>
    <n v="66441"/>
    <n v="0"/>
    <n v="20"/>
    <s v="Production Technician II"/>
    <s v="MA"/>
    <n v="2171"/>
    <d v="1990-09-21T00:00:00"/>
    <x v="1"/>
    <s v="Single"/>
    <s v="US Citizen"/>
    <s v="No"/>
    <s v="White"/>
    <d v="2011-04-04T00:00:00"/>
    <s v="NULL"/>
    <s v="N/A-StillEmployed"/>
    <x v="0"/>
    <s v="Active"/>
    <s v="Production       "/>
    <s v="Michael Albert"/>
    <n v="22"/>
    <s v="CareerBuilder"/>
    <s v="Needs Improvement"/>
    <n v="2"/>
    <n v="3"/>
    <n v="0"/>
    <d v="2019-02-27T00:00:00"/>
    <n v="2"/>
    <n v="3"/>
    <n v="34"/>
    <x v="1"/>
  </r>
  <r>
    <s v="Bondwell, Betsy"/>
    <s v="Betsy"/>
    <s v="Bondwell"/>
    <x v="24"/>
    <n v="0"/>
    <n v="0"/>
    <n v="0"/>
    <n v="5"/>
    <x v="0"/>
    <n v="3"/>
    <n v="0"/>
    <n v="57815"/>
    <n v="1"/>
    <n v="20"/>
    <s v="Production Technician II"/>
    <s v="MA"/>
    <n v="2210"/>
    <d v="1967-01-16T00:00:00"/>
    <x v="1"/>
    <s v="Single"/>
    <s v="US Citizen"/>
    <s v="No"/>
    <s v="White"/>
    <d v="2011-01-10T00:00:00"/>
    <d v="2014-04-04T00:00:00"/>
    <s v="career change"/>
    <x v="1"/>
    <s v="Voluntarily Terminated"/>
    <s v="Production       "/>
    <s v="Elijiah Gray"/>
    <n v="16"/>
    <s v="Google Search"/>
    <s v="Fully Meets"/>
    <n v="4.8"/>
    <n v="5"/>
    <n v="0"/>
    <d v="2014-03-04T00:00:00"/>
    <n v="0"/>
    <n v="5"/>
    <n v="58"/>
    <x v="2"/>
  </r>
  <r>
    <s v="Booth, Frank"/>
    <s v="Frank"/>
    <s v="Booth"/>
    <x v="25"/>
    <n v="0"/>
    <n v="0"/>
    <n v="1"/>
    <n v="4"/>
    <x v="1"/>
    <n v="3"/>
    <n v="0"/>
    <n v="103613"/>
    <n v="1"/>
    <n v="30"/>
    <s v="Enterprise Architect"/>
    <s v="CT"/>
    <n v="6033"/>
    <d v="1964-07-30T00:00:00"/>
    <x v="0"/>
    <s v="Single"/>
    <s v="US Citizen"/>
    <s v="No"/>
    <s v="Black or African American"/>
    <d v="2014-02-17T00:00:00"/>
    <d v="2016-02-19T00:00:00"/>
    <s v="Learned that he is a gangster"/>
    <x v="1"/>
    <s v="Terminated for Cause"/>
    <s v="IT/IS"/>
    <s v="Simon Roup"/>
    <n v="4"/>
    <s v="LinkedIn"/>
    <s v="Fully Meets"/>
    <n v="3.5"/>
    <n v="5"/>
    <n v="7"/>
    <d v="2016-01-10T00:00:00"/>
    <n v="0"/>
    <n v="2"/>
    <n v="61"/>
    <x v="3"/>
  </r>
  <r>
    <s v="Boutwell, Bonalyn"/>
    <s v="Bonalyn"/>
    <s v="Boutwell"/>
    <x v="26"/>
    <n v="1"/>
    <n v="1"/>
    <n v="0"/>
    <n v="1"/>
    <x v="3"/>
    <n v="3"/>
    <n v="1"/>
    <n v="106367"/>
    <n v="0"/>
    <n v="26"/>
    <s v="Sr. Accountant"/>
    <s v="MA"/>
    <n v="2468"/>
    <d v="1987-04-04T00:00:00"/>
    <x v="1"/>
    <s v="Married"/>
    <s v="US Citizen"/>
    <s v="No"/>
    <s v="Black or African American"/>
    <d v="2015-02-16T00:00:00"/>
    <s v="NULL"/>
    <s v="N/A-StillEmployed"/>
    <x v="0"/>
    <s v="Active"/>
    <s v="Admin Offices"/>
    <s v="Brandon R. LeBlanc"/>
    <n v="3"/>
    <s v="Diversity Job Fair"/>
    <s v="Fully Meets"/>
    <n v="5"/>
    <n v="4"/>
    <n v="3"/>
    <d v="2019-02-18T00:00:00"/>
    <n v="0"/>
    <n v="4"/>
    <n v="38"/>
    <x v="1"/>
  </r>
  <r>
    <s v="Bozzi, Charles"/>
    <s v="Charles"/>
    <s v="Bozzi"/>
    <x v="27"/>
    <n v="0"/>
    <n v="0"/>
    <n v="1"/>
    <n v="5"/>
    <x v="0"/>
    <n v="3"/>
    <n v="0"/>
    <n v="74312"/>
    <n v="1"/>
    <n v="18"/>
    <s v="Production Manager"/>
    <s v="MA"/>
    <n v="1901"/>
    <d v="1970-03-10T00:00:00"/>
    <x v="0"/>
    <s v="Single"/>
    <s v="US Citizen"/>
    <s v="No"/>
    <s v="Asian"/>
    <d v="2013-09-30T00:00:00"/>
    <d v="2014-08-07T00:00:00"/>
    <s v="retiring"/>
    <x v="1"/>
    <s v="Voluntarily Terminated"/>
    <s v="Production       "/>
    <s v="Janet King"/>
    <n v="2"/>
    <s v="Indeed"/>
    <s v="Fully Meets"/>
    <n v="3.39"/>
    <n v="3"/>
    <n v="0"/>
    <d v="2014-02-20T00:00:00"/>
    <n v="0"/>
    <n v="14"/>
    <n v="55"/>
    <x v="2"/>
  </r>
  <r>
    <s v="Brill, Donna"/>
    <s v="Donna"/>
    <s v="Brill"/>
    <x v="28"/>
    <n v="1"/>
    <n v="1"/>
    <n v="0"/>
    <n v="5"/>
    <x v="0"/>
    <n v="3"/>
    <n v="0"/>
    <n v="53492"/>
    <n v="1"/>
    <n v="19"/>
    <s v="Production Technician I"/>
    <s v="MA"/>
    <n v="1701"/>
    <d v="1990-08-24T00:00:00"/>
    <x v="1"/>
    <s v="Married"/>
    <s v="US Citizen"/>
    <s v="No"/>
    <s v="White"/>
    <d v="2012-04-02T00:00:00"/>
    <d v="2013-06-15T00:00:00"/>
    <s v="Another position"/>
    <x v="1"/>
    <s v="Voluntarily Terminated"/>
    <s v="Production       "/>
    <s v="David Stanley"/>
    <n v="14"/>
    <s v="Google Search"/>
    <s v="Fully Meets"/>
    <n v="3.35"/>
    <n v="4"/>
    <n v="0"/>
    <d v="2013-03-04T00:00:00"/>
    <n v="0"/>
    <n v="6"/>
    <n v="35"/>
    <x v="1"/>
  </r>
  <r>
    <s v="Brown, Mia"/>
    <s v="Mia"/>
    <s v="Brown"/>
    <x v="29"/>
    <n v="1"/>
    <n v="1"/>
    <n v="0"/>
    <n v="1"/>
    <x v="3"/>
    <n v="3"/>
    <n v="1"/>
    <n v="63000"/>
    <n v="0"/>
    <n v="1"/>
    <s v="Accountant I"/>
    <s v="MA"/>
    <n v="1450"/>
    <d v="1987-11-24T00:00:00"/>
    <x v="1"/>
    <s v="Married"/>
    <s v="US Citizen"/>
    <s v="No"/>
    <s v="Black or African American"/>
    <d v="2008-10-27T00:00:00"/>
    <s v="NULL"/>
    <s v="N/A-StillEmployed"/>
    <x v="0"/>
    <s v="Active"/>
    <s v="Admin Offices"/>
    <s v="Brandon R. LeBlanc"/>
    <n v="1"/>
    <s v="Diversity Job Fair"/>
    <s v="Fully Meets"/>
    <n v="4.5"/>
    <n v="2"/>
    <n v="6"/>
    <d v="2019-01-15T00:00:00"/>
    <n v="0"/>
    <n v="14"/>
    <n v="37"/>
    <x v="1"/>
  </r>
  <r>
    <s v="Buccheri, Joseph  "/>
    <s v="Joseph"/>
    <s v="Buccheri"/>
    <x v="30"/>
    <n v="0"/>
    <n v="0"/>
    <n v="1"/>
    <n v="1"/>
    <x v="0"/>
    <n v="3"/>
    <n v="0"/>
    <n v="65288"/>
    <n v="0"/>
    <n v="20"/>
    <s v="Production Technician II"/>
    <s v="MA"/>
    <n v="1013"/>
    <d v="1983-07-28T00:00:00"/>
    <x v="0"/>
    <s v="Single"/>
    <s v="US Citizen"/>
    <s v="No"/>
    <s v="White"/>
    <d v="2014-09-29T00:00:00"/>
    <s v="NULL"/>
    <s v="N/A-StillEmployed"/>
    <x v="0"/>
    <s v="Active"/>
    <s v="Production       "/>
    <s v="Webster Butler"/>
    <n v="39"/>
    <s v="Google Search"/>
    <s v="Fully Meets"/>
    <n v="3.19"/>
    <n v="3"/>
    <n v="0"/>
    <d v="2019-02-01T00:00:00"/>
    <n v="0"/>
    <n v="9"/>
    <n v="42"/>
    <x v="0"/>
  </r>
  <r>
    <s v="Bugali, Josephine "/>
    <s v="Josephine"/>
    <s v="Bugali"/>
    <x v="31"/>
    <n v="0"/>
    <n v="3"/>
    <n v="0"/>
    <n v="3"/>
    <x v="0"/>
    <n v="3"/>
    <n v="1"/>
    <n v="64375"/>
    <n v="0"/>
    <n v="19"/>
    <s v="Production Technician I"/>
    <s v="MA"/>
    <n v="2043"/>
    <d v="1969-10-30T00:00:00"/>
    <x v="1"/>
    <s v="Separated"/>
    <s v="US Citizen"/>
    <s v="No"/>
    <s v="Black or African American"/>
    <d v="2013-11-11T00:00:00"/>
    <s v="NULL"/>
    <s v="N/A-StillEmployed"/>
    <x v="0"/>
    <s v="Active"/>
    <s v="Production       "/>
    <s v="Kissy Sullivan"/>
    <n v="20"/>
    <s v="Diversity Job Fair"/>
    <s v="Fully Meets"/>
    <n v="3.5"/>
    <n v="5"/>
    <n v="0"/>
    <d v="2019-01-21T00:00:00"/>
    <n v="0"/>
    <n v="17"/>
    <n v="55"/>
    <x v="2"/>
  </r>
  <r>
    <s v="Bunbury, Jessica"/>
    <s v="Jessica"/>
    <s v="Bunbury"/>
    <x v="32"/>
    <n v="1"/>
    <n v="1"/>
    <n v="0"/>
    <n v="5"/>
    <x v="4"/>
    <n v="3"/>
    <n v="0"/>
    <n v="74326"/>
    <n v="1"/>
    <n v="3"/>
    <s v="Area Sales Manager"/>
    <s v="VA"/>
    <n v="21851"/>
    <d v="1964-06-01T00:00:00"/>
    <x v="1"/>
    <s v="Married"/>
    <s v="Eligible NonCitizen"/>
    <s v="No"/>
    <s v="Black or African American"/>
    <d v="2011-08-15T00:00:00"/>
    <d v="2014-08-02T00:00:00"/>
    <s v="Another position"/>
    <x v="1"/>
    <s v="Voluntarily Terminated"/>
    <s v="Sales"/>
    <s v="John Smith"/>
    <n v="17"/>
    <s v="Google Search"/>
    <s v="Fully Meets"/>
    <n v="3.14"/>
    <n v="5"/>
    <n v="0"/>
    <d v="2013-02-10T00:00:00"/>
    <n v="1"/>
    <n v="19"/>
    <n v="61"/>
    <x v="3"/>
  </r>
  <r>
    <s v="Burke, Joelle"/>
    <s v="Joelle"/>
    <s v="Burke"/>
    <x v="33"/>
    <n v="0"/>
    <n v="0"/>
    <n v="0"/>
    <n v="1"/>
    <x v="0"/>
    <n v="3"/>
    <n v="0"/>
    <n v="63763"/>
    <n v="0"/>
    <n v="20"/>
    <s v="Production Technician II"/>
    <s v="MA"/>
    <n v="2148"/>
    <d v="1980-03-02T00:00:00"/>
    <x v="1"/>
    <s v="Single"/>
    <s v="US Citizen"/>
    <s v="No"/>
    <s v="Black or African American"/>
    <d v="2012-03-05T00:00:00"/>
    <s v="NULL"/>
    <s v="N/A-StillEmployed"/>
    <x v="0"/>
    <s v="Active"/>
    <s v="Production       "/>
    <s v="Amy Dunn"/>
    <n v="11"/>
    <s v="Employee Referral"/>
    <s v="Fully Meets"/>
    <n v="4.51"/>
    <n v="4"/>
    <n v="0"/>
    <d v="2019-02-21T00:00:00"/>
    <n v="0"/>
    <n v="3"/>
    <n v="45"/>
    <x v="0"/>
  </r>
  <r>
    <s v="Burkett, Benjamin "/>
    <s v="Benjamin"/>
    <s v="Burkett"/>
    <x v="34"/>
    <n v="1"/>
    <n v="1"/>
    <n v="1"/>
    <n v="1"/>
    <x v="0"/>
    <n v="3"/>
    <n v="0"/>
    <n v="62162"/>
    <n v="0"/>
    <n v="20"/>
    <s v="Production Technician II"/>
    <s v="MA"/>
    <n v="1890"/>
    <d v="1977-08-19T00:00:00"/>
    <x v="0"/>
    <s v="Married"/>
    <s v="US Citizen"/>
    <s v="No"/>
    <s v="White"/>
    <d v="2011-04-04T00:00:00"/>
    <s v="NULL"/>
    <s v="N/A-StillEmployed"/>
    <x v="0"/>
    <s v="Active"/>
    <s v="Production       "/>
    <s v="Ketsia Liebig"/>
    <n v="19"/>
    <s v="Indeed"/>
    <s v="Fully Meets"/>
    <n v="3.25"/>
    <n v="5"/>
    <n v="0"/>
    <d v="2019-01-14T00:00:00"/>
    <n v="0"/>
    <n v="15"/>
    <n v="48"/>
    <x v="0"/>
  </r>
  <r>
    <s v="Cady, Max "/>
    <s v="Max"/>
    <s v="Cady"/>
    <x v="35"/>
    <n v="0"/>
    <n v="0"/>
    <n v="1"/>
    <n v="1"/>
    <x v="2"/>
    <n v="3"/>
    <n v="0"/>
    <n v="77692"/>
    <n v="0"/>
    <n v="25"/>
    <s v="Software Engineering Manager"/>
    <s v="MA"/>
    <n v="2184"/>
    <d v="1966-11-22T00:00:00"/>
    <x v="0"/>
    <s v="Single"/>
    <s v="US Citizen"/>
    <s v="No"/>
    <s v="White"/>
    <d v="2011-08-15T00:00:00"/>
    <s v="NULL"/>
    <s v="N/A-StillEmployed"/>
    <x v="0"/>
    <s v="Active"/>
    <s v="Software Engineering"/>
    <s v="Jennifer Zamora"/>
    <n v="5"/>
    <s v="Google Search"/>
    <s v="Fully Meets"/>
    <n v="3.84"/>
    <n v="3"/>
    <n v="5"/>
    <d v="2019-01-21T00:00:00"/>
    <n v="0"/>
    <n v="4"/>
    <n v="58"/>
    <x v="2"/>
  </r>
  <r>
    <s v="Candie, Calvin"/>
    <s v="Calvin"/>
    <s v="Candie"/>
    <x v="36"/>
    <n v="0"/>
    <n v="0"/>
    <n v="1"/>
    <n v="1"/>
    <x v="0"/>
    <n v="4"/>
    <n v="0"/>
    <n v="72640"/>
    <n v="0"/>
    <n v="18"/>
    <s v="Production Manager"/>
    <s v="MA"/>
    <n v="2169"/>
    <d v="1983-08-09T00:00:00"/>
    <x v="0"/>
    <s v="Single"/>
    <s v="US Citizen"/>
    <s v="No"/>
    <s v="White"/>
    <d v="2016-01-28T00:00:00"/>
    <s v="NULL"/>
    <s v="N/A-StillEmployed"/>
    <x v="0"/>
    <s v="Active"/>
    <s v="Production       "/>
    <s v="Janet King"/>
    <n v="2"/>
    <s v="Indeed"/>
    <s v="Exceeds"/>
    <n v="5"/>
    <n v="3"/>
    <n v="0"/>
    <d v="2019-02-22T00:00:00"/>
    <n v="0"/>
    <n v="14"/>
    <n v="42"/>
    <x v="0"/>
  </r>
  <r>
    <s v="Carabbio, Judith"/>
    <s v="Judith"/>
    <s v="Carabbio"/>
    <x v="37"/>
    <n v="0"/>
    <n v="0"/>
    <n v="0"/>
    <n v="1"/>
    <x v="2"/>
    <n v="3"/>
    <n v="0"/>
    <n v="93396"/>
    <n v="0"/>
    <n v="24"/>
    <s v="Software Engineer"/>
    <s v="MA"/>
    <n v="2132"/>
    <d v="1987-04-05T00:00:00"/>
    <x v="1"/>
    <s v="Single"/>
    <s v="US Citizen"/>
    <s v="No"/>
    <s v="White"/>
    <d v="2013-11-11T00:00:00"/>
    <s v="NULL"/>
    <s v="N/A-StillEmployed"/>
    <x v="0"/>
    <s v="Active"/>
    <s v="Software Engineering"/>
    <s v="Alex Sweetwater"/>
    <n v="10"/>
    <s v="Indeed"/>
    <s v="Fully Meets"/>
    <n v="4.96"/>
    <n v="4"/>
    <n v="6"/>
    <d v="2019-01-30T00:00:00"/>
    <n v="0"/>
    <n v="3"/>
    <n v="38"/>
    <x v="1"/>
  </r>
  <r>
    <s v="Carey, Michael  "/>
    <s v="Michael"/>
    <s v="Carey"/>
    <x v="38"/>
    <n v="0"/>
    <n v="0"/>
    <n v="1"/>
    <n v="1"/>
    <x v="0"/>
    <n v="3"/>
    <n v="0"/>
    <n v="52846"/>
    <n v="0"/>
    <n v="19"/>
    <s v="Production Technician I"/>
    <s v="MA"/>
    <n v="1701"/>
    <d v="1983-02-02T00:00:00"/>
    <x v="0"/>
    <s v="Single"/>
    <s v="US Citizen"/>
    <s v="No"/>
    <s v="Black or African American"/>
    <d v="2014-03-31T00:00:00"/>
    <s v="NULL"/>
    <s v="N/A-StillEmployed"/>
    <x v="0"/>
    <s v="Active"/>
    <s v="Production       "/>
    <s v="Kelley Spirea"/>
    <n v="18"/>
    <s v="LinkedIn"/>
    <s v="Fully Meets"/>
    <n v="4.43"/>
    <n v="3"/>
    <n v="0"/>
    <d v="2019-02-01T00:00:00"/>
    <n v="0"/>
    <n v="14"/>
    <n v="42"/>
    <x v="0"/>
  </r>
  <r>
    <s v="Carr, Claudia  N"/>
    <s v="Claudia N"/>
    <s v="Carr"/>
    <x v="39"/>
    <n v="0"/>
    <n v="0"/>
    <n v="0"/>
    <n v="2"/>
    <x v="1"/>
    <n v="3"/>
    <n v="0"/>
    <n v="100031"/>
    <n v="0"/>
    <n v="27"/>
    <s v="Sr. DBA"/>
    <s v="MA"/>
    <n v="1886"/>
    <d v="1986-06-06T00:00:00"/>
    <x v="1"/>
    <s v="Single"/>
    <s v="US Citizen"/>
    <s v="No"/>
    <s v="Black or African American"/>
    <d v="2016-06-30T00:00:00"/>
    <s v="NULL"/>
    <s v="N/A-StillEmployed"/>
    <x v="0"/>
    <s v="Active"/>
    <s v="IT/IS"/>
    <s v="Simon Roup"/>
    <n v="4"/>
    <s v="LinkedIn"/>
    <s v="Fully Meets"/>
    <n v="5"/>
    <n v="5"/>
    <n v="6"/>
    <d v="2019-02-18T00:00:00"/>
    <n v="0"/>
    <n v="7"/>
    <n v="39"/>
    <x v="1"/>
  </r>
  <r>
    <s v="Carter, Michelle "/>
    <s v="Michelle"/>
    <s v="Carter"/>
    <x v="40"/>
    <n v="0"/>
    <n v="0"/>
    <n v="0"/>
    <n v="1"/>
    <x v="4"/>
    <n v="3"/>
    <n v="0"/>
    <n v="71860"/>
    <n v="0"/>
    <n v="3"/>
    <s v="Area Sales Manager"/>
    <s v="VT"/>
    <n v="5664"/>
    <d v="1963-05-15T00:00:00"/>
    <x v="1"/>
    <s v="Single"/>
    <s v="US Citizen"/>
    <s v="No"/>
    <s v="White"/>
    <d v="2014-08-18T00:00:00"/>
    <s v="NULL"/>
    <s v="N/A-StillEmployed"/>
    <x v="0"/>
    <s v="Active"/>
    <s v="Sales"/>
    <s v="John Smith"/>
    <n v="17"/>
    <s v="Indeed"/>
    <s v="Fully Meets"/>
    <n v="5"/>
    <n v="5"/>
    <n v="0"/>
    <d v="2019-01-21T00:00:00"/>
    <n v="0"/>
    <n v="7"/>
    <n v="62"/>
    <x v="3"/>
  </r>
  <r>
    <s v="Chace, Beatrice "/>
    <s v="Beatrice"/>
    <s v="Chace"/>
    <x v="41"/>
    <n v="0"/>
    <n v="0"/>
    <n v="0"/>
    <n v="1"/>
    <x v="0"/>
    <n v="3"/>
    <n v="0"/>
    <n v="61656"/>
    <n v="0"/>
    <n v="19"/>
    <s v="Production Technician I"/>
    <s v="MA"/>
    <n v="2763"/>
    <d v="1951-01-02T00:00:00"/>
    <x v="1"/>
    <s v="Single"/>
    <s v="US Citizen"/>
    <s v="No"/>
    <s v="White"/>
    <d v="2014-09-29T00:00:00"/>
    <s v="NULL"/>
    <s v="N/A-StillEmployed"/>
    <x v="0"/>
    <s v="Active"/>
    <s v="Production       "/>
    <s v="Michael Albert"/>
    <n v="22"/>
    <s v="Google Search"/>
    <s v="Fully Meets"/>
    <n v="5"/>
    <n v="4"/>
    <n v="0"/>
    <d v="2019-02-12T00:00:00"/>
    <n v="0"/>
    <n v="11"/>
    <n v="74"/>
    <x v="4"/>
  </r>
  <r>
    <s v="Champaigne, Brian"/>
    <s v="Brian"/>
    <s v="Champaigne"/>
    <x v="42"/>
    <n v="1"/>
    <n v="1"/>
    <n v="1"/>
    <n v="1"/>
    <x v="1"/>
    <n v="3"/>
    <n v="0"/>
    <n v="110929"/>
    <n v="0"/>
    <n v="5"/>
    <s v="BI Director"/>
    <s v="MA"/>
    <n v="2045"/>
    <d v="1972-02-09T00:00:00"/>
    <x v="0"/>
    <s v="Married"/>
    <s v="US Citizen"/>
    <s v="No"/>
    <s v="White"/>
    <d v="2016-09-06T00:00:00"/>
    <s v="NULL"/>
    <s v="N/A-StillEmployed"/>
    <x v="0"/>
    <s v="Active"/>
    <s v="IT/IS"/>
    <s v="Jennifer Zamora"/>
    <n v="5"/>
    <s v="Indeed"/>
    <s v="Fully Meets"/>
    <n v="4.5"/>
    <n v="5"/>
    <n v="7"/>
    <d v="2019-01-15T00:00:00"/>
    <n v="0"/>
    <n v="8"/>
    <n v="53"/>
    <x v="2"/>
  </r>
  <r>
    <s v="Chan, Lin"/>
    <s v="Lin"/>
    <s v="Chan"/>
    <x v="43"/>
    <n v="0"/>
    <n v="0"/>
    <n v="0"/>
    <n v="1"/>
    <x v="0"/>
    <n v="3"/>
    <n v="0"/>
    <n v="54237"/>
    <n v="0"/>
    <n v="19"/>
    <s v="Production Technician I"/>
    <s v="MA"/>
    <n v="2170"/>
    <d v="1979-02-12T00:00:00"/>
    <x v="1"/>
    <s v="Single"/>
    <s v="US Citizen"/>
    <s v="No"/>
    <s v="White"/>
    <d v="2014-05-12T00:00:00"/>
    <s v="NULL"/>
    <s v="N/A-StillEmployed"/>
    <x v="0"/>
    <s v="Active"/>
    <s v="Production       "/>
    <s v="Elijiah Gray"/>
    <n v="16"/>
    <s v="Indeed"/>
    <s v="Fully Meets"/>
    <n v="3.3"/>
    <n v="4"/>
    <n v="0"/>
    <d v="2019-02-19T00:00:00"/>
    <n v="0"/>
    <n v="11"/>
    <n v="46"/>
    <x v="0"/>
  </r>
  <r>
    <s v="Chang, Donovan  E"/>
    <s v="Donovan E"/>
    <s v="Chang"/>
    <x v="44"/>
    <n v="0"/>
    <n v="0"/>
    <n v="1"/>
    <n v="1"/>
    <x v="0"/>
    <n v="3"/>
    <n v="0"/>
    <n v="60380"/>
    <n v="0"/>
    <n v="19"/>
    <s v="Production Technician I"/>
    <s v="MA"/>
    <n v="1845"/>
    <d v="1983-08-24T00:00:00"/>
    <x v="0"/>
    <s v="Single"/>
    <s v="US Citizen"/>
    <s v="No"/>
    <s v="White"/>
    <d v="2013-07-08T00:00:00"/>
    <s v="NULL"/>
    <s v="N/A-StillEmployed"/>
    <x v="0"/>
    <s v="Active"/>
    <s v="Production       "/>
    <s v="Webster Butler"/>
    <n v="39"/>
    <s v="LinkedIn"/>
    <s v="Fully Meets"/>
    <n v="3.8"/>
    <n v="5"/>
    <n v="0"/>
    <d v="2019-01-14T00:00:00"/>
    <n v="0"/>
    <n v="4"/>
    <n v="42"/>
    <x v="0"/>
  </r>
  <r>
    <s v="Chigurh, Anton"/>
    <s v="Anton"/>
    <s v="Chigurh"/>
    <x v="45"/>
    <n v="0"/>
    <n v="0"/>
    <n v="1"/>
    <n v="1"/>
    <x v="4"/>
    <n v="3"/>
    <n v="0"/>
    <n v="66808"/>
    <n v="0"/>
    <n v="3"/>
    <s v="Area Sales Manager"/>
    <s v="TX"/>
    <n v="78207"/>
    <d v="1970-06-11T00:00:00"/>
    <x v="0"/>
    <s v="Single"/>
    <s v="Eligible NonCitizen"/>
    <s v="No"/>
    <s v="Black or African American"/>
    <d v="2012-05-14T00:00:00"/>
    <s v="NULL"/>
    <s v="N/A-StillEmployed"/>
    <x v="0"/>
    <s v="Active"/>
    <s v="Sales"/>
    <s v="Lynn Daneault"/>
    <n v="21"/>
    <s v="Employee Referral"/>
    <s v="Fully Meets"/>
    <n v="3"/>
    <n v="5"/>
    <n v="0"/>
    <d v="2019-01-19T00:00:00"/>
    <n v="0"/>
    <n v="17"/>
    <n v="55"/>
    <x v="2"/>
  </r>
  <r>
    <s v="Chivukula, Enola"/>
    <s v="Enola"/>
    <s v="Chivukula"/>
    <x v="46"/>
    <n v="0"/>
    <n v="0"/>
    <n v="0"/>
    <n v="5"/>
    <x v="0"/>
    <n v="3"/>
    <n v="0"/>
    <n v="64786"/>
    <n v="1"/>
    <n v="19"/>
    <s v="Production Technician I"/>
    <s v="MA"/>
    <n v="1775"/>
    <d v="1983-08-27T00:00:00"/>
    <x v="1"/>
    <s v="Single"/>
    <s v="US Citizen"/>
    <s v="No"/>
    <s v="White"/>
    <d v="2011-06-27T00:00:00"/>
    <d v="2015-11-15T00:00:00"/>
    <s v="relocation out of area"/>
    <x v="1"/>
    <s v="Voluntarily Terminated"/>
    <s v="Production       "/>
    <s v="Amy Dunn"/>
    <n v="11"/>
    <s v="Indeed"/>
    <s v="Fully Meets"/>
    <n v="4.3"/>
    <n v="4"/>
    <n v="0"/>
    <d v="2015-03-10T00:00:00"/>
    <n v="0"/>
    <n v="3"/>
    <n v="42"/>
    <x v="0"/>
  </r>
  <r>
    <s v="Cierpiszewski, Caroline  "/>
    <s v="Caroline"/>
    <s v="Cierpiszewski"/>
    <x v="47"/>
    <n v="0"/>
    <n v="0"/>
    <n v="0"/>
    <n v="1"/>
    <x v="0"/>
    <n v="3"/>
    <n v="0"/>
    <n v="64816"/>
    <n v="0"/>
    <n v="19"/>
    <s v="Production Technician I"/>
    <s v="MA"/>
    <n v="2044"/>
    <d v="1988-05-31T00:00:00"/>
    <x v="1"/>
    <s v="Single"/>
    <s v="Non-Citizen"/>
    <s v="No"/>
    <s v="Black or African American"/>
    <d v="2011-10-03T00:00:00"/>
    <s v="NULL"/>
    <s v="N/A-StillEmployed"/>
    <x v="0"/>
    <s v="Active"/>
    <s v="Production       "/>
    <s v="Ketsia Liebig"/>
    <n v="19"/>
    <s v="Indeed"/>
    <s v="Fully Meets"/>
    <n v="3.58"/>
    <n v="5"/>
    <n v="0"/>
    <d v="2019-01-30T00:00:00"/>
    <n v="0"/>
    <n v="3"/>
    <n v="37"/>
    <x v="1"/>
  </r>
  <r>
    <s v="Clayton, Rick"/>
    <s v="Rick"/>
    <s v="Clayton"/>
    <x v="48"/>
    <n v="0"/>
    <n v="0"/>
    <n v="1"/>
    <n v="1"/>
    <x v="1"/>
    <n v="3"/>
    <n v="0"/>
    <n v="68678"/>
    <n v="0"/>
    <n v="14"/>
    <s v="IT Support"/>
    <s v="MA"/>
    <n v="2170"/>
    <d v="1985-09-05T00:00:00"/>
    <x v="0"/>
    <s v="Single"/>
    <s v="US Citizen"/>
    <s v="No"/>
    <s v="White"/>
    <d v="2012-09-05T00:00:00"/>
    <s v="NULL"/>
    <s v="N/A-StillEmployed"/>
    <x v="0"/>
    <s v="Active"/>
    <s v="IT/IS"/>
    <s v="Eric Dougall"/>
    <n v="6"/>
    <s v="Indeed"/>
    <s v="Fully Meets"/>
    <n v="4.7"/>
    <n v="3"/>
    <n v="6"/>
    <d v="2019-02-27T00:00:00"/>
    <n v="0"/>
    <n v="2"/>
    <n v="40"/>
    <x v="1"/>
  </r>
  <r>
    <s v="Cloninger, Jennifer"/>
    <s v="Jennifer"/>
    <s v="Cloninger"/>
    <x v="49"/>
    <n v="1"/>
    <n v="1"/>
    <n v="0"/>
    <n v="5"/>
    <x v="0"/>
    <n v="3"/>
    <n v="0"/>
    <n v="64066"/>
    <n v="1"/>
    <n v="20"/>
    <s v="Production Technician II"/>
    <s v="MA"/>
    <n v="1752"/>
    <d v="1981-08-31T00:00:00"/>
    <x v="1"/>
    <s v="Married"/>
    <s v="US Citizen"/>
    <s v="No"/>
    <s v="White"/>
    <d v="2011-05-16T00:00:00"/>
    <d v="2013-01-07T00:00:00"/>
    <s v="unhappy"/>
    <x v="1"/>
    <s v="Voluntarily Terminated"/>
    <s v="Production       "/>
    <s v="Brannon Miller"/>
    <n v="12"/>
    <s v="Google Search"/>
    <s v="Fully Meets"/>
    <n v="4.2"/>
    <n v="5"/>
    <n v="0"/>
    <d v="2012-05-03T00:00:00"/>
    <n v="0"/>
    <n v="9"/>
    <n v="44"/>
    <x v="0"/>
  </r>
  <r>
    <s v="Close, Phil"/>
    <s v="Phil"/>
    <s v="Close"/>
    <x v="50"/>
    <n v="1"/>
    <n v="1"/>
    <n v="1"/>
    <n v="5"/>
    <x v="0"/>
    <n v="3"/>
    <n v="0"/>
    <n v="59369"/>
    <n v="1"/>
    <n v="20"/>
    <s v="Production Technician II"/>
    <s v="MA"/>
    <n v="2169"/>
    <d v="1978-11-25T00:00:00"/>
    <x v="0"/>
    <s v="Married"/>
    <s v="US Citizen"/>
    <s v="No"/>
    <s v="White"/>
    <d v="2010-08-30T00:00:00"/>
    <d v="2011-09-26T00:00:00"/>
    <s v="career change"/>
    <x v="1"/>
    <s v="Voluntarily Terminated"/>
    <s v="Production       "/>
    <s v="David Stanley"/>
    <n v="14"/>
    <s v="Indeed"/>
    <s v="Fully Meets"/>
    <n v="4.2"/>
    <n v="4"/>
    <n v="0"/>
    <d v="2011-05-04T00:00:00"/>
    <n v="0"/>
    <n v="6"/>
    <n v="46"/>
    <x v="0"/>
  </r>
  <r>
    <s v="Clukey, Elijian"/>
    <s v="Elijian"/>
    <s v="Clukey"/>
    <x v="51"/>
    <n v="1"/>
    <n v="1"/>
    <n v="1"/>
    <n v="2"/>
    <x v="0"/>
    <n v="4"/>
    <n v="0"/>
    <n v="50373"/>
    <n v="0"/>
    <n v="19"/>
    <s v="Production Technician I"/>
    <s v="MA"/>
    <n v="2134"/>
    <d v="1980-08-26T00:00:00"/>
    <x v="0"/>
    <s v="Married"/>
    <s v="US Citizen"/>
    <s v="No"/>
    <s v="White"/>
    <d v="2016-07-06T00:00:00"/>
    <s v="NULL"/>
    <s v="N/A-StillEmployed"/>
    <x v="0"/>
    <s v="Active"/>
    <s v="Production       "/>
    <s v="Brannon Miller"/>
    <n v="12"/>
    <s v="Employee Referral"/>
    <s v="Exceeds"/>
    <n v="4.0999999999999996"/>
    <n v="4"/>
    <n v="0"/>
    <d v="2019-02-28T00:00:00"/>
    <n v="0"/>
    <n v="5"/>
    <n v="45"/>
    <x v="0"/>
  </r>
  <r>
    <s v="Cockel, James"/>
    <s v="James"/>
    <s v="Cockel"/>
    <x v="52"/>
    <n v="0"/>
    <n v="0"/>
    <n v="1"/>
    <n v="1"/>
    <x v="0"/>
    <n v="3"/>
    <n v="0"/>
    <n v="63108"/>
    <n v="0"/>
    <n v="19"/>
    <s v="Production Technician I"/>
    <s v="MA"/>
    <n v="2452"/>
    <d v="1977-09-08T00:00:00"/>
    <x v="0"/>
    <s v="Single"/>
    <s v="US Citizen"/>
    <s v="No"/>
    <s v="White"/>
    <d v="2013-07-08T00:00:00"/>
    <s v="NULL"/>
    <s v="N/A-StillEmployed"/>
    <x v="0"/>
    <s v="Active"/>
    <s v="Production       "/>
    <s v="David Stanley"/>
    <n v="14"/>
    <s v="Employee Referral"/>
    <s v="Fully Meets"/>
    <n v="4.4000000000000004"/>
    <n v="5"/>
    <n v="0"/>
    <d v="2019-01-14T00:00:00"/>
    <n v="0"/>
    <n v="3"/>
    <n v="48"/>
    <x v="0"/>
  </r>
  <r>
    <s v="Cole, Spencer"/>
    <s v="Spencer"/>
    <s v="Cole"/>
    <x v="53"/>
    <n v="0"/>
    <n v="0"/>
    <n v="1"/>
    <n v="4"/>
    <x v="0"/>
    <n v="2"/>
    <n v="0"/>
    <n v="59144"/>
    <n v="1"/>
    <n v="19"/>
    <s v="Production Technician I"/>
    <s v="MA"/>
    <n v="1880"/>
    <d v="1979-08-12T00:00:00"/>
    <x v="0"/>
    <s v="Single"/>
    <s v="US Citizen"/>
    <s v="No"/>
    <s v="Black or African American"/>
    <d v="2011-07-11T00:00:00"/>
    <d v="2016-09-23T00:00:00"/>
    <s v="performance"/>
    <x v="1"/>
    <s v="Terminated for Cause"/>
    <s v="Production       "/>
    <s v="Kissy Sullivan"/>
    <n v="20"/>
    <s v="LinkedIn"/>
    <s v="Needs Improvement"/>
    <n v="2"/>
    <n v="3"/>
    <n v="0"/>
    <d v="2016-05-01T00:00:00"/>
    <n v="5"/>
    <n v="16"/>
    <n v="46"/>
    <x v="0"/>
  </r>
  <r>
    <s v="Corleone, Michael"/>
    <s v="Michael"/>
    <s v="Corleone"/>
    <x v="54"/>
    <n v="0"/>
    <n v="2"/>
    <n v="1"/>
    <n v="1"/>
    <x v="0"/>
    <n v="2"/>
    <n v="0"/>
    <n v="68051"/>
    <n v="0"/>
    <n v="18"/>
    <s v="Production Manager"/>
    <s v="MA"/>
    <n v="1803"/>
    <d v="1975-12-17T00:00:00"/>
    <x v="0"/>
    <s v="Divorced"/>
    <s v="US Citizen"/>
    <s v="No"/>
    <s v="White"/>
    <d v="2010-07-20T00:00:00"/>
    <s v="NULL"/>
    <s v="N/A-StillEmployed"/>
    <x v="0"/>
    <s v="Active"/>
    <s v="Production       "/>
    <s v="Janet King"/>
    <n v="2"/>
    <s v="CareerBuilder"/>
    <s v="Needs Improvement"/>
    <n v="4.13"/>
    <n v="2"/>
    <n v="0"/>
    <d v="2019-01-14T00:00:00"/>
    <n v="3"/>
    <n v="3"/>
    <n v="49"/>
    <x v="0"/>
  </r>
  <r>
    <s v="Corleone, Vito"/>
    <s v="Vito"/>
    <s v="Corleone"/>
    <x v="55"/>
    <n v="0"/>
    <n v="0"/>
    <n v="1"/>
    <n v="1"/>
    <x v="0"/>
    <n v="4"/>
    <n v="0"/>
    <n v="170500"/>
    <n v="0"/>
    <n v="10"/>
    <s v="Director of Operations"/>
    <s v="MA"/>
    <n v="2030"/>
    <d v="1983-03-19T00:00:00"/>
    <x v="0"/>
    <s v="Single"/>
    <s v="US Citizen"/>
    <s v="No"/>
    <s v="Black or African American"/>
    <d v="2009-01-05T00:00:00"/>
    <s v="NULL"/>
    <s v="N/A-StillEmployed"/>
    <x v="0"/>
    <s v="Active"/>
    <s v="Production       "/>
    <s v="Janet King"/>
    <n v="2"/>
    <s v="Indeed"/>
    <s v="Exceeds"/>
    <n v="3.7"/>
    <n v="5"/>
    <n v="0"/>
    <d v="2019-02-04T00:00:00"/>
    <n v="0"/>
    <n v="15"/>
    <n v="42"/>
    <x v="0"/>
  </r>
  <r>
    <s v="Cornett, Lisa "/>
    <s v="Lisa"/>
    <s v="Cornett"/>
    <x v="56"/>
    <n v="1"/>
    <n v="1"/>
    <n v="0"/>
    <n v="1"/>
    <x v="0"/>
    <n v="3"/>
    <n v="0"/>
    <n v="63381"/>
    <n v="0"/>
    <n v="19"/>
    <s v="Production Technician I"/>
    <s v="MA"/>
    <n v="2189"/>
    <d v="1977-03-31T00:00:00"/>
    <x v="1"/>
    <s v="Married"/>
    <s v="US Citizen"/>
    <s v="Yes"/>
    <s v="White"/>
    <d v="2015-01-05T00:00:00"/>
    <s v="NULL"/>
    <s v="N/A-StillEmployed"/>
    <x v="0"/>
    <s v="Active"/>
    <s v="Production       "/>
    <s v="Kelley Spirea"/>
    <n v="18"/>
    <s v="Indeed"/>
    <s v="Fully Meets"/>
    <n v="4.7300000000000004"/>
    <n v="5"/>
    <n v="0"/>
    <d v="2019-02-14T00:00:00"/>
    <n v="0"/>
    <n v="6"/>
    <n v="48"/>
    <x v="0"/>
  </r>
  <r>
    <s v="Costello, Frank"/>
    <s v="Frank"/>
    <s v="Costello"/>
    <x v="57"/>
    <n v="1"/>
    <n v="1"/>
    <n v="1"/>
    <n v="1"/>
    <x v="1"/>
    <n v="3"/>
    <n v="0"/>
    <n v="83552"/>
    <n v="0"/>
    <n v="9"/>
    <s v="Data Analyst"/>
    <s v="MA"/>
    <n v="1810"/>
    <d v="1986-08-26T00:00:00"/>
    <x v="0"/>
    <s v="Married"/>
    <s v="US Citizen"/>
    <s v="No"/>
    <s v="White"/>
    <d v="2015-03-30T00:00:00"/>
    <s v="NULL"/>
    <s v="N/A-StillEmployed"/>
    <x v="0"/>
    <s v="Active"/>
    <s v="IT/IS"/>
    <s v="Simon Roup"/>
    <n v="4"/>
    <s v="Indeed"/>
    <s v="Fully Meets"/>
    <n v="3.04"/>
    <n v="3"/>
    <n v="6"/>
    <d v="2019-01-22T00:00:00"/>
    <n v="0"/>
    <n v="2"/>
    <n v="39"/>
    <x v="1"/>
  </r>
  <r>
    <s v="Crimmings,   Jean"/>
    <s v="Jean"/>
    <s v="Crimmings"/>
    <x v="58"/>
    <n v="0"/>
    <n v="0"/>
    <n v="0"/>
    <n v="2"/>
    <x v="0"/>
    <n v="3"/>
    <n v="0"/>
    <n v="56149"/>
    <n v="0"/>
    <n v="19"/>
    <s v="Production Technician I"/>
    <s v="MA"/>
    <n v="1821"/>
    <d v="1987-04-10T00:00:00"/>
    <x v="1"/>
    <s v="Single"/>
    <s v="US Citizen"/>
    <s v="No"/>
    <s v="White"/>
    <d v="2016-07-06T00:00:00"/>
    <s v="NULL"/>
    <s v="N/A-StillEmployed"/>
    <x v="0"/>
    <s v="Active"/>
    <s v="Production       "/>
    <s v="Michael Albert"/>
    <n v="22"/>
    <s v="LinkedIn"/>
    <s v="Fully Meets"/>
    <n v="4.12"/>
    <n v="5"/>
    <n v="0"/>
    <d v="2019-01-28T00:00:00"/>
    <n v="0"/>
    <n v="15"/>
    <n v="38"/>
    <x v="1"/>
  </r>
  <r>
    <s v="Cross, Noah"/>
    <s v="Noah"/>
    <s v="Cross"/>
    <x v="59"/>
    <n v="0"/>
    <n v="0"/>
    <n v="1"/>
    <n v="1"/>
    <x v="1"/>
    <n v="3"/>
    <n v="0"/>
    <n v="92329"/>
    <n v="0"/>
    <n v="28"/>
    <s v="Sr. Network Engineer"/>
    <s v="CT"/>
    <n v="6278"/>
    <d v="1965-09-09T00:00:00"/>
    <x v="0"/>
    <s v="Single"/>
    <s v="US Citizen"/>
    <s v="No"/>
    <s v="White"/>
    <d v="2014-11-10T00:00:00"/>
    <s v="NULL"/>
    <s v="N/A-StillEmployed"/>
    <x v="0"/>
    <s v="Active"/>
    <s v="IT/IS"/>
    <s v="Peter Monroe"/>
    <n v="7"/>
    <s v="Employee Referral"/>
    <s v="Fully Meets"/>
    <n v="5"/>
    <n v="3"/>
    <n v="4"/>
    <d v="2019-01-02T00:00:00"/>
    <n v="0"/>
    <n v="5"/>
    <n v="60"/>
    <x v="2"/>
  </r>
  <r>
    <s v="Daneault, Lynn"/>
    <s v="Lynn"/>
    <s v="Daneault"/>
    <x v="60"/>
    <n v="0"/>
    <n v="0"/>
    <n v="0"/>
    <n v="1"/>
    <x v="4"/>
    <n v="3"/>
    <n v="0"/>
    <n v="65729"/>
    <n v="0"/>
    <n v="21"/>
    <s v="Sales Manager"/>
    <s v="VT"/>
    <n v="5473"/>
    <d v="1990-04-19T00:00:00"/>
    <x v="1"/>
    <s v="Single"/>
    <s v="US Citizen"/>
    <s v="No"/>
    <s v="White"/>
    <d v="2014-05-05T00:00:00"/>
    <s v="NULL"/>
    <s v="N/A-StillEmployed"/>
    <x v="0"/>
    <s v="Active"/>
    <s v="Sales"/>
    <s v="Debra Houlihan"/>
    <n v="15"/>
    <s v="Indeed"/>
    <s v="Fully Meets"/>
    <n v="4.62"/>
    <n v="4"/>
    <n v="0"/>
    <d v="2019-01-24T00:00:00"/>
    <n v="0"/>
    <n v="8"/>
    <n v="35"/>
    <x v="1"/>
  </r>
  <r>
    <s v="Daniele, Ann  "/>
    <s v="Ann"/>
    <s v="Daniele"/>
    <x v="61"/>
    <n v="1"/>
    <n v="1"/>
    <n v="0"/>
    <n v="3"/>
    <x v="1"/>
    <n v="3"/>
    <n v="0"/>
    <n v="85028"/>
    <n v="0"/>
    <n v="28"/>
    <s v="Sr. Network Engineer"/>
    <s v="CT"/>
    <n v="6033"/>
    <d v="1952-01-18T00:00:00"/>
    <x v="1"/>
    <s v="Married"/>
    <s v="US Citizen"/>
    <s v="No"/>
    <s v="White"/>
    <d v="2014-11-10T00:00:00"/>
    <s v="NULL"/>
    <s v="N/A-StillEmployed"/>
    <x v="0"/>
    <s v="Active"/>
    <s v="IT/IS"/>
    <s v="Peter Monroe"/>
    <n v="7"/>
    <s v="LinkedIn"/>
    <s v="Fully Meets"/>
    <n v="3.1"/>
    <n v="5"/>
    <n v="8"/>
    <d v="2019-02-12T00:00:00"/>
    <n v="0"/>
    <n v="19"/>
    <n v="73"/>
    <x v="4"/>
  </r>
  <r>
    <s v="Darson, Jene'ya "/>
    <s v="Jene'ya"/>
    <s v="Darson"/>
    <x v="62"/>
    <n v="1"/>
    <n v="1"/>
    <n v="0"/>
    <n v="1"/>
    <x v="0"/>
    <n v="3"/>
    <n v="0"/>
    <n v="57583"/>
    <n v="0"/>
    <n v="19"/>
    <s v="Production Technician I"/>
    <s v="MA"/>
    <n v="2110"/>
    <d v="1978-11-05T00:00:00"/>
    <x v="1"/>
    <s v="Married"/>
    <s v="US Citizen"/>
    <s v="No"/>
    <s v="White"/>
    <d v="2012-07-02T00:00:00"/>
    <s v="NULL"/>
    <s v="N/A-StillEmployed"/>
    <x v="0"/>
    <s v="Active"/>
    <s v="Production       "/>
    <s v="Elijiah Gray"/>
    <n v="16"/>
    <s v="Indeed"/>
    <s v="Fully Meets"/>
    <n v="5"/>
    <n v="3"/>
    <n v="0"/>
    <d v="2019-02-25T00:00:00"/>
    <n v="0"/>
    <n v="1"/>
    <n v="46"/>
    <x v="0"/>
  </r>
  <r>
    <s v="Davis, Daniel"/>
    <s v="Daniel"/>
    <s v="Davis"/>
    <x v="63"/>
    <n v="0"/>
    <n v="0"/>
    <n v="1"/>
    <n v="1"/>
    <x v="0"/>
    <n v="3"/>
    <n v="0"/>
    <n v="56294"/>
    <n v="0"/>
    <n v="20"/>
    <s v="Production Technician II"/>
    <s v="MA"/>
    <n v="2458"/>
    <d v="1979-09-14T00:00:00"/>
    <x v="0"/>
    <s v="Single"/>
    <s v="Eligible NonCitizen"/>
    <s v="No"/>
    <s v="Two or more races"/>
    <d v="2011-11-07T00:00:00"/>
    <s v="NULL"/>
    <s v="N/A-StillEmployed"/>
    <x v="0"/>
    <s v="Active"/>
    <s v="Production       "/>
    <s v="Kissy Sullivan"/>
    <n v="20"/>
    <s v="LinkedIn"/>
    <s v="Fully Meets"/>
    <n v="3.96"/>
    <n v="4"/>
    <n v="0"/>
    <d v="2019-02-27T00:00:00"/>
    <n v="0"/>
    <n v="6"/>
    <n v="46"/>
    <x v="0"/>
  </r>
  <r>
    <s v="Dee, Randy"/>
    <s v="Randy"/>
    <s v="Dee"/>
    <x v="64"/>
    <n v="1"/>
    <n v="1"/>
    <n v="1"/>
    <n v="1"/>
    <x v="4"/>
    <n v="1"/>
    <n v="0"/>
    <n v="56991"/>
    <n v="0"/>
    <n v="19"/>
    <s v="Production Technician I"/>
    <s v="MA"/>
    <n v="2138"/>
    <d v="1988-04-15T00:00:00"/>
    <x v="0"/>
    <s v="Married"/>
    <s v="US Citizen"/>
    <s v="No"/>
    <s v="White"/>
    <d v="2018-07-09T00:00:00"/>
    <s v="NULL"/>
    <s v="N/A-StillEmployed"/>
    <x v="0"/>
    <s v="Active"/>
    <s v="Production       "/>
    <s v="Brannon Miller"/>
    <n v="12"/>
    <s v="Indeed"/>
    <s v="Fully Meets"/>
    <n v="4.3"/>
    <n v="4"/>
    <n v="3"/>
    <d v="2019-01-31T00:00:00"/>
    <n v="2"/>
    <n v="2"/>
    <n v="37"/>
    <x v="1"/>
  </r>
  <r>
    <s v="DeGweck,  James"/>
    <s v="James"/>
    <s v="DeGweck"/>
    <x v="65"/>
    <n v="1"/>
    <n v="1"/>
    <n v="1"/>
    <n v="5"/>
    <x v="0"/>
    <n v="3"/>
    <n v="0"/>
    <n v="55722"/>
    <n v="1"/>
    <n v="19"/>
    <s v="Production Technician I"/>
    <s v="MA"/>
    <n v="1810"/>
    <d v="1977-10-31T00:00:00"/>
    <x v="0"/>
    <s v="Married"/>
    <s v="US Citizen"/>
    <s v="No"/>
    <s v="White"/>
    <d v="2011-05-16T00:00:00"/>
    <d v="2016-06-08T00:00:00"/>
    <s v="unhappy"/>
    <x v="1"/>
    <s v="Voluntarily Terminated"/>
    <s v="Production       "/>
    <s v="Webster Butler"/>
    <n v="39"/>
    <s v="Indeed"/>
    <s v="Fully Meets"/>
    <n v="5"/>
    <n v="4"/>
    <n v="0"/>
    <d v="2016-04-02T00:00:00"/>
    <n v="0"/>
    <n v="14"/>
    <n v="47"/>
    <x v="0"/>
  </r>
  <r>
    <s v="Del Bosque, Keyla"/>
    <s v="Keyla"/>
    <s v="Del Bosque"/>
    <x v="66"/>
    <n v="0"/>
    <n v="0"/>
    <n v="0"/>
    <n v="1"/>
    <x v="2"/>
    <n v="3"/>
    <n v="0"/>
    <n v="101199"/>
    <n v="0"/>
    <n v="24"/>
    <s v="Software Engineer"/>
    <s v="MA"/>
    <n v="2176"/>
    <d v="1979-07-05T00:00:00"/>
    <x v="1"/>
    <s v="Single"/>
    <s v="US Citizen"/>
    <s v="No"/>
    <s v="Black or African American"/>
    <d v="2012-01-09T00:00:00"/>
    <s v="NULL"/>
    <s v="N/A-StillEmployed"/>
    <x v="0"/>
    <s v="Active"/>
    <s v="Software Engineering"/>
    <s v="Alex Sweetwater"/>
    <n v="10"/>
    <s v="CareerBuilder"/>
    <s v="Fully Meets"/>
    <n v="3.79"/>
    <n v="5"/>
    <n v="5"/>
    <d v="2019-01-25T00:00:00"/>
    <n v="0"/>
    <n v="8"/>
    <n v="46"/>
    <x v="0"/>
  </r>
  <r>
    <s v="Delarge, Alex"/>
    <s v="Alex"/>
    <s v="Delarge"/>
    <x v="67"/>
    <n v="0"/>
    <n v="0"/>
    <n v="1"/>
    <n v="1"/>
    <x v="4"/>
    <n v="1"/>
    <n v="0"/>
    <n v="61568"/>
    <n v="0"/>
    <n v="3"/>
    <s v="Area Sales Manager"/>
    <s v="AL"/>
    <n v="36006"/>
    <d v="1975-11-02T00:00:00"/>
    <x v="0"/>
    <s v="Single"/>
    <s v="US Citizen"/>
    <s v="No"/>
    <s v="Two or more races"/>
    <d v="2014-09-29T00:00:00"/>
    <s v="NULL"/>
    <s v="N/A-StillEmployed"/>
    <x v="0"/>
    <s v="Active"/>
    <s v="Sales"/>
    <s v="John Smith"/>
    <n v="17"/>
    <s v="Indeed"/>
    <s v="PIP"/>
    <n v="1.93"/>
    <n v="3"/>
    <n v="0"/>
    <d v="2019-01-30T00:00:00"/>
    <n v="6"/>
    <n v="5"/>
    <n v="49"/>
    <x v="0"/>
  </r>
  <r>
    <s v="Demita, Carla"/>
    <s v="Carla"/>
    <s v="Demita"/>
    <x v="68"/>
    <n v="0"/>
    <n v="3"/>
    <n v="0"/>
    <n v="5"/>
    <x v="0"/>
    <n v="3"/>
    <n v="0"/>
    <n v="58275"/>
    <n v="1"/>
    <n v="20"/>
    <s v="Production Technician II"/>
    <s v="MA"/>
    <n v="2343"/>
    <d v="1951-02-25T00:00:00"/>
    <x v="1"/>
    <s v="Separated"/>
    <s v="US Citizen"/>
    <s v="No"/>
    <s v="Black or African American"/>
    <d v="2011-04-04T00:00:00"/>
    <d v="2015-11-04T00:00:00"/>
    <s v="more money"/>
    <x v="1"/>
    <s v="Voluntarily Terminated"/>
    <s v="Production       "/>
    <s v="Kelley Spirea"/>
    <n v="18"/>
    <s v="Google Search"/>
    <s v="Fully Meets"/>
    <n v="4.62"/>
    <n v="5"/>
    <n v="0"/>
    <d v="2015-05-06T00:00:00"/>
    <n v="0"/>
    <n v="1"/>
    <n v="74"/>
    <x v="4"/>
  </r>
  <r>
    <s v="Desimone, Carl "/>
    <s v="Carl"/>
    <s v="Desimone"/>
    <x v="69"/>
    <n v="1"/>
    <n v="1"/>
    <n v="1"/>
    <n v="1"/>
    <x v="0"/>
    <n v="1"/>
    <n v="0"/>
    <n v="53189"/>
    <n v="0"/>
    <n v="19"/>
    <s v="Production Technician I"/>
    <s v="MA"/>
    <n v="2061"/>
    <d v="1967-04-19T00:00:00"/>
    <x v="0"/>
    <s v="Married"/>
    <s v="US Citizen"/>
    <s v="No"/>
    <s v="White"/>
    <d v="2014-07-07T00:00:00"/>
    <s v="NULL"/>
    <s v="N/A-StillEmployed"/>
    <x v="0"/>
    <s v="Active"/>
    <s v="Production       "/>
    <s v="Amy Dunn"/>
    <n v="11"/>
    <s v="Indeed"/>
    <s v="PIP"/>
    <n v="1.1200000000000001"/>
    <n v="2"/>
    <n v="0"/>
    <d v="2019-01-31T00:00:00"/>
    <n v="4"/>
    <n v="9"/>
    <n v="58"/>
    <x v="2"/>
  </r>
  <r>
    <s v="DeVito, Tommy"/>
    <s v="Tommy"/>
    <s v="DeVito"/>
    <x v="70"/>
    <n v="0"/>
    <n v="0"/>
    <n v="1"/>
    <n v="1"/>
    <x v="1"/>
    <n v="3"/>
    <n v="0"/>
    <n v="96820"/>
    <n v="0"/>
    <n v="4"/>
    <s v="BI Developer"/>
    <s v="MA"/>
    <n v="2045"/>
    <d v="1983-09-04T00:00:00"/>
    <x v="0"/>
    <s v="Single"/>
    <s v="US Citizen"/>
    <s v="No"/>
    <s v="White"/>
    <d v="2017-02-15T00:00:00"/>
    <s v="NULL"/>
    <s v="N/A-StillEmployed"/>
    <x v="0"/>
    <s v="Active"/>
    <s v="IT/IS"/>
    <s v="Brian Champaigne"/>
    <n v="13"/>
    <s v="Indeed"/>
    <s v="Fully Meets"/>
    <n v="3.01"/>
    <n v="5"/>
    <n v="7"/>
    <d v="2019-01-23T00:00:00"/>
    <n v="0"/>
    <n v="15"/>
    <n v="42"/>
    <x v="0"/>
  </r>
  <r>
    <s v="Dickinson, Geoff "/>
    <s v="Geoff"/>
    <s v="Dickinson"/>
    <x v="71"/>
    <n v="0"/>
    <n v="0"/>
    <n v="1"/>
    <n v="1"/>
    <x v="0"/>
    <n v="3"/>
    <n v="0"/>
    <n v="51259"/>
    <n v="0"/>
    <n v="19"/>
    <s v="Production Technician I"/>
    <s v="MA"/>
    <n v="2180"/>
    <d v="1982-11-15T00:00:00"/>
    <x v="0"/>
    <s v="Single"/>
    <s v="US Citizen"/>
    <s v="No"/>
    <s v="White"/>
    <d v="2014-05-12T00:00:00"/>
    <s v="NULL"/>
    <s v="N/A-StillEmployed"/>
    <x v="0"/>
    <s v="Active"/>
    <s v="Production       "/>
    <s v="Ketsia Liebig"/>
    <n v="19"/>
    <s v="Indeed"/>
    <s v="Fully Meets"/>
    <n v="4.3"/>
    <n v="4"/>
    <n v="0"/>
    <d v="2019-02-19T00:00:00"/>
    <n v="0"/>
    <n v="1"/>
    <n v="42"/>
    <x v="0"/>
  </r>
  <r>
    <s v="Dietrich, Jenna  "/>
    <s v="Jenna"/>
    <s v="Dietrich"/>
    <x v="72"/>
    <n v="0"/>
    <n v="0"/>
    <n v="0"/>
    <n v="1"/>
    <x v="4"/>
    <n v="1"/>
    <n v="0"/>
    <n v="59231"/>
    <n v="0"/>
    <n v="3"/>
    <s v="Area Sales Manager"/>
    <s v="WA"/>
    <n v="98052"/>
    <d v="1987-05-14T00:00:00"/>
    <x v="1"/>
    <s v="Single"/>
    <s v="US Citizen"/>
    <s v="Yes"/>
    <s v="White"/>
    <d v="2012-02-20T00:00:00"/>
    <s v="NULL"/>
    <s v="N/A-StillEmployed"/>
    <x v="0"/>
    <s v="Active"/>
    <s v="Sales"/>
    <s v="John Smith"/>
    <n v="17"/>
    <s v="Website"/>
    <s v="PIP"/>
    <n v="2.2999999999999998"/>
    <n v="1"/>
    <n v="0"/>
    <d v="2019-01-29T00:00:00"/>
    <n v="2"/>
    <n v="17"/>
    <n v="38"/>
    <x v="1"/>
  </r>
  <r>
    <s v="DiNocco, Lily "/>
    <s v="Lily"/>
    <s v="DiNocco"/>
    <x v="73"/>
    <n v="1"/>
    <n v="1"/>
    <n v="0"/>
    <n v="1"/>
    <x v="0"/>
    <n v="2"/>
    <n v="0"/>
    <n v="61584"/>
    <n v="0"/>
    <n v="19"/>
    <s v="Production Technician I"/>
    <s v="MA"/>
    <n v="2351"/>
    <d v="1978-12-02T00:00:00"/>
    <x v="1"/>
    <s v="Married"/>
    <s v="US Citizen"/>
    <s v="No"/>
    <s v="Black or African American"/>
    <d v="2013-01-07T00:00:00"/>
    <s v="NULL"/>
    <s v="N/A-StillEmployed"/>
    <x v="0"/>
    <s v="Active"/>
    <s v="Production       "/>
    <s v="Brannon Miller"/>
    <n v="12"/>
    <s v="Indeed"/>
    <s v="Needs Improvement"/>
    <n v="3.88"/>
    <n v="4"/>
    <n v="0"/>
    <d v="2019-01-18T00:00:00"/>
    <n v="0"/>
    <n v="6"/>
    <n v="46"/>
    <x v="0"/>
  </r>
  <r>
    <s v="Dobrin, Denisa  S"/>
    <s v="Denisa S"/>
    <s v="Dobrin"/>
    <x v="74"/>
    <n v="0"/>
    <n v="0"/>
    <n v="0"/>
    <n v="1"/>
    <x v="0"/>
    <n v="3"/>
    <n v="0"/>
    <n v="46335"/>
    <n v="0"/>
    <n v="19"/>
    <s v="Production Technician I"/>
    <s v="MA"/>
    <n v="2125"/>
    <d v="1986-10-07T00:00:00"/>
    <x v="1"/>
    <s v="Single"/>
    <s v="US Citizen"/>
    <s v="Yes"/>
    <s v="White"/>
    <d v="2012-04-02T00:00:00"/>
    <s v="NULL"/>
    <s v="N/A-StillEmployed"/>
    <x v="0"/>
    <s v="Active"/>
    <s v="Production       "/>
    <s v="David Stanley"/>
    <n v="14"/>
    <s v="CareerBuilder"/>
    <s v="Fully Meets"/>
    <n v="3.4"/>
    <n v="5"/>
    <n v="0"/>
    <d v="2019-02-19T00:00:00"/>
    <n v="0"/>
    <n v="15"/>
    <n v="38"/>
    <x v="1"/>
  </r>
  <r>
    <s v="Dolan, Linda"/>
    <s v="Linda"/>
    <s v="Dolan"/>
    <x v="75"/>
    <n v="1"/>
    <n v="1"/>
    <n v="0"/>
    <n v="1"/>
    <x v="1"/>
    <n v="3"/>
    <n v="0"/>
    <n v="70621"/>
    <n v="0"/>
    <n v="14"/>
    <s v="IT Support"/>
    <s v="MA"/>
    <n v="2119"/>
    <d v="1988-07-18T00:00:00"/>
    <x v="1"/>
    <s v="Married"/>
    <s v="US Citizen"/>
    <s v="No"/>
    <s v="White"/>
    <d v="2015-01-05T00:00:00"/>
    <s v="NULL"/>
    <s v="N/A-StillEmployed"/>
    <x v="0"/>
    <s v="Active"/>
    <s v="IT/IS"/>
    <s v="Peter Monroe"/>
    <n v="7"/>
    <s v="Employee Referral"/>
    <s v="Fully Meets"/>
    <n v="4.1100000000000003"/>
    <n v="4"/>
    <n v="6"/>
    <d v="2019-02-25T00:00:00"/>
    <n v="0"/>
    <n v="16"/>
    <n v="37"/>
    <x v="1"/>
  </r>
  <r>
    <s v="Dougall, Eric"/>
    <s v="Eric"/>
    <s v="Dougall"/>
    <x v="76"/>
    <n v="0"/>
    <n v="0"/>
    <n v="1"/>
    <n v="1"/>
    <x v="1"/>
    <n v="4"/>
    <n v="0"/>
    <n v="138888"/>
    <n v="0"/>
    <n v="13"/>
    <s v="IT Manager - Support"/>
    <s v="MA"/>
    <n v="1886"/>
    <d v="1970-07-09T00:00:00"/>
    <x v="0"/>
    <s v="Single"/>
    <s v="US Citizen"/>
    <s v="No"/>
    <s v="Black or African American"/>
    <d v="2014-01-05T00:00:00"/>
    <s v="NULL"/>
    <s v="N/A-StillEmployed"/>
    <x v="0"/>
    <s v="Active"/>
    <s v="IT/IS"/>
    <s v="Jennifer Zamora"/>
    <n v="5"/>
    <s v="Indeed"/>
    <s v="Exceeds"/>
    <n v="4.3"/>
    <n v="5"/>
    <n v="5"/>
    <d v="2019-01-04T00:00:00"/>
    <n v="0"/>
    <n v="4"/>
    <n v="55"/>
    <x v="2"/>
  </r>
  <r>
    <s v="Driver, Elle"/>
    <s v="Elle"/>
    <s v="Driver"/>
    <x v="77"/>
    <n v="0"/>
    <n v="0"/>
    <n v="0"/>
    <n v="1"/>
    <x v="4"/>
    <n v="4"/>
    <n v="0"/>
    <n v="74241"/>
    <n v="0"/>
    <n v="3"/>
    <s v="Area Sales Manager"/>
    <s v="CA"/>
    <n v="90007"/>
    <d v="1988-11-08T00:00:00"/>
    <x v="1"/>
    <s v="Single"/>
    <s v="US Citizen"/>
    <s v="No"/>
    <s v="White"/>
    <d v="2011-01-10T00:00:00"/>
    <s v="NULL"/>
    <s v="N/A-StillEmployed"/>
    <x v="0"/>
    <s v="Active"/>
    <s v="Sales"/>
    <s v="Lynn Daneault"/>
    <n v="21"/>
    <s v="Indeed"/>
    <s v="Exceeds"/>
    <n v="4.7699999999999996"/>
    <n v="5"/>
    <n v="0"/>
    <d v="2019-01-27T00:00:00"/>
    <n v="0"/>
    <n v="14"/>
    <n v="36"/>
    <x v="1"/>
  </r>
  <r>
    <s v="Dunn, Amy  "/>
    <s v="Amy"/>
    <s v="Dunn"/>
    <x v="78"/>
    <n v="0"/>
    <n v="0"/>
    <n v="0"/>
    <n v="1"/>
    <x v="0"/>
    <n v="3"/>
    <n v="0"/>
    <n v="75188"/>
    <n v="0"/>
    <n v="18"/>
    <s v="Production Manager"/>
    <s v="MA"/>
    <n v="1731"/>
    <d v="1973-11-28T00:00:00"/>
    <x v="1"/>
    <s v="Single"/>
    <s v="US Citizen"/>
    <s v="No"/>
    <s v="White"/>
    <d v="2014-09-18T00:00:00"/>
    <s v="NULL"/>
    <s v="N/A-StillEmployed"/>
    <x v="0"/>
    <s v="Active"/>
    <s v="Production       "/>
    <s v="Janet King"/>
    <n v="2"/>
    <s v="Google Search"/>
    <s v="Fully Meets"/>
    <n v="4.5199999999999996"/>
    <n v="4"/>
    <n v="0"/>
    <d v="2019-01-15T00:00:00"/>
    <n v="0"/>
    <n v="4"/>
    <n v="51"/>
    <x v="2"/>
  </r>
  <r>
    <s v="Dunne, Amy"/>
    <s v="Amy"/>
    <s v="Dunne"/>
    <x v="79"/>
    <n v="1"/>
    <n v="1"/>
    <n v="0"/>
    <n v="1"/>
    <x v="0"/>
    <n v="3"/>
    <n v="0"/>
    <n v="62514"/>
    <n v="0"/>
    <n v="19"/>
    <s v="Production Technician I"/>
    <s v="MA"/>
    <n v="1749"/>
    <d v="1973-09-23T00:00:00"/>
    <x v="1"/>
    <s v="Married"/>
    <s v="US Citizen"/>
    <s v="No"/>
    <s v="White"/>
    <d v="2010-04-26T00:00:00"/>
    <s v="NULL"/>
    <s v="N/A-StillEmployed"/>
    <x v="0"/>
    <s v="Active"/>
    <s v="Production       "/>
    <s v="Ketsia Liebig"/>
    <n v="19"/>
    <s v="Google Search"/>
    <s v="Fully Meets"/>
    <n v="2.9"/>
    <n v="3"/>
    <n v="0"/>
    <d v="2019-01-21T00:00:00"/>
    <n v="0"/>
    <n v="6"/>
    <n v="51"/>
    <x v="2"/>
  </r>
  <r>
    <s v="Eaton, Marianne"/>
    <s v="Marianne"/>
    <s v="Eaton"/>
    <x v="80"/>
    <n v="1"/>
    <n v="1"/>
    <n v="0"/>
    <n v="5"/>
    <x v="0"/>
    <n v="3"/>
    <n v="0"/>
    <n v="60070"/>
    <n v="1"/>
    <n v="19"/>
    <s v="Production Technician I"/>
    <s v="MA"/>
    <n v="2343"/>
    <d v="1991-09-05T00:00:00"/>
    <x v="1"/>
    <s v="Married"/>
    <s v="US Citizen"/>
    <s v="No"/>
    <s v="White"/>
    <d v="2011-04-04T00:00:00"/>
    <d v="2017-06-06T00:00:00"/>
    <s v="military"/>
    <x v="1"/>
    <s v="Voluntarily Terminated"/>
    <s v="Production       "/>
    <s v="Kissy Sullivan"/>
    <n v="20"/>
    <s v="Google Search"/>
    <s v="Fully Meets"/>
    <n v="5"/>
    <n v="3"/>
    <n v="0"/>
    <d v="2017-04-09T00:00:00"/>
    <n v="0"/>
    <n v="7"/>
    <n v="34"/>
    <x v="1"/>
  </r>
  <r>
    <s v="Engdahl, Jean"/>
    <s v="Jean"/>
    <s v="Engdahl"/>
    <x v="81"/>
    <n v="0"/>
    <n v="0"/>
    <n v="1"/>
    <n v="1"/>
    <x v="0"/>
    <n v="3"/>
    <n v="0"/>
    <n v="48888"/>
    <n v="0"/>
    <n v="19"/>
    <s v="Production Technician I"/>
    <s v="MA"/>
    <n v="2026"/>
    <d v="1974-05-31T00:00:00"/>
    <x v="0"/>
    <s v="Single"/>
    <s v="US Citizen"/>
    <s v="No"/>
    <s v="White"/>
    <d v="2014-11-10T00:00:00"/>
    <s v="NULL"/>
    <s v="N/A-StillEmployed"/>
    <x v="0"/>
    <s v="Active"/>
    <s v="Production       "/>
    <s v="Kelley Spirea"/>
    <n v="18"/>
    <s v="LinkedIn"/>
    <s v="Fully Meets"/>
    <n v="4.7"/>
    <n v="5"/>
    <n v="0"/>
    <d v="2019-02-13T00:00:00"/>
    <n v="0"/>
    <n v="8"/>
    <n v="51"/>
    <x v="2"/>
  </r>
  <r>
    <s v="England, Rex"/>
    <s v="Rex"/>
    <s v="England"/>
    <x v="82"/>
    <n v="1"/>
    <n v="1"/>
    <n v="1"/>
    <n v="1"/>
    <x v="0"/>
    <n v="3"/>
    <n v="0"/>
    <n v="54285"/>
    <n v="0"/>
    <n v="19"/>
    <s v="Production Technician I"/>
    <s v="MA"/>
    <n v="2045"/>
    <d v="1978-08-25T00:00:00"/>
    <x v="0"/>
    <s v="Married"/>
    <s v="US Citizen"/>
    <s v="No"/>
    <s v="White"/>
    <d v="2014-03-31T00:00:00"/>
    <s v="NULL"/>
    <s v="N/A-StillEmployed"/>
    <x v="0"/>
    <s v="Active"/>
    <s v="Production       "/>
    <s v="Kelley Spirea"/>
    <n v="18"/>
    <s v="Employee Referral"/>
    <s v="Fully Meets"/>
    <n v="4.2"/>
    <n v="3"/>
    <n v="0"/>
    <d v="2019-01-11T00:00:00"/>
    <n v="0"/>
    <n v="3"/>
    <n v="47"/>
    <x v="0"/>
  </r>
  <r>
    <s v="Erilus, Angela"/>
    <s v="Angela"/>
    <s v="Erilus"/>
    <x v="83"/>
    <n v="0"/>
    <n v="3"/>
    <n v="0"/>
    <n v="1"/>
    <x v="0"/>
    <n v="1"/>
    <n v="0"/>
    <n v="56847"/>
    <n v="0"/>
    <n v="20"/>
    <s v="Production Technician II"/>
    <s v="MA"/>
    <n v="2133"/>
    <d v="1989-08-25T00:00:00"/>
    <x v="1"/>
    <s v="Separated"/>
    <s v="US Citizen"/>
    <s v="No"/>
    <s v="White"/>
    <d v="2014-07-07T00:00:00"/>
    <s v="NULL"/>
    <s v="N/A-StillEmployed"/>
    <x v="0"/>
    <s v="Active"/>
    <s v="Production       "/>
    <s v="Michael Albert"/>
    <n v="22"/>
    <s v="Indeed"/>
    <s v="PIP"/>
    <n v="3"/>
    <n v="1"/>
    <n v="0"/>
    <d v="2019-02-25T00:00:00"/>
    <n v="2"/>
    <n v="5"/>
    <n v="36"/>
    <x v="1"/>
  </r>
  <r>
    <s v="Estremera, Miguel"/>
    <s v="Miguel"/>
    <s v="Estremera"/>
    <x v="84"/>
    <n v="0"/>
    <n v="0"/>
    <n v="1"/>
    <n v="4"/>
    <x v="0"/>
    <n v="2"/>
    <n v="0"/>
    <n v="60340"/>
    <n v="1"/>
    <n v="19"/>
    <s v="Production Technician I"/>
    <s v="MA"/>
    <n v="2129"/>
    <d v="1983-09-02T00:00:00"/>
    <x v="0"/>
    <s v="Single"/>
    <s v="US Citizen"/>
    <s v="No"/>
    <s v="White"/>
    <d v="2012-04-02T00:00:00"/>
    <d v="2018-09-27T00:00:00"/>
    <s v="attendance"/>
    <x v="1"/>
    <s v="Terminated for Cause"/>
    <s v="Production       "/>
    <s v="Michael Albert"/>
    <n v="22"/>
    <s v="Google Search"/>
    <s v="Needs Improvement"/>
    <n v="5"/>
    <n v="4"/>
    <n v="0"/>
    <d v="2018-04-12T00:00:00"/>
    <n v="5"/>
    <n v="16"/>
    <n v="42"/>
    <x v="0"/>
  </r>
  <r>
    <s v="Evensen, April"/>
    <s v="April"/>
    <s v="Evensen"/>
    <x v="85"/>
    <n v="0"/>
    <n v="0"/>
    <n v="0"/>
    <n v="4"/>
    <x v="0"/>
    <n v="2"/>
    <n v="0"/>
    <n v="59124"/>
    <n v="1"/>
    <n v="19"/>
    <s v="Production Technician I"/>
    <s v="MA"/>
    <n v="2458"/>
    <d v="1989-05-06T00:00:00"/>
    <x v="1"/>
    <s v="Single"/>
    <s v="US Citizen"/>
    <s v="No"/>
    <s v="White"/>
    <d v="2014-02-17T00:00:00"/>
    <d v="2018-02-25T00:00:00"/>
    <s v="no-call, no-show"/>
    <x v="1"/>
    <s v="Terminated for Cause"/>
    <s v="Production       "/>
    <s v="Elijiah Gray"/>
    <n v="16"/>
    <s v="Google Search"/>
    <s v="Needs Improvement"/>
    <n v="2.2999999999999998"/>
    <n v="3"/>
    <n v="0"/>
    <d v="2017-01-15T00:00:00"/>
    <n v="5"/>
    <n v="19"/>
    <n v="36"/>
    <x v="1"/>
  </r>
  <r>
    <s v="Exantus, Susan"/>
    <s v="Susan"/>
    <s v="Exantus"/>
    <x v="86"/>
    <n v="1"/>
    <n v="1"/>
    <n v="0"/>
    <n v="4"/>
    <x v="2"/>
    <n v="2"/>
    <n v="0"/>
    <n v="99280"/>
    <n v="1"/>
    <n v="24"/>
    <s v="Software Engineer"/>
    <s v="MA"/>
    <n v="1749"/>
    <d v="1987-05-15T00:00:00"/>
    <x v="1"/>
    <s v="Married"/>
    <s v="US Citizen"/>
    <s v="No"/>
    <s v="Black or African American"/>
    <d v="2011-05-02T00:00:00"/>
    <d v="2013-06-05T00:00:00"/>
    <s v="attendance"/>
    <x v="1"/>
    <s v="Terminated for Cause"/>
    <s v="Software Engineering"/>
    <s v="Alex Sweetwater"/>
    <n v="10"/>
    <s v="Indeed"/>
    <s v="Needs Improvement"/>
    <n v="2.1"/>
    <n v="5"/>
    <n v="4"/>
    <d v="2012-08-10T00:00:00"/>
    <n v="4"/>
    <n v="19"/>
    <n v="38"/>
    <x v="1"/>
  </r>
  <r>
    <s v="Faller, Megan "/>
    <s v="Megan"/>
    <s v="Faller"/>
    <x v="87"/>
    <n v="1"/>
    <n v="1"/>
    <n v="0"/>
    <n v="1"/>
    <x v="0"/>
    <n v="3"/>
    <n v="0"/>
    <n v="71776"/>
    <n v="0"/>
    <n v="20"/>
    <s v="Production Technician II"/>
    <s v="MA"/>
    <n v="1824"/>
    <d v="1978-09-22T00:00:00"/>
    <x v="1"/>
    <s v="Married"/>
    <s v="US Citizen"/>
    <s v="No"/>
    <s v="Black or African American"/>
    <d v="2014-07-07T00:00:00"/>
    <s v="NULL"/>
    <s v="N/A-StillEmployed"/>
    <x v="0"/>
    <s v="Active"/>
    <s v="Production       "/>
    <s v="Elijiah Gray"/>
    <n v="16"/>
    <s v="LinkedIn"/>
    <s v="Fully Meets"/>
    <n v="4.4000000000000004"/>
    <n v="5"/>
    <n v="0"/>
    <d v="2019-02-22T00:00:00"/>
    <n v="0"/>
    <n v="17"/>
    <n v="46"/>
    <x v="0"/>
  </r>
  <r>
    <s v="Fancett, Nicole"/>
    <s v="Nicole"/>
    <s v="Fancett"/>
    <x v="88"/>
    <n v="0"/>
    <n v="0"/>
    <n v="0"/>
    <n v="1"/>
    <x v="0"/>
    <n v="3"/>
    <n v="0"/>
    <n v="65902"/>
    <n v="0"/>
    <n v="20"/>
    <s v="Production Technician II"/>
    <s v="MA"/>
    <n v="2324"/>
    <d v="1987-09-27T00:00:00"/>
    <x v="1"/>
    <s v="Single"/>
    <s v="US Citizen"/>
    <s v="No"/>
    <s v="Black or African American"/>
    <d v="2014-02-17T00:00:00"/>
    <s v="NULL"/>
    <s v="N/A-StillEmployed"/>
    <x v="0"/>
    <s v="Active"/>
    <s v="Production       "/>
    <s v="Webster Butler"/>
    <n v="39"/>
    <s v="LinkedIn"/>
    <s v="Fully Meets"/>
    <n v="4"/>
    <n v="4"/>
    <n v="0"/>
    <d v="2019-01-07T00:00:00"/>
    <n v="0"/>
    <n v="7"/>
    <n v="37"/>
    <x v="1"/>
  </r>
  <r>
    <s v="Ferguson, Susan"/>
    <s v="Susan"/>
    <s v="Ferguson"/>
    <x v="89"/>
    <n v="1"/>
    <n v="1"/>
    <n v="0"/>
    <n v="5"/>
    <x v="0"/>
    <n v="3"/>
    <n v="0"/>
    <n v="57748"/>
    <n v="1"/>
    <n v="19"/>
    <s v="Production Technician I"/>
    <s v="MA"/>
    <n v="2176"/>
    <d v="1955-04-14T00:00:00"/>
    <x v="1"/>
    <s v="Married"/>
    <s v="US Citizen"/>
    <s v="No"/>
    <s v="White"/>
    <d v="2011-11-07T00:00:00"/>
    <d v="2016-05-17T00:00:00"/>
    <s v="military"/>
    <x v="1"/>
    <s v="Voluntarily Terminated"/>
    <s v="Production       "/>
    <s v="Webster Butler"/>
    <n v="39"/>
    <s v="Google Search"/>
    <s v="Fully Meets"/>
    <n v="3.13"/>
    <n v="3"/>
    <n v="0"/>
    <d v="2016-02-04T00:00:00"/>
    <n v="0"/>
    <n v="16"/>
    <n v="70"/>
    <x v="3"/>
  </r>
  <r>
    <s v="Fernandes, Nilson  "/>
    <s v="Nilson"/>
    <s v="Fernandes"/>
    <x v="90"/>
    <n v="1"/>
    <n v="1"/>
    <n v="1"/>
    <n v="1"/>
    <x v="0"/>
    <n v="1"/>
    <n v="0"/>
    <n v="64057"/>
    <n v="0"/>
    <n v="19"/>
    <s v="Production Technician I"/>
    <s v="MA"/>
    <n v="2132"/>
    <d v="1989-10-18T00:00:00"/>
    <x v="0"/>
    <s v="Married"/>
    <s v="US Citizen"/>
    <s v="No"/>
    <s v="White"/>
    <d v="2015-05-11T00:00:00"/>
    <s v="NULL"/>
    <s v="N/A-StillEmployed"/>
    <x v="0"/>
    <s v="Active"/>
    <s v="Production       "/>
    <s v="Amy Dunn"/>
    <n v="11"/>
    <s v="Indeed"/>
    <s v="PIP"/>
    <n v="1.56"/>
    <n v="5"/>
    <n v="0"/>
    <d v="2019-01-03T00:00:00"/>
    <n v="6"/>
    <n v="15"/>
    <n v="35"/>
    <x v="1"/>
  </r>
  <r>
    <s v="Fett, Boba"/>
    <s v="Boba"/>
    <s v="Fett"/>
    <x v="91"/>
    <n v="0"/>
    <n v="0"/>
    <n v="1"/>
    <n v="1"/>
    <x v="1"/>
    <n v="1"/>
    <n v="0"/>
    <n v="53366"/>
    <n v="0"/>
    <n v="15"/>
    <s v="Network Engineer"/>
    <s v="MA"/>
    <n v="2138"/>
    <d v="1987-06-18T00:00:00"/>
    <x v="0"/>
    <s v="Single"/>
    <s v="US Citizen"/>
    <s v="No"/>
    <s v="White"/>
    <d v="2015-03-30T00:00:00"/>
    <s v="NULL"/>
    <s v="N/A-StillEmployed"/>
    <x v="0"/>
    <s v="Active"/>
    <s v="IT/IS"/>
    <s v="Peter Monroe"/>
    <n v="7"/>
    <s v="LinkedIn"/>
    <s v="PIP"/>
    <n v="1.2"/>
    <n v="3"/>
    <n v="6"/>
    <d v="2019-02-04T00:00:00"/>
    <n v="3"/>
    <n v="2"/>
    <n v="38"/>
    <x v="1"/>
  </r>
  <r>
    <s v="Fidelia,  Libby"/>
    <s v="Libby"/>
    <s v="Fidelia"/>
    <x v="92"/>
    <n v="1"/>
    <n v="1"/>
    <n v="0"/>
    <n v="1"/>
    <x v="0"/>
    <n v="3"/>
    <n v="0"/>
    <n v="58530"/>
    <n v="0"/>
    <n v="19"/>
    <s v="Production Technician I"/>
    <s v="MA"/>
    <n v="2155"/>
    <d v="1981-03-16T00:00:00"/>
    <x v="1"/>
    <s v="Married"/>
    <s v="US Citizen"/>
    <s v="No"/>
    <s v="White"/>
    <d v="2012-01-09T00:00:00"/>
    <s v="NULL"/>
    <s v="N/A-StillEmployed"/>
    <x v="0"/>
    <s v="Active"/>
    <s v="Production       "/>
    <s v="Brannon Miller"/>
    <n v="12"/>
    <s v="Google Search"/>
    <s v="Fully Meets"/>
    <n v="5"/>
    <n v="5"/>
    <n v="0"/>
    <d v="2019-01-29T00:00:00"/>
    <n v="0"/>
    <n v="19"/>
    <n v="44"/>
    <x v="0"/>
  </r>
  <r>
    <s v="Fitzpatrick, Michael  J"/>
    <s v="Michael J"/>
    <s v="Fitzpatrick"/>
    <x v="93"/>
    <n v="0"/>
    <n v="0"/>
    <n v="1"/>
    <n v="5"/>
    <x v="0"/>
    <n v="3"/>
    <n v="0"/>
    <n v="72609"/>
    <n v="1"/>
    <n v="20"/>
    <s v="Production Technician II"/>
    <s v="MA"/>
    <n v="2143"/>
    <d v="1981-10-01T00:00:00"/>
    <x v="0"/>
    <s v="Single"/>
    <s v="US Citizen"/>
    <s v="Yes"/>
    <s v="White"/>
    <d v="2011-05-16T00:00:00"/>
    <d v="2013-06-24T00:00:00"/>
    <s v="hours"/>
    <x v="1"/>
    <s v="Voluntarily Terminated"/>
    <s v="Production       "/>
    <s v="Amy Dunn"/>
    <n v="11"/>
    <s v="Google Search"/>
    <s v="Fully Meets"/>
    <n v="4.76"/>
    <n v="5"/>
    <n v="0"/>
    <d v="2013-04-05T00:00:00"/>
    <n v="0"/>
    <n v="20"/>
    <n v="43"/>
    <x v="0"/>
  </r>
  <r>
    <s v="Foreman, Tanya"/>
    <s v="Tanya"/>
    <s v="Foreman"/>
    <x v="94"/>
    <n v="1"/>
    <n v="1"/>
    <n v="0"/>
    <n v="5"/>
    <x v="0"/>
    <n v="3"/>
    <n v="0"/>
    <n v="55965"/>
    <n v="1"/>
    <n v="20"/>
    <s v="Production Technician II"/>
    <s v="MA"/>
    <n v="2170"/>
    <d v="1983-11-08T00:00:00"/>
    <x v="1"/>
    <s v="Married"/>
    <s v="US Citizen"/>
    <s v="No"/>
    <s v="White"/>
    <d v="2011-04-04T00:00:00"/>
    <d v="2013-01-09T00:00:00"/>
    <s v="career change"/>
    <x v="1"/>
    <s v="Voluntarily Terminated"/>
    <s v="Production       "/>
    <s v="Ketsia Liebig"/>
    <n v="19"/>
    <s v="Google Search"/>
    <s v="Fully Meets"/>
    <n v="3.66"/>
    <n v="3"/>
    <n v="0"/>
    <d v="2012-01-07T00:00:00"/>
    <n v="0"/>
    <n v="6"/>
    <n v="41"/>
    <x v="0"/>
  </r>
  <r>
    <s v="Forrest, Alex"/>
    <s v="Alex"/>
    <s v="Forrest"/>
    <x v="95"/>
    <n v="1"/>
    <n v="1"/>
    <n v="1"/>
    <n v="1"/>
    <x v="4"/>
    <n v="3"/>
    <n v="0"/>
    <n v="70187"/>
    <n v="1"/>
    <n v="3"/>
    <s v="Area Sales Manager"/>
    <s v="MA"/>
    <n v="2330"/>
    <d v="1975-07-07T00:00:00"/>
    <x v="0"/>
    <s v="Married"/>
    <s v="US Citizen"/>
    <s v="No"/>
    <s v="White"/>
    <d v="2014-09-29T00:00:00"/>
    <d v="2018-08-19T00:00:00"/>
    <s v="Fatal attraction"/>
    <x v="1"/>
    <s v="Terminated for Cause"/>
    <s v="Sales"/>
    <s v="Lynn Daneault"/>
    <n v="21"/>
    <s v="Employee Referral"/>
    <s v="PIP"/>
    <n v="2"/>
    <n v="5"/>
    <n v="0"/>
    <d v="2019-01-28T00:00:00"/>
    <n v="4"/>
    <n v="7"/>
    <n v="50"/>
    <x v="0"/>
  </r>
  <r>
    <s v="Foss, Jason"/>
    <s v="Jason"/>
    <s v="Foss"/>
    <x v="96"/>
    <n v="0"/>
    <n v="0"/>
    <n v="1"/>
    <n v="1"/>
    <x v="1"/>
    <n v="4"/>
    <n v="0"/>
    <n v="178000"/>
    <n v="0"/>
    <n v="12"/>
    <s v="IT Director"/>
    <s v="MA"/>
    <n v="1460"/>
    <d v="1980-07-05T00:00:00"/>
    <x v="0"/>
    <s v="Single"/>
    <s v="US Citizen"/>
    <s v="No"/>
    <s v="Black or African American"/>
    <d v="2011-04-15T00:00:00"/>
    <s v="NULL"/>
    <s v="N/A-StillEmployed"/>
    <x v="0"/>
    <s v="Active"/>
    <s v="IT/IS"/>
    <s v="Jennifer Zamora"/>
    <n v="5"/>
    <s v="Indeed"/>
    <s v="Exceeds"/>
    <n v="5"/>
    <n v="5"/>
    <n v="5"/>
    <d v="2019-01-07T00:00:00"/>
    <n v="0"/>
    <n v="15"/>
    <n v="45"/>
    <x v="0"/>
  </r>
  <r>
    <s v="Foster-Baker, Amy"/>
    <s v="Amy"/>
    <s v="Foster-Baker"/>
    <x v="97"/>
    <n v="1"/>
    <n v="1"/>
    <n v="0"/>
    <n v="1"/>
    <x v="3"/>
    <n v="3"/>
    <n v="0"/>
    <n v="99351"/>
    <n v="0"/>
    <n v="26"/>
    <s v="Sr. Accountant"/>
    <s v="MA"/>
    <n v="2050"/>
    <d v="1979-04-16T00:00:00"/>
    <x v="1"/>
    <s v="Married"/>
    <s v="US Citizen"/>
    <s v="No"/>
    <s v="White"/>
    <d v="2009-01-05T00:00:00"/>
    <s v="NULL"/>
    <s v="N/A-StillEmployed"/>
    <x v="0"/>
    <s v="Active"/>
    <s v="Admin Offices"/>
    <s v="Board of Directors"/>
    <n v="9"/>
    <s v="Other"/>
    <s v="Fully Meets"/>
    <n v="5"/>
    <n v="3"/>
    <n v="2"/>
    <d v="2019-02-08T00:00:00"/>
    <n v="0"/>
    <n v="3"/>
    <n v="46"/>
    <x v="0"/>
  </r>
  <r>
    <s v="Fraval, Maruk "/>
    <s v="Maruk"/>
    <s v="Fraval"/>
    <x v="98"/>
    <n v="0"/>
    <n v="0"/>
    <n v="1"/>
    <n v="1"/>
    <x v="4"/>
    <n v="3"/>
    <n v="0"/>
    <n v="67251"/>
    <n v="0"/>
    <n v="3"/>
    <s v="Area Sales Manager"/>
    <s v="CT"/>
    <n v="6050"/>
    <d v="1963-08-28T00:00:00"/>
    <x v="0"/>
    <s v="Single"/>
    <s v="US Citizen"/>
    <s v="No"/>
    <s v="Black or African American"/>
    <d v="2011-09-06T00:00:00"/>
    <s v="NULL"/>
    <s v="N/A-StillEmployed"/>
    <x v="0"/>
    <s v="Active"/>
    <s v="Sales"/>
    <s v="Lynn Daneault"/>
    <n v="21"/>
    <s v="CareerBuilder"/>
    <s v="Fully Meets"/>
    <n v="4.3"/>
    <n v="3"/>
    <n v="0"/>
    <d v="2019-01-27T00:00:00"/>
    <n v="2"/>
    <n v="7"/>
    <n v="62"/>
    <x v="3"/>
  </r>
  <r>
    <s v="Galia, Lisa"/>
    <s v="Lisa"/>
    <s v="Galia"/>
    <x v="99"/>
    <n v="0"/>
    <n v="0"/>
    <n v="0"/>
    <n v="1"/>
    <x v="1"/>
    <n v="3"/>
    <n v="0"/>
    <n v="65707"/>
    <n v="0"/>
    <n v="14"/>
    <s v="IT Support"/>
    <s v="CT"/>
    <n v="6040"/>
    <d v="1968-07-06T00:00:00"/>
    <x v="1"/>
    <s v="Single"/>
    <s v="US Citizen"/>
    <s v="No"/>
    <s v="White"/>
    <d v="2010-05-01T00:00:00"/>
    <s v="NULL"/>
    <s v="N/A-StillEmployed"/>
    <x v="0"/>
    <s v="Active"/>
    <s v="IT/IS"/>
    <s v="Eric Dougall"/>
    <n v="6"/>
    <s v="LinkedIn"/>
    <s v="Fully Meets"/>
    <n v="4.7"/>
    <n v="4"/>
    <n v="5"/>
    <d v="2019-02-01T00:00:00"/>
    <n v="0"/>
    <n v="1"/>
    <n v="57"/>
    <x v="2"/>
  </r>
  <r>
    <s v="Garcia, Raul"/>
    <s v="Raul"/>
    <s v="Garcia"/>
    <x v="100"/>
    <n v="0"/>
    <n v="0"/>
    <n v="1"/>
    <n v="1"/>
    <x v="0"/>
    <n v="3"/>
    <n v="0"/>
    <n v="52249"/>
    <n v="0"/>
    <n v="19"/>
    <s v="Production Technician I"/>
    <s v="MA"/>
    <n v="1905"/>
    <d v="1985-09-15T00:00:00"/>
    <x v="0"/>
    <s v="Single"/>
    <s v="US Citizen"/>
    <s v="Yes"/>
    <s v="White"/>
    <d v="2015-03-30T00:00:00"/>
    <s v="NULL"/>
    <s v="N/A-StillEmployed"/>
    <x v="0"/>
    <s v="Active"/>
    <s v="Production       "/>
    <s v="David Stanley"/>
    <n v="14"/>
    <s v="Employee Referral"/>
    <s v="Fully Meets"/>
    <n v="4.5"/>
    <n v="3"/>
    <n v="0"/>
    <d v="2019-02-18T00:00:00"/>
    <n v="0"/>
    <n v="5"/>
    <n v="40"/>
    <x v="1"/>
  </r>
  <r>
    <s v="Gaul, Barbara"/>
    <s v="Barbara"/>
    <s v="Gaul"/>
    <x v="101"/>
    <n v="0"/>
    <n v="0"/>
    <n v="0"/>
    <n v="1"/>
    <x v="0"/>
    <n v="3"/>
    <n v="0"/>
    <n v="53171"/>
    <n v="0"/>
    <n v="19"/>
    <s v="Production Technician I"/>
    <s v="MA"/>
    <n v="2121"/>
    <d v="1983-12-02T00:00:00"/>
    <x v="1"/>
    <s v="Single"/>
    <s v="US Citizen"/>
    <s v="Yes"/>
    <s v="Black or African American"/>
    <d v="2011-05-16T00:00:00"/>
    <s v="NULL"/>
    <s v="N/A-StillEmployed"/>
    <x v="0"/>
    <s v="Active"/>
    <s v="Production       "/>
    <s v="Kelley Spirea"/>
    <n v="18"/>
    <s v="LinkedIn"/>
    <s v="Fully Meets"/>
    <n v="4.2"/>
    <n v="4"/>
    <n v="0"/>
    <d v="2019-02-26T00:00:00"/>
    <n v="0"/>
    <n v="12"/>
    <n v="41"/>
    <x v="0"/>
  </r>
  <r>
    <s v="Gentry, Mildred"/>
    <s v="Mildred"/>
    <s v="Gentry"/>
    <x v="102"/>
    <n v="1"/>
    <n v="1"/>
    <n v="0"/>
    <n v="1"/>
    <x v="0"/>
    <n v="3"/>
    <n v="0"/>
    <n v="51337"/>
    <n v="0"/>
    <n v="19"/>
    <s v="Production Technician I"/>
    <s v="MA"/>
    <n v="2145"/>
    <d v="1990-10-01T00:00:00"/>
    <x v="1"/>
    <s v="Married"/>
    <s v="US Citizen"/>
    <s v="No"/>
    <s v="Black or African American"/>
    <d v="2015-03-30T00:00:00"/>
    <s v="NULL"/>
    <s v="N/A-StillEmployed"/>
    <x v="0"/>
    <s v="Active"/>
    <s v="Production       "/>
    <s v="Michael Albert"/>
    <n v="22"/>
    <s v="LinkedIn"/>
    <s v="Fully Meets"/>
    <n v="3.73"/>
    <n v="3"/>
    <n v="0"/>
    <d v="2019-01-16T00:00:00"/>
    <n v="0"/>
    <n v="19"/>
    <n v="34"/>
    <x v="1"/>
  </r>
  <r>
    <s v="Gerke, Melisa"/>
    <s v="Melisa"/>
    <s v="Gerke"/>
    <x v="103"/>
    <n v="0"/>
    <n v="2"/>
    <n v="0"/>
    <n v="5"/>
    <x v="0"/>
    <n v="3"/>
    <n v="1"/>
    <n v="51505"/>
    <n v="1"/>
    <n v="19"/>
    <s v="Production Technician I"/>
    <s v="MA"/>
    <n v="2330"/>
    <d v="1970-05-15T00:00:00"/>
    <x v="1"/>
    <s v="Divorced"/>
    <s v="US Citizen"/>
    <s v="No"/>
    <s v="Black or African American"/>
    <d v="2011-11-07T00:00:00"/>
    <d v="2016-11-15T00:00:00"/>
    <s v="hours"/>
    <x v="1"/>
    <s v="Voluntarily Terminated"/>
    <s v="Production       "/>
    <s v="Elijiah Gray"/>
    <n v="16"/>
    <s v="Diversity Job Fair"/>
    <s v="Fully Meets"/>
    <n v="4.24"/>
    <n v="4"/>
    <n v="0"/>
    <d v="2016-04-29T00:00:00"/>
    <n v="0"/>
    <n v="2"/>
    <n v="55"/>
    <x v="2"/>
  </r>
  <r>
    <s v="Gill, Whitney  "/>
    <s v="Whitney"/>
    <s v="Gill"/>
    <x v="104"/>
    <n v="0"/>
    <n v="4"/>
    <n v="0"/>
    <n v="4"/>
    <x v="4"/>
    <n v="3"/>
    <n v="0"/>
    <n v="59370"/>
    <n v="1"/>
    <n v="3"/>
    <s v="Area Sales Manager"/>
    <s v="OH"/>
    <n v="43050"/>
    <d v="1971-07-10T00:00:00"/>
    <x v="1"/>
    <s v="Widowed"/>
    <s v="US Citizen"/>
    <s v="No"/>
    <s v="Black or African American"/>
    <d v="2014-07-07T00:00:00"/>
    <d v="2015-09-05T00:00:00"/>
    <s v="attendance"/>
    <x v="1"/>
    <s v="Terminated for Cause"/>
    <s v="Sales"/>
    <s v="John Smith"/>
    <n v="17"/>
    <s v="CareerBuilder"/>
    <s v="Fully Meets"/>
    <n v="3.97"/>
    <n v="4"/>
    <n v="0"/>
    <d v="2014-01-15T00:00:00"/>
    <n v="0"/>
    <n v="7"/>
    <n v="54"/>
    <x v="2"/>
  </r>
  <r>
    <s v="Gilles, Alex"/>
    <s v="Alex"/>
    <s v="Gilles"/>
    <x v="105"/>
    <n v="1"/>
    <n v="1"/>
    <n v="1"/>
    <n v="5"/>
    <x v="0"/>
    <n v="2"/>
    <n v="1"/>
    <n v="54933"/>
    <n v="1"/>
    <n v="19"/>
    <s v="Production Technician I"/>
    <s v="MA"/>
    <n v="2062"/>
    <d v="1974-08-09T00:00:00"/>
    <x v="0"/>
    <s v="Married"/>
    <s v="US Citizen"/>
    <s v="No"/>
    <s v="Black or African American"/>
    <d v="2012-04-02T00:00:00"/>
    <d v="2015-06-25T00:00:00"/>
    <s v="military"/>
    <x v="1"/>
    <s v="Voluntarily Terminated"/>
    <s v="Production       "/>
    <s v="Webster Butler"/>
    <n v="39"/>
    <s v="Diversity Job Fair"/>
    <s v="Needs Improvement"/>
    <n v="3.97"/>
    <n v="4"/>
    <n v="0"/>
    <d v="2015-01-20T00:00:00"/>
    <n v="3"/>
    <n v="15"/>
    <n v="51"/>
    <x v="2"/>
  </r>
  <r>
    <s v="Girifalco, Evelyn"/>
    <s v="Evelyn"/>
    <s v="Girifalco"/>
    <x v="106"/>
    <n v="0"/>
    <n v="0"/>
    <n v="0"/>
    <n v="1"/>
    <x v="0"/>
    <n v="4"/>
    <n v="0"/>
    <n v="57815"/>
    <n v="0"/>
    <n v="19"/>
    <s v="Production Technician I"/>
    <s v="MA"/>
    <n v="2451"/>
    <d v="1980-05-08T00:00:00"/>
    <x v="1"/>
    <s v="Single"/>
    <s v="US Citizen"/>
    <s v="Yes"/>
    <s v="Two or more races"/>
    <d v="2014-09-29T00:00:00"/>
    <s v="NULL"/>
    <s v="N/A-StillEmployed"/>
    <x v="0"/>
    <s v="Active"/>
    <s v="Production       "/>
    <s v="Amy Dunn"/>
    <n v="11"/>
    <s v="Indeed"/>
    <s v="Exceeds"/>
    <n v="3.9"/>
    <n v="4"/>
    <n v="0"/>
    <d v="2019-02-07T00:00:00"/>
    <n v="0"/>
    <n v="3"/>
    <n v="45"/>
    <x v="0"/>
  </r>
  <r>
    <s v="Givens, Myriam"/>
    <s v="Myriam"/>
    <s v="Givens"/>
    <x v="107"/>
    <n v="0"/>
    <n v="0"/>
    <n v="0"/>
    <n v="1"/>
    <x v="4"/>
    <n v="3"/>
    <n v="0"/>
    <n v="61555"/>
    <n v="0"/>
    <n v="3"/>
    <s v="Area Sales Manager"/>
    <s v="IN"/>
    <n v="46204"/>
    <d v="1989-09-22T00:00:00"/>
    <x v="1"/>
    <s v="Single"/>
    <s v="US Citizen"/>
    <s v="No"/>
    <s v="White"/>
    <d v="2015-02-16T00:00:00"/>
    <s v="NULL"/>
    <s v="N/A-StillEmployed"/>
    <x v="0"/>
    <s v="Active"/>
    <s v="Sales"/>
    <s v="Lynn Daneault"/>
    <n v="21"/>
    <s v="Indeed"/>
    <s v="Fully Meets"/>
    <n v="4.5"/>
    <n v="5"/>
    <n v="0"/>
    <d v="2019-01-25T00:00:00"/>
    <n v="0"/>
    <n v="20"/>
    <n v="35"/>
    <x v="1"/>
  </r>
  <r>
    <s v="Goble, Taisha"/>
    <s v="Taisha"/>
    <s v="Goble"/>
    <x v="108"/>
    <n v="0"/>
    <n v="0"/>
    <n v="0"/>
    <n v="4"/>
    <x v="1"/>
    <n v="3"/>
    <n v="0"/>
    <n v="114800"/>
    <n v="1"/>
    <n v="8"/>
    <s v="Database Administrator"/>
    <s v="MA"/>
    <n v="2127"/>
    <d v="1971-10-23T00:00:00"/>
    <x v="1"/>
    <s v="Single"/>
    <s v="US Citizen"/>
    <s v="No"/>
    <s v="White"/>
    <d v="2015-02-16T00:00:00"/>
    <d v="2015-03-15T00:00:00"/>
    <s v="no-call, no-show"/>
    <x v="1"/>
    <s v="Terminated for Cause"/>
    <s v="IT/IS"/>
    <s v="Simon Roup"/>
    <n v="4"/>
    <s v="Indeed"/>
    <s v="Fully Meets"/>
    <n v="4.5999999999999996"/>
    <n v="4"/>
    <n v="4"/>
    <d v="2015-01-20T00:00:00"/>
    <n v="0"/>
    <n v="10"/>
    <n v="53"/>
    <x v="2"/>
  </r>
  <r>
    <s v="Goeth, Amon"/>
    <s v="Amon"/>
    <s v="Goeth"/>
    <x v="109"/>
    <n v="1"/>
    <n v="1"/>
    <n v="1"/>
    <n v="1"/>
    <x v="1"/>
    <n v="3"/>
    <n v="0"/>
    <n v="74679"/>
    <n v="0"/>
    <n v="14"/>
    <s v="IT Support"/>
    <s v="MA"/>
    <n v="2135"/>
    <d v="1989-11-24T00:00:00"/>
    <x v="0"/>
    <s v="Married"/>
    <s v="US Citizen"/>
    <s v="Yes"/>
    <s v="White"/>
    <d v="2015-03-30T00:00:00"/>
    <s v="NULL"/>
    <s v="N/A-StillEmployed"/>
    <x v="0"/>
    <s v="Active"/>
    <s v="IT/IS"/>
    <s v="Peter Monroe"/>
    <n v="7"/>
    <s v="LinkedIn"/>
    <s v="Fully Meets"/>
    <n v="4.3"/>
    <n v="5"/>
    <n v="7"/>
    <d v="2019-01-10T00:00:00"/>
    <n v="0"/>
    <n v="20"/>
    <n v="35"/>
    <x v="1"/>
  </r>
  <r>
    <s v="Gold, Shenice  "/>
    <s v="Shenice"/>
    <s v="Gold"/>
    <x v="110"/>
    <n v="0"/>
    <n v="0"/>
    <n v="0"/>
    <n v="1"/>
    <x v="0"/>
    <n v="3"/>
    <n v="0"/>
    <n v="53018"/>
    <n v="0"/>
    <n v="19"/>
    <s v="Production Technician I"/>
    <s v="MA"/>
    <n v="2451"/>
    <d v="1992-06-18T00:00:00"/>
    <x v="1"/>
    <s v="Single"/>
    <s v="US Citizen"/>
    <s v="Yes"/>
    <s v="White"/>
    <d v="2013-11-11T00:00:00"/>
    <s v="NULL"/>
    <s v="N/A-StillEmployed"/>
    <x v="0"/>
    <s v="Active"/>
    <s v="Production       "/>
    <s v="Ketsia Liebig"/>
    <n v="19"/>
    <s v="Indeed"/>
    <s v="Fully Meets"/>
    <n v="4.3"/>
    <n v="5"/>
    <n v="0"/>
    <d v="2019-02-18T00:00:00"/>
    <n v="0"/>
    <n v="7"/>
    <n v="33"/>
    <x v="1"/>
  </r>
  <r>
    <s v="Gonzalez, Cayo"/>
    <s v="Cayo"/>
    <s v="Gonzalez"/>
    <x v="111"/>
    <n v="0"/>
    <n v="2"/>
    <n v="1"/>
    <n v="1"/>
    <x v="0"/>
    <n v="4"/>
    <n v="1"/>
    <n v="59892"/>
    <n v="0"/>
    <n v="19"/>
    <s v="Production Technician I"/>
    <s v="MA"/>
    <n v="2108"/>
    <d v="1969-09-29T00:00:00"/>
    <x v="0"/>
    <s v="Divorced"/>
    <s v="US Citizen"/>
    <s v="No"/>
    <s v="Black or African American"/>
    <d v="2011-07-11T00:00:00"/>
    <s v="NULL"/>
    <s v="N/A-StillEmployed"/>
    <x v="0"/>
    <s v="Active"/>
    <s v="Production       "/>
    <s v="Brannon Miller"/>
    <n v="12"/>
    <s v="Diversity Job Fair"/>
    <s v="Exceeds"/>
    <n v="4.5"/>
    <n v="4"/>
    <n v="0"/>
    <d v="2019-02-18T00:00:00"/>
    <n v="0"/>
    <n v="1"/>
    <n v="55"/>
    <x v="2"/>
  </r>
  <r>
    <s v="Gonzalez, Juan"/>
    <s v="Juan"/>
    <s v="Gonzalez"/>
    <x v="112"/>
    <n v="1"/>
    <n v="1"/>
    <n v="1"/>
    <n v="5"/>
    <x v="0"/>
    <n v="1"/>
    <n v="1"/>
    <n v="68898"/>
    <n v="1"/>
    <n v="20"/>
    <s v="Production Technician II"/>
    <s v="MA"/>
    <n v="2128"/>
    <d v="1964-10-12T00:00:00"/>
    <x v="0"/>
    <s v="Married"/>
    <s v="US Citizen"/>
    <s v="No"/>
    <s v="Black or African American"/>
    <d v="2010-04-26T00:00:00"/>
    <d v="2011-05-30T00:00:00"/>
    <s v="career change"/>
    <x v="1"/>
    <s v="Voluntarily Terminated"/>
    <s v="Production       "/>
    <s v="Brannon Miller"/>
    <n v="12"/>
    <s v="Diversity Job Fair"/>
    <s v="PIP"/>
    <n v="3"/>
    <n v="3"/>
    <n v="0"/>
    <d v="2011-03-06T00:00:00"/>
    <n v="3"/>
    <n v="10"/>
    <n v="60"/>
    <x v="2"/>
  </r>
  <r>
    <s v="Gonzalez, Maria"/>
    <s v="Maria"/>
    <s v="Gonzalez"/>
    <x v="113"/>
    <n v="0"/>
    <n v="3"/>
    <n v="0"/>
    <n v="1"/>
    <x v="1"/>
    <n v="3"/>
    <n v="0"/>
    <n v="61242"/>
    <n v="0"/>
    <n v="14"/>
    <s v="IT Support"/>
    <s v="MA"/>
    <n v="2472"/>
    <d v="1981-04-16T00:00:00"/>
    <x v="1"/>
    <s v="Separated"/>
    <s v="US Citizen"/>
    <s v="Yes"/>
    <s v="White"/>
    <d v="2015-01-05T00:00:00"/>
    <s v="NULL"/>
    <s v="N/A-StillEmployed"/>
    <x v="0"/>
    <s v="Active"/>
    <s v="IT/IS"/>
    <s v="Peter Monroe"/>
    <n v="7"/>
    <s v="Employee Referral"/>
    <s v="Fully Meets"/>
    <n v="4.6100000000000003"/>
    <n v="4"/>
    <n v="5"/>
    <d v="2019-01-28T00:00:00"/>
    <n v="0"/>
    <n v="11"/>
    <n v="44"/>
    <x v="0"/>
  </r>
  <r>
    <s v="Good, Susan"/>
    <s v="Susan"/>
    <s v="Good"/>
    <x v="114"/>
    <n v="1"/>
    <n v="1"/>
    <n v="0"/>
    <n v="3"/>
    <x v="0"/>
    <n v="3"/>
    <n v="0"/>
    <n v="66825"/>
    <n v="0"/>
    <n v="20"/>
    <s v="Production Technician II"/>
    <s v="MA"/>
    <n v="1886"/>
    <d v="1986-05-25T00:00:00"/>
    <x v="1"/>
    <s v="Married"/>
    <s v="US Citizen"/>
    <s v="No"/>
    <s v="White"/>
    <d v="2014-05-12T00:00:00"/>
    <s v="NULL"/>
    <s v="N/A-StillEmployed"/>
    <x v="0"/>
    <s v="Active"/>
    <s v="Production       "/>
    <s v="David Stanley"/>
    <n v="14"/>
    <s v="LinkedIn"/>
    <s v="Fully Meets"/>
    <n v="4.5999999999999996"/>
    <n v="3"/>
    <n v="0"/>
    <d v="2019-02-07T00:00:00"/>
    <n v="0"/>
    <n v="20"/>
    <n v="39"/>
    <x v="1"/>
  </r>
  <r>
    <s v="Gordon, David"/>
    <s v="David"/>
    <s v="Gordon"/>
    <x v="115"/>
    <n v="1"/>
    <n v="1"/>
    <n v="1"/>
    <n v="1"/>
    <x v="0"/>
    <n v="3"/>
    <n v="0"/>
    <n v="48285"/>
    <n v="0"/>
    <n v="19"/>
    <s v="Production Technician I"/>
    <s v="MA"/>
    <n v="2169"/>
    <d v="1979-05-21T00:00:00"/>
    <x v="0"/>
    <s v="Married"/>
    <s v="US Citizen"/>
    <s v="No"/>
    <s v="White"/>
    <d v="2012-07-02T00:00:00"/>
    <s v="NULL"/>
    <s v="N/A-StillEmployed"/>
    <x v="0"/>
    <s v="Active"/>
    <s v="Production       "/>
    <s v="David Stanley"/>
    <n v="14"/>
    <s v="LinkedIn"/>
    <s v="Fully Meets"/>
    <n v="5"/>
    <n v="3"/>
    <n v="0"/>
    <d v="2019-01-14T00:00:00"/>
    <n v="0"/>
    <n v="2"/>
    <n v="46"/>
    <x v="0"/>
  </r>
  <r>
    <s v="Gosciminski, Phylicia  "/>
    <s v="Phylicia"/>
    <s v="Gosciminski"/>
    <x v="116"/>
    <n v="0"/>
    <n v="3"/>
    <n v="0"/>
    <n v="3"/>
    <x v="0"/>
    <n v="3"/>
    <n v="0"/>
    <n v="66149"/>
    <n v="0"/>
    <n v="20"/>
    <s v="Production Technician II"/>
    <s v="MA"/>
    <n v="1824"/>
    <d v="1983-12-08T00:00:00"/>
    <x v="1"/>
    <s v="Separated"/>
    <s v="US Citizen"/>
    <s v="No"/>
    <s v="American Indian or Alaska Native"/>
    <d v="2013-09-30T00:00:00"/>
    <s v="NULL"/>
    <s v="N/A-StillEmployed"/>
    <x v="0"/>
    <s v="Active"/>
    <s v="Production       "/>
    <s v="Kissy Sullivan"/>
    <n v="20"/>
    <s v="Google Search"/>
    <s v="Fully Meets"/>
    <n v="4.4000000000000004"/>
    <n v="5"/>
    <n v="0"/>
    <d v="2019-02-21T00:00:00"/>
    <n v="0"/>
    <n v="1"/>
    <n v="41"/>
    <x v="0"/>
  </r>
  <r>
    <s v="Goyal, Roxana"/>
    <s v="Roxana"/>
    <s v="Goyal"/>
    <x v="117"/>
    <n v="1"/>
    <n v="1"/>
    <n v="0"/>
    <n v="3"/>
    <x v="0"/>
    <n v="3"/>
    <n v="0"/>
    <n v="49256"/>
    <n v="0"/>
    <n v="19"/>
    <s v="Production Technician I"/>
    <s v="MA"/>
    <n v="1864"/>
    <d v="1974-10-09T00:00:00"/>
    <x v="1"/>
    <s v="Married"/>
    <s v="US Citizen"/>
    <s v="No"/>
    <s v="Asian"/>
    <d v="2013-08-19T00:00:00"/>
    <s v="NULL"/>
    <s v="N/A-StillEmployed"/>
    <x v="0"/>
    <s v="Active"/>
    <s v="Production       "/>
    <s v="Kissy Sullivan"/>
    <n v="20"/>
    <s v="LinkedIn"/>
    <s v="Fully Meets"/>
    <n v="4.0999999999999996"/>
    <n v="5"/>
    <n v="0"/>
    <d v="2019-02-15T00:00:00"/>
    <n v="0"/>
    <n v="3"/>
    <n v="50"/>
    <x v="0"/>
  </r>
  <r>
    <s v="Gray, Elijiah  "/>
    <s v="Elijiah"/>
    <s v="Gray"/>
    <x v="118"/>
    <n v="0"/>
    <n v="2"/>
    <n v="1"/>
    <n v="1"/>
    <x v="0"/>
    <n v="3"/>
    <n v="0"/>
    <n v="62957"/>
    <n v="0"/>
    <n v="18"/>
    <s v="Production Manager"/>
    <s v="MA"/>
    <n v="1752"/>
    <d v="1981-07-11T00:00:00"/>
    <x v="0"/>
    <s v="Divorced"/>
    <s v="US Citizen"/>
    <s v="No"/>
    <s v="White"/>
    <d v="2015-06-02T00:00:00"/>
    <s v="NULL"/>
    <s v="N/A-StillEmployed"/>
    <x v="0"/>
    <s v="Active"/>
    <s v="Production       "/>
    <s v="Janet King"/>
    <n v="2"/>
    <s v="Employee Referral"/>
    <s v="Fully Meets"/>
    <n v="4.63"/>
    <n v="3"/>
    <n v="0"/>
    <d v="2019-01-04T00:00:00"/>
    <n v="0"/>
    <n v="2"/>
    <n v="44"/>
    <x v="0"/>
  </r>
  <r>
    <s v="Gross, Paula"/>
    <s v="Paula"/>
    <s v="Gross"/>
    <x v="119"/>
    <n v="0"/>
    <n v="2"/>
    <n v="0"/>
    <n v="5"/>
    <x v="0"/>
    <n v="3"/>
    <n v="0"/>
    <n v="63813"/>
    <n v="1"/>
    <n v="19"/>
    <s v="Production Technician I"/>
    <s v="MA"/>
    <n v="2176"/>
    <d v="1983-05-21T00:00:00"/>
    <x v="1"/>
    <s v="Divorced"/>
    <s v="US Citizen"/>
    <s v="No"/>
    <s v="White"/>
    <d v="2011-02-21T00:00:00"/>
    <d v="2014-01-11T00:00:00"/>
    <s v="more money"/>
    <x v="1"/>
    <s v="Voluntarily Terminated"/>
    <s v="Production       "/>
    <s v="Kelley Spirea"/>
    <n v="18"/>
    <s v="CareerBuilder"/>
    <s v="Fully Meets"/>
    <n v="5"/>
    <n v="5"/>
    <n v="0"/>
    <d v="2013-06-03T00:00:00"/>
    <n v="0"/>
    <n v="17"/>
    <n v="42"/>
    <x v="0"/>
  </r>
  <r>
    <s v="Gruber, Hans"/>
    <s v="Hans"/>
    <s v="Gruber"/>
    <x v="120"/>
    <n v="1"/>
    <n v="1"/>
    <n v="1"/>
    <n v="1"/>
    <x v="1"/>
    <n v="3"/>
    <n v="0"/>
    <n v="99020"/>
    <n v="0"/>
    <n v="4"/>
    <s v="BI Developer"/>
    <s v="MA"/>
    <n v="2134"/>
    <d v="1989-06-30T00:00:00"/>
    <x v="0"/>
    <s v="Married"/>
    <s v="US Citizen"/>
    <s v="No"/>
    <s v="Black or African American"/>
    <d v="2017-04-20T00:00:00"/>
    <s v="NULL"/>
    <s v="N/A-StillEmployed"/>
    <x v="0"/>
    <s v="Active"/>
    <s v="IT/IS"/>
    <s v="Brian Champaigne"/>
    <n v="13"/>
    <s v="Indeed"/>
    <s v="Fully Meets"/>
    <n v="4.2"/>
    <n v="5"/>
    <n v="5"/>
    <d v="2019-01-28T00:00:00"/>
    <n v="0"/>
    <n v="8"/>
    <n v="36"/>
    <x v="1"/>
  </r>
  <r>
    <s v="Guilianno, Mike"/>
    <s v="Mike"/>
    <s v="Guilianno"/>
    <x v="121"/>
    <n v="0"/>
    <n v="0"/>
    <n v="1"/>
    <n v="5"/>
    <x v="4"/>
    <n v="3"/>
    <n v="0"/>
    <n v="71707"/>
    <n v="1"/>
    <n v="3"/>
    <s v="Area Sales Manager"/>
    <s v="TN"/>
    <n v="37129"/>
    <d v="1969-02-09T00:00:00"/>
    <x v="0"/>
    <s v="Single"/>
    <s v="US Citizen"/>
    <s v="No"/>
    <s v="Two or more races"/>
    <d v="2012-03-07T00:00:00"/>
    <d v="2014-10-31T00:00:00"/>
    <s v="relocation out of area"/>
    <x v="1"/>
    <s v="Voluntarily Terminated"/>
    <s v="Sales"/>
    <s v="John Smith"/>
    <n v="17"/>
    <s v="LinkedIn"/>
    <s v="Fully Meets"/>
    <n v="4.5"/>
    <n v="5"/>
    <n v="0"/>
    <d v="2013-02-01T00:00:00"/>
    <n v="0"/>
    <n v="20"/>
    <n v="56"/>
    <x v="2"/>
  </r>
  <r>
    <s v="Handschiegl, Joanne"/>
    <s v="Joanne"/>
    <s v="Handschiegl"/>
    <x v="122"/>
    <n v="1"/>
    <n v="1"/>
    <n v="0"/>
    <n v="1"/>
    <x v="0"/>
    <n v="3"/>
    <n v="0"/>
    <n v="54828"/>
    <n v="0"/>
    <n v="19"/>
    <s v="Production Technician I"/>
    <s v="MA"/>
    <n v="2127"/>
    <d v="1977-03-23T00:00:00"/>
    <x v="1"/>
    <s v="Married"/>
    <s v="US Citizen"/>
    <s v="No"/>
    <s v="White"/>
    <d v="2011-11-28T00:00:00"/>
    <s v="NULL"/>
    <s v="N/A-StillEmployed"/>
    <x v="0"/>
    <s v="Active"/>
    <s v="Production       "/>
    <s v="Michael Albert"/>
    <n v="22"/>
    <s v="Google Search"/>
    <s v="Fully Meets"/>
    <n v="4.2"/>
    <n v="4"/>
    <n v="0"/>
    <d v="2019-02-22T00:00:00"/>
    <n v="0"/>
    <n v="13"/>
    <n v="48"/>
    <x v="0"/>
  </r>
  <r>
    <s v="Hankard, Earnest"/>
    <s v="Earnest"/>
    <s v="Hankard"/>
    <x v="123"/>
    <n v="0"/>
    <n v="0"/>
    <n v="1"/>
    <n v="1"/>
    <x v="0"/>
    <n v="3"/>
    <n v="0"/>
    <n v="64246"/>
    <n v="0"/>
    <n v="20"/>
    <s v="Production Technician II"/>
    <s v="MA"/>
    <n v="2155"/>
    <d v="1988-08-10T00:00:00"/>
    <x v="0"/>
    <s v="Single"/>
    <s v="US Citizen"/>
    <s v="Yes"/>
    <s v="White"/>
    <d v="2013-11-11T00:00:00"/>
    <s v="NULL"/>
    <s v="N/A-StillEmployed"/>
    <x v="0"/>
    <s v="Active"/>
    <s v="Production       "/>
    <s v="Kelley Spirea"/>
    <n v="18"/>
    <s v="LinkedIn"/>
    <s v="Fully Meets"/>
    <n v="5"/>
    <n v="3"/>
    <n v="0"/>
    <d v="2019-01-08T00:00:00"/>
    <n v="0"/>
    <n v="20"/>
    <n v="37"/>
    <x v="1"/>
  </r>
  <r>
    <s v="Harrington, Christie "/>
    <s v="Christie"/>
    <s v="Harrington"/>
    <x v="124"/>
    <n v="0"/>
    <n v="0"/>
    <n v="0"/>
    <n v="5"/>
    <x v="0"/>
    <n v="3"/>
    <n v="0"/>
    <n v="52177"/>
    <n v="1"/>
    <n v="19"/>
    <s v="Production Technician I"/>
    <s v="MA"/>
    <n v="2324"/>
    <d v="1952-08-18T00:00:00"/>
    <x v="1"/>
    <s v="Single"/>
    <s v="US Citizen"/>
    <s v="No"/>
    <s v="White"/>
    <d v="2012-01-09T00:00:00"/>
    <d v="2015-12-15T00:00:00"/>
    <s v="retiring"/>
    <x v="1"/>
    <s v="Voluntarily Terminated"/>
    <s v="Production       "/>
    <s v="Webster Butler"/>
    <n v="39"/>
    <s v="CareerBuilder"/>
    <s v="Fully Meets"/>
    <n v="4.6399999999999997"/>
    <n v="4"/>
    <n v="0"/>
    <d v="2015-05-02T00:00:00"/>
    <n v="0"/>
    <n v="8"/>
    <n v="73"/>
    <x v="4"/>
  </r>
  <r>
    <s v="Harrison, Kara"/>
    <s v="Kara"/>
    <s v="Harrison"/>
    <x v="125"/>
    <n v="1"/>
    <n v="1"/>
    <n v="0"/>
    <n v="1"/>
    <x v="0"/>
    <n v="4"/>
    <n v="0"/>
    <n v="62065"/>
    <n v="0"/>
    <n v="19"/>
    <s v="Production Technician I"/>
    <s v="MA"/>
    <n v="1886"/>
    <d v="1974-05-02T00:00:00"/>
    <x v="1"/>
    <s v="Married"/>
    <s v="US Citizen"/>
    <s v="No"/>
    <s v="White"/>
    <d v="2014-05-12T00:00:00"/>
    <s v="NULL"/>
    <s v="N/A-StillEmployed"/>
    <x v="0"/>
    <s v="Active"/>
    <s v="Production       "/>
    <s v="Amy Dunn"/>
    <n v="11"/>
    <s v="CareerBuilder"/>
    <s v="Exceeds"/>
    <n v="4.76"/>
    <n v="4"/>
    <n v="0"/>
    <d v="2019-02-15T00:00:00"/>
    <n v="0"/>
    <n v="5"/>
    <n v="51"/>
    <x v="2"/>
  </r>
  <r>
    <s v="Heitzman, Anthony"/>
    <s v="Anthony"/>
    <s v="Heitzman"/>
    <x v="126"/>
    <n v="0"/>
    <n v="0"/>
    <n v="1"/>
    <n v="1"/>
    <x v="0"/>
    <n v="3"/>
    <n v="0"/>
    <n v="46998"/>
    <n v="0"/>
    <n v="19"/>
    <s v="Production Technician I"/>
    <s v="MA"/>
    <n v="2149"/>
    <d v="1984-01-04T00:00:00"/>
    <x v="0"/>
    <s v="Single"/>
    <s v="US Citizen"/>
    <s v="No"/>
    <s v="White"/>
    <d v="2012-08-13T00:00:00"/>
    <s v="NULL"/>
    <s v="N/A-StillEmployed"/>
    <x v="0"/>
    <s v="Active"/>
    <s v="Production       "/>
    <s v="Ketsia Liebig"/>
    <n v="19"/>
    <s v="Google Search"/>
    <s v="Fully Meets"/>
    <n v="4.17"/>
    <n v="4"/>
    <n v="0"/>
    <d v="2019-02-11T00:00:00"/>
    <n v="0"/>
    <n v="1"/>
    <n v="41"/>
    <x v="0"/>
  </r>
  <r>
    <s v="Hendrickson, Trina"/>
    <s v="Trina"/>
    <s v="Hendrickson"/>
    <x v="127"/>
    <n v="0"/>
    <n v="0"/>
    <n v="0"/>
    <n v="5"/>
    <x v="0"/>
    <n v="3"/>
    <n v="0"/>
    <n v="68099"/>
    <n v="1"/>
    <n v="20"/>
    <s v="Production Technician II"/>
    <s v="MA"/>
    <n v="2021"/>
    <d v="1972-08-27T00:00:00"/>
    <x v="1"/>
    <s v="Single"/>
    <s v="US Citizen"/>
    <s v="No"/>
    <s v="White"/>
    <d v="2011-01-10T00:00:00"/>
    <d v="2013-06-18T00:00:00"/>
    <s v="hours"/>
    <x v="1"/>
    <s v="Voluntarily Terminated"/>
    <s v="Production       "/>
    <s v="Kelley Spirea"/>
    <n v="18"/>
    <s v="CareerBuilder"/>
    <s v="Fully Meets"/>
    <n v="5"/>
    <n v="3"/>
    <n v="0"/>
    <d v="2013-01-30T00:00:00"/>
    <n v="0"/>
    <n v="15"/>
    <n v="53"/>
    <x v="2"/>
  </r>
  <r>
    <s v="Hitchcock, Alfred"/>
    <s v="Alfred"/>
    <s v="Hitchcock"/>
    <x v="128"/>
    <n v="1"/>
    <n v="1"/>
    <n v="1"/>
    <n v="1"/>
    <x v="4"/>
    <n v="3"/>
    <n v="0"/>
    <n v="70545"/>
    <n v="0"/>
    <n v="3"/>
    <s v="Area Sales Manager"/>
    <s v="NH"/>
    <n v="3062"/>
    <d v="1988-09-14T00:00:00"/>
    <x v="0"/>
    <s v="Married"/>
    <s v="US Citizen"/>
    <s v="No"/>
    <s v="American Indian or Alaska Native"/>
    <d v="2014-08-18T00:00:00"/>
    <s v="NULL"/>
    <s v="N/A-StillEmployed"/>
    <x v="0"/>
    <s v="Active"/>
    <s v="Sales"/>
    <s v="John Smith"/>
    <n v="17"/>
    <s v="Indeed"/>
    <s v="Fully Meets"/>
    <n v="3.6"/>
    <n v="5"/>
    <n v="0"/>
    <d v="2019-01-30T00:00:00"/>
    <n v="0"/>
    <n v="9"/>
    <n v="37"/>
    <x v="1"/>
  </r>
  <r>
    <s v="Homberger, Adrienne  J"/>
    <s v="Adrienne J"/>
    <s v="Homberger"/>
    <x v="129"/>
    <n v="1"/>
    <n v="1"/>
    <n v="0"/>
    <n v="5"/>
    <x v="0"/>
    <n v="3"/>
    <n v="0"/>
    <n v="63478"/>
    <n v="1"/>
    <n v="20"/>
    <s v="Production Technician II"/>
    <s v="MA"/>
    <n v="2445"/>
    <d v="1984-02-16T00:00:00"/>
    <x v="1"/>
    <s v="Married"/>
    <s v="Non-Citizen"/>
    <s v="No"/>
    <s v="White"/>
    <d v="2011-08-15T00:00:00"/>
    <d v="2012-04-07T00:00:00"/>
    <s v="relocation out of area"/>
    <x v="1"/>
    <s v="Voluntarily Terminated"/>
    <s v="Production       "/>
    <s v="Michael Albert"/>
    <n v="30"/>
    <s v="Indeed"/>
    <s v="Fully Meets"/>
    <n v="3.03"/>
    <n v="5"/>
    <n v="0"/>
    <d v="2012-03-05T00:00:00"/>
    <n v="0"/>
    <n v="16"/>
    <n v="41"/>
    <x v="0"/>
  </r>
  <r>
    <s v="Horton, Jayne"/>
    <s v="Jayne"/>
    <s v="Horton"/>
    <x v="130"/>
    <n v="0"/>
    <n v="0"/>
    <n v="0"/>
    <n v="1"/>
    <x v="1"/>
    <n v="3"/>
    <n v="0"/>
    <n v="97999"/>
    <n v="0"/>
    <n v="8"/>
    <s v="Database Administrator"/>
    <s v="MA"/>
    <n v="2493"/>
    <d v="1984-02-21T00:00:00"/>
    <x v="1"/>
    <s v="Single"/>
    <s v="US Citizen"/>
    <s v="No"/>
    <s v="White"/>
    <d v="2015-03-30T00:00:00"/>
    <s v="NULL"/>
    <s v="N/A-StillEmployed"/>
    <x v="0"/>
    <s v="Active"/>
    <s v="IT/IS"/>
    <s v="Simon Roup"/>
    <n v="4"/>
    <s v="Indeed"/>
    <s v="Fully Meets"/>
    <n v="4.4800000000000004"/>
    <n v="5"/>
    <n v="6"/>
    <d v="2019-01-03T00:00:00"/>
    <n v="0"/>
    <n v="4"/>
    <n v="41"/>
    <x v="0"/>
  </r>
  <r>
    <s v="Houlihan, Debra"/>
    <s v="Debra"/>
    <s v="Houlihan"/>
    <x v="131"/>
    <n v="1"/>
    <n v="1"/>
    <n v="0"/>
    <n v="1"/>
    <x v="4"/>
    <n v="3"/>
    <n v="0"/>
    <n v="180000"/>
    <n v="0"/>
    <n v="11"/>
    <s v="Director of Sales"/>
    <s v="RI"/>
    <n v="2908"/>
    <d v="1966-03-17T00:00:00"/>
    <x v="1"/>
    <s v="Married"/>
    <s v="US Citizen"/>
    <s v="No"/>
    <s v="White"/>
    <d v="2014-05-05T00:00:00"/>
    <s v="NULL"/>
    <s v="N/A-StillEmployed"/>
    <x v="0"/>
    <s v="Active"/>
    <s v="Sales"/>
    <s v="Janet King"/>
    <n v="2"/>
    <s v="LinkedIn"/>
    <s v="Fully Meets"/>
    <n v="4.5"/>
    <n v="4"/>
    <n v="0"/>
    <d v="2019-01-21T00:00:00"/>
    <n v="0"/>
    <n v="19"/>
    <n v="59"/>
    <x v="2"/>
  </r>
  <r>
    <s v="Howard, Estelle"/>
    <s v="Estelle"/>
    <s v="Howard"/>
    <x v="132"/>
    <n v="1"/>
    <n v="1"/>
    <n v="0"/>
    <n v="1"/>
    <x v="3"/>
    <n v="3"/>
    <n v="0"/>
    <n v="49920"/>
    <n v="1"/>
    <n v="2"/>
    <s v="Administrative Assistant"/>
    <s v="MA"/>
    <n v="2170"/>
    <d v="1985-09-16T00:00:00"/>
    <x v="1"/>
    <s v="Married"/>
    <s v="US Citizen"/>
    <s v="No"/>
    <s v="Black or African American"/>
    <d v="2015-02-16T00:00:00"/>
    <d v="2015-04-15T00:00:00"/>
    <s v="no-call, no-show"/>
    <x v="1"/>
    <s v="Terminated for Cause"/>
    <s v="Admin Offices"/>
    <s v="Brandon R. LeBlanc"/>
    <n v="1"/>
    <s v="Indeed"/>
    <s v="Fully Meets"/>
    <n v="3.24"/>
    <n v="3"/>
    <n v="4"/>
    <d v="2015-04-15T00:00:00"/>
    <n v="0"/>
    <n v="6"/>
    <n v="40"/>
    <x v="1"/>
  </r>
  <r>
    <s v="Hudson, Jane"/>
    <s v="Jane"/>
    <s v="Hudson"/>
    <x v="133"/>
    <n v="0"/>
    <n v="0"/>
    <n v="0"/>
    <n v="1"/>
    <x v="0"/>
    <n v="3"/>
    <n v="0"/>
    <n v="55425"/>
    <n v="0"/>
    <n v="19"/>
    <s v="Production Technician I"/>
    <s v="MA"/>
    <n v="2176"/>
    <d v="1986-06-10T00:00:00"/>
    <x v="1"/>
    <s v="Single"/>
    <s v="US Citizen"/>
    <s v="No"/>
    <s v="White"/>
    <d v="2012-02-20T00:00:00"/>
    <s v="NULL"/>
    <s v="N/A-StillEmployed"/>
    <x v="0"/>
    <s v="Active"/>
    <s v="Production       "/>
    <s v="Ketsia Liebig"/>
    <n v="19"/>
    <s v="LinkedIn"/>
    <s v="Fully Meets"/>
    <n v="4.8"/>
    <n v="4"/>
    <n v="0"/>
    <d v="2019-01-07T00:00:00"/>
    <n v="0"/>
    <n v="4"/>
    <n v="39"/>
    <x v="1"/>
  </r>
  <r>
    <s v="Hunts, Julissa"/>
    <s v="Julissa"/>
    <s v="Hunts"/>
    <x v="134"/>
    <n v="0"/>
    <n v="0"/>
    <n v="0"/>
    <n v="2"/>
    <x v="0"/>
    <n v="3"/>
    <n v="0"/>
    <n v="69340"/>
    <n v="0"/>
    <n v="20"/>
    <s v="Production Technician II"/>
    <s v="MA"/>
    <n v="2021"/>
    <d v="1984-03-11T00:00:00"/>
    <x v="1"/>
    <s v="Single"/>
    <s v="US Citizen"/>
    <s v="No"/>
    <s v="White"/>
    <d v="2016-06-06T00:00:00"/>
    <s v="NULL"/>
    <s v="N/A-StillEmployed"/>
    <x v="0"/>
    <s v="Active"/>
    <s v="Production       "/>
    <s v="Elijiah Gray"/>
    <n v="16"/>
    <s v="LinkedIn"/>
    <s v="Fully Meets"/>
    <n v="3"/>
    <n v="5"/>
    <n v="0"/>
    <d v="2019-01-18T00:00:00"/>
    <n v="0"/>
    <n v="4"/>
    <n v="41"/>
    <x v="0"/>
  </r>
  <r>
    <s v="Hutter, Rosalie"/>
    <s v="Rosalie"/>
    <s v="Hutter"/>
    <x v="135"/>
    <n v="0"/>
    <n v="3"/>
    <n v="0"/>
    <n v="2"/>
    <x v="0"/>
    <n v="3"/>
    <n v="0"/>
    <n v="64995"/>
    <n v="0"/>
    <n v="20"/>
    <s v="Production Technician II"/>
    <s v="MA"/>
    <n v="2351"/>
    <d v="1992-05-07T00:00:00"/>
    <x v="1"/>
    <s v="Separated"/>
    <s v="US Citizen"/>
    <s v="No"/>
    <s v="White"/>
    <d v="2015-06-05T00:00:00"/>
    <s v="NULL"/>
    <s v="N/A-StillEmployed"/>
    <x v="0"/>
    <s v="Active"/>
    <s v="Production       "/>
    <s v="Webster Butler"/>
    <n v="39"/>
    <s v="Indeed"/>
    <s v="Fully Meets"/>
    <n v="4.5"/>
    <n v="3"/>
    <n v="0"/>
    <d v="2019-02-14T00:00:00"/>
    <n v="0"/>
    <n v="6"/>
    <n v="33"/>
    <x v="1"/>
  </r>
  <r>
    <s v="Huynh, Ming"/>
    <s v="Ming"/>
    <s v="Huynh"/>
    <x v="136"/>
    <n v="0"/>
    <n v="2"/>
    <n v="0"/>
    <n v="5"/>
    <x v="0"/>
    <n v="3"/>
    <n v="0"/>
    <n v="68182"/>
    <n v="1"/>
    <n v="20"/>
    <s v="Production Technician II"/>
    <s v="MA"/>
    <n v="1742"/>
    <d v="1976-09-22T00:00:00"/>
    <x v="1"/>
    <s v="Divorced"/>
    <s v="US Citizen"/>
    <s v="No"/>
    <s v="White"/>
    <d v="2011-02-21T00:00:00"/>
    <d v="2013-04-01T00:00:00"/>
    <s v="unhappy"/>
    <x v="1"/>
    <s v="Voluntarily Terminated"/>
    <s v="Production       "/>
    <s v="Amy Dunn"/>
    <n v="11"/>
    <s v="Google Search"/>
    <s v="Fully Meets"/>
    <n v="3.72"/>
    <n v="3"/>
    <n v="0"/>
    <d v="2013-02-01T00:00:00"/>
    <n v="0"/>
    <n v="18"/>
    <n v="48"/>
    <x v="0"/>
  </r>
  <r>
    <s v="Immediato, Walter"/>
    <s v="Walter"/>
    <s v="Immediato"/>
    <x v="137"/>
    <n v="1"/>
    <n v="1"/>
    <n v="1"/>
    <n v="5"/>
    <x v="0"/>
    <n v="2"/>
    <n v="0"/>
    <n v="83082"/>
    <n v="1"/>
    <n v="18"/>
    <s v="Production Manager"/>
    <s v="MA"/>
    <n v="2128"/>
    <d v="1976-11-15T00:00:00"/>
    <x v="0"/>
    <s v="Married"/>
    <s v="US Citizen"/>
    <s v="No"/>
    <s v="Asian"/>
    <d v="2011-02-21T00:00:00"/>
    <d v="2012-09-24T00:00:00"/>
    <s v="unhappy"/>
    <x v="1"/>
    <s v="Voluntarily Terminated"/>
    <s v="Production       "/>
    <s v="Janet King"/>
    <n v="2"/>
    <s v="Indeed"/>
    <s v="Needs Improvement"/>
    <n v="2.34"/>
    <n v="2"/>
    <n v="0"/>
    <d v="2012-04-12T00:00:00"/>
    <n v="3"/>
    <n v="4"/>
    <n v="48"/>
    <x v="0"/>
  </r>
  <r>
    <s v="Ivey, Rose "/>
    <s v="Rose"/>
    <s v="Ivey"/>
    <x v="138"/>
    <n v="0"/>
    <n v="0"/>
    <n v="0"/>
    <n v="1"/>
    <x v="0"/>
    <n v="3"/>
    <n v="0"/>
    <n v="51908"/>
    <n v="0"/>
    <n v="19"/>
    <s v="Production Technician I"/>
    <s v="MA"/>
    <n v="1775"/>
    <d v="1991-01-28T00:00:00"/>
    <x v="1"/>
    <s v="Single"/>
    <s v="US Citizen"/>
    <s v="No"/>
    <s v="White"/>
    <d v="2013-08-19T00:00:00"/>
    <s v="NULL"/>
    <s v="N/A-StillEmployed"/>
    <x v="0"/>
    <s v="Active"/>
    <s v="Production       "/>
    <s v="Brannon Miller"/>
    <n v="12"/>
    <s v="Indeed"/>
    <s v="Fully Meets"/>
    <n v="3.99"/>
    <n v="3"/>
    <n v="0"/>
    <d v="2019-01-14T00:00:00"/>
    <n v="0"/>
    <n v="14"/>
    <n v="34"/>
    <x v="1"/>
  </r>
  <r>
    <s v="Jackson, Maryellen"/>
    <s v="Maryellen"/>
    <s v="Jackson"/>
    <x v="139"/>
    <n v="0"/>
    <n v="0"/>
    <n v="0"/>
    <n v="1"/>
    <x v="0"/>
    <n v="3"/>
    <n v="0"/>
    <n v="61242"/>
    <n v="0"/>
    <n v="19"/>
    <s v="Production Technician I"/>
    <s v="MA"/>
    <n v="2081"/>
    <d v="1972-09-11T00:00:00"/>
    <x v="1"/>
    <s v="Single"/>
    <s v="US Citizen"/>
    <s v="No"/>
    <s v="Black or African American"/>
    <d v="2012-11-05T00:00:00"/>
    <s v="NULL"/>
    <s v="N/A-StillEmployed"/>
    <x v="0"/>
    <s v="Active"/>
    <s v="Production       "/>
    <s v="David Stanley"/>
    <n v="14"/>
    <s v="LinkedIn"/>
    <s v="Fully Meets"/>
    <n v="4.0999999999999996"/>
    <n v="3"/>
    <n v="0"/>
    <d v="2019-01-17T00:00:00"/>
    <n v="0"/>
    <n v="7"/>
    <n v="53"/>
    <x v="2"/>
  </r>
  <r>
    <s v="Jacobi, Hannah  "/>
    <s v="Hannah"/>
    <s v="Jacobi"/>
    <x v="140"/>
    <n v="0"/>
    <n v="2"/>
    <n v="0"/>
    <n v="1"/>
    <x v="0"/>
    <n v="3"/>
    <n v="0"/>
    <n v="45069"/>
    <n v="0"/>
    <n v="19"/>
    <s v="Production Technician I"/>
    <s v="MA"/>
    <n v="1778"/>
    <d v="1966-03-22T00:00:00"/>
    <x v="1"/>
    <s v="Divorced"/>
    <s v="US Citizen"/>
    <s v="No"/>
    <s v="White"/>
    <d v="2013-09-30T00:00:00"/>
    <s v="NULL"/>
    <s v="N/A-StillEmployed"/>
    <x v="0"/>
    <s v="Active"/>
    <s v="Production       "/>
    <s v="Kissy Sullivan"/>
    <n v="20"/>
    <s v="Employee Referral"/>
    <s v="Fully Meets"/>
    <n v="4.3"/>
    <n v="5"/>
    <n v="0"/>
    <d v="2019-02-22T00:00:00"/>
    <n v="0"/>
    <n v="7"/>
    <n v="59"/>
    <x v="2"/>
  </r>
  <r>
    <s v="Jeannite, Tayana"/>
    <s v="Tayana"/>
    <s v="Jeannite"/>
    <x v="141"/>
    <n v="0"/>
    <n v="2"/>
    <n v="0"/>
    <n v="1"/>
    <x v="0"/>
    <n v="4"/>
    <n v="0"/>
    <n v="60724"/>
    <n v="0"/>
    <n v="20"/>
    <s v="Production Technician II"/>
    <s v="MA"/>
    <n v="1821"/>
    <d v="1986-11-06T00:00:00"/>
    <x v="1"/>
    <s v="Divorced"/>
    <s v="US Citizen"/>
    <s v="No"/>
    <s v="American Indian or Alaska Native"/>
    <d v="2011-07-05T00:00:00"/>
    <s v="NULL"/>
    <s v="N/A-StillEmployed"/>
    <x v="0"/>
    <s v="Active"/>
    <s v="Production       "/>
    <s v="Ketsia Liebig"/>
    <n v="19"/>
    <s v="LinkedIn"/>
    <s v="Exceeds"/>
    <n v="4.5999999999999996"/>
    <n v="4"/>
    <n v="0"/>
    <d v="2019-02-25T00:00:00"/>
    <n v="0"/>
    <n v="11"/>
    <n v="38"/>
    <x v="1"/>
  </r>
  <r>
    <s v="Jhaveri, Sneha  "/>
    <s v="Sneha"/>
    <s v="Jhaveri"/>
    <x v="142"/>
    <n v="0"/>
    <n v="3"/>
    <n v="0"/>
    <n v="1"/>
    <x v="0"/>
    <n v="3"/>
    <n v="0"/>
    <n v="60436"/>
    <n v="0"/>
    <n v="19"/>
    <s v="Production Technician I"/>
    <s v="MA"/>
    <n v="2109"/>
    <d v="1964-04-13T00:00:00"/>
    <x v="1"/>
    <s v="Separated"/>
    <s v="US Citizen"/>
    <s v="No"/>
    <s v="White"/>
    <d v="2014-01-06T00:00:00"/>
    <s v="NULL"/>
    <s v="N/A-StillEmployed"/>
    <x v="0"/>
    <s v="Active"/>
    <s v="Production       "/>
    <s v="Kelley Spirea"/>
    <n v="18"/>
    <s v="LinkedIn"/>
    <s v="Fully Meets"/>
    <n v="5"/>
    <n v="5"/>
    <n v="0"/>
    <d v="2019-01-21T00:00:00"/>
    <n v="0"/>
    <n v="9"/>
    <n v="61"/>
    <x v="3"/>
  </r>
  <r>
    <s v="Johnson, George"/>
    <s v="George"/>
    <s v="Johnson"/>
    <x v="143"/>
    <n v="1"/>
    <n v="1"/>
    <n v="1"/>
    <n v="5"/>
    <x v="0"/>
    <n v="4"/>
    <n v="0"/>
    <n v="46837"/>
    <n v="1"/>
    <n v="19"/>
    <s v="Production Technician I"/>
    <s v="MA"/>
    <n v="2445"/>
    <d v="1959-08-19T00:00:00"/>
    <x v="0"/>
    <s v="Married"/>
    <s v="US Citizen"/>
    <s v="No"/>
    <s v="White"/>
    <d v="2011-11-07T00:00:00"/>
    <d v="2018-04-29T00:00:00"/>
    <s v="more money"/>
    <x v="1"/>
    <s v="Voluntarily Terminated"/>
    <s v="Production       "/>
    <s v="Michael Albert"/>
    <n v="22"/>
    <s v="CareerBuilder"/>
    <s v="Exceeds"/>
    <n v="4.7"/>
    <n v="4"/>
    <n v="0"/>
    <d v="2018-02-14T00:00:00"/>
    <n v="0"/>
    <n v="9"/>
    <n v="66"/>
    <x v="3"/>
  </r>
  <r>
    <s v="Johnson, Noelle "/>
    <s v="Noelle"/>
    <s v="Johnson"/>
    <x v="144"/>
    <n v="1"/>
    <n v="1"/>
    <n v="0"/>
    <n v="3"/>
    <x v="1"/>
    <n v="3"/>
    <n v="0"/>
    <n v="105700"/>
    <n v="0"/>
    <n v="8"/>
    <s v="Database Administrator"/>
    <s v="MA"/>
    <n v="2301"/>
    <d v="1986-11-07T00:00:00"/>
    <x v="1"/>
    <s v="Married"/>
    <s v="US Citizen"/>
    <s v="No"/>
    <s v="Asian"/>
    <d v="2015-01-05T00:00:00"/>
    <s v="NULL"/>
    <s v="N/A-StillEmployed"/>
    <x v="0"/>
    <s v="Active"/>
    <s v="IT/IS"/>
    <s v="Simon Roup"/>
    <n v="4"/>
    <s v="Indeed"/>
    <s v="Fully Meets"/>
    <n v="3.75"/>
    <n v="3"/>
    <n v="5"/>
    <d v="2019-02-11T00:00:00"/>
    <n v="0"/>
    <n v="2"/>
    <n v="38"/>
    <x v="1"/>
  </r>
  <r>
    <s v="Johnston, Yen"/>
    <s v="Yen"/>
    <s v="Johnston"/>
    <x v="145"/>
    <n v="0"/>
    <n v="0"/>
    <n v="0"/>
    <n v="1"/>
    <x v="0"/>
    <n v="4"/>
    <n v="0"/>
    <n v="63322"/>
    <n v="0"/>
    <n v="20"/>
    <s v="Production Technician II"/>
    <s v="MA"/>
    <n v="2128"/>
    <d v="1969-09-08T00:00:00"/>
    <x v="1"/>
    <s v="Single"/>
    <s v="US Citizen"/>
    <s v="No"/>
    <s v="White"/>
    <d v="2014-07-07T00:00:00"/>
    <s v="NULL"/>
    <s v="N/A-StillEmployed"/>
    <x v="0"/>
    <s v="Active"/>
    <s v="Production       "/>
    <s v="Brannon Miller"/>
    <n v="12"/>
    <s v="LinkedIn"/>
    <s v="Exceeds"/>
    <n v="4.3"/>
    <n v="3"/>
    <n v="0"/>
    <d v="2019-01-11T00:00:00"/>
    <n v="0"/>
    <n v="1"/>
    <n v="56"/>
    <x v="2"/>
  </r>
  <r>
    <s v="Jung, Judy  "/>
    <s v="Judy"/>
    <s v="Jung"/>
    <x v="146"/>
    <n v="1"/>
    <n v="1"/>
    <n v="0"/>
    <n v="5"/>
    <x v="0"/>
    <n v="3"/>
    <n v="0"/>
    <n v="61154"/>
    <n v="1"/>
    <n v="19"/>
    <s v="Production Technician I"/>
    <s v="MA"/>
    <n v="2446"/>
    <d v="1986-04-17T00:00:00"/>
    <x v="1"/>
    <s v="Married"/>
    <s v="US Citizen"/>
    <s v="No"/>
    <s v="Black or African American"/>
    <d v="2011-01-10T00:00:00"/>
    <d v="2016-04-01T00:00:00"/>
    <s v="unhappy"/>
    <x v="1"/>
    <s v="Voluntarily Terminated"/>
    <s v="Production       "/>
    <s v="Elijiah Gray"/>
    <n v="16"/>
    <s v="CareerBuilder"/>
    <s v="Fully Meets"/>
    <n v="4"/>
    <n v="4"/>
    <n v="0"/>
    <d v="2016-02-03T00:00:00"/>
    <n v="0"/>
    <n v="4"/>
    <n v="39"/>
    <x v="1"/>
  </r>
  <r>
    <s v="Kampew, Donysha"/>
    <s v="Donysha"/>
    <s v="Kampew"/>
    <x v="147"/>
    <n v="0"/>
    <n v="0"/>
    <n v="0"/>
    <n v="5"/>
    <x v="4"/>
    <n v="3"/>
    <n v="0"/>
    <n v="68999"/>
    <n v="1"/>
    <n v="21"/>
    <s v="Sales Manager"/>
    <s v="PA"/>
    <n v="19444"/>
    <d v="1989-11-11T00:00:00"/>
    <x v="1"/>
    <s v="Single"/>
    <s v="US Citizen"/>
    <s v="No"/>
    <s v="White"/>
    <d v="2011-11-07T00:00:00"/>
    <d v="2014-04-24T00:00:00"/>
    <s v="maternity leave - did not return"/>
    <x v="1"/>
    <s v="Voluntarily Terminated"/>
    <s v="Sales"/>
    <s v="Debra Houlihan"/>
    <n v="15"/>
    <s v="Google Search"/>
    <s v="Fully Meets"/>
    <n v="4.5"/>
    <n v="5"/>
    <n v="0"/>
    <d v="2013-03-30T00:00:00"/>
    <n v="0"/>
    <n v="2"/>
    <n v="35"/>
    <x v="1"/>
  </r>
  <r>
    <s v="Keatts, Kramer "/>
    <s v="Kramer"/>
    <s v="Keatts"/>
    <x v="148"/>
    <n v="0"/>
    <n v="0"/>
    <n v="1"/>
    <n v="1"/>
    <x v="0"/>
    <n v="3"/>
    <n v="0"/>
    <n v="50482"/>
    <n v="0"/>
    <n v="19"/>
    <s v="Production Technician I"/>
    <s v="MA"/>
    <n v="1887"/>
    <d v="1976-01-19T00:00:00"/>
    <x v="0"/>
    <s v="Single"/>
    <s v="US Citizen"/>
    <s v="No"/>
    <s v="White"/>
    <d v="2013-09-30T00:00:00"/>
    <s v="NULL"/>
    <s v="N/A-StillEmployed"/>
    <x v="0"/>
    <s v="Active"/>
    <s v="Production       "/>
    <s v="Michael Albert"/>
    <n v="22"/>
    <s v="Indeed"/>
    <s v="Fully Meets"/>
    <n v="3.07"/>
    <n v="4"/>
    <n v="0"/>
    <d v="2019-01-23T00:00:00"/>
    <n v="0"/>
    <n v="10"/>
    <n v="49"/>
    <x v="0"/>
  </r>
  <r>
    <s v="Khemmich, Bartholemew"/>
    <s v="Bartholemew"/>
    <s v="Khemmich"/>
    <x v="149"/>
    <n v="0"/>
    <n v="0"/>
    <n v="1"/>
    <n v="1"/>
    <x v="4"/>
    <n v="3"/>
    <n v="0"/>
    <n v="65310"/>
    <n v="0"/>
    <n v="3"/>
    <s v="Area Sales Manager"/>
    <s v="CO"/>
    <n v="80820"/>
    <d v="1979-11-27T00:00:00"/>
    <x v="0"/>
    <s v="Single"/>
    <s v="US Citizen"/>
    <s v="No"/>
    <s v="White"/>
    <d v="2013-08-19T00:00:00"/>
    <s v="NULL"/>
    <s v="N/A-StillEmployed"/>
    <x v="0"/>
    <s v="Active"/>
    <s v="Sales"/>
    <s v="Lynn Daneault"/>
    <n v="21"/>
    <s v="Indeed"/>
    <s v="Fully Meets"/>
    <n v="4.3"/>
    <n v="5"/>
    <n v="0"/>
    <d v="2019-01-22T00:00:00"/>
    <n v="0"/>
    <n v="13"/>
    <n v="45"/>
    <x v="0"/>
  </r>
  <r>
    <s v="King, Janet"/>
    <s v="Janet"/>
    <s v="King"/>
    <x v="150"/>
    <n v="1"/>
    <n v="1"/>
    <n v="0"/>
    <n v="1"/>
    <x v="5"/>
    <n v="3"/>
    <n v="0"/>
    <n v="250000"/>
    <n v="0"/>
    <n v="16"/>
    <s v="President &amp; CEO"/>
    <s v="MA"/>
    <n v="1902"/>
    <d v="1954-09-21T00:00:00"/>
    <x v="1"/>
    <s v="Married"/>
    <s v="US Citizen"/>
    <s v="Yes"/>
    <s v="White"/>
    <d v="2012-07-02T00:00:00"/>
    <s v="NULL"/>
    <s v="N/A-StillEmployed"/>
    <x v="0"/>
    <s v="Active"/>
    <s v="Executive Office"/>
    <s v="Board of Directors"/>
    <n v="9"/>
    <s v="Indeed"/>
    <s v="Fully Meets"/>
    <n v="4.83"/>
    <n v="3"/>
    <n v="0"/>
    <d v="2019-01-17T00:00:00"/>
    <n v="0"/>
    <n v="10"/>
    <n v="70"/>
    <x v="3"/>
  </r>
  <r>
    <s v="Kinsella, Kathleen  "/>
    <s v="Kathleen"/>
    <s v="Kinsella"/>
    <x v="151"/>
    <n v="1"/>
    <n v="1"/>
    <n v="0"/>
    <n v="5"/>
    <x v="0"/>
    <n v="3"/>
    <n v="0"/>
    <n v="54005"/>
    <n v="1"/>
    <n v="19"/>
    <s v="Production Technician I"/>
    <s v="MA"/>
    <n v="2170"/>
    <d v="1973-12-08T00:00:00"/>
    <x v="1"/>
    <s v="Married"/>
    <s v="US Citizen"/>
    <s v="No"/>
    <s v="White"/>
    <d v="2011-09-26T00:00:00"/>
    <d v="2015-06-04T00:00:00"/>
    <s v="more money"/>
    <x v="1"/>
    <s v="Voluntarily Terminated"/>
    <s v="Production       "/>
    <s v="Webster Butler"/>
    <n v="39"/>
    <s v="Google Search"/>
    <s v="Fully Meets"/>
    <n v="3.6"/>
    <n v="5"/>
    <n v="0"/>
    <d v="2015-03-01T00:00:00"/>
    <n v="0"/>
    <n v="16"/>
    <n v="51"/>
    <x v="2"/>
  </r>
  <r>
    <s v="Kirill, Alexandra  "/>
    <s v="Alexandra"/>
    <s v="Kirill"/>
    <x v="152"/>
    <n v="1"/>
    <n v="1"/>
    <n v="0"/>
    <n v="5"/>
    <x v="0"/>
    <n v="3"/>
    <n v="0"/>
    <n v="45433"/>
    <n v="1"/>
    <n v="19"/>
    <s v="Production Technician I"/>
    <s v="MA"/>
    <n v="2127"/>
    <d v="1970-10-08T00:00:00"/>
    <x v="1"/>
    <s v="Married"/>
    <s v="US Citizen"/>
    <s v="No"/>
    <s v="White"/>
    <d v="2011-09-26T00:00:00"/>
    <d v="2014-01-09T00:00:00"/>
    <s v="more money"/>
    <x v="1"/>
    <s v="Voluntarily Terminated"/>
    <s v="Production       "/>
    <s v="Amy Dunn"/>
    <n v="11"/>
    <s v="Google Search"/>
    <s v="Fully Meets"/>
    <n v="3.49"/>
    <n v="4"/>
    <n v="0"/>
    <d v="2013-01-30T00:00:00"/>
    <n v="0"/>
    <n v="6"/>
    <n v="54"/>
    <x v="2"/>
  </r>
  <r>
    <s v="Knapp, Bradley  J"/>
    <s v="Bradley J"/>
    <s v="Knapp"/>
    <x v="153"/>
    <n v="0"/>
    <n v="0"/>
    <n v="1"/>
    <n v="1"/>
    <x v="0"/>
    <n v="3"/>
    <n v="0"/>
    <n v="46654"/>
    <n v="0"/>
    <n v="19"/>
    <s v="Production Technician I"/>
    <s v="MA"/>
    <n v="1721"/>
    <d v="1977-11-10T00:00:00"/>
    <x v="0"/>
    <s v="Single"/>
    <s v="US Citizen"/>
    <s v="No"/>
    <s v="Black or African American"/>
    <d v="2014-02-17T00:00:00"/>
    <s v="NULL"/>
    <s v="N/A-StillEmployed"/>
    <x v="0"/>
    <s v="Active"/>
    <s v="Production       "/>
    <s v="Ketsia Liebig"/>
    <n v="19"/>
    <s v="LinkedIn"/>
    <s v="Fully Meets"/>
    <n v="3.1"/>
    <n v="3"/>
    <n v="0"/>
    <d v="2019-02-06T00:00:00"/>
    <n v="0"/>
    <n v="3"/>
    <n v="47"/>
    <x v="0"/>
  </r>
  <r>
    <s v="Kretschmer, John"/>
    <s v="John"/>
    <s v="Kretschmer"/>
    <x v="154"/>
    <n v="1"/>
    <n v="1"/>
    <n v="1"/>
    <n v="1"/>
    <x v="0"/>
    <n v="3"/>
    <n v="0"/>
    <n v="63973"/>
    <n v="0"/>
    <n v="19"/>
    <s v="Production Technician I"/>
    <s v="MA"/>
    <n v="1801"/>
    <d v="1980-02-02T00:00:00"/>
    <x v="0"/>
    <s v="Married"/>
    <s v="US Citizen"/>
    <s v="No"/>
    <s v="Asian"/>
    <d v="2011-01-10T00:00:00"/>
    <s v="NULL"/>
    <s v="N/A-StillEmployed"/>
    <x v="0"/>
    <s v="Active"/>
    <s v="Production       "/>
    <s v="Brannon Miller"/>
    <n v="12"/>
    <s v="Indeed"/>
    <s v="Fully Meets"/>
    <n v="3.38"/>
    <n v="3"/>
    <n v="0"/>
    <d v="2019-01-21T00:00:00"/>
    <n v="0"/>
    <n v="17"/>
    <n v="45"/>
    <x v="0"/>
  </r>
  <r>
    <s v="Kreuger, Freddy"/>
    <s v="Freddy"/>
    <s v="Kreuger"/>
    <x v="155"/>
    <n v="0"/>
    <n v="0"/>
    <n v="1"/>
    <n v="1"/>
    <x v="4"/>
    <n v="3"/>
    <n v="1"/>
    <n v="71339"/>
    <n v="0"/>
    <n v="3"/>
    <s v="Area Sales Manager"/>
    <s v="NY"/>
    <n v="10171"/>
    <d v="1969-02-24T00:00:00"/>
    <x v="0"/>
    <s v="Single"/>
    <s v="US Citizen"/>
    <s v="Yes"/>
    <s v="Black or African American"/>
    <d v="2011-03-07T00:00:00"/>
    <s v="NULL"/>
    <s v="N/A-StillEmployed"/>
    <x v="0"/>
    <s v="Active"/>
    <s v="Sales"/>
    <s v="John Smith"/>
    <n v="17"/>
    <s v="Diversity Job Fair"/>
    <s v="Fully Meets"/>
    <n v="3.65"/>
    <n v="5"/>
    <n v="0"/>
    <d v="2019-01-17T00:00:00"/>
    <n v="0"/>
    <n v="20"/>
    <n v="56"/>
    <x v="2"/>
  </r>
  <r>
    <s v="Lajiri,  Jyoti"/>
    <s v="Jyoti"/>
    <s v="Lajiri"/>
    <x v="156"/>
    <n v="1"/>
    <n v="1"/>
    <n v="1"/>
    <n v="3"/>
    <x v="1"/>
    <n v="3"/>
    <n v="0"/>
    <n v="93206"/>
    <n v="0"/>
    <n v="28"/>
    <s v="Sr. Network Engineer"/>
    <s v="MA"/>
    <n v="2169"/>
    <d v="1986-04-23T00:00:00"/>
    <x v="0"/>
    <s v="Married"/>
    <s v="US Citizen"/>
    <s v="No"/>
    <s v="White"/>
    <d v="2014-11-10T00:00:00"/>
    <s v="NULL"/>
    <s v="N/A-StillEmployed"/>
    <x v="0"/>
    <s v="Active"/>
    <s v="IT/IS"/>
    <s v="Peter Monroe"/>
    <n v="7"/>
    <s v="Employee Referral"/>
    <s v="Fully Meets"/>
    <n v="4.46"/>
    <n v="5"/>
    <n v="6"/>
    <d v="2019-01-07T00:00:00"/>
    <n v="0"/>
    <n v="7"/>
    <n v="39"/>
    <x v="1"/>
  </r>
  <r>
    <s v="Landa, Hans"/>
    <s v="Hans"/>
    <s v="Landa"/>
    <x v="157"/>
    <n v="1"/>
    <n v="1"/>
    <n v="1"/>
    <n v="4"/>
    <x v="0"/>
    <n v="3"/>
    <n v="0"/>
    <n v="82758"/>
    <n v="1"/>
    <n v="18"/>
    <s v="Production Manager"/>
    <s v="MA"/>
    <n v="1890"/>
    <d v="1972-07-01T00:00:00"/>
    <x v="0"/>
    <s v="Married"/>
    <s v="US Citizen"/>
    <s v="No"/>
    <s v="White"/>
    <d v="2011-01-10T00:00:00"/>
    <d v="2015-12-12T00:00:00"/>
    <s v="attendance"/>
    <x v="1"/>
    <s v="Terminated for Cause"/>
    <s v="Production       "/>
    <s v="Janet King"/>
    <n v="2"/>
    <s v="Employee Referral"/>
    <s v="Fully Meets"/>
    <n v="4.78"/>
    <n v="4"/>
    <n v="0"/>
    <d v="2015-02-15T00:00:00"/>
    <n v="0"/>
    <n v="9"/>
    <n v="53"/>
    <x v="2"/>
  </r>
  <r>
    <s v="Langford, Lindsey"/>
    <s v="Lindsey"/>
    <s v="Langford"/>
    <x v="158"/>
    <n v="0"/>
    <n v="2"/>
    <n v="0"/>
    <n v="5"/>
    <x v="0"/>
    <n v="3"/>
    <n v="0"/>
    <n v="66074"/>
    <n v="1"/>
    <n v="20"/>
    <s v="Production Technician II"/>
    <s v="MA"/>
    <n v="2090"/>
    <d v="1979-07-25T00:00:00"/>
    <x v="1"/>
    <s v="Divorced"/>
    <s v="US Citizen"/>
    <s v="No"/>
    <s v="Asian"/>
    <d v="2013-01-07T00:00:00"/>
    <d v="2014-03-31T00:00:00"/>
    <s v="Another position"/>
    <x v="1"/>
    <s v="Voluntarily Terminated"/>
    <s v="Production       "/>
    <s v="David Stanley"/>
    <n v="14"/>
    <s v="Indeed"/>
    <s v="Fully Meets"/>
    <n v="4.5199999999999996"/>
    <n v="3"/>
    <n v="0"/>
    <d v="2014-02-20T00:00:00"/>
    <n v="0"/>
    <n v="20"/>
    <n v="46"/>
    <x v="0"/>
  </r>
  <r>
    <s v="Langton, Enrico"/>
    <s v="Enrico"/>
    <s v="Langton"/>
    <x v="159"/>
    <n v="1"/>
    <n v="1"/>
    <n v="1"/>
    <n v="1"/>
    <x v="0"/>
    <n v="3"/>
    <n v="0"/>
    <n v="46120"/>
    <n v="0"/>
    <n v="19"/>
    <s v="Production Technician I"/>
    <s v="MA"/>
    <n v="2048"/>
    <d v="1986-12-09T00:00:00"/>
    <x v="0"/>
    <s v="Married"/>
    <s v="US Citizen"/>
    <s v="No"/>
    <s v="White"/>
    <d v="2012-07-09T00:00:00"/>
    <s v="NULL"/>
    <s v="N/A-StillEmployed"/>
    <x v="0"/>
    <s v="Active"/>
    <s v="Production       "/>
    <s v="David Stanley"/>
    <n v="14"/>
    <s v="LinkedIn"/>
    <s v="Fully Meets"/>
    <n v="5"/>
    <n v="5"/>
    <n v="0"/>
    <d v="2019-02-04T00:00:00"/>
    <n v="0"/>
    <n v="13"/>
    <n v="38"/>
    <x v="1"/>
  </r>
  <r>
    <s v="LaRotonda, William  "/>
    <s v="William"/>
    <s v="LaRotonda"/>
    <x v="160"/>
    <n v="0"/>
    <n v="2"/>
    <n v="1"/>
    <n v="1"/>
    <x v="3"/>
    <n v="3"/>
    <n v="0"/>
    <n v="64520"/>
    <n v="0"/>
    <n v="1"/>
    <s v="Accountant I"/>
    <s v="MA"/>
    <n v="1460"/>
    <d v="1984-04-26T00:00:00"/>
    <x v="0"/>
    <s v="Divorced"/>
    <s v="US Citizen"/>
    <s v="No"/>
    <s v="Black or African American"/>
    <d v="2014-01-06T00:00:00"/>
    <s v="NULL"/>
    <s v="N/A-StillEmployed"/>
    <x v="0"/>
    <s v="Active"/>
    <s v="Admin Offices"/>
    <s v="Brandon R. LeBlanc"/>
    <n v="1"/>
    <s v="Website"/>
    <s v="Fully Meets"/>
    <n v="5"/>
    <n v="4"/>
    <n v="4"/>
    <d v="2019-01-17T00:00:00"/>
    <n v="0"/>
    <n v="3"/>
    <n v="41"/>
    <x v="0"/>
  </r>
  <r>
    <s v="Latif, Mohammed"/>
    <s v="Mohammed"/>
    <s v="Latif"/>
    <x v="161"/>
    <n v="1"/>
    <n v="1"/>
    <n v="1"/>
    <n v="5"/>
    <x v="0"/>
    <n v="3"/>
    <n v="0"/>
    <n v="61962"/>
    <n v="1"/>
    <n v="20"/>
    <s v="Production Technician II"/>
    <s v="MA"/>
    <n v="2126"/>
    <d v="1984-05-09T00:00:00"/>
    <x v="0"/>
    <s v="Married"/>
    <s v="US Citizen"/>
    <s v="No"/>
    <s v="White"/>
    <d v="2012-04-02T00:00:00"/>
    <d v="2013-04-15T00:00:00"/>
    <s v="more money"/>
    <x v="1"/>
    <s v="Voluntarily Terminated"/>
    <s v="Production       "/>
    <s v="Kissy Sullivan"/>
    <n v="20"/>
    <s v="Google Search"/>
    <s v="Fully Meets"/>
    <n v="4.9000000000000004"/>
    <n v="3"/>
    <n v="0"/>
    <d v="2013-02-20T00:00:00"/>
    <n v="0"/>
    <n v="20"/>
    <n v="41"/>
    <x v="0"/>
  </r>
  <r>
    <s v="Le, Binh"/>
    <s v="Binh"/>
    <s v="Le"/>
    <x v="162"/>
    <n v="0"/>
    <n v="0"/>
    <n v="0"/>
    <n v="1"/>
    <x v="1"/>
    <n v="3"/>
    <n v="0"/>
    <n v="81584"/>
    <n v="0"/>
    <n v="22"/>
    <s v="Senior BI Developer"/>
    <s v="MA"/>
    <n v="1886"/>
    <d v="1987-06-14T00:00:00"/>
    <x v="1"/>
    <s v="Single"/>
    <s v="US Citizen"/>
    <s v="No"/>
    <s v="Asian"/>
    <d v="2016-10-02T00:00:00"/>
    <s v="NULL"/>
    <s v="N/A-StillEmployed"/>
    <x v="0"/>
    <s v="Active"/>
    <s v="IT/IS"/>
    <s v="Brian Champaigne"/>
    <n v="13"/>
    <s v="Indeed"/>
    <s v="Fully Meets"/>
    <n v="4.0999999999999996"/>
    <n v="5"/>
    <n v="7"/>
    <d v="2019-01-08T00:00:00"/>
    <n v="0"/>
    <n v="2"/>
    <n v="38"/>
    <x v="1"/>
  </r>
  <r>
    <s v="Leach, Dallas"/>
    <s v="Dallas"/>
    <s v="Leach"/>
    <x v="163"/>
    <n v="0"/>
    <n v="0"/>
    <n v="0"/>
    <n v="5"/>
    <x v="0"/>
    <n v="3"/>
    <n v="0"/>
    <n v="63676"/>
    <n v="1"/>
    <n v="19"/>
    <s v="Production Technician I"/>
    <s v="MA"/>
    <n v="1810"/>
    <d v="1979-01-17T00:00:00"/>
    <x v="1"/>
    <s v="Single"/>
    <s v="US Citizen"/>
    <s v="No"/>
    <s v="Asian"/>
    <d v="2011-09-26T00:00:00"/>
    <d v="2018-08-19T00:00:00"/>
    <s v="return to school"/>
    <x v="1"/>
    <s v="Voluntarily Terminated"/>
    <s v="Production       "/>
    <s v="Kissy Sullivan"/>
    <n v="20"/>
    <s v="CareerBuilder"/>
    <s v="Fully Meets"/>
    <n v="4.88"/>
    <n v="3"/>
    <n v="0"/>
    <d v="2017-07-02T00:00:00"/>
    <n v="0"/>
    <n v="17"/>
    <n v="46"/>
    <x v="0"/>
  </r>
  <r>
    <s v="LeBlanc, Brandon  R"/>
    <s v="Brandon R"/>
    <s v="LeBlanc"/>
    <x v="164"/>
    <n v="1"/>
    <n v="1"/>
    <n v="1"/>
    <n v="1"/>
    <x v="3"/>
    <n v="3"/>
    <n v="0"/>
    <n v="93046"/>
    <n v="0"/>
    <n v="23"/>
    <s v="Shared Services Manager"/>
    <s v="MA"/>
    <n v="1460"/>
    <d v="1984-06-10T00:00:00"/>
    <x v="0"/>
    <s v="Married"/>
    <s v="US Citizen"/>
    <s v="No"/>
    <s v="White"/>
    <d v="2016-01-05T00:00:00"/>
    <s v="NULL"/>
    <s v="N/A-StillEmployed"/>
    <x v="0"/>
    <s v="Active"/>
    <s v="Admin Offices"/>
    <s v="Janet King"/>
    <n v="2"/>
    <s v="CareerBuilder"/>
    <s v="Fully Meets"/>
    <n v="4.0999999999999996"/>
    <n v="4"/>
    <n v="0"/>
    <d v="2019-01-28T00:00:00"/>
    <n v="0"/>
    <n v="20"/>
    <n v="41"/>
    <x v="0"/>
  </r>
  <r>
    <s v="Lecter, Hannibal"/>
    <s v="Hannibal"/>
    <s v="Lecter"/>
    <x v="165"/>
    <n v="1"/>
    <n v="1"/>
    <n v="1"/>
    <n v="1"/>
    <x v="0"/>
    <n v="3"/>
    <n v="0"/>
    <n v="64738"/>
    <n v="0"/>
    <n v="19"/>
    <s v="Production Technician I"/>
    <s v="MA"/>
    <n v="1776"/>
    <d v="1982-09-02T00:00:00"/>
    <x v="0"/>
    <s v="Married"/>
    <s v="US Citizen"/>
    <s v="No"/>
    <s v="Asian"/>
    <d v="2012-05-14T00:00:00"/>
    <s v="NULL"/>
    <s v="N/A-StillEmployed"/>
    <x v="0"/>
    <s v="Active"/>
    <s v="Production       "/>
    <s v="Elijiah Gray"/>
    <n v="16"/>
    <s v="Google Search"/>
    <s v="Fully Meets"/>
    <n v="4.0999999999999996"/>
    <n v="3"/>
    <n v="0"/>
    <d v="2019-02-22T00:00:00"/>
    <n v="0"/>
    <n v="10"/>
    <n v="43"/>
    <x v="0"/>
  </r>
  <r>
    <s v="Leruth, Giovanni"/>
    <s v="Giovanni"/>
    <s v="Leruth"/>
    <x v="166"/>
    <n v="0"/>
    <n v="3"/>
    <n v="1"/>
    <n v="1"/>
    <x v="4"/>
    <n v="3"/>
    <n v="0"/>
    <n v="70468"/>
    <n v="0"/>
    <n v="3"/>
    <s v="Area Sales Manager"/>
    <s v="UT"/>
    <n v="84111"/>
    <d v="1988-12-27T00:00:00"/>
    <x v="0"/>
    <s v="Separated"/>
    <s v="US Citizen"/>
    <s v="No"/>
    <s v="Black or African American"/>
    <d v="2012-04-30T00:00:00"/>
    <s v="NULL"/>
    <s v="N/A-StillEmployed"/>
    <x v="0"/>
    <s v="Active"/>
    <s v="Sales"/>
    <s v="John Smith"/>
    <n v="17"/>
    <s v="Website"/>
    <s v="Fully Meets"/>
    <n v="4.53"/>
    <n v="3"/>
    <n v="0"/>
    <d v="2019-01-29T00:00:00"/>
    <n v="0"/>
    <n v="16"/>
    <n v="36"/>
    <x v="1"/>
  </r>
  <r>
    <s v="Liebig, Ketsia"/>
    <s v="Ketsia"/>
    <s v="Liebig"/>
    <x v="167"/>
    <n v="1"/>
    <n v="1"/>
    <n v="0"/>
    <n v="1"/>
    <x v="0"/>
    <n v="4"/>
    <n v="0"/>
    <n v="77915"/>
    <n v="0"/>
    <n v="18"/>
    <s v="Production Manager"/>
    <s v="MA"/>
    <n v="2110"/>
    <d v="1981-10-26T00:00:00"/>
    <x v="1"/>
    <s v="Married"/>
    <s v="US Citizen"/>
    <s v="No"/>
    <s v="White"/>
    <d v="2013-09-30T00:00:00"/>
    <s v="NULL"/>
    <s v="N/A-StillEmployed"/>
    <x v="0"/>
    <s v="Active"/>
    <s v="Production       "/>
    <s v="Janet King"/>
    <n v="2"/>
    <s v="Website"/>
    <s v="Exceeds"/>
    <n v="4.0999999999999996"/>
    <n v="3"/>
    <n v="0"/>
    <d v="2019-01-21T00:00:00"/>
    <n v="0"/>
    <n v="11"/>
    <n v="43"/>
    <x v="0"/>
  </r>
  <r>
    <s v="Linares, Marilyn "/>
    <s v="Marilyn"/>
    <s v="Linares"/>
    <x v="168"/>
    <n v="1"/>
    <n v="1"/>
    <n v="0"/>
    <n v="5"/>
    <x v="0"/>
    <n v="3"/>
    <n v="0"/>
    <n v="52624"/>
    <n v="1"/>
    <n v="19"/>
    <s v="Production Technician I"/>
    <s v="MA"/>
    <n v="1886"/>
    <d v="1981-03-26T00:00:00"/>
    <x v="1"/>
    <s v="Married"/>
    <s v="US Citizen"/>
    <s v="No"/>
    <s v="White"/>
    <d v="2011-07-05T00:00:00"/>
    <d v="2018-09-26T00:00:00"/>
    <s v="unhappy"/>
    <x v="1"/>
    <s v="Voluntarily Terminated"/>
    <s v="Production       "/>
    <s v="Michael Albert"/>
    <n v="22"/>
    <s v="Indeed"/>
    <s v="Fully Meets"/>
    <n v="3.18"/>
    <n v="4"/>
    <n v="0"/>
    <d v="2018-03-02T00:00:00"/>
    <n v="0"/>
    <n v="16"/>
    <n v="44"/>
    <x v="0"/>
  </r>
  <r>
    <s v="Linden, Mathew"/>
    <s v="Mathew"/>
    <s v="Linden"/>
    <x v="169"/>
    <n v="1"/>
    <n v="1"/>
    <n v="1"/>
    <n v="3"/>
    <x v="0"/>
    <n v="3"/>
    <n v="0"/>
    <n v="63450"/>
    <n v="0"/>
    <n v="20"/>
    <s v="Production Technician II"/>
    <s v="MA"/>
    <n v="1770"/>
    <d v="1979-03-19T00:00:00"/>
    <x v="0"/>
    <s v="Married"/>
    <s v="US Citizen"/>
    <s v="No"/>
    <s v="White"/>
    <d v="2013-07-08T00:00:00"/>
    <s v="NULL"/>
    <s v="N/A-StillEmployed"/>
    <x v="0"/>
    <s v="Active"/>
    <s v="Production       "/>
    <s v="Kelley Spirea"/>
    <n v="18"/>
    <s v="LinkedIn"/>
    <s v="Fully Meets"/>
    <n v="4"/>
    <n v="3"/>
    <n v="0"/>
    <d v="2019-02-18T00:00:00"/>
    <n v="0"/>
    <n v="7"/>
    <n v="46"/>
    <x v="0"/>
  </r>
  <r>
    <s v="Lindsay, Leonara "/>
    <s v="Leonara"/>
    <s v="Lindsay"/>
    <x v="170"/>
    <n v="0"/>
    <n v="0"/>
    <n v="0"/>
    <n v="1"/>
    <x v="1"/>
    <n v="4"/>
    <n v="1"/>
    <n v="51777"/>
    <n v="0"/>
    <n v="14"/>
    <s v="IT Support"/>
    <s v="CT"/>
    <n v="6070"/>
    <d v="1988-10-05T00:00:00"/>
    <x v="1"/>
    <s v="Single"/>
    <s v="US Citizen"/>
    <s v="Yes"/>
    <s v="Black or African American"/>
    <d v="2011-01-21T00:00:00"/>
    <s v="NULL"/>
    <s v="N/A-StillEmployed"/>
    <x v="0"/>
    <s v="Active"/>
    <s v="IT/IS"/>
    <s v="Eric Dougall"/>
    <n v="6"/>
    <s v="Diversity Job Fair"/>
    <s v="Exceeds"/>
    <n v="4.6399999999999997"/>
    <n v="4"/>
    <n v="5"/>
    <d v="2019-01-25T00:00:00"/>
    <n v="0"/>
    <n v="14"/>
    <n v="36"/>
    <x v="1"/>
  </r>
  <r>
    <s v="Lundy, Susan"/>
    <s v="Susan"/>
    <s v="Lundy"/>
    <x v="171"/>
    <n v="0"/>
    <n v="4"/>
    <n v="0"/>
    <n v="5"/>
    <x v="0"/>
    <n v="3"/>
    <n v="0"/>
    <n v="67237"/>
    <n v="1"/>
    <n v="20"/>
    <s v="Production Technician II"/>
    <s v="MA"/>
    <n v="2122"/>
    <d v="1976-12-26T00:00:00"/>
    <x v="1"/>
    <s v="Widowed"/>
    <s v="US Citizen"/>
    <s v="No"/>
    <s v="White"/>
    <d v="2013-07-08T00:00:00"/>
    <d v="2016-09-15T00:00:00"/>
    <s v="more money"/>
    <x v="1"/>
    <s v="Voluntarily Terminated"/>
    <s v="Production       "/>
    <s v="Michael Albert"/>
    <n v="22"/>
    <s v="LinkedIn"/>
    <s v="Fully Meets"/>
    <n v="4.6500000000000004"/>
    <n v="4"/>
    <n v="0"/>
    <d v="2016-06-10T00:00:00"/>
    <n v="0"/>
    <n v="15"/>
    <n v="48"/>
    <x v="0"/>
  </r>
  <r>
    <s v="Lunquist, Lisa"/>
    <s v="Lisa"/>
    <s v="Lunquist"/>
    <x v="172"/>
    <n v="0"/>
    <n v="0"/>
    <n v="0"/>
    <n v="1"/>
    <x v="0"/>
    <n v="4"/>
    <n v="0"/>
    <n v="73330"/>
    <n v="0"/>
    <n v="20"/>
    <s v="Production Technician II"/>
    <s v="MA"/>
    <n v="2324"/>
    <d v="1982-03-28T00:00:00"/>
    <x v="1"/>
    <s v="Single"/>
    <s v="US Citizen"/>
    <s v="No"/>
    <s v="Black or African American"/>
    <d v="2013-08-19T00:00:00"/>
    <s v="NULL"/>
    <s v="N/A-StillEmployed"/>
    <x v="0"/>
    <s v="Active"/>
    <s v="Production       "/>
    <s v="Elijiah Gray"/>
    <n v="16"/>
    <s v="Indeed"/>
    <s v="Exceeds"/>
    <n v="4.2"/>
    <n v="4"/>
    <n v="0"/>
    <d v="2019-02-12T00:00:00"/>
    <n v="0"/>
    <n v="19"/>
    <n v="43"/>
    <x v="0"/>
  </r>
  <r>
    <s v="Lydon, Allison"/>
    <s v="Allison"/>
    <s v="Lydon"/>
    <x v="173"/>
    <n v="1"/>
    <n v="1"/>
    <n v="0"/>
    <n v="3"/>
    <x v="0"/>
    <n v="3"/>
    <n v="0"/>
    <n v="52057"/>
    <n v="0"/>
    <n v="19"/>
    <s v="Production Technician I"/>
    <s v="MA"/>
    <n v="2122"/>
    <d v="1975-10-22T00:00:00"/>
    <x v="1"/>
    <s v="Married"/>
    <s v="US Citizen"/>
    <s v="No"/>
    <s v="Black or African American"/>
    <d v="2015-02-16T00:00:00"/>
    <s v="NULL"/>
    <s v="N/A-StillEmployed"/>
    <x v="0"/>
    <s v="Active"/>
    <s v="Production       "/>
    <s v="Elijiah Gray"/>
    <n v="16"/>
    <s v="Website"/>
    <s v="Fully Meets"/>
    <n v="5"/>
    <n v="3"/>
    <n v="0"/>
    <d v="2019-01-23T00:00:00"/>
    <n v="0"/>
    <n v="6"/>
    <n v="49"/>
    <x v="0"/>
  </r>
  <r>
    <s v="Lynch, Lindsay"/>
    <s v="Lindsay"/>
    <s v="Lynch"/>
    <x v="174"/>
    <n v="0"/>
    <n v="0"/>
    <n v="0"/>
    <n v="5"/>
    <x v="0"/>
    <n v="4"/>
    <n v="1"/>
    <n v="47434"/>
    <n v="1"/>
    <n v="19"/>
    <s v="Production Technician I"/>
    <s v="MA"/>
    <n v="1844"/>
    <d v="1973-02-14T00:00:00"/>
    <x v="1"/>
    <s v="Single"/>
    <s v="US Citizen"/>
    <s v="Yes"/>
    <s v="Black or African American"/>
    <d v="2011-11-07T00:00:00"/>
    <d v="2015-11-14T00:00:00"/>
    <s v="Another position"/>
    <x v="1"/>
    <s v="Voluntarily Terminated"/>
    <s v="Production       "/>
    <s v="Webster Butler"/>
    <n v="39"/>
    <s v="Diversity Job Fair"/>
    <s v="Exceeds"/>
    <n v="5"/>
    <n v="4"/>
    <n v="0"/>
    <d v="2015-02-02T00:00:00"/>
    <n v="0"/>
    <n v="17"/>
    <n v="52"/>
    <x v="2"/>
  </r>
  <r>
    <s v="MacLennan, Samuel"/>
    <s v="Samuel"/>
    <s v="MacLennan"/>
    <x v="175"/>
    <n v="0"/>
    <n v="4"/>
    <n v="1"/>
    <n v="5"/>
    <x v="0"/>
    <n v="3"/>
    <n v="0"/>
    <n v="52788"/>
    <n v="1"/>
    <n v="19"/>
    <s v="Production Technician I"/>
    <s v="MA"/>
    <n v="1938"/>
    <d v="1972-11-09T00:00:00"/>
    <x v="0"/>
    <s v="Widowed"/>
    <s v="US Citizen"/>
    <s v="No"/>
    <s v="White"/>
    <d v="2012-09-24T00:00:00"/>
    <d v="2017-09-26T00:00:00"/>
    <s v="hours"/>
    <x v="1"/>
    <s v="Voluntarily Terminated"/>
    <s v="Production       "/>
    <s v="Amy Dunn"/>
    <n v="11"/>
    <s v="Indeed"/>
    <s v="Fully Meets"/>
    <n v="3.08"/>
    <n v="4"/>
    <n v="0"/>
    <d v="2017-04-01T00:00:00"/>
    <n v="0"/>
    <n v="18"/>
    <n v="52"/>
    <x v="2"/>
  </r>
  <r>
    <s v="Mahoney, Lauren  "/>
    <s v="Lauren"/>
    <s v="Mahoney"/>
    <x v="176"/>
    <n v="0"/>
    <n v="0"/>
    <n v="0"/>
    <n v="1"/>
    <x v="0"/>
    <n v="3"/>
    <n v="0"/>
    <n v="45395"/>
    <n v="0"/>
    <n v="19"/>
    <s v="Production Technician I"/>
    <s v="MA"/>
    <n v="2189"/>
    <d v="1986-07-07T00:00:00"/>
    <x v="1"/>
    <s v="Single"/>
    <s v="US Citizen"/>
    <s v="No"/>
    <s v="White"/>
    <d v="2014-01-06T00:00:00"/>
    <s v="NULL"/>
    <s v="N/A-StillEmployed"/>
    <x v="0"/>
    <s v="Active"/>
    <s v="Production       "/>
    <s v="Ketsia Liebig"/>
    <n v="19"/>
    <s v="LinkedIn"/>
    <s v="Fully Meets"/>
    <n v="4.5999999999999996"/>
    <n v="4"/>
    <n v="0"/>
    <d v="2019-02-26T00:00:00"/>
    <n v="0"/>
    <n v="14"/>
    <n v="39"/>
    <x v="1"/>
  </r>
  <r>
    <s v="Manchester, Robyn"/>
    <s v="Robyn"/>
    <s v="Manchester"/>
    <x v="177"/>
    <n v="1"/>
    <n v="1"/>
    <n v="0"/>
    <n v="2"/>
    <x v="0"/>
    <n v="3"/>
    <n v="0"/>
    <n v="62385"/>
    <n v="0"/>
    <n v="20"/>
    <s v="Production Technician II"/>
    <s v="MA"/>
    <n v="2324"/>
    <d v="1976-08-25T00:00:00"/>
    <x v="1"/>
    <s v="Married"/>
    <s v="US Citizen"/>
    <s v="No"/>
    <s v="White"/>
    <d v="2016-05-11T00:00:00"/>
    <s v="NULL"/>
    <s v="N/A-StillEmployed"/>
    <x v="0"/>
    <s v="Active"/>
    <s v="Production       "/>
    <s v="Webster Butler"/>
    <n v="39"/>
    <s v="LinkedIn"/>
    <s v="Fully Meets"/>
    <n v="5"/>
    <n v="3"/>
    <n v="0"/>
    <d v="2019-01-21T00:00:00"/>
    <n v="0"/>
    <n v="4"/>
    <n v="49"/>
    <x v="0"/>
  </r>
  <r>
    <s v="Mancuso, Karen"/>
    <s v="Karen"/>
    <s v="Mancuso"/>
    <x v="178"/>
    <n v="1"/>
    <n v="1"/>
    <n v="0"/>
    <n v="5"/>
    <x v="0"/>
    <n v="3"/>
    <n v="0"/>
    <n v="68407"/>
    <n v="1"/>
    <n v="20"/>
    <s v="Production Technician II"/>
    <s v="MA"/>
    <n v="2176"/>
    <d v="1986-12-10T00:00:00"/>
    <x v="1"/>
    <s v="Married"/>
    <s v="US Citizen"/>
    <s v="No"/>
    <s v="Two or more races"/>
    <d v="2011-07-05T00:00:00"/>
    <d v="2012-08-19T00:00:00"/>
    <s v="Another position"/>
    <x v="1"/>
    <s v="Voluntarily Terminated"/>
    <s v="Production       "/>
    <s v="Amy Dunn"/>
    <n v="11"/>
    <s v="LinkedIn"/>
    <s v="Fully Meets"/>
    <n v="5"/>
    <n v="4"/>
    <n v="0"/>
    <d v="2012-07-02T00:00:00"/>
    <n v="0"/>
    <n v="16"/>
    <n v="38"/>
    <x v="1"/>
  </r>
  <r>
    <s v="Mangal, Debbie"/>
    <s v="Debbie"/>
    <s v="Mangal"/>
    <x v="179"/>
    <n v="1"/>
    <n v="1"/>
    <n v="0"/>
    <n v="1"/>
    <x v="0"/>
    <n v="3"/>
    <n v="0"/>
    <n v="61349"/>
    <n v="0"/>
    <n v="19"/>
    <s v="Production Technician I"/>
    <s v="MA"/>
    <n v="2451"/>
    <d v="1974-11-07T00:00:00"/>
    <x v="1"/>
    <s v="Married"/>
    <s v="US Citizen"/>
    <s v="No"/>
    <s v="White"/>
    <d v="2013-11-11T00:00:00"/>
    <s v="NULL"/>
    <s v="N/A-StillEmployed"/>
    <x v="0"/>
    <s v="Active"/>
    <s v="Production       "/>
    <s v="Brannon Miller"/>
    <n v="12"/>
    <s v="LinkedIn"/>
    <s v="Fully Meets"/>
    <n v="4.0999999999999996"/>
    <n v="3"/>
    <n v="0"/>
    <d v="2019-01-22T00:00:00"/>
    <n v="0"/>
    <n v="11"/>
    <n v="50"/>
    <x v="0"/>
  </r>
  <r>
    <s v="Martin, Sandra"/>
    <s v="Sandra"/>
    <s v="Martin"/>
    <x v="180"/>
    <n v="0"/>
    <n v="0"/>
    <n v="0"/>
    <n v="1"/>
    <x v="2"/>
    <n v="3"/>
    <n v="0"/>
    <n v="105688"/>
    <n v="0"/>
    <n v="24"/>
    <s v="Software Engineer"/>
    <s v="MA"/>
    <n v="2135"/>
    <d v="1987-11-07T00:00:00"/>
    <x v="1"/>
    <s v="Single"/>
    <s v="US Citizen"/>
    <s v="No"/>
    <s v="Asian"/>
    <d v="2013-11-11T00:00:00"/>
    <s v="NULL"/>
    <s v="N/A-StillEmployed"/>
    <x v="0"/>
    <s v="Active"/>
    <s v="Software Engineering"/>
    <s v="Alex Sweetwater"/>
    <n v="10"/>
    <s v="Google Search"/>
    <s v="Fully Meets"/>
    <n v="4.5"/>
    <n v="5"/>
    <n v="4"/>
    <d v="2019-01-14T00:00:00"/>
    <n v="0"/>
    <n v="14"/>
    <n v="37"/>
    <x v="1"/>
  </r>
  <r>
    <s v="Maurice, Shana"/>
    <s v="Shana"/>
    <s v="Maurice"/>
    <x v="181"/>
    <n v="1"/>
    <n v="1"/>
    <n v="0"/>
    <n v="1"/>
    <x v="0"/>
    <n v="3"/>
    <n v="0"/>
    <n v="54132"/>
    <n v="0"/>
    <n v="19"/>
    <s v="Production Technician I"/>
    <s v="MA"/>
    <n v="2330"/>
    <d v="1977-11-22T00:00:00"/>
    <x v="1"/>
    <s v="Married"/>
    <s v="US Citizen"/>
    <s v="No"/>
    <s v="White"/>
    <d v="2011-05-31T00:00:00"/>
    <s v="NULL"/>
    <s v="N/A-StillEmployed"/>
    <x v="0"/>
    <s v="Active"/>
    <s v="Production       "/>
    <s v="David Stanley"/>
    <n v="14"/>
    <s v="Indeed"/>
    <s v="Fully Meets"/>
    <n v="5"/>
    <n v="4"/>
    <n v="0"/>
    <d v="2019-01-10T00:00:00"/>
    <n v="0"/>
    <n v="8"/>
    <n v="47"/>
    <x v="0"/>
  </r>
  <r>
    <s v="Carthy, B'rigit"/>
    <s v="B'rigit"/>
    <s v="Carthy"/>
    <x v="182"/>
    <n v="0"/>
    <n v="0"/>
    <n v="0"/>
    <n v="1"/>
    <x v="0"/>
    <n v="3"/>
    <n v="0"/>
    <n v="55315"/>
    <n v="0"/>
    <n v="20"/>
    <s v="Production Technician II"/>
    <s v="MA"/>
    <n v="2149"/>
    <d v="1987-05-21T00:00:00"/>
    <x v="1"/>
    <s v="Single"/>
    <s v="US Citizen"/>
    <s v="No"/>
    <s v="Black or African American"/>
    <d v="2015-03-30T00:00:00"/>
    <s v="NULL"/>
    <s v="N/A-StillEmployed"/>
    <x v="0"/>
    <s v="Active"/>
    <s v="Production       "/>
    <s v="Ketsia Liebig"/>
    <n v="19"/>
    <s v="LinkedIn"/>
    <s v="Fully Meets"/>
    <n v="5"/>
    <n v="5"/>
    <n v="0"/>
    <d v="2019-02-07T00:00:00"/>
    <n v="0"/>
    <n v="16"/>
    <n v="38"/>
    <x v="1"/>
  </r>
  <r>
    <s v="Mckenna, Sandy"/>
    <s v="Sandy"/>
    <s v="Mckenna"/>
    <x v="183"/>
    <n v="1"/>
    <n v="1"/>
    <n v="0"/>
    <n v="1"/>
    <x v="0"/>
    <n v="3"/>
    <n v="0"/>
    <n v="62810"/>
    <n v="0"/>
    <n v="19"/>
    <s v="Production Technician I"/>
    <s v="MA"/>
    <n v="2184"/>
    <d v="1987-01-07T00:00:00"/>
    <x v="1"/>
    <s v="Married"/>
    <s v="US Citizen"/>
    <s v="No"/>
    <s v="Black or African American"/>
    <d v="2013-01-07T00:00:00"/>
    <s v="NULL"/>
    <s v="N/A-StillEmployed"/>
    <x v="0"/>
    <s v="Active"/>
    <s v="Production       "/>
    <s v="Kissy Sullivan"/>
    <n v="20"/>
    <s v="CareerBuilder"/>
    <s v="Fully Meets"/>
    <n v="3.93"/>
    <n v="3"/>
    <n v="0"/>
    <d v="2019-01-30T00:00:00"/>
    <n v="0"/>
    <n v="20"/>
    <n v="38"/>
    <x v="1"/>
  </r>
  <r>
    <s v="McKinzie, Jac"/>
    <s v="Jac"/>
    <s v="McKinzie"/>
    <x v="184"/>
    <n v="1"/>
    <n v="1"/>
    <n v="1"/>
    <n v="2"/>
    <x v="4"/>
    <n v="3"/>
    <n v="0"/>
    <n v="63291"/>
    <n v="0"/>
    <n v="3"/>
    <s v="Area Sales Manager"/>
    <s v="TX"/>
    <n v="78789"/>
    <d v="1984-07-01T00:00:00"/>
    <x v="0"/>
    <s v="Married"/>
    <s v="US Citizen"/>
    <s v="No"/>
    <s v="Two or more races"/>
    <d v="2016-07-06T00:00:00"/>
    <s v="NULL"/>
    <s v="N/A-StillEmployed"/>
    <x v="0"/>
    <s v="Active"/>
    <s v="Sales"/>
    <s v="Lynn Daneault"/>
    <n v="21"/>
    <s v="Website"/>
    <s v="Fully Meets"/>
    <n v="3.4"/>
    <n v="4"/>
    <n v="0"/>
    <d v="2019-01-29T00:00:00"/>
    <n v="0"/>
    <n v="7"/>
    <n v="41"/>
    <x v="0"/>
  </r>
  <r>
    <s v="Meads, Elizabeth"/>
    <s v="Elizabeth"/>
    <s v="Meads"/>
    <x v="185"/>
    <n v="0"/>
    <n v="0"/>
    <n v="0"/>
    <n v="5"/>
    <x v="0"/>
    <n v="3"/>
    <n v="1"/>
    <n v="62659"/>
    <n v="1"/>
    <n v="19"/>
    <s v="Production Technician I"/>
    <s v="MA"/>
    <n v="1760"/>
    <d v="1968-05-30T00:00:00"/>
    <x v="1"/>
    <s v="Single"/>
    <s v="US Citizen"/>
    <s v="No"/>
    <s v="Black or African American"/>
    <d v="2012-04-02T00:00:00"/>
    <d v="2016-11-11T00:00:00"/>
    <s v="Another position"/>
    <x v="1"/>
    <s v="Voluntarily Terminated"/>
    <s v="Production       "/>
    <s v="Kelley Spirea"/>
    <n v="18"/>
    <s v="Diversity Job Fair"/>
    <s v="Fully Meets"/>
    <n v="4.18"/>
    <n v="4"/>
    <n v="0"/>
    <d v="2016-02-05T00:00:00"/>
    <n v="0"/>
    <n v="17"/>
    <n v="57"/>
    <x v="2"/>
  </r>
  <r>
    <s v="Medeiros, Jennifer"/>
    <s v="Jennifer"/>
    <s v="Medeiros"/>
    <x v="186"/>
    <n v="0"/>
    <n v="0"/>
    <n v="0"/>
    <n v="1"/>
    <x v="0"/>
    <n v="3"/>
    <n v="0"/>
    <n v="55688"/>
    <n v="0"/>
    <n v="19"/>
    <s v="Production Technician I"/>
    <s v="MA"/>
    <n v="2346"/>
    <d v="1976-09-22T00:00:00"/>
    <x v="1"/>
    <s v="Single"/>
    <s v="US Citizen"/>
    <s v="No"/>
    <s v="White"/>
    <d v="2015-03-30T00:00:00"/>
    <s v="NULL"/>
    <s v="N/A-StillEmployed"/>
    <x v="0"/>
    <s v="Active"/>
    <s v="Production       "/>
    <s v="Michael Albert"/>
    <n v="22"/>
    <s v="CareerBuilder"/>
    <s v="Fully Meets"/>
    <n v="5"/>
    <n v="4"/>
    <n v="0"/>
    <d v="2019-01-21T00:00:00"/>
    <n v="0"/>
    <n v="10"/>
    <n v="48"/>
    <x v="0"/>
  </r>
  <r>
    <s v="Miller, Brannon"/>
    <s v="Brannon"/>
    <s v="Miller"/>
    <x v="187"/>
    <n v="0"/>
    <n v="0"/>
    <n v="1"/>
    <n v="1"/>
    <x v="0"/>
    <n v="3"/>
    <n v="0"/>
    <n v="83667"/>
    <n v="0"/>
    <n v="18"/>
    <s v="Production Manager"/>
    <s v="MA"/>
    <n v="2045"/>
    <d v="1981-08-10T00:00:00"/>
    <x v="0"/>
    <s v="Single"/>
    <s v="US Citizen"/>
    <s v="Yes"/>
    <s v="Hispanic"/>
    <d v="2012-08-16T00:00:00"/>
    <s v="NULL"/>
    <s v="N/A-StillEmployed"/>
    <x v="0"/>
    <s v="Active"/>
    <s v="Production       "/>
    <s v="Janet King"/>
    <n v="2"/>
    <s v="Indeed"/>
    <s v="Fully Meets"/>
    <n v="4.37"/>
    <n v="3"/>
    <n v="0"/>
    <d v="2019-01-14T00:00:00"/>
    <n v="0"/>
    <n v="2"/>
    <n v="44"/>
    <x v="0"/>
  </r>
  <r>
    <s v="Miller, Ned"/>
    <s v="Ned"/>
    <s v="Miller"/>
    <x v="188"/>
    <n v="0"/>
    <n v="0"/>
    <n v="1"/>
    <n v="5"/>
    <x v="0"/>
    <n v="1"/>
    <n v="0"/>
    <n v="55800"/>
    <n v="1"/>
    <n v="20"/>
    <s v="Production Technician II"/>
    <s v="MA"/>
    <n v="2472"/>
    <d v="1985-06-29T00:00:00"/>
    <x v="0"/>
    <s v="Single"/>
    <s v="US Citizen"/>
    <s v="No"/>
    <s v="White"/>
    <d v="2011-08-15T00:00:00"/>
    <d v="2014-09-04T00:00:00"/>
    <s v="unhappy"/>
    <x v="1"/>
    <s v="Voluntarily Terminated"/>
    <s v="Production       "/>
    <s v="Brannon Miller"/>
    <n v="12"/>
    <s v="LinkedIn"/>
    <s v="PIP"/>
    <n v="3"/>
    <n v="2"/>
    <n v="0"/>
    <d v="2013-01-14T00:00:00"/>
    <n v="6"/>
    <n v="6"/>
    <n v="40"/>
    <x v="1"/>
  </r>
  <r>
    <s v="Monkfish, Erasumus"/>
    <s v="Erasumus"/>
    <s v="Monkfish"/>
    <x v="189"/>
    <n v="1"/>
    <n v="1"/>
    <n v="1"/>
    <n v="1"/>
    <x v="0"/>
    <n v="3"/>
    <n v="0"/>
    <n v="58207"/>
    <n v="0"/>
    <n v="20"/>
    <s v="Production Technician II"/>
    <s v="MA"/>
    <n v="1450"/>
    <d v="1992-08-17T00:00:00"/>
    <x v="0"/>
    <s v="Married"/>
    <s v="US Citizen"/>
    <s v="No"/>
    <s v="White"/>
    <d v="2011-11-07T00:00:00"/>
    <s v="NULL"/>
    <s v="N/A-StillEmployed"/>
    <x v="0"/>
    <s v="Active"/>
    <s v="Production       "/>
    <s v="David Stanley"/>
    <n v="14"/>
    <s v="LinkedIn"/>
    <s v="Fully Meets"/>
    <n v="3.7"/>
    <n v="3"/>
    <n v="0"/>
    <d v="2019-01-08T00:00:00"/>
    <n v="0"/>
    <n v="14"/>
    <n v="33"/>
    <x v="1"/>
  </r>
  <r>
    <s v="Monroe, Peter"/>
    <s v="Peter"/>
    <s v="Monroe"/>
    <x v="190"/>
    <n v="1"/>
    <n v="1"/>
    <n v="1"/>
    <n v="1"/>
    <x v="1"/>
    <n v="2"/>
    <n v="1"/>
    <n v="157000"/>
    <n v="0"/>
    <n v="13"/>
    <s v="IT Manager - Infra"/>
    <s v="MA"/>
    <n v="2134"/>
    <d v="1986-10-05T00:00:00"/>
    <x v="0"/>
    <s v="Married"/>
    <s v="Eligible NonCitizen"/>
    <s v="Yes"/>
    <s v="Black or African American"/>
    <d v="2012-02-15T00:00:00"/>
    <s v="NULL"/>
    <s v="N/A-StillEmployed"/>
    <x v="0"/>
    <s v="Active"/>
    <s v="IT/IS"/>
    <s v="Jennifer Zamora"/>
    <n v="5"/>
    <s v="Diversity Job Fair"/>
    <s v="Needs Improvement"/>
    <n v="2.39"/>
    <n v="3"/>
    <n v="6"/>
    <d v="2019-02-22T00:00:00"/>
    <n v="4"/>
    <n v="13"/>
    <n v="38"/>
    <x v="1"/>
  </r>
  <r>
    <s v="Monterro, Luisa"/>
    <s v="Luisa"/>
    <s v="Monterro"/>
    <x v="191"/>
    <n v="0"/>
    <n v="0"/>
    <n v="0"/>
    <n v="1"/>
    <x v="0"/>
    <n v="4"/>
    <n v="0"/>
    <n v="72460"/>
    <n v="0"/>
    <n v="20"/>
    <s v="Production Technician II"/>
    <s v="MA"/>
    <n v="2126"/>
    <d v="1970-04-24T00:00:00"/>
    <x v="1"/>
    <s v="Single"/>
    <s v="US Citizen"/>
    <s v="No"/>
    <s v="Black or African American"/>
    <d v="2013-05-13T00:00:00"/>
    <s v="NULL"/>
    <s v="N/A-StillEmployed"/>
    <x v="0"/>
    <s v="Active"/>
    <s v="Production       "/>
    <s v="Kissy Sullivan"/>
    <n v="20"/>
    <s v="Indeed"/>
    <s v="Exceeds"/>
    <n v="4.7"/>
    <n v="3"/>
    <n v="0"/>
    <d v="2019-01-14T00:00:00"/>
    <n v="0"/>
    <n v="1"/>
    <n v="55"/>
    <x v="2"/>
  </r>
  <r>
    <s v="Moran, Patrick"/>
    <s v="Patrick"/>
    <s v="Moran"/>
    <x v="192"/>
    <n v="0"/>
    <n v="0"/>
    <n v="1"/>
    <n v="3"/>
    <x v="0"/>
    <n v="3"/>
    <n v="1"/>
    <n v="72106"/>
    <n v="0"/>
    <n v="20"/>
    <s v="Production Technician II"/>
    <s v="MA"/>
    <n v="2127"/>
    <d v="1976-12-03T00:00:00"/>
    <x v="0"/>
    <s v="Single"/>
    <s v="US Citizen"/>
    <s v="No"/>
    <s v="Black or African American"/>
    <d v="2012-01-09T00:00:00"/>
    <s v="NULL"/>
    <s v="N/A-StillEmployed"/>
    <x v="0"/>
    <s v="Active"/>
    <s v="Production       "/>
    <s v="Kelley Spirea"/>
    <n v="18"/>
    <s v="Diversity Job Fair"/>
    <s v="Fully Meets"/>
    <n v="4.0999999999999996"/>
    <n v="4"/>
    <n v="0"/>
    <d v="2019-01-31T00:00:00"/>
    <n v="0"/>
    <n v="12"/>
    <n v="48"/>
    <x v="0"/>
  </r>
  <r>
    <s v="Morway, Tanya"/>
    <s v="Tanya"/>
    <s v="Morway"/>
    <x v="193"/>
    <n v="1"/>
    <n v="1"/>
    <n v="0"/>
    <n v="1"/>
    <x v="1"/>
    <n v="3"/>
    <n v="0"/>
    <n v="52599"/>
    <n v="0"/>
    <n v="15"/>
    <s v="Network Engineer"/>
    <s v="MA"/>
    <n v="2048"/>
    <d v="1979-04-04T00:00:00"/>
    <x v="1"/>
    <s v="Married"/>
    <s v="US Citizen"/>
    <s v="No"/>
    <s v="White"/>
    <d v="2015-02-16T00:00:00"/>
    <s v="NULL"/>
    <s v="N/A-StillEmployed"/>
    <x v="0"/>
    <s v="Active"/>
    <s v="IT/IS"/>
    <s v="Peter Monroe"/>
    <n v="7"/>
    <s v="CareerBuilder"/>
    <s v="Fully Meets"/>
    <n v="3.81"/>
    <n v="3"/>
    <n v="6"/>
    <d v="2019-02-11T00:00:00"/>
    <n v="0"/>
    <n v="6"/>
    <n v="46"/>
    <x v="0"/>
  </r>
  <r>
    <s v="Motlagh,  Dawn"/>
    <s v="Dawn"/>
    <s v="Motlagh"/>
    <x v="194"/>
    <n v="0"/>
    <n v="2"/>
    <n v="0"/>
    <n v="1"/>
    <x v="0"/>
    <n v="3"/>
    <n v="0"/>
    <n v="63430"/>
    <n v="0"/>
    <n v="19"/>
    <s v="Production Technician I"/>
    <s v="MA"/>
    <n v="2453"/>
    <d v="1984-07-07T00:00:00"/>
    <x v="1"/>
    <s v="Divorced"/>
    <s v="US Citizen"/>
    <s v="No"/>
    <s v="White"/>
    <d v="2013-04-01T00:00:00"/>
    <s v="NULL"/>
    <s v="N/A-StillEmployed"/>
    <x v="0"/>
    <s v="Active"/>
    <s v="Production       "/>
    <s v="Elijiah Gray"/>
    <n v="16"/>
    <s v="LinkedIn"/>
    <s v="Fully Meets"/>
    <n v="4.4000000000000004"/>
    <n v="4"/>
    <n v="0"/>
    <d v="2019-01-17T00:00:00"/>
    <n v="0"/>
    <n v="18"/>
    <n v="41"/>
    <x v="0"/>
  </r>
  <r>
    <s v="Moumanil, Maliki "/>
    <s v="Maliki"/>
    <s v="Moumanil"/>
    <x v="195"/>
    <n v="0"/>
    <n v="3"/>
    <n v="1"/>
    <n v="1"/>
    <x v="0"/>
    <n v="3"/>
    <n v="0"/>
    <n v="74417"/>
    <n v="0"/>
    <n v="20"/>
    <s v="Production Technician II"/>
    <s v="MA"/>
    <n v="1460"/>
    <d v="1974-12-01T00:00:00"/>
    <x v="0"/>
    <s v="Separated"/>
    <s v="US Citizen"/>
    <s v="No"/>
    <s v="Black or African American"/>
    <d v="2013-05-13T00:00:00"/>
    <s v="NULL"/>
    <s v="N/A-StillEmployed"/>
    <x v="0"/>
    <s v="Active"/>
    <s v="Production       "/>
    <s v="Michael Albert"/>
    <n v="22"/>
    <s v="LinkedIn"/>
    <s v="Fully Meets"/>
    <n v="4.29"/>
    <n v="5"/>
    <n v="0"/>
    <d v="2019-01-28T00:00:00"/>
    <n v="0"/>
    <n v="11"/>
    <n v="50"/>
    <x v="0"/>
  </r>
  <r>
    <s v="Myers, Michael"/>
    <s v="Michael"/>
    <s v="Myers"/>
    <x v="196"/>
    <n v="0"/>
    <n v="0"/>
    <n v="1"/>
    <n v="1"/>
    <x v="0"/>
    <n v="3"/>
    <n v="0"/>
    <n v="57575"/>
    <n v="0"/>
    <n v="19"/>
    <s v="Production Technician I"/>
    <s v="MA"/>
    <n v="1550"/>
    <d v="1980-04-18T00:00:00"/>
    <x v="0"/>
    <s v="Single"/>
    <s v="US Citizen"/>
    <s v="No"/>
    <s v="Asian"/>
    <d v="2013-07-08T00:00:00"/>
    <s v="NULL"/>
    <s v="N/A-StillEmployed"/>
    <x v="0"/>
    <s v="Active"/>
    <s v="Production       "/>
    <s v="Kissy Sullivan"/>
    <n v="20"/>
    <s v="LinkedIn"/>
    <s v="Fully Meets"/>
    <n v="4.0999999999999996"/>
    <n v="4"/>
    <n v="0"/>
    <d v="2019-01-22T00:00:00"/>
    <n v="0"/>
    <n v="13"/>
    <n v="45"/>
    <x v="0"/>
  </r>
  <r>
    <s v="Navathe, Kurt"/>
    <s v="Kurt"/>
    <s v="Navathe"/>
    <x v="197"/>
    <n v="0"/>
    <n v="0"/>
    <n v="1"/>
    <n v="1"/>
    <x v="1"/>
    <n v="3"/>
    <n v="0"/>
    <n v="87921"/>
    <n v="0"/>
    <n v="22"/>
    <s v="Senior BI Developer"/>
    <s v="MA"/>
    <n v="2056"/>
    <d v="1970-04-25T00:00:00"/>
    <x v="0"/>
    <s v="Single"/>
    <s v="US Citizen"/>
    <s v="No"/>
    <s v="Asian"/>
    <d v="2017-02-10T00:00:00"/>
    <s v="NULL"/>
    <s v="N/A-StillEmployed"/>
    <x v="0"/>
    <s v="Active"/>
    <s v="IT/IS"/>
    <s v="Brian Champaigne"/>
    <n v="13"/>
    <s v="Indeed"/>
    <s v="Fully Meets"/>
    <n v="5"/>
    <n v="3"/>
    <n v="6"/>
    <d v="2019-02-25T00:00:00"/>
    <n v="0"/>
    <n v="17"/>
    <n v="55"/>
    <x v="2"/>
  </r>
  <r>
    <s v="Ndzi, Colombui"/>
    <s v="Colombui"/>
    <s v="Ndzi"/>
    <x v="198"/>
    <n v="0"/>
    <n v="0"/>
    <n v="1"/>
    <n v="5"/>
    <x v="0"/>
    <n v="3"/>
    <n v="1"/>
    <n v="50470"/>
    <n v="1"/>
    <n v="19"/>
    <s v="Production Technician I"/>
    <s v="MA"/>
    <n v="2110"/>
    <d v="1989-05-02T00:00:00"/>
    <x v="0"/>
    <s v="Single"/>
    <s v="US Citizen"/>
    <s v="No"/>
    <s v="Black or African American"/>
    <d v="2011-09-26T00:00:00"/>
    <d v="2014-04-04T00:00:00"/>
    <s v="return to school"/>
    <x v="1"/>
    <s v="Voluntarily Terminated"/>
    <s v="Production       "/>
    <s v="Webster Butler"/>
    <n v="39"/>
    <s v="Diversity Job Fair"/>
    <s v="Fully Meets"/>
    <n v="4.3"/>
    <n v="3"/>
    <n v="0"/>
    <d v="2013-03-02T00:00:00"/>
    <n v="0"/>
    <n v="19"/>
    <n v="36"/>
    <x v="1"/>
  </r>
  <r>
    <s v="Ndzi, Horia"/>
    <s v="Horia"/>
    <s v="Ndzi"/>
    <x v="199"/>
    <n v="1"/>
    <n v="1"/>
    <n v="1"/>
    <n v="5"/>
    <x v="0"/>
    <n v="3"/>
    <n v="0"/>
    <n v="46664"/>
    <n v="1"/>
    <n v="19"/>
    <s v="Production Technician I"/>
    <s v="MA"/>
    <n v="2421"/>
    <d v="1983-03-28T00:00:00"/>
    <x v="0"/>
    <s v="Married"/>
    <s v="US Citizen"/>
    <s v="No"/>
    <s v="White"/>
    <d v="2013-04-01T00:00:00"/>
    <d v="2016-05-25T00:00:00"/>
    <s v="more money"/>
    <x v="1"/>
    <s v="Voluntarily Terminated"/>
    <s v="Production       "/>
    <s v="Amy Dunn"/>
    <n v="11"/>
    <s v="Employee Referral"/>
    <s v="Fully Meets"/>
    <n v="3.18"/>
    <n v="3"/>
    <n v="0"/>
    <d v="2016-03-06T00:00:00"/>
    <n v="0"/>
    <n v="10"/>
    <n v="42"/>
    <x v="0"/>
  </r>
  <r>
    <s v="Newman, Richard "/>
    <s v="Richard"/>
    <s v="Newman"/>
    <x v="200"/>
    <n v="1"/>
    <n v="1"/>
    <n v="1"/>
    <n v="3"/>
    <x v="0"/>
    <n v="3"/>
    <n v="0"/>
    <n v="48495"/>
    <n v="0"/>
    <n v="19"/>
    <s v="Production Technician I"/>
    <s v="MA"/>
    <n v="2136"/>
    <d v="1977-04-08T00:00:00"/>
    <x v="0"/>
    <s v="Married"/>
    <s v="US Citizen"/>
    <s v="No"/>
    <s v="White"/>
    <d v="2014-05-12T00:00:00"/>
    <s v="NULL"/>
    <s v="N/A-StillEmployed"/>
    <x v="0"/>
    <s v="Active"/>
    <s v="Production       "/>
    <s v="Ketsia Liebig"/>
    <n v="19"/>
    <s v="LinkedIn"/>
    <s v="Fully Meets"/>
    <n v="5"/>
    <n v="5"/>
    <n v="0"/>
    <d v="2019-02-18T00:00:00"/>
    <n v="0"/>
    <n v="11"/>
    <n v="48"/>
    <x v="0"/>
  </r>
  <r>
    <s v="Ngodup, Shari "/>
    <s v="Shari"/>
    <s v="Ngodup"/>
    <x v="201"/>
    <n v="0"/>
    <n v="3"/>
    <n v="0"/>
    <n v="1"/>
    <x v="0"/>
    <n v="4"/>
    <n v="1"/>
    <n v="52984"/>
    <n v="0"/>
    <n v="19"/>
    <s v="Production Technician I"/>
    <s v="MA"/>
    <n v="1810"/>
    <d v="1967-06-03T00:00:00"/>
    <x v="1"/>
    <s v="Separated"/>
    <s v="US Citizen"/>
    <s v="No"/>
    <s v="Black or African American"/>
    <d v="2013-04-01T00:00:00"/>
    <s v="NULL"/>
    <s v="N/A-StillEmployed"/>
    <x v="0"/>
    <s v="Active"/>
    <s v="Production       "/>
    <s v="Brannon Miller"/>
    <n v="12"/>
    <s v="Diversity Job Fair"/>
    <s v="Exceeds"/>
    <n v="4"/>
    <n v="3"/>
    <n v="0"/>
    <d v="2019-02-13T00:00:00"/>
    <n v="0"/>
    <n v="12"/>
    <n v="58"/>
    <x v="2"/>
  </r>
  <r>
    <s v="Nguyen, Dheepa"/>
    <s v="Dheepa"/>
    <s v="Nguyen"/>
    <x v="202"/>
    <n v="0"/>
    <n v="0"/>
    <n v="0"/>
    <n v="1"/>
    <x v="4"/>
    <n v="3"/>
    <n v="0"/>
    <n v="63695"/>
    <n v="0"/>
    <n v="3"/>
    <s v="Area Sales Manager"/>
    <s v="GA"/>
    <n v="30428"/>
    <d v="1989-03-31T00:00:00"/>
    <x v="1"/>
    <s v="Single"/>
    <s v="US Citizen"/>
    <s v="No"/>
    <s v="Two or more races"/>
    <d v="2013-07-08T00:00:00"/>
    <s v="NULL"/>
    <s v="N/A-StillEmployed"/>
    <x v="0"/>
    <s v="Active"/>
    <s v="Sales"/>
    <s v="Lynn Daneault"/>
    <n v="21"/>
    <s v="Indeed"/>
    <s v="Fully Meets"/>
    <n v="5"/>
    <n v="5"/>
    <n v="0"/>
    <d v="2019-01-25T00:00:00"/>
    <n v="0"/>
    <n v="2"/>
    <n v="36"/>
    <x v="1"/>
  </r>
  <r>
    <s v="Nguyen, Lei-Ming"/>
    <s v="Lei-Ming"/>
    <s v="Nguyen"/>
    <x v="203"/>
    <n v="0"/>
    <n v="0"/>
    <n v="0"/>
    <n v="1"/>
    <x v="0"/>
    <n v="3"/>
    <n v="0"/>
    <n v="62061"/>
    <n v="0"/>
    <n v="19"/>
    <s v="Production Technician I"/>
    <s v="MA"/>
    <n v="2132"/>
    <d v="1984-07-07T00:00:00"/>
    <x v="1"/>
    <s v="Single"/>
    <s v="US Citizen"/>
    <s v="No"/>
    <s v="White"/>
    <d v="2013-07-08T00:00:00"/>
    <s v="NULL"/>
    <s v="N/A-StillEmployed"/>
    <x v="0"/>
    <s v="Active"/>
    <s v="Production       "/>
    <s v="David Stanley"/>
    <n v="14"/>
    <s v="LinkedIn"/>
    <s v="Fully Meets"/>
    <n v="3.6"/>
    <n v="5"/>
    <n v="0"/>
    <d v="2019-01-02T00:00:00"/>
    <n v="0"/>
    <n v="4"/>
    <n v="41"/>
    <x v="0"/>
  </r>
  <r>
    <s v="Nowlan, Kristie"/>
    <s v="Kristie"/>
    <s v="Nowlan"/>
    <x v="204"/>
    <n v="0"/>
    <n v="0"/>
    <n v="0"/>
    <n v="1"/>
    <x v="0"/>
    <n v="3"/>
    <n v="0"/>
    <n v="66738"/>
    <n v="0"/>
    <n v="20"/>
    <s v="Production Technician II"/>
    <s v="MA"/>
    <n v="1040"/>
    <d v="1985-11-23T00:00:00"/>
    <x v="1"/>
    <s v="Single"/>
    <s v="US Citizen"/>
    <s v="No"/>
    <s v="White"/>
    <d v="2014-11-10T00:00:00"/>
    <s v="NULL"/>
    <s v="N/A-StillEmployed"/>
    <x v="0"/>
    <s v="Active"/>
    <s v="Production       "/>
    <s v="Elijiah Gray"/>
    <n v="16"/>
    <s v="Indeed"/>
    <s v="Fully Meets"/>
    <n v="4.53"/>
    <n v="5"/>
    <n v="0"/>
    <d v="2019-01-16T00:00:00"/>
    <n v="0"/>
    <n v="5"/>
    <n v="39"/>
    <x v="1"/>
  </r>
  <r>
    <s v="O'hare, Lynn"/>
    <s v="Lynn"/>
    <s v="O'hare"/>
    <x v="205"/>
    <n v="0"/>
    <n v="0"/>
    <n v="0"/>
    <n v="4"/>
    <x v="0"/>
    <n v="1"/>
    <n v="0"/>
    <n v="52674"/>
    <n v="1"/>
    <n v="19"/>
    <s v="Production Technician I"/>
    <s v="MA"/>
    <n v="2152"/>
    <d v="1980-09-30T00:00:00"/>
    <x v="1"/>
    <s v="Single"/>
    <s v="US Citizen"/>
    <s v="No"/>
    <s v="Two or more races"/>
    <d v="2014-03-31T00:00:00"/>
    <d v="2018-05-01T00:00:00"/>
    <s v="performance"/>
    <x v="1"/>
    <s v="Terminated for Cause"/>
    <s v="Production       "/>
    <s v="Kissy Sullivan"/>
    <n v="20"/>
    <s v="LinkedIn"/>
    <s v="PIP"/>
    <n v="2.33"/>
    <n v="2"/>
    <n v="0"/>
    <d v="2018-03-09T00:00:00"/>
    <n v="6"/>
    <n v="3"/>
    <n v="44"/>
    <x v="0"/>
  </r>
  <r>
    <s v="Oliver, Brooke "/>
    <s v="Brooke"/>
    <s v="Oliver"/>
    <x v="206"/>
    <n v="1"/>
    <n v="1"/>
    <n v="0"/>
    <n v="5"/>
    <x v="0"/>
    <n v="3"/>
    <n v="0"/>
    <n v="71966"/>
    <n v="1"/>
    <n v="20"/>
    <s v="Production Technician II"/>
    <s v="MA"/>
    <n v="2492"/>
    <d v="1952-02-11T00:00:00"/>
    <x v="1"/>
    <s v="Married"/>
    <s v="US Citizen"/>
    <s v="No"/>
    <s v="Asian"/>
    <d v="2012-05-14T00:00:00"/>
    <d v="2013-08-19T00:00:00"/>
    <s v="unhappy"/>
    <x v="1"/>
    <s v="Voluntarily Terminated"/>
    <s v="Production       "/>
    <s v="Webster Butler"/>
    <n v="39"/>
    <s v="LinkedIn"/>
    <s v="Fully Meets"/>
    <n v="5"/>
    <n v="3"/>
    <n v="0"/>
    <d v="2013-07-02T00:00:00"/>
    <n v="0"/>
    <n v="17"/>
    <n v="73"/>
    <x v="4"/>
  </r>
  <r>
    <s v="Onque, Jasmine"/>
    <s v="Jasmine"/>
    <s v="Onque"/>
    <x v="207"/>
    <n v="0"/>
    <n v="0"/>
    <n v="0"/>
    <n v="1"/>
    <x v="4"/>
    <n v="3"/>
    <n v="0"/>
    <n v="63051"/>
    <n v="0"/>
    <n v="3"/>
    <s v="Area Sales Manager"/>
    <s v="FL"/>
    <n v="33174"/>
    <d v="1990-05-11T00:00:00"/>
    <x v="1"/>
    <s v="Single"/>
    <s v="US Citizen"/>
    <s v="Yes"/>
    <s v="White"/>
    <d v="2013-09-30T00:00:00"/>
    <s v="NULL"/>
    <s v="N/A-StillEmployed"/>
    <x v="0"/>
    <s v="Active"/>
    <s v="Sales"/>
    <s v="Lynn Daneault"/>
    <n v="21"/>
    <s v="Indeed"/>
    <s v="Fully Meets"/>
    <n v="4.28"/>
    <n v="3"/>
    <n v="0"/>
    <d v="2019-01-25T00:00:00"/>
    <n v="0"/>
    <n v="1"/>
    <n v="35"/>
    <x v="1"/>
  </r>
  <r>
    <s v="Osturnka, Adeel"/>
    <s v="Adeel"/>
    <s v="Osturnka"/>
    <x v="208"/>
    <n v="1"/>
    <n v="1"/>
    <n v="1"/>
    <n v="1"/>
    <x v="0"/>
    <n v="4"/>
    <n v="0"/>
    <n v="47414"/>
    <n v="0"/>
    <n v="19"/>
    <s v="Production Technician I"/>
    <s v="MA"/>
    <n v="2478"/>
    <d v="1976-12-11T00:00:00"/>
    <x v="0"/>
    <s v="Married"/>
    <s v="US Citizen"/>
    <s v="No"/>
    <s v="White"/>
    <d v="2013-09-30T00:00:00"/>
    <s v="NULL"/>
    <s v="N/A-StillEmployed"/>
    <x v="0"/>
    <s v="Active"/>
    <s v="Production       "/>
    <s v="Kelley Spirea"/>
    <n v="18"/>
    <s v="LinkedIn"/>
    <s v="Exceeds"/>
    <n v="5"/>
    <n v="3"/>
    <n v="0"/>
    <d v="2019-02-07T00:00:00"/>
    <n v="0"/>
    <n v="13"/>
    <n v="48"/>
    <x v="0"/>
  </r>
  <r>
    <s v="Owad, Clinton"/>
    <s v="Clinton"/>
    <s v="Owad"/>
    <x v="209"/>
    <n v="0"/>
    <n v="0"/>
    <n v="1"/>
    <n v="1"/>
    <x v="0"/>
    <n v="2"/>
    <n v="0"/>
    <n v="53060"/>
    <n v="0"/>
    <n v="19"/>
    <s v="Production Technician I"/>
    <s v="MA"/>
    <n v="1760"/>
    <d v="1979-11-24T00:00:00"/>
    <x v="0"/>
    <s v="Single"/>
    <s v="US Citizen"/>
    <s v="No"/>
    <s v="Black or African American"/>
    <d v="2014-02-17T00:00:00"/>
    <s v="NULL"/>
    <s v="N/A-StillEmployed"/>
    <x v="0"/>
    <s v="Active"/>
    <s v="Production       "/>
    <s v="Michael Albert"/>
    <n v="22"/>
    <s v="LinkedIn"/>
    <s v="Needs Improvement"/>
    <n v="4.25"/>
    <n v="3"/>
    <n v="0"/>
    <d v="2019-02-04T00:00:00"/>
    <n v="4"/>
    <n v="6"/>
    <n v="45"/>
    <x v="0"/>
  </r>
  <r>
    <s v="Ozark, Travis"/>
    <s v="Travis"/>
    <s v="Ozark"/>
    <x v="210"/>
    <n v="0"/>
    <n v="0"/>
    <n v="1"/>
    <n v="1"/>
    <x v="4"/>
    <n v="3"/>
    <n v="0"/>
    <n v="68829"/>
    <n v="0"/>
    <n v="3"/>
    <s v="Area Sales Manager"/>
    <s v="NC"/>
    <n v="27229"/>
    <d v="1982-05-19T00:00:00"/>
    <x v="0"/>
    <s v="Single"/>
    <s v="US Citizen"/>
    <s v="No"/>
    <s v="White"/>
    <d v="2015-01-05T00:00:00"/>
    <s v="NULL"/>
    <s v="N/A-StillEmployed"/>
    <x v="0"/>
    <s v="Active"/>
    <s v="Sales"/>
    <s v="John Smith"/>
    <n v="17"/>
    <s v="Website"/>
    <s v="Fully Meets"/>
    <n v="5"/>
    <n v="5"/>
    <n v="0"/>
    <d v="2019-01-14T00:00:00"/>
    <n v="0"/>
    <n v="18"/>
    <n v="43"/>
    <x v="0"/>
  </r>
  <r>
    <s v="Panjwani, Nina"/>
    <s v="Nina"/>
    <s v="Panjwani"/>
    <x v="211"/>
    <n v="1"/>
    <n v="1"/>
    <n v="0"/>
    <n v="5"/>
    <x v="0"/>
    <n v="3"/>
    <n v="0"/>
    <n v="63515"/>
    <n v="1"/>
    <n v="19"/>
    <s v="Production Technician I"/>
    <s v="MA"/>
    <n v="2351"/>
    <d v="1979-05-01T00:00:00"/>
    <x v="1"/>
    <s v="Married"/>
    <s v="US Citizen"/>
    <s v="No"/>
    <s v="White"/>
    <d v="2011-02-07T00:00:00"/>
    <d v="2014-01-12T00:00:00"/>
    <s v="Another position"/>
    <x v="1"/>
    <s v="Voluntarily Terminated"/>
    <s v="Production       "/>
    <s v="Elijiah Gray"/>
    <n v="16"/>
    <s v="Google Search"/>
    <s v="Fully Meets"/>
    <n v="3.89"/>
    <n v="4"/>
    <n v="0"/>
    <d v="2013-03-04T00:00:00"/>
    <n v="0"/>
    <n v="7"/>
    <n v="46"/>
    <x v="0"/>
  </r>
  <r>
    <s v="Patronick, Lucas"/>
    <s v="Lucas"/>
    <s v="Patronick"/>
    <x v="212"/>
    <n v="0"/>
    <n v="0"/>
    <n v="1"/>
    <n v="5"/>
    <x v="2"/>
    <n v="4"/>
    <n v="1"/>
    <n v="108987"/>
    <n v="1"/>
    <n v="24"/>
    <s v="Software Engineer"/>
    <s v="MA"/>
    <n v="1844"/>
    <d v="1979-02-20T00:00:00"/>
    <x v="0"/>
    <s v="Single"/>
    <s v="US Citizen"/>
    <s v="No"/>
    <s v="Black or African American"/>
    <d v="2011-11-07T00:00:00"/>
    <d v="2015-09-07T00:00:00"/>
    <s v="Another position"/>
    <x v="1"/>
    <s v="Voluntarily Terminated"/>
    <s v="Software Engineering"/>
    <s v="Alex Sweetwater"/>
    <n v="10"/>
    <s v="Diversity Job Fair"/>
    <s v="Exceeds"/>
    <n v="5"/>
    <n v="5"/>
    <n v="3"/>
    <d v="2015-08-16T00:00:00"/>
    <n v="0"/>
    <n v="13"/>
    <n v="46"/>
    <x v="0"/>
  </r>
  <r>
    <s v="Pearson, Randall"/>
    <s v="Randall"/>
    <s v="Pearson"/>
    <x v="213"/>
    <n v="1"/>
    <n v="1"/>
    <n v="1"/>
    <n v="5"/>
    <x v="1"/>
    <n v="3"/>
    <n v="0"/>
    <n v="93093"/>
    <n v="1"/>
    <n v="9"/>
    <s v="Data Analyst"/>
    <s v="MA"/>
    <n v="2747"/>
    <d v="1984-09-05T00:00:00"/>
    <x v="0"/>
    <s v="Married"/>
    <s v="US Citizen"/>
    <s v="No"/>
    <s v="White"/>
    <d v="2014-12-01T00:00:00"/>
    <d v="2016-05-01T00:00:00"/>
    <s v="performance"/>
    <x v="1"/>
    <s v="Voluntarily Terminated"/>
    <s v="IT/IS"/>
    <s v="Simon Roup"/>
    <n v="4"/>
    <s v="Employee Referral"/>
    <s v="Fully Meets"/>
    <n v="4.7"/>
    <n v="4"/>
    <n v="5"/>
    <d v="2016-01-16T00:00:00"/>
    <n v="0"/>
    <n v="19"/>
    <n v="41"/>
    <x v="0"/>
  </r>
  <r>
    <s v="Smith, Martin"/>
    <s v="Martin"/>
    <s v="Smith"/>
    <x v="214"/>
    <n v="0"/>
    <n v="0"/>
    <n v="1"/>
    <n v="5"/>
    <x v="0"/>
    <n v="2"/>
    <n v="0"/>
    <n v="53564"/>
    <n v="1"/>
    <n v="19"/>
    <s v="Production Technician I"/>
    <s v="MA"/>
    <n v="2458"/>
    <d v="1988-03-17T00:00:00"/>
    <x v="0"/>
    <s v="Single"/>
    <s v="US Citizen"/>
    <s v="No"/>
    <s v="Black or African American"/>
    <d v="2011-01-10T00:00:00"/>
    <d v="2017-12-28T00:00:00"/>
    <s v="career change"/>
    <x v="1"/>
    <s v="Voluntarily Terminated"/>
    <s v="Production       "/>
    <s v="Webster Butler"/>
    <n v="39"/>
    <s v="Google Search"/>
    <s v="Needs Improvement"/>
    <n v="3.54"/>
    <n v="5"/>
    <n v="0"/>
    <d v="2017-04-06T00:00:00"/>
    <n v="4"/>
    <n v="15"/>
    <n v="37"/>
    <x v="1"/>
  </r>
  <r>
    <s v="Pelletier, Ermine"/>
    <s v="Ermine"/>
    <s v="Pelletier"/>
    <x v="215"/>
    <n v="1"/>
    <n v="1"/>
    <n v="0"/>
    <n v="5"/>
    <x v="0"/>
    <n v="2"/>
    <n v="0"/>
    <n v="60270"/>
    <n v="1"/>
    <n v="20"/>
    <s v="Production Technician II"/>
    <s v="MA"/>
    <n v="2472"/>
    <d v="1989-07-18T00:00:00"/>
    <x v="1"/>
    <s v="Married"/>
    <s v="US Citizen"/>
    <s v="No"/>
    <s v="Asian"/>
    <d v="2011-07-05T00:00:00"/>
    <d v="2015-09-15T00:00:00"/>
    <s v="unhappy"/>
    <x v="1"/>
    <s v="Voluntarily Terminated"/>
    <s v="Production       "/>
    <s v="Amy Dunn"/>
    <n v="11"/>
    <s v="CareerBuilder"/>
    <s v="Needs Improvement"/>
    <n v="2.4"/>
    <n v="5"/>
    <n v="0"/>
    <d v="2015-02-06T00:00:00"/>
    <n v="5"/>
    <n v="2"/>
    <n v="36"/>
    <x v="1"/>
  </r>
  <r>
    <s v="Perry, Shakira"/>
    <s v="Shakira"/>
    <s v="Perry"/>
    <x v="216"/>
    <n v="0"/>
    <n v="0"/>
    <n v="0"/>
    <n v="5"/>
    <x v="0"/>
    <n v="3"/>
    <n v="0"/>
    <n v="45998"/>
    <n v="1"/>
    <n v="19"/>
    <s v="Production Technician I"/>
    <s v="MA"/>
    <n v="2176"/>
    <d v="1986-07-20T00:00:00"/>
    <x v="1"/>
    <s v="Single"/>
    <s v="US Citizen"/>
    <s v="No"/>
    <s v="White"/>
    <d v="2011-05-16T00:00:00"/>
    <d v="2015-10-25T00:00:00"/>
    <s v="medical issues"/>
    <x v="1"/>
    <s v="Voluntarily Terminated"/>
    <s v="Production       "/>
    <s v="Amy Dunn"/>
    <n v="11"/>
    <s v="LinkedIn"/>
    <s v="Fully Meets"/>
    <n v="3.45"/>
    <n v="4"/>
    <n v="0"/>
    <d v="2014-05-13T00:00:00"/>
    <n v="0"/>
    <n v="5"/>
    <n v="39"/>
    <x v="1"/>
  </r>
  <r>
    <s v="Peters, Lauren"/>
    <s v="Lauren"/>
    <s v="Peters"/>
    <x v="217"/>
    <n v="1"/>
    <n v="1"/>
    <n v="0"/>
    <n v="5"/>
    <x v="0"/>
    <n v="4"/>
    <n v="0"/>
    <n v="57954"/>
    <n v="1"/>
    <n v="20"/>
    <s v="Production Technician II"/>
    <s v="MA"/>
    <n v="1886"/>
    <d v="1986-08-17T00:00:00"/>
    <x v="1"/>
    <s v="Married"/>
    <s v="US Citizen"/>
    <s v="No"/>
    <s v="White"/>
    <d v="2011-05-16T00:00:00"/>
    <d v="2013-02-04T00:00:00"/>
    <s v="more money"/>
    <x v="1"/>
    <s v="Voluntarily Terminated"/>
    <s v="Production       "/>
    <s v="Ketsia Liebig"/>
    <n v="19"/>
    <s v="Indeed"/>
    <s v="Exceeds"/>
    <n v="4.2"/>
    <n v="5"/>
    <n v="0"/>
    <d v="2013-01-10T00:00:00"/>
    <n v="0"/>
    <n v="12"/>
    <n v="39"/>
    <x v="1"/>
  </r>
  <r>
    <s v="Peterson, Ebonee  "/>
    <s v="Ebonee"/>
    <s v="Peterson"/>
    <x v="218"/>
    <n v="1"/>
    <n v="1"/>
    <n v="0"/>
    <n v="5"/>
    <x v="0"/>
    <n v="3"/>
    <n v="0"/>
    <n v="74669"/>
    <n v="1"/>
    <n v="18"/>
    <s v="Production Manager"/>
    <s v="MA"/>
    <n v="2030"/>
    <d v="1977-05-09T00:00:00"/>
    <x v="1"/>
    <s v="Married"/>
    <s v="US Citizen"/>
    <s v="No"/>
    <s v="White"/>
    <d v="2010-10-25T00:00:00"/>
    <d v="2016-05-18T00:00:00"/>
    <s v="Another position"/>
    <x v="1"/>
    <s v="Voluntarily Terminated"/>
    <s v="Production       "/>
    <s v="Janet King"/>
    <n v="2"/>
    <s v="Indeed"/>
    <s v="Fully Meets"/>
    <n v="4.16"/>
    <n v="5"/>
    <n v="0"/>
    <d v="2015-03-05T00:00:00"/>
    <n v="0"/>
    <n v="6"/>
    <n v="48"/>
    <x v="0"/>
  </r>
  <r>
    <s v="Petingill, Shana  "/>
    <s v="Shana"/>
    <s v="Petingill"/>
    <x v="219"/>
    <n v="1"/>
    <n v="1"/>
    <n v="0"/>
    <n v="1"/>
    <x v="0"/>
    <n v="3"/>
    <n v="0"/>
    <n v="74226"/>
    <n v="0"/>
    <n v="20"/>
    <s v="Production Technician II"/>
    <s v="MA"/>
    <n v="2050"/>
    <d v="1979-03-10T00:00:00"/>
    <x v="1"/>
    <s v="Married"/>
    <s v="Eligible NonCitizen"/>
    <s v="No"/>
    <s v="Asian"/>
    <d v="2012-04-02T00:00:00"/>
    <s v="NULL"/>
    <s v="N/A-StillEmployed"/>
    <x v="0"/>
    <s v="Active"/>
    <s v="Production       "/>
    <s v="Brannon Miller"/>
    <n v="12"/>
    <s v="LinkedIn"/>
    <s v="Fully Meets"/>
    <n v="4.3"/>
    <n v="3"/>
    <n v="0"/>
    <d v="2019-01-14T00:00:00"/>
    <n v="0"/>
    <n v="14"/>
    <n v="46"/>
    <x v="0"/>
  </r>
  <r>
    <s v="Petrowsky, Thelma"/>
    <s v="Thelma"/>
    <s v="Petrowsky"/>
    <x v="220"/>
    <n v="1"/>
    <n v="1"/>
    <n v="0"/>
    <n v="1"/>
    <x v="1"/>
    <n v="4"/>
    <n v="0"/>
    <n v="93554"/>
    <n v="0"/>
    <n v="9"/>
    <s v="Data Analyst"/>
    <s v="MA"/>
    <n v="1886"/>
    <d v="1984-09-16T00:00:00"/>
    <x v="1"/>
    <s v="Married"/>
    <s v="US Citizen"/>
    <s v="No"/>
    <s v="Black or African American"/>
    <d v="2014-11-10T00:00:00"/>
    <s v="NULL"/>
    <s v="N/A-StillEmployed"/>
    <x v="0"/>
    <s v="Active"/>
    <s v="IT/IS"/>
    <s v="Simon Roup"/>
    <n v="4"/>
    <s v="Employee Referral"/>
    <s v="Exceeds"/>
    <n v="4.5999999999999996"/>
    <n v="5"/>
    <n v="7"/>
    <d v="2019-01-04T00:00:00"/>
    <n v="0"/>
    <n v="16"/>
    <n v="41"/>
    <x v="0"/>
  </r>
  <r>
    <s v="Pham, Hong"/>
    <s v="Hong"/>
    <s v="Pham"/>
    <x v="221"/>
    <n v="1"/>
    <n v="1"/>
    <n v="1"/>
    <n v="5"/>
    <x v="0"/>
    <n v="3"/>
    <n v="0"/>
    <n v="64724"/>
    <n v="1"/>
    <n v="19"/>
    <s v="Production Technician I"/>
    <s v="MA"/>
    <n v="2451"/>
    <d v="1988-03-06T00:00:00"/>
    <x v="0"/>
    <s v="Married"/>
    <s v="US Citizen"/>
    <s v="No"/>
    <s v="Asian"/>
    <d v="2011-07-05T00:00:00"/>
    <d v="2012-11-30T00:00:00"/>
    <s v="more money"/>
    <x v="1"/>
    <s v="Voluntarily Terminated"/>
    <s v="Production       "/>
    <s v="Brannon Miller"/>
    <n v="12"/>
    <s v="Google Search"/>
    <s v="Fully Meets"/>
    <n v="5"/>
    <n v="3"/>
    <n v="0"/>
    <d v="2012-02-20T00:00:00"/>
    <n v="0"/>
    <n v="13"/>
    <n v="37"/>
    <x v="1"/>
  </r>
  <r>
    <s v="Pitt, Brad "/>
    <s v="Brad"/>
    <s v="Pitt"/>
    <x v="222"/>
    <n v="0"/>
    <n v="0"/>
    <n v="1"/>
    <n v="1"/>
    <x v="0"/>
    <n v="3"/>
    <n v="0"/>
    <n v="47001"/>
    <n v="0"/>
    <n v="19"/>
    <s v="Production Technician I"/>
    <s v="MA"/>
    <n v="2451"/>
    <d v="1981-11-23T00:00:00"/>
    <x v="0"/>
    <s v="Single"/>
    <s v="US Citizen"/>
    <s v="No"/>
    <s v="White"/>
    <d v="2007-11-05T00:00:00"/>
    <s v="NULL"/>
    <s v="N/A-StillEmployed"/>
    <x v="0"/>
    <s v="Active"/>
    <s v="Production       "/>
    <s v="David Stanley"/>
    <n v="14"/>
    <s v="Google Search"/>
    <s v="Fully Meets"/>
    <n v="3.66"/>
    <n v="3"/>
    <n v="0"/>
    <d v="2019-02-25T00:00:00"/>
    <n v="0"/>
    <n v="15"/>
    <n v="43"/>
    <x v="0"/>
  </r>
  <r>
    <s v="Potts, Xana"/>
    <s v="Xana"/>
    <s v="Potts"/>
    <x v="223"/>
    <n v="1"/>
    <n v="1"/>
    <n v="0"/>
    <n v="1"/>
    <x v="4"/>
    <n v="3"/>
    <n v="0"/>
    <n v="61844"/>
    <n v="0"/>
    <n v="3"/>
    <s v="Area Sales Manager"/>
    <s v="KY"/>
    <n v="40220"/>
    <d v="1988-08-29T00:00:00"/>
    <x v="1"/>
    <s v="Married"/>
    <s v="US Citizen"/>
    <s v="No"/>
    <s v="Black or African American"/>
    <d v="2012-01-09T00:00:00"/>
    <s v="NULL"/>
    <s v="N/A-StillEmployed"/>
    <x v="0"/>
    <s v="Active"/>
    <s v="Sales"/>
    <s v="Lynn Daneault"/>
    <n v="21"/>
    <s v="Website"/>
    <s v="Fully Meets"/>
    <n v="4.2"/>
    <n v="5"/>
    <n v="0"/>
    <d v="2019-02-01T00:00:00"/>
    <n v="0"/>
    <n v="9"/>
    <n v="37"/>
    <x v="1"/>
  </r>
  <r>
    <s v="Power, Morissa"/>
    <s v="Morissa"/>
    <s v="Power"/>
    <x v="224"/>
    <n v="0"/>
    <n v="2"/>
    <n v="0"/>
    <n v="5"/>
    <x v="0"/>
    <n v="3"/>
    <n v="0"/>
    <n v="46799"/>
    <n v="1"/>
    <n v="19"/>
    <s v="Production Technician I"/>
    <s v="MA"/>
    <n v="1742"/>
    <d v="1984-10-15T00:00:00"/>
    <x v="1"/>
    <s v="Divorced"/>
    <s v="Eligible NonCitizen"/>
    <s v="No"/>
    <s v="Asian"/>
    <d v="2011-05-16T00:00:00"/>
    <d v="2018-06-04T00:00:00"/>
    <s v="Another position"/>
    <x v="1"/>
    <s v="Voluntarily Terminated"/>
    <s v="Production       "/>
    <s v="Kissy Sullivan"/>
    <n v="20"/>
    <s v="Google Search"/>
    <s v="Fully Meets"/>
    <n v="3.17"/>
    <n v="4"/>
    <n v="0"/>
    <d v="2018-04-02T00:00:00"/>
    <n v="0"/>
    <n v="14"/>
    <n v="40"/>
    <x v="1"/>
  </r>
  <r>
    <s v="Punjabhi, Louis  "/>
    <s v="Louis"/>
    <s v="Punjabhi"/>
    <x v="225"/>
    <n v="0"/>
    <n v="0"/>
    <n v="1"/>
    <n v="1"/>
    <x v="0"/>
    <n v="3"/>
    <n v="0"/>
    <n v="59472"/>
    <n v="0"/>
    <n v="19"/>
    <s v="Production Technician I"/>
    <s v="MA"/>
    <n v="2109"/>
    <d v="1961-06-19T00:00:00"/>
    <x v="0"/>
    <s v="Single"/>
    <s v="US Citizen"/>
    <s v="No"/>
    <s v="White"/>
    <d v="2014-01-06T00:00:00"/>
    <s v="NULL"/>
    <s v="N/A-StillEmployed"/>
    <x v="0"/>
    <s v="Active"/>
    <s v="Production       "/>
    <s v="Kelley Spirea"/>
    <n v="18"/>
    <s v="Employee Referral"/>
    <s v="Fully Meets"/>
    <n v="4.8"/>
    <n v="3"/>
    <n v="0"/>
    <d v="2019-01-07T00:00:00"/>
    <n v="0"/>
    <n v="14"/>
    <n v="64"/>
    <x v="3"/>
  </r>
  <r>
    <s v="Purinton, Janine"/>
    <s v="Janine"/>
    <s v="Purinton"/>
    <x v="226"/>
    <n v="0"/>
    <n v="2"/>
    <n v="0"/>
    <n v="5"/>
    <x v="0"/>
    <n v="3"/>
    <n v="0"/>
    <n v="46430"/>
    <n v="1"/>
    <n v="19"/>
    <s v="Production Technician I"/>
    <s v="MA"/>
    <n v="2474"/>
    <d v="1970-09-22T00:00:00"/>
    <x v="1"/>
    <s v="Divorced"/>
    <s v="US Citizen"/>
    <s v="No"/>
    <s v="White"/>
    <d v="2012-09-24T00:00:00"/>
    <d v="2013-06-18T00:00:00"/>
    <s v="unhappy"/>
    <x v="1"/>
    <s v="Voluntarily Terminated"/>
    <s v="Production       "/>
    <s v="Kissy Sullivan"/>
    <n v="20"/>
    <s v="Indeed"/>
    <s v="Fully Meets"/>
    <n v="4.5"/>
    <n v="5"/>
    <n v="0"/>
    <d v="2013-04-02T00:00:00"/>
    <n v="0"/>
    <n v="16"/>
    <n v="54"/>
    <x v="2"/>
  </r>
  <r>
    <s v="Quinn, Sean"/>
    <s v="Sean"/>
    <s v="Quinn"/>
    <x v="227"/>
    <n v="1"/>
    <n v="1"/>
    <n v="1"/>
    <n v="5"/>
    <x v="3"/>
    <n v="3"/>
    <n v="1"/>
    <n v="83363"/>
    <n v="1"/>
    <n v="23"/>
    <s v="Software Engineer"/>
    <s v="MA"/>
    <n v="2045"/>
    <d v="1984-11-06T00:00:00"/>
    <x v="0"/>
    <s v="Married"/>
    <s v="Eligible NonCitizen"/>
    <s v="No"/>
    <s v="Black or African American"/>
    <d v="2011-02-21T00:00:00"/>
    <d v="2015-08-15T00:00:00"/>
    <s v="career change"/>
    <x v="1"/>
    <s v="Voluntarily Terminated"/>
    <s v="Software Engineering"/>
    <s v="Janet King"/>
    <n v="2"/>
    <s v="Diversity Job Fair"/>
    <s v="Fully Meets"/>
    <n v="4.1500000000000004"/>
    <n v="4"/>
    <n v="0"/>
    <d v="2014-04-19T00:00:00"/>
    <n v="0"/>
    <n v="4"/>
    <n v="40"/>
    <x v="1"/>
  </r>
  <r>
    <s v="Rachael, Maggie"/>
    <s v="Maggie"/>
    <s v="Rachael"/>
    <x v="228"/>
    <n v="1"/>
    <n v="1"/>
    <n v="0"/>
    <n v="1"/>
    <x v="1"/>
    <n v="3"/>
    <n v="0"/>
    <n v="95920"/>
    <n v="0"/>
    <n v="4"/>
    <s v="BI Developer"/>
    <s v="MA"/>
    <n v="2110"/>
    <d v="1980-05-12T00:00:00"/>
    <x v="1"/>
    <s v="Married"/>
    <s v="US Citizen"/>
    <s v="No"/>
    <s v="Black or African American"/>
    <d v="2016-10-02T00:00:00"/>
    <s v="NULL"/>
    <s v="N/A-StillEmployed"/>
    <x v="0"/>
    <s v="Active"/>
    <s v="IT/IS"/>
    <s v="Brian Champaigne"/>
    <n v="13"/>
    <s v="Indeed"/>
    <s v="Fully Meets"/>
    <n v="4.4000000000000004"/>
    <n v="4"/>
    <n v="6"/>
    <d v="2019-02-06T00:00:00"/>
    <n v="0"/>
    <n v="10"/>
    <n v="45"/>
    <x v="0"/>
  </r>
  <r>
    <s v="Rarrick, Quinn"/>
    <s v="Quinn"/>
    <s v="Rarrick"/>
    <x v="229"/>
    <n v="0"/>
    <n v="2"/>
    <n v="1"/>
    <n v="5"/>
    <x v="0"/>
    <n v="3"/>
    <n v="0"/>
    <n v="61729"/>
    <n v="1"/>
    <n v="19"/>
    <s v="Production Technician I"/>
    <s v="MA"/>
    <n v="2478"/>
    <d v="1984-12-31T00:00:00"/>
    <x v="0"/>
    <s v="Divorced"/>
    <s v="US Citizen"/>
    <s v="No"/>
    <s v="White"/>
    <d v="2011-09-26T00:00:00"/>
    <d v="2018-04-07T00:00:00"/>
    <s v="more money"/>
    <x v="1"/>
    <s v="Voluntarily Terminated"/>
    <s v="Production       "/>
    <s v="Michael Albert"/>
    <n v="22"/>
    <s v="Indeed"/>
    <s v="Fully Meets"/>
    <n v="3.8"/>
    <n v="5"/>
    <n v="0"/>
    <d v="2018-02-04T00:00:00"/>
    <n v="0"/>
    <n v="19"/>
    <n v="40"/>
    <x v="1"/>
  </r>
  <r>
    <s v="Ren, Kylo"/>
    <s v="Kylo"/>
    <s v="Ren"/>
    <x v="230"/>
    <n v="1"/>
    <n v="1"/>
    <n v="1"/>
    <n v="1"/>
    <x v="4"/>
    <n v="3"/>
    <n v="0"/>
    <n v="61809"/>
    <n v="0"/>
    <n v="3"/>
    <s v="Area Sales Manager"/>
    <s v="ID"/>
    <n v="83706"/>
    <d v="1954-10-12T00:00:00"/>
    <x v="0"/>
    <s v="Married"/>
    <s v="US Citizen"/>
    <s v="No"/>
    <s v="White"/>
    <d v="2014-05-12T00:00:00"/>
    <s v="NULL"/>
    <s v="N/A-StillEmployed"/>
    <x v="0"/>
    <s v="Active"/>
    <s v="Sales"/>
    <s v="John Smith"/>
    <n v="17"/>
    <s v="CareerBuilder"/>
    <s v="Fully Meets"/>
    <n v="3.98"/>
    <n v="3"/>
    <n v="0"/>
    <d v="2019-01-28T00:00:00"/>
    <n v="0"/>
    <n v="4"/>
    <n v="70"/>
    <x v="3"/>
  </r>
  <r>
    <s v="Rhoads, Thomas"/>
    <s v="Thomas"/>
    <s v="Rhoads"/>
    <x v="231"/>
    <n v="0"/>
    <n v="2"/>
    <n v="1"/>
    <n v="5"/>
    <x v="0"/>
    <n v="3"/>
    <n v="0"/>
    <n v="45115"/>
    <n v="1"/>
    <n v="19"/>
    <s v="Production Technician I"/>
    <s v="MA"/>
    <n v="2176"/>
    <d v="1982-07-22T00:00:00"/>
    <x v="0"/>
    <s v="Divorced"/>
    <s v="US Citizen"/>
    <s v="Yes"/>
    <s v="White"/>
    <d v="2011-05-16T00:00:00"/>
    <d v="2016-01-15T00:00:00"/>
    <s v="retiring"/>
    <x v="1"/>
    <s v="Voluntarily Terminated"/>
    <s v="Production       "/>
    <s v="Elijiah Gray"/>
    <n v="16"/>
    <s v="LinkedIn"/>
    <s v="Fully Meets"/>
    <n v="5"/>
    <n v="4"/>
    <n v="0"/>
    <d v="2015-03-30T00:00:00"/>
    <n v="0"/>
    <n v="11"/>
    <n v="43"/>
    <x v="0"/>
  </r>
  <r>
    <s v="Rivera, Haley  "/>
    <s v="Haley"/>
    <s v="Rivera"/>
    <x v="232"/>
    <n v="1"/>
    <n v="1"/>
    <n v="0"/>
    <n v="1"/>
    <x v="0"/>
    <n v="4"/>
    <n v="0"/>
    <n v="46738"/>
    <n v="0"/>
    <n v="19"/>
    <s v="Production Technician I"/>
    <s v="MA"/>
    <n v="2171"/>
    <d v="1973-01-12T00:00:00"/>
    <x v="1"/>
    <s v="Married"/>
    <s v="US Citizen"/>
    <s v="No"/>
    <s v="Asian"/>
    <d v="2011-11-28T00:00:00"/>
    <s v="NULL"/>
    <s v="N/A-StillEmployed"/>
    <x v="0"/>
    <s v="Active"/>
    <s v="Production       "/>
    <s v="Webster Butler"/>
    <n v="39"/>
    <s v="Google Search"/>
    <s v="Exceeds"/>
    <n v="4.3600000000000003"/>
    <n v="5"/>
    <n v="0"/>
    <d v="2019-02-11T00:00:00"/>
    <n v="0"/>
    <n v="16"/>
    <n v="52"/>
    <x v="2"/>
  </r>
  <r>
    <s v="Roberson, May"/>
    <s v="May"/>
    <s v="Roberson"/>
    <x v="233"/>
    <n v="0"/>
    <n v="2"/>
    <n v="0"/>
    <n v="5"/>
    <x v="0"/>
    <n v="3"/>
    <n v="0"/>
    <n v="64971"/>
    <n v="1"/>
    <n v="20"/>
    <s v="Production Technician II"/>
    <s v="MA"/>
    <n v="1902"/>
    <d v="1981-09-05T00:00:00"/>
    <x v="1"/>
    <s v="Divorced"/>
    <s v="Eligible NonCitizen"/>
    <s v="No"/>
    <s v="Black or African American"/>
    <d v="2011-09-26T00:00:00"/>
    <d v="2011-10-22T00:00:00"/>
    <s v="return to school"/>
    <x v="1"/>
    <s v="Voluntarily Terminated"/>
    <s v="Production       "/>
    <s v="David Stanley"/>
    <n v="14"/>
    <s v="Google Search"/>
    <s v="Fully Meets"/>
    <n v="4.5"/>
    <n v="4"/>
    <n v="0"/>
    <d v="2011-10-22T00:00:00"/>
    <n v="0"/>
    <n v="10"/>
    <n v="44"/>
    <x v="0"/>
  </r>
  <r>
    <s v="Robertson, Peter"/>
    <s v="Peter"/>
    <s v="Robertson"/>
    <x v="234"/>
    <n v="1"/>
    <n v="1"/>
    <n v="1"/>
    <n v="5"/>
    <x v="0"/>
    <n v="3"/>
    <n v="0"/>
    <n v="55578"/>
    <n v="1"/>
    <n v="20"/>
    <s v="Production Technician II"/>
    <s v="MA"/>
    <n v="2138"/>
    <d v="1972-07-03T00:00:00"/>
    <x v="0"/>
    <s v="Married"/>
    <s v="US Citizen"/>
    <s v="No"/>
    <s v="White"/>
    <d v="2011-07-05T00:00:00"/>
    <d v="2012-02-08T00:00:00"/>
    <s v="Another position"/>
    <x v="1"/>
    <s v="Voluntarily Terminated"/>
    <s v="Production       "/>
    <s v="Kissy Sullivan"/>
    <n v="20"/>
    <s v="Indeed"/>
    <s v="Fully Meets"/>
    <n v="4.2"/>
    <n v="5"/>
    <n v="0"/>
    <d v="2012-01-06T00:00:00"/>
    <n v="0"/>
    <n v="13"/>
    <n v="53"/>
    <x v="2"/>
  </r>
  <r>
    <s v="Robinson, Alain  "/>
    <s v="Alain"/>
    <s v="Robinson"/>
    <x v="235"/>
    <n v="1"/>
    <n v="1"/>
    <n v="1"/>
    <n v="5"/>
    <x v="0"/>
    <n v="3"/>
    <n v="0"/>
    <n v="50428"/>
    <n v="1"/>
    <n v="19"/>
    <s v="Production Technician I"/>
    <s v="MA"/>
    <n v="1420"/>
    <d v="1974-01-07T00:00:00"/>
    <x v="0"/>
    <s v="Married"/>
    <s v="US Citizen"/>
    <s v="No"/>
    <s v="Black or African American"/>
    <d v="2011-01-10T00:00:00"/>
    <d v="2016-01-26T00:00:00"/>
    <s v="attendance"/>
    <x v="1"/>
    <s v="Voluntarily Terminated"/>
    <s v="Production       "/>
    <s v="Amy Dunn"/>
    <n v="11"/>
    <s v="Indeed"/>
    <s v="Fully Meets"/>
    <n v="5"/>
    <n v="3"/>
    <n v="0"/>
    <d v="2015-01-10T00:00:00"/>
    <n v="0"/>
    <n v="11"/>
    <n v="51"/>
    <x v="2"/>
  </r>
  <r>
    <s v="Robinson, Cherly"/>
    <s v="Cherly"/>
    <s v="Robinson"/>
    <x v="236"/>
    <n v="1"/>
    <n v="1"/>
    <n v="0"/>
    <n v="4"/>
    <x v="0"/>
    <n v="2"/>
    <n v="0"/>
    <n v="61422"/>
    <n v="1"/>
    <n v="19"/>
    <s v="Production Technician I"/>
    <s v="MA"/>
    <n v="1460"/>
    <d v="1985-01-07T00:00:00"/>
    <x v="1"/>
    <s v="Married"/>
    <s v="US Citizen"/>
    <s v="No"/>
    <s v="White"/>
    <d v="2011-01-10T00:00:00"/>
    <d v="2016-05-17T00:00:00"/>
    <s v="attendance"/>
    <x v="1"/>
    <s v="Terminated for Cause"/>
    <s v="Production       "/>
    <s v="Ketsia Liebig"/>
    <n v="19"/>
    <s v="Indeed"/>
    <s v="Needs Improvement"/>
    <n v="3.6"/>
    <n v="3"/>
    <n v="0"/>
    <d v="2016-04-05T00:00:00"/>
    <n v="4"/>
    <n v="16"/>
    <n v="40"/>
    <x v="1"/>
  </r>
  <r>
    <s v="Robinson, Elias"/>
    <s v="Elias"/>
    <s v="Robinson"/>
    <x v="237"/>
    <n v="0"/>
    <n v="4"/>
    <n v="1"/>
    <n v="1"/>
    <x v="0"/>
    <n v="4"/>
    <n v="0"/>
    <n v="63353"/>
    <n v="0"/>
    <n v="19"/>
    <s v="Production Technician I"/>
    <s v="MA"/>
    <n v="1730"/>
    <d v="1985-01-28T00:00:00"/>
    <x v="0"/>
    <s v="Widowed"/>
    <s v="US Citizen"/>
    <s v="No"/>
    <s v="White"/>
    <d v="2013-07-08T00:00:00"/>
    <s v="NULL"/>
    <s v="N/A-StillEmployed"/>
    <x v="0"/>
    <s v="Active"/>
    <s v="Production       "/>
    <s v="Brannon Miller"/>
    <n v="12"/>
    <s v="Employee Referral"/>
    <s v="Exceeds"/>
    <n v="3.6"/>
    <n v="5"/>
    <n v="0"/>
    <d v="2019-02-11T00:00:00"/>
    <n v="0"/>
    <n v="4"/>
    <n v="40"/>
    <x v="1"/>
  </r>
  <r>
    <s v="Roby, Lori "/>
    <s v="Lori"/>
    <s v="Roby"/>
    <x v="238"/>
    <n v="1"/>
    <n v="1"/>
    <n v="0"/>
    <n v="1"/>
    <x v="1"/>
    <n v="3"/>
    <n v="0"/>
    <n v="89883"/>
    <n v="0"/>
    <n v="9"/>
    <s v="Data Analyst"/>
    <s v="MA"/>
    <n v="1886"/>
    <d v="1981-10-11T00:00:00"/>
    <x v="1"/>
    <s v="Married"/>
    <s v="US Citizen"/>
    <s v="No"/>
    <s v="White"/>
    <d v="2015-02-16T00:00:00"/>
    <s v="NULL"/>
    <s v="N/A-StillEmployed"/>
    <x v="0"/>
    <s v="Active"/>
    <s v="IT/IS"/>
    <s v="Simon Roup"/>
    <n v="4"/>
    <s v="Employee Referral"/>
    <s v="Fully Meets"/>
    <n v="3.69"/>
    <n v="5"/>
    <n v="6"/>
    <d v="2019-02-14T00:00:00"/>
    <n v="0"/>
    <n v="15"/>
    <n v="43"/>
    <x v="0"/>
  </r>
  <r>
    <s v="Roehrich, Bianca"/>
    <s v="Bianca"/>
    <s v="Roehrich"/>
    <x v="239"/>
    <n v="0"/>
    <n v="0"/>
    <n v="0"/>
    <n v="5"/>
    <x v="1"/>
    <n v="3"/>
    <n v="0"/>
    <n v="120000"/>
    <n v="1"/>
    <n v="29"/>
    <s v="Principal Data Architect"/>
    <s v="MA"/>
    <n v="2703"/>
    <d v="1973-05-27T00:00:00"/>
    <x v="1"/>
    <s v="Single"/>
    <s v="US Citizen"/>
    <s v="Yes"/>
    <s v="White"/>
    <d v="2015-01-05T00:00:00"/>
    <d v="2018-11-10T00:00:00"/>
    <s v="Another position"/>
    <x v="1"/>
    <s v="Voluntarily Terminated"/>
    <s v="IT/IS"/>
    <s v="Simon Roup"/>
    <n v="4"/>
    <s v="LinkedIn"/>
    <s v="Fully Meets"/>
    <n v="3.88"/>
    <n v="3"/>
    <n v="7"/>
    <d v="2018-02-13T00:00:00"/>
    <n v="0"/>
    <n v="12"/>
    <n v="52"/>
    <x v="2"/>
  </r>
  <r>
    <s v="Roper, Katie"/>
    <s v="Katie"/>
    <s v="Roper"/>
    <x v="240"/>
    <n v="0"/>
    <n v="0"/>
    <n v="0"/>
    <n v="1"/>
    <x v="1"/>
    <n v="3"/>
    <n v="0"/>
    <n v="150290"/>
    <n v="0"/>
    <n v="7"/>
    <s v="Data Architect"/>
    <s v="MA"/>
    <n v="2056"/>
    <d v="1972-11-21T00:00:00"/>
    <x v="1"/>
    <s v="Single"/>
    <s v="US Citizen"/>
    <s v="No"/>
    <s v="Black or African American"/>
    <d v="2017-01-07T00:00:00"/>
    <s v="NULL"/>
    <s v="N/A-StillEmployed"/>
    <x v="0"/>
    <s v="Active"/>
    <s v="IT/IS"/>
    <s v="Brian Champaigne"/>
    <n v="13"/>
    <s v="Indeed"/>
    <s v="Fully Meets"/>
    <n v="4.9400000000000004"/>
    <n v="3"/>
    <n v="5"/>
    <d v="2019-02-06T00:00:00"/>
    <n v="0"/>
    <n v="17"/>
    <n v="52"/>
    <x v="2"/>
  </r>
  <r>
    <s v="Rose, Ashley  "/>
    <s v="Ashley"/>
    <s v="Rose"/>
    <x v="241"/>
    <n v="0"/>
    <n v="3"/>
    <n v="0"/>
    <n v="1"/>
    <x v="0"/>
    <n v="3"/>
    <n v="0"/>
    <n v="60627"/>
    <n v="0"/>
    <n v="19"/>
    <s v="Production Technician I"/>
    <s v="MA"/>
    <n v="1886"/>
    <d v="1974-12-05T00:00:00"/>
    <x v="1"/>
    <s v="Separated"/>
    <s v="US Citizen"/>
    <s v="No"/>
    <s v="White"/>
    <d v="2014-01-06T00:00:00"/>
    <s v="NULL"/>
    <s v="N/A-StillEmployed"/>
    <x v="0"/>
    <s v="Active"/>
    <s v="Production       "/>
    <s v="David Stanley"/>
    <n v="14"/>
    <s v="Website"/>
    <s v="Fully Meets"/>
    <n v="5"/>
    <n v="4"/>
    <n v="0"/>
    <d v="2019-01-31T00:00:00"/>
    <n v="0"/>
    <n v="8"/>
    <n v="50"/>
    <x v="0"/>
  </r>
  <r>
    <s v="Rossetti, Bruno"/>
    <s v="Bruno"/>
    <s v="Rossetti"/>
    <x v="242"/>
    <n v="0"/>
    <n v="0"/>
    <n v="1"/>
    <n v="5"/>
    <x v="0"/>
    <n v="3"/>
    <n v="0"/>
    <n v="53180"/>
    <n v="1"/>
    <n v="19"/>
    <s v="Production Technician I"/>
    <s v="MA"/>
    <n v="2155"/>
    <d v="1987-03-18T00:00:00"/>
    <x v="0"/>
    <s v="Single"/>
    <s v="US Citizen"/>
    <s v="No"/>
    <s v="White"/>
    <d v="2011-04-04T00:00:00"/>
    <d v="2018-08-13T00:00:00"/>
    <s v="Another position"/>
    <x v="1"/>
    <s v="Voluntarily Terminated"/>
    <s v="Production       "/>
    <s v="Kissy Sullivan"/>
    <n v="20"/>
    <s v="Google Search"/>
    <s v="Fully Meets"/>
    <n v="5"/>
    <n v="5"/>
    <n v="0"/>
    <d v="2018-07-02T00:00:00"/>
    <n v="0"/>
    <n v="4"/>
    <n v="38"/>
    <x v="1"/>
  </r>
  <r>
    <s v="Roup,Simon"/>
    <s v="Simon"/>
    <s v="Roup"/>
    <x v="243"/>
    <n v="0"/>
    <n v="0"/>
    <n v="1"/>
    <n v="1"/>
    <x v="1"/>
    <n v="3"/>
    <n v="0"/>
    <n v="140920"/>
    <n v="0"/>
    <n v="13"/>
    <s v="IT Manager - DB"/>
    <s v="MA"/>
    <n v="2481"/>
    <d v="1973-04-05T00:00:00"/>
    <x v="0"/>
    <s v="Single"/>
    <s v="US Citizen"/>
    <s v="No"/>
    <s v="White"/>
    <d v="2013-01-20T00:00:00"/>
    <s v="NULL"/>
    <s v="N/A-StillEmployed"/>
    <x v="0"/>
    <s v="Active"/>
    <s v="IT/IS"/>
    <s v="Jennifer Zamora"/>
    <n v="5"/>
    <s v="Indeed"/>
    <s v="Fully Meets"/>
    <n v="3.6"/>
    <n v="5"/>
    <n v="7"/>
    <d v="2019-02-18T00:00:00"/>
    <n v="0"/>
    <n v="13"/>
    <n v="52"/>
    <x v="2"/>
  </r>
  <r>
    <s v="Ruiz, Ricardo"/>
    <s v="Ricardo"/>
    <s v="Ruiz"/>
    <x v="244"/>
    <n v="0"/>
    <n v="2"/>
    <n v="1"/>
    <n v="5"/>
    <x v="1"/>
    <n v="3"/>
    <n v="1"/>
    <n v="148999"/>
    <n v="1"/>
    <n v="13"/>
    <s v="IT Manager - DB"/>
    <s v="MA"/>
    <n v="1915"/>
    <d v="1964-01-04T00:00:00"/>
    <x v="0"/>
    <s v="Divorced"/>
    <s v="US Citizen"/>
    <s v="No"/>
    <s v="Black or African American"/>
    <d v="2012-01-09T00:00:00"/>
    <d v="2015-11-04T00:00:00"/>
    <s v="hours"/>
    <x v="1"/>
    <s v="Voluntarily Terminated"/>
    <s v="IT/IS"/>
    <s v="Jennifer Zamora"/>
    <n v="5"/>
    <s v="Diversity Job Fair"/>
    <s v="Fully Meets"/>
    <n v="4.3"/>
    <n v="4"/>
    <n v="6"/>
    <d v="2015-01-04T00:00:00"/>
    <n v="0"/>
    <n v="8"/>
    <n v="61"/>
    <x v="3"/>
  </r>
  <r>
    <s v="Saada, Adell"/>
    <s v="Adell"/>
    <s v="Saada"/>
    <x v="245"/>
    <n v="1"/>
    <n v="1"/>
    <n v="0"/>
    <n v="1"/>
    <x v="2"/>
    <n v="3"/>
    <n v="0"/>
    <n v="86214"/>
    <n v="0"/>
    <n v="24"/>
    <s v="Software Engineer"/>
    <s v="MA"/>
    <n v="2132"/>
    <d v="1986-07-24T00:00:00"/>
    <x v="1"/>
    <s v="Married"/>
    <s v="US Citizen"/>
    <s v="No"/>
    <s v="White"/>
    <d v="2012-11-05T00:00:00"/>
    <s v="NULL"/>
    <s v="N/A-StillEmployed"/>
    <x v="0"/>
    <s v="Active"/>
    <s v="Software Engineering"/>
    <s v="Alex Sweetwater"/>
    <n v="10"/>
    <s v="Indeed"/>
    <s v="Fully Meets"/>
    <n v="4.2"/>
    <n v="3"/>
    <n v="6"/>
    <d v="2019-02-13T00:00:00"/>
    <n v="0"/>
    <n v="2"/>
    <n v="39"/>
    <x v="1"/>
  </r>
  <r>
    <s v="Saar-Beckles, Melinda"/>
    <s v="Melinda"/>
    <s v="Saar-Beckles"/>
    <x v="246"/>
    <n v="0"/>
    <n v="0"/>
    <n v="0"/>
    <n v="2"/>
    <x v="0"/>
    <n v="2"/>
    <n v="1"/>
    <n v="47750"/>
    <n v="0"/>
    <n v="19"/>
    <s v="Production Technician I"/>
    <s v="MA"/>
    <n v="1801"/>
    <d v="1968-06-06T00:00:00"/>
    <x v="1"/>
    <s v="Single"/>
    <s v="US Citizen"/>
    <s v="No"/>
    <s v="Black or African American"/>
    <d v="2016-07-04T00:00:00"/>
    <s v="NULL"/>
    <s v="N/A-StillEmployed"/>
    <x v="0"/>
    <s v="Active"/>
    <s v="Production       "/>
    <s v="Kelley Spirea"/>
    <n v="18"/>
    <s v="Diversity Job Fair"/>
    <s v="Needs Improvement"/>
    <n v="2.6"/>
    <n v="4"/>
    <n v="0"/>
    <d v="2019-02-18T00:00:00"/>
    <n v="5"/>
    <n v="4"/>
    <n v="57"/>
    <x v="2"/>
  </r>
  <r>
    <s v="Sadki, Nore  "/>
    <s v="Nore"/>
    <s v="Sadki"/>
    <x v="247"/>
    <n v="0"/>
    <n v="0"/>
    <n v="1"/>
    <n v="5"/>
    <x v="0"/>
    <n v="3"/>
    <n v="0"/>
    <n v="46428"/>
    <n v="1"/>
    <n v="19"/>
    <s v="Production Technician I"/>
    <s v="MA"/>
    <n v="2148"/>
    <d v="1974-12-21T00:00:00"/>
    <x v="0"/>
    <s v="Single"/>
    <s v="US Citizen"/>
    <s v="No"/>
    <s v="White"/>
    <d v="2009-01-05T00:00:00"/>
    <d v="2018-07-30T00:00:00"/>
    <s v="relocation out of area"/>
    <x v="1"/>
    <s v="Voluntarily Terminated"/>
    <s v="Production       "/>
    <s v="Michael Albert"/>
    <n v="22"/>
    <s v="Google Search"/>
    <s v="Fully Meets"/>
    <n v="4.5999999999999996"/>
    <n v="5"/>
    <n v="0"/>
    <d v="2018-02-05T00:00:00"/>
    <n v="0"/>
    <n v="7"/>
    <n v="50"/>
    <x v="0"/>
  </r>
  <r>
    <s v="Sahoo, Adil"/>
    <s v="Adil"/>
    <s v="Sahoo"/>
    <x v="248"/>
    <n v="1"/>
    <n v="1"/>
    <n v="1"/>
    <n v="1"/>
    <x v="0"/>
    <n v="3"/>
    <n v="0"/>
    <n v="57975"/>
    <n v="0"/>
    <n v="20"/>
    <s v="Production Technician II"/>
    <s v="MA"/>
    <n v="2062"/>
    <d v="1986-04-26T00:00:00"/>
    <x v="0"/>
    <s v="Married"/>
    <s v="US Citizen"/>
    <s v="No"/>
    <s v="White"/>
    <d v="2010-08-30T00:00:00"/>
    <s v="NULL"/>
    <s v="N/A-StillEmployed"/>
    <x v="0"/>
    <s v="Active"/>
    <s v="Production       "/>
    <s v="Kelley Spirea"/>
    <n v="18"/>
    <s v="CareerBuilder"/>
    <s v="Fully Meets"/>
    <n v="4.0999999999999996"/>
    <n v="3"/>
    <n v="0"/>
    <d v="2019-01-10T00:00:00"/>
    <n v="0"/>
    <n v="13"/>
    <n v="39"/>
    <x v="1"/>
  </r>
  <r>
    <s v="Salter, Jason"/>
    <s v="Jason"/>
    <s v="Salter"/>
    <x v="249"/>
    <n v="0"/>
    <n v="2"/>
    <n v="1"/>
    <n v="5"/>
    <x v="1"/>
    <n v="3"/>
    <n v="0"/>
    <n v="88527"/>
    <n v="1"/>
    <n v="9"/>
    <s v="Data Analyst "/>
    <s v="MA"/>
    <n v="2452"/>
    <d v="1987-12-17T00:00:00"/>
    <x v="0"/>
    <s v="Divorced"/>
    <s v="US Citizen"/>
    <s v="No"/>
    <s v="Black or African American"/>
    <d v="2015-01-05T00:00:00"/>
    <d v="2015-10-31T00:00:00"/>
    <s v="hours"/>
    <x v="1"/>
    <s v="Voluntarily Terminated"/>
    <s v="IT/IS"/>
    <s v="Simon Roup"/>
    <n v="4"/>
    <s v="LinkedIn"/>
    <s v="Fully Meets"/>
    <n v="4.2"/>
    <n v="3"/>
    <n v="5"/>
    <d v="2015-04-20T00:00:00"/>
    <n v="0"/>
    <n v="2"/>
    <n v="37"/>
    <x v="1"/>
  </r>
  <r>
    <s v="Sander, Kamrin"/>
    <s v="Kamrin"/>
    <s v="Sander"/>
    <x v="250"/>
    <n v="1"/>
    <n v="1"/>
    <n v="0"/>
    <n v="1"/>
    <x v="0"/>
    <n v="3"/>
    <n v="0"/>
    <n v="56147"/>
    <n v="0"/>
    <n v="19"/>
    <s v="Production Technician I"/>
    <s v="MA"/>
    <n v="2154"/>
    <d v="1988-07-10T00:00:00"/>
    <x v="1"/>
    <s v="Married"/>
    <s v="US Citizen"/>
    <s v="No"/>
    <s v="Black or African American"/>
    <d v="2014-09-29T00:00:00"/>
    <s v="NULL"/>
    <s v="N/A-StillEmployed"/>
    <x v="0"/>
    <s v="Active"/>
    <s v="Production       "/>
    <s v="Elijiah Gray"/>
    <n v="16"/>
    <s v="LinkedIn"/>
    <s v="Fully Meets"/>
    <n v="3.51"/>
    <n v="3"/>
    <n v="0"/>
    <d v="2019-02-18T00:00:00"/>
    <n v="0"/>
    <n v="2"/>
    <n v="37"/>
    <x v="1"/>
  </r>
  <r>
    <s v="Sewkumar, Nori"/>
    <s v="Nori"/>
    <s v="Sewkumar"/>
    <x v="251"/>
    <n v="0"/>
    <n v="0"/>
    <n v="0"/>
    <n v="3"/>
    <x v="0"/>
    <n v="3"/>
    <n v="0"/>
    <n v="50923"/>
    <n v="0"/>
    <n v="19"/>
    <s v="Production Technician I"/>
    <s v="MA"/>
    <n v="2191"/>
    <d v="1975-03-10T00:00:00"/>
    <x v="1"/>
    <s v="Single"/>
    <s v="US Citizen"/>
    <s v="No"/>
    <s v="Asian"/>
    <d v="2013-09-30T00:00:00"/>
    <s v="NULL"/>
    <s v="N/A-StillEmployed"/>
    <x v="0"/>
    <s v="Active"/>
    <s v="Production       "/>
    <s v="Webster Butler"/>
    <n v="39"/>
    <s v="Google Search"/>
    <s v="Fully Meets"/>
    <n v="5"/>
    <n v="5"/>
    <n v="0"/>
    <d v="2019-02-06T00:00:00"/>
    <n v="0"/>
    <n v="14"/>
    <n v="50"/>
    <x v="0"/>
  </r>
  <r>
    <s v="Shepard, Anita "/>
    <s v="Anita"/>
    <s v="Shepard"/>
    <x v="252"/>
    <n v="1"/>
    <n v="1"/>
    <n v="0"/>
    <n v="1"/>
    <x v="1"/>
    <n v="3"/>
    <n v="0"/>
    <n v="50750"/>
    <n v="0"/>
    <n v="15"/>
    <s v="Network Engineer"/>
    <s v="MA"/>
    <n v="1773"/>
    <d v="1981-04-14T00:00:00"/>
    <x v="1"/>
    <s v="Married"/>
    <s v="US Citizen"/>
    <s v="No"/>
    <s v="White"/>
    <d v="2014-09-30T00:00:00"/>
    <s v="NULL"/>
    <s v="N/A-StillEmployed"/>
    <x v="0"/>
    <s v="Active"/>
    <s v="IT/IS"/>
    <s v="Peter Monroe"/>
    <n v="7"/>
    <s v="LinkedIn"/>
    <s v="Fully Meets"/>
    <n v="3.31"/>
    <n v="3"/>
    <n v="6"/>
    <d v="2019-01-07T00:00:00"/>
    <n v="0"/>
    <n v="7"/>
    <n v="44"/>
    <x v="0"/>
  </r>
  <r>
    <s v="Shields, Seffi"/>
    <s v="Seffi"/>
    <s v="Shields"/>
    <x v="253"/>
    <n v="1"/>
    <n v="1"/>
    <n v="0"/>
    <n v="1"/>
    <x v="0"/>
    <n v="3"/>
    <n v="0"/>
    <n v="52087"/>
    <n v="0"/>
    <n v="19"/>
    <s v="Production Technician I"/>
    <s v="MA"/>
    <n v="2149"/>
    <d v="1985-08-24T00:00:00"/>
    <x v="1"/>
    <s v="Married"/>
    <s v="US Citizen"/>
    <s v="No"/>
    <s v="White"/>
    <d v="2013-08-19T00:00:00"/>
    <s v="NULL"/>
    <s v="N/A-StillEmployed"/>
    <x v="0"/>
    <s v="Active"/>
    <s v="Production       "/>
    <s v="Amy Dunn"/>
    <n v="11"/>
    <s v="LinkedIn"/>
    <s v="Fully Meets"/>
    <n v="4.8099999999999996"/>
    <n v="4"/>
    <n v="0"/>
    <d v="2019-02-15T00:00:00"/>
    <n v="0"/>
    <n v="15"/>
    <n v="40"/>
    <x v="1"/>
  </r>
  <r>
    <s v="Simard, Kramer"/>
    <s v="Kramer"/>
    <s v="Simard"/>
    <x v="254"/>
    <n v="1"/>
    <n v="1"/>
    <n v="1"/>
    <n v="1"/>
    <x v="1"/>
    <n v="3"/>
    <n v="0"/>
    <n v="87826"/>
    <n v="0"/>
    <n v="9"/>
    <s v="Data Analyst"/>
    <s v="MA"/>
    <n v="2110"/>
    <d v="1970-02-08T00:00:00"/>
    <x v="0"/>
    <s v="Married"/>
    <s v="US Citizen"/>
    <s v="Yes"/>
    <s v="White"/>
    <d v="2015-01-05T00:00:00"/>
    <s v="NULL"/>
    <s v="N/A-StillEmployed"/>
    <x v="0"/>
    <s v="Active"/>
    <s v="IT/IS"/>
    <s v="Simon Roup"/>
    <n v="4"/>
    <s v="Employee Referral"/>
    <s v="Fully Meets"/>
    <n v="3.32"/>
    <n v="3"/>
    <n v="7"/>
    <d v="2019-01-14T00:00:00"/>
    <n v="0"/>
    <n v="16"/>
    <n v="55"/>
    <x v="2"/>
  </r>
  <r>
    <s v="Singh, Nan "/>
    <s v="Nan"/>
    <s v="Singh"/>
    <x v="255"/>
    <n v="0"/>
    <n v="0"/>
    <n v="0"/>
    <n v="1"/>
    <x v="3"/>
    <n v="3"/>
    <n v="0"/>
    <n v="51920"/>
    <n v="0"/>
    <n v="2"/>
    <s v="Administrative Assistant"/>
    <s v="MA"/>
    <n v="2330"/>
    <d v="1988-05-19T00:00:00"/>
    <x v="1"/>
    <s v="Single"/>
    <s v="US Citizen"/>
    <s v="No"/>
    <s v="White"/>
    <d v="2015-05-01T00:00:00"/>
    <s v="NULL"/>
    <s v="N/A-StillEmployed"/>
    <x v="0"/>
    <s v="Active"/>
    <s v="Admin Offices"/>
    <s v="Brandon R. LeBlanc"/>
    <n v="1"/>
    <s v="Website"/>
    <s v="Fully Meets"/>
    <n v="5"/>
    <n v="3"/>
    <n v="5"/>
    <d v="2019-01-15T00:00:00"/>
    <n v="0"/>
    <n v="2"/>
    <n v="37"/>
    <x v="1"/>
  </r>
  <r>
    <s v="Sloan, Constance"/>
    <s v="Constance"/>
    <s v="Sloan"/>
    <x v="256"/>
    <n v="0"/>
    <n v="0"/>
    <n v="0"/>
    <n v="5"/>
    <x v="0"/>
    <n v="3"/>
    <n v="0"/>
    <n v="63878"/>
    <n v="1"/>
    <n v="20"/>
    <s v="Production Technician II"/>
    <s v="MA"/>
    <n v="1851"/>
    <d v="1987-11-25T00:00:00"/>
    <x v="1"/>
    <s v="Single"/>
    <s v="US Citizen"/>
    <s v="No"/>
    <s v="White"/>
    <d v="2009-10-26T00:00:00"/>
    <d v="2015-04-08T00:00:00"/>
    <s v="maternity leave - did not return"/>
    <x v="1"/>
    <s v="Voluntarily Terminated"/>
    <s v="Production       "/>
    <s v="Michael Albert"/>
    <n v="22"/>
    <s v="CareerBuilder"/>
    <s v="Fully Meets"/>
    <n v="4.68"/>
    <n v="4"/>
    <n v="0"/>
    <d v="2015-04-02T00:00:00"/>
    <n v="0"/>
    <n v="20"/>
    <n v="37"/>
    <x v="1"/>
  </r>
  <r>
    <s v="Smith, Joe"/>
    <s v="Joe"/>
    <s v="Smith"/>
    <x v="257"/>
    <n v="0"/>
    <n v="0"/>
    <n v="1"/>
    <n v="1"/>
    <x v="0"/>
    <n v="4"/>
    <n v="0"/>
    <n v="60656"/>
    <n v="0"/>
    <n v="20"/>
    <s v="Production Technician II"/>
    <s v="MA"/>
    <n v="2045"/>
    <d v="1963-10-30T00:00:00"/>
    <x v="0"/>
    <s v="Single"/>
    <s v="US Citizen"/>
    <s v="No"/>
    <s v="White"/>
    <d v="2014-09-29T00:00:00"/>
    <s v="NULL"/>
    <s v="N/A-StillEmployed"/>
    <x v="0"/>
    <s v="Active"/>
    <s v="Production       "/>
    <s v="Elijiah Gray"/>
    <n v="16"/>
    <s v="Indeed"/>
    <s v="Exceeds"/>
    <n v="4.3"/>
    <n v="3"/>
    <n v="0"/>
    <d v="2019-01-28T00:00:00"/>
    <n v="0"/>
    <n v="4"/>
    <n v="61"/>
    <x v="3"/>
  </r>
  <r>
    <s v="Smith, John"/>
    <s v="John"/>
    <s v="Smith"/>
    <x v="258"/>
    <n v="0"/>
    <n v="2"/>
    <n v="1"/>
    <n v="1"/>
    <x v="4"/>
    <n v="2"/>
    <n v="1"/>
    <n v="72992"/>
    <n v="0"/>
    <n v="21"/>
    <s v="Sales Manager"/>
    <s v="MA"/>
    <n v="1886"/>
    <d v="1984-08-16T00:00:00"/>
    <x v="0"/>
    <s v="Divorced"/>
    <s v="US Citizen"/>
    <s v="No"/>
    <s v="Black or African American"/>
    <d v="2014-05-18T00:00:00"/>
    <s v="NULL"/>
    <s v="N/A-StillEmployed"/>
    <x v="0"/>
    <s v="Active"/>
    <s v="Sales"/>
    <s v="Debra Houlihan"/>
    <n v="15"/>
    <s v="Diversity Job Fair"/>
    <s v="Needs Improvement"/>
    <n v="2.4"/>
    <n v="4"/>
    <n v="0"/>
    <d v="2019-01-16T00:00:00"/>
    <n v="2"/>
    <n v="16"/>
    <n v="41"/>
    <x v="0"/>
  </r>
  <r>
    <s v="Smith, Leigh Ann"/>
    <s v="Leigh Ann"/>
    <s v="Smith"/>
    <x v="259"/>
    <n v="1"/>
    <n v="1"/>
    <n v="0"/>
    <n v="5"/>
    <x v="3"/>
    <n v="3"/>
    <n v="1"/>
    <n v="55000"/>
    <n v="1"/>
    <n v="2"/>
    <s v="Administrative Assistant"/>
    <s v="MA"/>
    <n v="1844"/>
    <d v="1987-06-14T00:00:00"/>
    <x v="1"/>
    <s v="Married"/>
    <s v="US Citizen"/>
    <s v="No"/>
    <s v="Black or African American"/>
    <d v="2011-09-26T00:00:00"/>
    <d v="2013-09-25T00:00:00"/>
    <s v="career change"/>
    <x v="1"/>
    <s v="Voluntarily Terminated"/>
    <s v="Admin Offices"/>
    <s v="Brandon R. LeBlanc"/>
    <n v="1"/>
    <s v="Diversity Job Fair"/>
    <s v="Fully Meets"/>
    <n v="3.8"/>
    <n v="4"/>
    <n v="4"/>
    <d v="2013-08-15T00:00:00"/>
    <n v="0"/>
    <n v="17"/>
    <n v="38"/>
    <x v="1"/>
  </r>
  <r>
    <s v="Smith, Sade"/>
    <s v="Sade"/>
    <s v="Smith"/>
    <x v="260"/>
    <n v="0"/>
    <n v="0"/>
    <n v="0"/>
    <n v="1"/>
    <x v="0"/>
    <n v="3"/>
    <n v="0"/>
    <n v="58939"/>
    <n v="0"/>
    <n v="19"/>
    <s v="Production Technician I"/>
    <s v="MA"/>
    <n v="2130"/>
    <d v="1965-02-02T00:00:00"/>
    <x v="1"/>
    <s v="Single"/>
    <s v="US Citizen"/>
    <s v="No"/>
    <s v="White"/>
    <d v="2013-11-11T00:00:00"/>
    <s v="NULL"/>
    <s v="N/A-StillEmployed"/>
    <x v="0"/>
    <s v="Active"/>
    <s v="Production       "/>
    <s v="Ketsia Liebig"/>
    <n v="19"/>
    <s v="Employee Referral"/>
    <s v="Fully Meets"/>
    <n v="3.73"/>
    <n v="3"/>
    <n v="0"/>
    <d v="2019-01-24T00:00:00"/>
    <n v="0"/>
    <n v="16"/>
    <n v="60"/>
    <x v="2"/>
  </r>
  <r>
    <s v="Soto, Julia "/>
    <s v="Julia"/>
    <s v="Soto"/>
    <x v="261"/>
    <n v="1"/>
    <n v="1"/>
    <n v="0"/>
    <n v="1"/>
    <x v="1"/>
    <n v="3"/>
    <n v="0"/>
    <n v="66593"/>
    <n v="0"/>
    <n v="14"/>
    <s v="IT Support"/>
    <s v="MA"/>
    <n v="2360"/>
    <d v="1973-03-12T00:00:00"/>
    <x v="1"/>
    <s v="Married"/>
    <s v="US Citizen"/>
    <s v="No"/>
    <s v="Black or African American"/>
    <d v="2011-06-10T00:00:00"/>
    <s v="NULL"/>
    <s v="N/A-StillEmployed"/>
    <x v="0"/>
    <s v="Active"/>
    <s v="IT/IS"/>
    <s v="Eric Dougall"/>
    <n v="6"/>
    <s v="LinkedIn"/>
    <s v="Fully Meets"/>
    <n v="4.3"/>
    <n v="3"/>
    <n v="5"/>
    <d v="2019-02-08T00:00:00"/>
    <n v="0"/>
    <n v="19"/>
    <n v="52"/>
    <x v="2"/>
  </r>
  <r>
    <s v="Soze, Keyser"/>
    <s v="Keyser"/>
    <s v="Soze"/>
    <x v="262"/>
    <n v="1"/>
    <n v="1"/>
    <n v="1"/>
    <n v="2"/>
    <x v="1"/>
    <n v="3"/>
    <n v="0"/>
    <n v="87565"/>
    <n v="0"/>
    <n v="28"/>
    <s v="Sr. Network Engineer"/>
    <s v="MA"/>
    <n v="1545"/>
    <d v="1983-02-09T00:00:00"/>
    <x v="0"/>
    <s v="Married"/>
    <s v="US Citizen"/>
    <s v="No"/>
    <s v="Asian"/>
    <d v="2016-06-30T00:00:00"/>
    <s v="NULL"/>
    <s v="N/A-StillEmployed"/>
    <x v="0"/>
    <s v="Active"/>
    <s v="IT/IS"/>
    <s v="Peter Monroe"/>
    <n v="7"/>
    <s v="LinkedIn"/>
    <s v="Fully Meets"/>
    <n v="3.27"/>
    <n v="4"/>
    <n v="5"/>
    <d v="2019-01-14T00:00:00"/>
    <n v="0"/>
    <n v="13"/>
    <n v="42"/>
    <x v="0"/>
  </r>
  <r>
    <s v="Sparks, Taylor  "/>
    <s v="Taylor"/>
    <s v="Sparks"/>
    <x v="263"/>
    <n v="1"/>
    <n v="1"/>
    <n v="0"/>
    <n v="1"/>
    <x v="0"/>
    <n v="1"/>
    <n v="0"/>
    <n v="64021"/>
    <n v="0"/>
    <n v="19"/>
    <s v="Production Technician I"/>
    <s v="MA"/>
    <n v="2093"/>
    <d v="1968-07-20T00:00:00"/>
    <x v="1"/>
    <s v="Married"/>
    <s v="US Citizen"/>
    <s v="No"/>
    <s v="White"/>
    <d v="2012-02-20T00:00:00"/>
    <s v="NULL"/>
    <s v="N/A-StillEmployed"/>
    <x v="0"/>
    <s v="Active"/>
    <s v="Production       "/>
    <s v="Brannon Miller"/>
    <n v="12"/>
    <s v="Indeed"/>
    <s v="PIP"/>
    <n v="2.4"/>
    <n v="2"/>
    <n v="1"/>
    <d v="2019-02-25T00:00:00"/>
    <n v="6"/>
    <n v="20"/>
    <n v="57"/>
    <x v="2"/>
  </r>
  <r>
    <s v="Spirea, Kelley"/>
    <s v="Kelley"/>
    <s v="Spirea"/>
    <x v="264"/>
    <n v="1"/>
    <n v="1"/>
    <n v="0"/>
    <n v="1"/>
    <x v="0"/>
    <n v="3"/>
    <n v="0"/>
    <n v="65714"/>
    <n v="0"/>
    <n v="18"/>
    <s v="Production Manager"/>
    <s v="MA"/>
    <n v="2451"/>
    <d v="1975-09-30T00:00:00"/>
    <x v="1"/>
    <s v="Married"/>
    <s v="US Citizen"/>
    <s v="No"/>
    <s v="White"/>
    <d v="2012-10-02T00:00:00"/>
    <s v="NULL"/>
    <s v="N/A-StillEmployed"/>
    <x v="0"/>
    <s v="Active"/>
    <s v="Production       "/>
    <s v="Janet King"/>
    <n v="2"/>
    <s v="LinkedIn"/>
    <s v="Fully Meets"/>
    <n v="4.83"/>
    <n v="5"/>
    <n v="0"/>
    <d v="2019-02-14T00:00:00"/>
    <n v="0"/>
    <n v="15"/>
    <n v="49"/>
    <x v="0"/>
  </r>
  <r>
    <s v="Squatrito, Kristen"/>
    <s v="Kristen"/>
    <s v="Squatrito"/>
    <x v="265"/>
    <n v="0"/>
    <n v="2"/>
    <n v="0"/>
    <n v="5"/>
    <x v="0"/>
    <n v="4"/>
    <n v="0"/>
    <n v="62425"/>
    <n v="1"/>
    <n v="19"/>
    <s v="Production Technician I"/>
    <s v="MA"/>
    <n v="2359"/>
    <d v="1973-03-26T00:00:00"/>
    <x v="1"/>
    <s v="Divorced"/>
    <s v="US Citizen"/>
    <s v="No"/>
    <s v="White"/>
    <d v="2013-05-13T00:00:00"/>
    <d v="2015-06-29T00:00:00"/>
    <s v="unhappy"/>
    <x v="1"/>
    <s v="Voluntarily Terminated"/>
    <s v="Production       "/>
    <s v="David Stanley"/>
    <n v="14"/>
    <s v="LinkedIn"/>
    <s v="Exceeds"/>
    <n v="4.0999999999999996"/>
    <n v="4"/>
    <n v="0"/>
    <d v="2015-03-02T00:00:00"/>
    <n v="0"/>
    <n v="16"/>
    <n v="52"/>
    <x v="2"/>
  </r>
  <r>
    <s v="Stanford,Barbara  M"/>
    <s v="Barbara M"/>
    <s v="Stanford"/>
    <x v="266"/>
    <n v="0"/>
    <n v="2"/>
    <n v="0"/>
    <n v="1"/>
    <x v="0"/>
    <n v="3"/>
    <n v="0"/>
    <n v="47961"/>
    <n v="0"/>
    <n v="19"/>
    <s v="Production Technician I"/>
    <s v="MA"/>
    <n v="2050"/>
    <d v="1982-08-25T00:00:00"/>
    <x v="1"/>
    <s v="Divorced"/>
    <s v="US Citizen"/>
    <s v="No"/>
    <s v="Two or more races"/>
    <d v="2011-01-10T00:00:00"/>
    <s v="NULL"/>
    <s v="N/A-StillEmployed"/>
    <x v="0"/>
    <s v="Active"/>
    <s v="Production       "/>
    <s v="Kissy Sullivan"/>
    <n v="20"/>
    <s v="Google Search"/>
    <s v="Fully Meets"/>
    <n v="4.0999999999999996"/>
    <n v="4"/>
    <n v="0"/>
    <d v="2019-02-07T00:00:00"/>
    <n v="0"/>
    <n v="9"/>
    <n v="43"/>
    <x v="0"/>
  </r>
  <r>
    <s v="Stansfield, Norman"/>
    <s v="Norman"/>
    <s v="Stansfield"/>
    <x v="267"/>
    <n v="1"/>
    <n v="1"/>
    <n v="1"/>
    <n v="1"/>
    <x v="4"/>
    <n v="1"/>
    <n v="0"/>
    <n v="58273"/>
    <n v="0"/>
    <n v="3"/>
    <s v="Area Sales Manager"/>
    <s v="NV"/>
    <n v="89139"/>
    <d v="1974-05-09T00:00:00"/>
    <x v="0"/>
    <s v="Married"/>
    <s v="US Citizen"/>
    <s v="No"/>
    <s v="White"/>
    <d v="2014-05-12T00:00:00"/>
    <s v="NULL"/>
    <s v="N/A-StillEmployed"/>
    <x v="0"/>
    <s v="Active"/>
    <s v="Sales"/>
    <s v="Lynn Daneault"/>
    <n v="21"/>
    <s v="Website"/>
    <s v="PIP"/>
    <n v="1.81"/>
    <n v="2"/>
    <n v="0"/>
    <d v="2019-01-17T00:00:00"/>
    <n v="3"/>
    <n v="5"/>
    <n v="51"/>
    <x v="2"/>
  </r>
  <r>
    <s v="Steans, Tyrone  "/>
    <s v="Tyrone"/>
    <s v="Steans"/>
    <x v="268"/>
    <n v="0"/>
    <n v="0"/>
    <n v="1"/>
    <n v="1"/>
    <x v="3"/>
    <n v="3"/>
    <n v="0"/>
    <n v="63003"/>
    <n v="0"/>
    <n v="1"/>
    <s v="Accountant I"/>
    <s v="MA"/>
    <n v="2703"/>
    <d v="1986-09-01T00:00:00"/>
    <x v="0"/>
    <s v="Single"/>
    <s v="US Citizen"/>
    <s v="No"/>
    <s v="White"/>
    <d v="2014-09-29T00:00:00"/>
    <s v="NULL"/>
    <s v="N/A-StillEmployed"/>
    <x v="0"/>
    <s v="Active"/>
    <s v="Admin Offices"/>
    <s v="Brandon R. LeBlanc"/>
    <n v="1"/>
    <s v="Indeed"/>
    <s v="Fully Meets"/>
    <n v="3.9"/>
    <n v="5"/>
    <n v="5"/>
    <d v="2019-01-18T00:00:00"/>
    <n v="0"/>
    <n v="9"/>
    <n v="39"/>
    <x v="1"/>
  </r>
  <r>
    <s v="Stoica, Rick"/>
    <s v="Rick"/>
    <s v="Stoica"/>
    <x v="269"/>
    <n v="1"/>
    <n v="1"/>
    <n v="1"/>
    <n v="1"/>
    <x v="0"/>
    <n v="3"/>
    <n v="0"/>
    <n v="61355"/>
    <n v="0"/>
    <n v="19"/>
    <s v="Production Technician I"/>
    <s v="MA"/>
    <n v="2301"/>
    <d v="1985-03-14T00:00:00"/>
    <x v="0"/>
    <s v="Married"/>
    <s v="US Citizen"/>
    <s v="No"/>
    <s v="Asian"/>
    <d v="2014-02-17T00:00:00"/>
    <s v="NULL"/>
    <s v="N/A-StillEmployed"/>
    <x v="0"/>
    <s v="Active"/>
    <s v="Production       "/>
    <s v="Kelley Spirea"/>
    <n v="18"/>
    <s v="LinkedIn"/>
    <s v="Fully Meets"/>
    <n v="4.7"/>
    <n v="3"/>
    <n v="0"/>
    <d v="2019-01-11T00:00:00"/>
    <n v="0"/>
    <n v="4"/>
    <n v="40"/>
    <x v="1"/>
  </r>
  <r>
    <s v="Strong, Caitrin"/>
    <s v="Caitrin"/>
    <s v="Strong"/>
    <x v="270"/>
    <n v="1"/>
    <n v="1"/>
    <n v="0"/>
    <n v="1"/>
    <x v="4"/>
    <n v="3"/>
    <n v="0"/>
    <n v="60120"/>
    <n v="0"/>
    <n v="3"/>
    <s v="Area Sales Manager"/>
    <s v="MT"/>
    <n v="59102"/>
    <d v="1989-05-12T00:00:00"/>
    <x v="1"/>
    <s v="Married"/>
    <s v="US Citizen"/>
    <s v="No"/>
    <s v="Black or African American"/>
    <d v="2010-09-27T00:00:00"/>
    <s v="NULL"/>
    <s v="N/A-StillEmployed"/>
    <x v="0"/>
    <s v="Active"/>
    <s v="Sales"/>
    <s v="John Smith"/>
    <n v="17"/>
    <s v="Indeed"/>
    <s v="Fully Meets"/>
    <n v="4.0999999999999996"/>
    <n v="4"/>
    <n v="0"/>
    <d v="2019-01-31T00:00:00"/>
    <n v="0"/>
    <n v="18"/>
    <n v="36"/>
    <x v="1"/>
  </r>
  <r>
    <s v="Sullivan, Kissy "/>
    <s v="Kissy"/>
    <s v="Sullivan"/>
    <x v="271"/>
    <n v="1"/>
    <n v="1"/>
    <n v="0"/>
    <n v="1"/>
    <x v="0"/>
    <n v="3"/>
    <n v="0"/>
    <n v="63682"/>
    <n v="0"/>
    <n v="18"/>
    <s v="Production Manager"/>
    <s v="MA"/>
    <n v="1776"/>
    <d v="1978-03-28T00:00:00"/>
    <x v="1"/>
    <s v="Married"/>
    <s v="US Citizen"/>
    <s v="No"/>
    <s v="Black or African American"/>
    <d v="2009-01-08T00:00:00"/>
    <s v="NULL"/>
    <s v="N/A-StillEmployed"/>
    <x v="0"/>
    <s v="Active"/>
    <s v="Production       "/>
    <s v="Janet King"/>
    <n v="2"/>
    <s v="Indeed"/>
    <s v="Fully Meets"/>
    <n v="3.73"/>
    <n v="4"/>
    <n v="0"/>
    <d v="2019-01-24T00:00:00"/>
    <n v="0"/>
    <n v="12"/>
    <n v="47"/>
    <x v="0"/>
  </r>
  <r>
    <s v="Sullivan, Timothy"/>
    <s v="Timothy"/>
    <s v="Sullivan"/>
    <x v="272"/>
    <n v="1"/>
    <n v="1"/>
    <n v="1"/>
    <n v="1"/>
    <x v="0"/>
    <n v="3"/>
    <n v="0"/>
    <n v="63025"/>
    <n v="0"/>
    <n v="19"/>
    <s v="Production Technician I"/>
    <s v="MA"/>
    <n v="2747"/>
    <d v="1982-10-07T00:00:00"/>
    <x v="0"/>
    <s v="Married"/>
    <s v="US Citizen"/>
    <s v="Yes"/>
    <s v="White"/>
    <d v="2015-01-05T00:00:00"/>
    <s v="NULL"/>
    <s v="N/A-StillEmployed"/>
    <x v="0"/>
    <s v="Active"/>
    <s v="Production       "/>
    <s v="Michael Albert"/>
    <n v="22"/>
    <s v="Google Search"/>
    <s v="Fully Meets"/>
    <n v="4.3600000000000003"/>
    <n v="5"/>
    <n v="0"/>
    <d v="2019-01-24T00:00:00"/>
    <n v="0"/>
    <n v="10"/>
    <n v="42"/>
    <x v="0"/>
  </r>
  <r>
    <s v="Sutwell, Barbara"/>
    <s v="Barbara"/>
    <s v="Sutwell"/>
    <x v="273"/>
    <n v="0"/>
    <n v="0"/>
    <n v="0"/>
    <n v="1"/>
    <x v="0"/>
    <n v="3"/>
    <n v="0"/>
    <n v="59238"/>
    <n v="0"/>
    <n v="19"/>
    <s v="Production Technician I"/>
    <s v="MA"/>
    <n v="2718"/>
    <d v="1968-08-15T00:00:00"/>
    <x v="1"/>
    <s v="Single"/>
    <s v="Eligible NonCitizen"/>
    <s v="No"/>
    <s v="Asian"/>
    <d v="2012-05-14T00:00:00"/>
    <s v="NULL"/>
    <s v="N/A-StillEmployed"/>
    <x v="0"/>
    <s v="Active"/>
    <s v="Production       "/>
    <s v="Elijiah Gray"/>
    <n v="16"/>
    <s v="Indeed"/>
    <s v="Fully Meets"/>
    <n v="3.4"/>
    <n v="5"/>
    <n v="0"/>
    <d v="2019-01-31T00:00:00"/>
    <n v="0"/>
    <n v="13"/>
    <n v="57"/>
    <x v="2"/>
  </r>
  <r>
    <s v="Szabo, Andrew"/>
    <s v="Andrew"/>
    <s v="Szabo"/>
    <x v="274"/>
    <n v="0"/>
    <n v="0"/>
    <n v="1"/>
    <n v="1"/>
    <x v="2"/>
    <n v="4"/>
    <n v="0"/>
    <n v="92989"/>
    <n v="0"/>
    <n v="24"/>
    <s v="Software Engineer"/>
    <s v="MA"/>
    <n v="2140"/>
    <d v="1983-05-06T00:00:00"/>
    <x v="0"/>
    <s v="Single"/>
    <s v="US Citizen"/>
    <s v="No"/>
    <s v="White"/>
    <d v="2014-07-07T00:00:00"/>
    <s v="NULL"/>
    <s v="N/A-StillEmployed"/>
    <x v="0"/>
    <s v="Active"/>
    <s v="Software Engineering"/>
    <s v="Alex Sweetwater"/>
    <n v="10"/>
    <s v="LinkedIn"/>
    <s v="Exceeds"/>
    <n v="4.5"/>
    <n v="5"/>
    <n v="5"/>
    <d v="2019-02-18T00:00:00"/>
    <n v="0"/>
    <n v="1"/>
    <n v="42"/>
    <x v="0"/>
  </r>
  <r>
    <s v="Tannen, Biff"/>
    <s v="Biff"/>
    <s v="Tannen"/>
    <x v="275"/>
    <n v="1"/>
    <n v="1"/>
    <n v="1"/>
    <n v="1"/>
    <x v="1"/>
    <n v="3"/>
    <n v="0"/>
    <n v="90100"/>
    <n v="0"/>
    <n v="4"/>
    <s v="BI Developer"/>
    <s v="MA"/>
    <n v="2134"/>
    <d v="1987-10-24T00:00:00"/>
    <x v="0"/>
    <s v="Married"/>
    <s v="US Citizen"/>
    <s v="No"/>
    <s v="White"/>
    <d v="2017-04-20T00:00:00"/>
    <s v="NULL"/>
    <s v="N/A-StillEmployed"/>
    <x v="0"/>
    <s v="Active"/>
    <s v="IT/IS"/>
    <s v="Brian Champaigne"/>
    <n v="13"/>
    <s v="Indeed"/>
    <s v="Fully Meets"/>
    <n v="3.4"/>
    <n v="3"/>
    <n v="6"/>
    <d v="2019-01-02T00:00:00"/>
    <n v="0"/>
    <n v="14"/>
    <n v="37"/>
    <x v="1"/>
  </r>
  <r>
    <s v="Tavares, Desiree  "/>
    <s v="Desiree"/>
    <s v="Tavares"/>
    <x v="276"/>
    <n v="1"/>
    <n v="1"/>
    <n v="0"/>
    <n v="5"/>
    <x v="0"/>
    <n v="3"/>
    <n v="1"/>
    <n v="60754"/>
    <n v="1"/>
    <n v="19"/>
    <s v="Production Technician I"/>
    <s v="MA"/>
    <n v="1801"/>
    <d v="1975-04-03T00:00:00"/>
    <x v="1"/>
    <s v="Married"/>
    <s v="Non-Citizen"/>
    <s v="No"/>
    <s v="Black or African American"/>
    <d v="2009-04-27T00:00:00"/>
    <d v="2013-04-01T00:00:00"/>
    <s v="Another position"/>
    <x v="1"/>
    <s v="Voluntarily Terminated"/>
    <s v="Production       "/>
    <s v="Webster Butler"/>
    <n v="39"/>
    <s v="Diversity Job Fair"/>
    <s v="Fully Meets"/>
    <n v="4.5"/>
    <n v="5"/>
    <n v="0"/>
    <d v="2012-02-15T00:00:00"/>
    <n v="0"/>
    <n v="11"/>
    <n v="50"/>
    <x v="0"/>
  </r>
  <r>
    <s v="Tejeda, Lenora "/>
    <s v="Lenora"/>
    <s v="Tejeda"/>
    <x v="277"/>
    <n v="1"/>
    <n v="1"/>
    <n v="0"/>
    <n v="5"/>
    <x v="0"/>
    <n v="3"/>
    <n v="0"/>
    <n v="72202"/>
    <n v="1"/>
    <n v="20"/>
    <s v="Production Technician II"/>
    <s v="MA"/>
    <n v="2129"/>
    <d v="1953-05-24T00:00:00"/>
    <x v="1"/>
    <s v="Married"/>
    <s v="US Citizen"/>
    <s v="No"/>
    <s v="White"/>
    <d v="2011-05-16T00:00:00"/>
    <d v="2017-07-08T00:00:00"/>
    <s v="Another position"/>
    <x v="1"/>
    <s v="Voluntarily Terminated"/>
    <s v="Production       "/>
    <s v="Elijiah Gray"/>
    <n v="16"/>
    <s v="Google Search"/>
    <s v="Fully Meets"/>
    <n v="3.93"/>
    <n v="3"/>
    <n v="0"/>
    <d v="2017-04-18T00:00:00"/>
    <n v="0"/>
    <n v="3"/>
    <n v="72"/>
    <x v="4"/>
  </r>
  <r>
    <s v="Terry, Sharlene "/>
    <s v="Sharlene"/>
    <s v="Terry"/>
    <x v="278"/>
    <n v="0"/>
    <n v="0"/>
    <n v="0"/>
    <n v="1"/>
    <x v="4"/>
    <n v="3"/>
    <n v="0"/>
    <n v="58370"/>
    <n v="0"/>
    <n v="3"/>
    <s v="Area Sales Manager"/>
    <s v="OR"/>
    <n v="97756"/>
    <d v="1965-05-07T00:00:00"/>
    <x v="1"/>
    <s v="Single"/>
    <s v="US Citizen"/>
    <s v="No"/>
    <s v="Black or African American"/>
    <d v="2014-09-29T00:00:00"/>
    <s v="NULL"/>
    <s v="N/A-StillEmployed"/>
    <x v="0"/>
    <s v="Active"/>
    <s v="Sales"/>
    <s v="Lynn Daneault"/>
    <n v="21"/>
    <s v="Indeed"/>
    <s v="Fully Meets"/>
    <n v="3.69"/>
    <n v="3"/>
    <n v="0"/>
    <d v="2019-01-28T00:00:00"/>
    <n v="0"/>
    <n v="18"/>
    <n v="60"/>
    <x v="2"/>
  </r>
  <r>
    <s v="Theamstern, Sophia"/>
    <s v="Sophia"/>
    <s v="Theamstern"/>
    <x v="279"/>
    <n v="0"/>
    <n v="0"/>
    <n v="0"/>
    <n v="5"/>
    <x v="0"/>
    <n v="3"/>
    <n v="0"/>
    <n v="48413"/>
    <n v="1"/>
    <n v="19"/>
    <s v="Production Technician I"/>
    <s v="MA"/>
    <n v="2066"/>
    <d v="1965-05-09T00:00:00"/>
    <x v="1"/>
    <s v="Single"/>
    <s v="US Citizen"/>
    <s v="No"/>
    <s v="White"/>
    <d v="2011-07-05T00:00:00"/>
    <d v="2016-09-05T00:00:00"/>
    <s v="return to school"/>
    <x v="1"/>
    <s v="Voluntarily Terminated"/>
    <s v="Production       "/>
    <s v="Amy Dunn"/>
    <n v="11"/>
    <s v="Indeed"/>
    <s v="Fully Meets"/>
    <n v="3.98"/>
    <n v="4"/>
    <n v="0"/>
    <d v="2016-03-02T00:00:00"/>
    <n v="0"/>
    <n v="1"/>
    <n v="60"/>
    <x v="2"/>
  </r>
  <r>
    <s v="Thibaud, Kenneth"/>
    <s v="Kenneth"/>
    <s v="Thibaud"/>
    <x v="280"/>
    <n v="0"/>
    <n v="4"/>
    <n v="1"/>
    <n v="5"/>
    <x v="0"/>
    <n v="3"/>
    <n v="0"/>
    <n v="67176"/>
    <n v="1"/>
    <n v="20"/>
    <s v="Production Technician II"/>
    <s v="MA"/>
    <n v="2472"/>
    <d v="1975-09-16T00:00:00"/>
    <x v="0"/>
    <s v="Widowed"/>
    <s v="US Citizen"/>
    <s v="No"/>
    <s v="White"/>
    <d v="2007-06-25T00:00:00"/>
    <d v="2010-08-30T00:00:00"/>
    <s v="military"/>
    <x v="1"/>
    <s v="Voluntarily Terminated"/>
    <s v="Production       "/>
    <s v="Webster Butler"/>
    <n v="39"/>
    <s v="Other"/>
    <s v="Fully Meets"/>
    <n v="4.0999999999999996"/>
    <n v="4"/>
    <n v="0"/>
    <d v="2010-07-14T00:00:00"/>
    <n v="0"/>
    <n v="15"/>
    <n v="50"/>
    <x v="0"/>
  </r>
  <r>
    <s v="Tippett, Jeanette"/>
    <s v="Jeanette"/>
    <s v="Tippett"/>
    <x v="281"/>
    <n v="0"/>
    <n v="2"/>
    <n v="0"/>
    <n v="1"/>
    <x v="0"/>
    <n v="3"/>
    <n v="0"/>
    <n v="56339"/>
    <n v="0"/>
    <n v="19"/>
    <s v="Production Technician I"/>
    <s v="MA"/>
    <n v="2093"/>
    <d v="1967-06-05T00:00:00"/>
    <x v="1"/>
    <s v="Divorced"/>
    <s v="US Citizen"/>
    <s v="No"/>
    <s v="Black or African American"/>
    <d v="2013-02-18T00:00:00"/>
    <s v="NULL"/>
    <s v="N/A-StillEmployed"/>
    <x v="0"/>
    <s v="Active"/>
    <s v="Production       "/>
    <s v="Brannon Miller"/>
    <n v="12"/>
    <s v="Indeed"/>
    <s v="Fully Meets"/>
    <n v="4.21"/>
    <n v="5"/>
    <n v="0"/>
    <d v="2019-01-14T00:00:00"/>
    <n v="0"/>
    <n v="4"/>
    <n v="58"/>
    <x v="2"/>
  </r>
  <r>
    <s v="Torrence, Jack"/>
    <s v="Jack"/>
    <s v="Torrence"/>
    <x v="282"/>
    <n v="0"/>
    <n v="3"/>
    <n v="1"/>
    <n v="1"/>
    <x v="4"/>
    <n v="4"/>
    <n v="0"/>
    <n v="64397"/>
    <n v="0"/>
    <n v="3"/>
    <s v="Area Sales Manager"/>
    <s v="ND"/>
    <n v="58782"/>
    <d v="1968-01-15T00:00:00"/>
    <x v="0"/>
    <s v="Separated"/>
    <s v="US Citizen"/>
    <s v="No"/>
    <s v="White"/>
    <d v="2006-01-09T00:00:00"/>
    <s v="NULL"/>
    <s v="N/A-StillEmployed"/>
    <x v="0"/>
    <s v="Active"/>
    <s v="Sales"/>
    <s v="Lynn Daneault"/>
    <n v="21"/>
    <s v="Indeed"/>
    <s v="Exceeds"/>
    <n v="4.0999999999999996"/>
    <n v="3"/>
    <n v="0"/>
    <d v="2019-01-04T00:00:00"/>
    <n v="0"/>
    <n v="6"/>
    <n v="57"/>
    <x v="2"/>
  </r>
  <r>
    <s v="Trang, Mei"/>
    <s v="Mei"/>
    <s v="Trang"/>
    <x v="283"/>
    <n v="0"/>
    <n v="0"/>
    <n v="0"/>
    <n v="1"/>
    <x v="0"/>
    <n v="2"/>
    <n v="0"/>
    <n v="63025"/>
    <n v="0"/>
    <n v="19"/>
    <s v="Production Technician I"/>
    <s v="MA"/>
    <n v="2021"/>
    <d v="1983-05-16T00:00:00"/>
    <x v="1"/>
    <s v="Single"/>
    <s v="US Citizen"/>
    <s v="No"/>
    <s v="White"/>
    <d v="2014-02-17T00:00:00"/>
    <s v="NULL"/>
    <s v="N/A-StillEmployed"/>
    <x v="0"/>
    <s v="Active"/>
    <s v="Production       "/>
    <s v="David Stanley"/>
    <n v="14"/>
    <s v="LinkedIn"/>
    <s v="Needs Improvement"/>
    <n v="2.44"/>
    <n v="5"/>
    <n v="0"/>
    <d v="2019-02-11T00:00:00"/>
    <n v="4"/>
    <n v="18"/>
    <n v="42"/>
    <x v="0"/>
  </r>
  <r>
    <s v="Tredinnick, Neville "/>
    <s v="Neville"/>
    <s v="Tredinnick"/>
    <x v="284"/>
    <n v="1"/>
    <n v="1"/>
    <n v="1"/>
    <n v="5"/>
    <x v="1"/>
    <n v="3"/>
    <n v="0"/>
    <n v="75281"/>
    <n v="1"/>
    <n v="15"/>
    <s v="Network Engineer"/>
    <s v="MA"/>
    <n v="1420"/>
    <d v="1988-05-05T00:00:00"/>
    <x v="0"/>
    <s v="Married"/>
    <s v="US Citizen"/>
    <s v="No"/>
    <s v="White"/>
    <d v="2015-01-05T00:00:00"/>
    <d v="2016-02-12T00:00:00"/>
    <s v="medical issues"/>
    <x v="1"/>
    <s v="Voluntarily Terminated"/>
    <s v="IT/IS"/>
    <s v="Peter Monroe"/>
    <n v="7"/>
    <s v="CareerBuilder"/>
    <s v="Fully Meets"/>
    <n v="5"/>
    <n v="3"/>
    <n v="5"/>
    <d v="2015-04-15T00:00:00"/>
    <n v="0"/>
    <n v="11"/>
    <n v="37"/>
    <x v="1"/>
  </r>
  <r>
    <s v="True, Edward"/>
    <s v="Edward"/>
    <s v="True"/>
    <x v="285"/>
    <n v="0"/>
    <n v="0"/>
    <n v="1"/>
    <n v="5"/>
    <x v="2"/>
    <n v="3"/>
    <n v="1"/>
    <n v="100416"/>
    <n v="1"/>
    <n v="24"/>
    <s v="Software Engineer"/>
    <s v="MA"/>
    <n v="2451"/>
    <d v="1983-06-14T00:00:00"/>
    <x v="0"/>
    <s v="Single"/>
    <s v="Non-Citizen"/>
    <s v="No"/>
    <s v="Black or African American"/>
    <d v="2013-02-18T00:00:00"/>
    <d v="2018-04-15T00:00:00"/>
    <s v="medical issues"/>
    <x v="1"/>
    <s v="Voluntarily Terminated"/>
    <s v="Software Engineering"/>
    <s v="Alex Sweetwater"/>
    <n v="10"/>
    <s v="Diversity Job Fair"/>
    <s v="Fully Meets"/>
    <n v="4.5999999999999996"/>
    <n v="3"/>
    <n v="4"/>
    <d v="2017-02-12T00:00:00"/>
    <n v="0"/>
    <n v="9"/>
    <n v="42"/>
    <x v="0"/>
  </r>
  <r>
    <s v="Trzeciak, Cybil"/>
    <s v="Cybil"/>
    <s v="Trzeciak"/>
    <x v="286"/>
    <n v="0"/>
    <n v="0"/>
    <n v="0"/>
    <n v="5"/>
    <x v="0"/>
    <n v="3"/>
    <n v="0"/>
    <n v="74813"/>
    <n v="1"/>
    <n v="20"/>
    <s v="Production Technician II"/>
    <s v="MA"/>
    <n v="1778"/>
    <d v="1985-03-15T00:00:00"/>
    <x v="1"/>
    <s v="Single"/>
    <s v="US Citizen"/>
    <s v="No"/>
    <s v="White"/>
    <d v="2011-01-10T00:00:00"/>
    <d v="2014-07-02T00:00:00"/>
    <s v="unhappy"/>
    <x v="1"/>
    <s v="Voluntarily Terminated"/>
    <s v="Production       "/>
    <s v="Amy Dunn"/>
    <n v="11"/>
    <s v="LinkedIn"/>
    <s v="Fully Meets"/>
    <n v="4.4000000000000004"/>
    <n v="3"/>
    <n v="0"/>
    <d v="2014-01-05T00:00:00"/>
    <n v="0"/>
    <n v="5"/>
    <n v="40"/>
    <x v="1"/>
  </r>
  <r>
    <s v="Turpin, Jumil"/>
    <s v="Jumil"/>
    <s v="Turpin"/>
    <x v="287"/>
    <n v="1"/>
    <n v="1"/>
    <n v="1"/>
    <n v="1"/>
    <x v="1"/>
    <n v="3"/>
    <n v="0"/>
    <n v="76029"/>
    <n v="0"/>
    <n v="15"/>
    <s v="Network Engineer"/>
    <s v="MA"/>
    <n v="2343"/>
    <d v="1969-03-31T00:00:00"/>
    <x v="0"/>
    <s v="Married"/>
    <s v="Eligible NonCitizen"/>
    <s v="No"/>
    <s v="White"/>
    <d v="2015-03-30T00:00:00"/>
    <s v="NULL"/>
    <s v="N/A-StillEmployed"/>
    <x v="0"/>
    <s v="Active"/>
    <s v="IT/IS"/>
    <s v="Peter Monroe"/>
    <n v="7"/>
    <s v="Employee Referral"/>
    <s v="Fully Meets"/>
    <n v="5"/>
    <n v="4"/>
    <n v="7"/>
    <d v="2019-01-14T00:00:00"/>
    <n v="0"/>
    <n v="8"/>
    <n v="56"/>
    <x v="2"/>
  </r>
  <r>
    <s v="Valentin,Jackie"/>
    <s v="Jackie"/>
    <s v="Valentin"/>
    <x v="288"/>
    <n v="1"/>
    <n v="1"/>
    <n v="0"/>
    <n v="1"/>
    <x v="4"/>
    <n v="3"/>
    <n v="0"/>
    <n v="57859"/>
    <n v="0"/>
    <n v="3"/>
    <s v="Area Sales Manager"/>
    <s v="AZ"/>
    <n v="85006"/>
    <d v="1991-05-23T00:00:00"/>
    <x v="1"/>
    <s v="Married"/>
    <s v="US Citizen"/>
    <s v="No"/>
    <s v="Two or more races"/>
    <d v="2011-07-05T00:00:00"/>
    <s v="NULL"/>
    <s v="N/A-StillEmployed"/>
    <x v="0"/>
    <s v="Active"/>
    <s v="Sales"/>
    <s v="John Smith"/>
    <n v="17"/>
    <s v="Indeed"/>
    <s v="Fully Meets"/>
    <n v="2.81"/>
    <n v="3"/>
    <n v="0"/>
    <d v="2019-01-17T00:00:00"/>
    <n v="0"/>
    <n v="16"/>
    <n v="34"/>
    <x v="1"/>
  </r>
  <r>
    <s v="Veera, Abdellah "/>
    <s v="Abdellah"/>
    <s v="Veera"/>
    <x v="289"/>
    <n v="0"/>
    <n v="2"/>
    <n v="1"/>
    <n v="5"/>
    <x v="0"/>
    <n v="4"/>
    <n v="0"/>
    <n v="58523"/>
    <n v="1"/>
    <n v="19"/>
    <s v="Production Technician I"/>
    <s v="MA"/>
    <n v="2171"/>
    <d v="1987-01-31T00:00:00"/>
    <x v="0"/>
    <s v="Divorced"/>
    <s v="US Citizen"/>
    <s v="No"/>
    <s v="White"/>
    <d v="2012-08-13T00:00:00"/>
    <d v="2016-02-05T00:00:00"/>
    <s v="maternity leave - did not return"/>
    <x v="1"/>
    <s v="Voluntarily Terminated"/>
    <s v="Production       "/>
    <s v="Kissy Sullivan"/>
    <n v="20"/>
    <s v="LinkedIn"/>
    <s v="Exceeds"/>
    <n v="4.5"/>
    <n v="5"/>
    <n v="0"/>
    <d v="2016-02-01T00:00:00"/>
    <n v="0"/>
    <n v="15"/>
    <n v="38"/>
    <x v="1"/>
  </r>
  <r>
    <s v="Vega, Vincent"/>
    <s v="Vincent"/>
    <s v="Vega"/>
    <x v="290"/>
    <n v="0"/>
    <n v="2"/>
    <n v="1"/>
    <n v="1"/>
    <x v="0"/>
    <n v="3"/>
    <n v="0"/>
    <n v="88976"/>
    <n v="0"/>
    <n v="17"/>
    <s v="Production Manager"/>
    <s v="MA"/>
    <n v="2169"/>
    <d v="1968-10-10T00:00:00"/>
    <x v="0"/>
    <s v="Divorced"/>
    <s v="US Citizen"/>
    <s v="No"/>
    <s v="White"/>
    <d v="2011-08-01T00:00:00"/>
    <s v="NULL"/>
    <s v="N/A-StillEmployed"/>
    <x v="0"/>
    <s v="Active"/>
    <s v="Production       "/>
    <s v="Janet King"/>
    <n v="2"/>
    <s v="Employee Referral"/>
    <s v="Fully Meets"/>
    <n v="3.93"/>
    <n v="3"/>
    <n v="0"/>
    <d v="2019-02-27T00:00:00"/>
    <n v="0"/>
    <n v="19"/>
    <n v="56"/>
    <x v="2"/>
  </r>
  <r>
    <s v="Villanueva, Noah"/>
    <s v="Noah"/>
    <s v="Villanueva"/>
    <x v="291"/>
    <n v="0"/>
    <n v="0"/>
    <n v="1"/>
    <n v="1"/>
    <x v="4"/>
    <n v="3"/>
    <n v="0"/>
    <n v="55875"/>
    <n v="0"/>
    <n v="3"/>
    <s v="Area Sales Manager"/>
    <s v="ME"/>
    <n v="4063"/>
    <d v="1989-07-11T00:00:00"/>
    <x v="0"/>
    <s v="Single"/>
    <s v="US Citizen"/>
    <s v="No"/>
    <s v="Asian"/>
    <d v="2012-03-05T00:00:00"/>
    <s v="NULL"/>
    <s v="N/A-StillEmployed"/>
    <x v="0"/>
    <s v="Active"/>
    <s v="Sales"/>
    <s v="John Smith"/>
    <n v="17"/>
    <s v="Website"/>
    <s v="Fully Meets"/>
    <n v="4.5"/>
    <n v="4"/>
    <n v="0"/>
    <d v="2019-01-18T00:00:00"/>
    <n v="0"/>
    <n v="11"/>
    <n v="36"/>
    <x v="1"/>
  </r>
  <r>
    <s v="Voldemort, Lord"/>
    <s v="Lord"/>
    <s v="Voldemort"/>
    <x v="292"/>
    <n v="1"/>
    <n v="1"/>
    <n v="1"/>
    <n v="4"/>
    <x v="1"/>
    <n v="3"/>
    <n v="0"/>
    <n v="113999"/>
    <n v="1"/>
    <n v="8"/>
    <s v="Database Administrator"/>
    <s v="MA"/>
    <n v="1960"/>
    <d v="1986-08-07T00:00:00"/>
    <x v="0"/>
    <s v="Married"/>
    <s v="US Citizen"/>
    <s v="No"/>
    <s v="Black or African American"/>
    <d v="2015-02-16T00:00:00"/>
    <d v="2017-02-22T00:00:00"/>
    <s v="no-call, no-show"/>
    <x v="1"/>
    <s v="Terminated for Cause"/>
    <s v="IT/IS"/>
    <s v="Simon Roup"/>
    <n v="4"/>
    <s v="Employee Referral"/>
    <s v="Fully Meets"/>
    <n v="4.33"/>
    <n v="3"/>
    <n v="7"/>
    <d v="2017-02-15T00:00:00"/>
    <n v="0"/>
    <n v="9"/>
    <n v="39"/>
    <x v="1"/>
  </r>
  <r>
    <s v="Volk, Colleen"/>
    <s v="Colleen"/>
    <s v="Volk"/>
    <x v="293"/>
    <n v="1"/>
    <n v="1"/>
    <n v="0"/>
    <n v="4"/>
    <x v="0"/>
    <n v="4"/>
    <n v="0"/>
    <n v="49773"/>
    <n v="1"/>
    <n v="19"/>
    <s v="Production Technician I"/>
    <s v="MA"/>
    <n v="2747"/>
    <d v="1986-06-03T00:00:00"/>
    <x v="1"/>
    <s v="Married"/>
    <s v="US Citizen"/>
    <s v="No"/>
    <s v="White"/>
    <d v="2011-09-26T00:00:00"/>
    <d v="2016-02-08T00:00:00"/>
    <s v="gross misconduct"/>
    <x v="1"/>
    <s v="Terminated for Cause"/>
    <s v="Production       "/>
    <s v="Kelley Spirea"/>
    <n v="18"/>
    <s v="Google Search"/>
    <s v="Exceeds"/>
    <n v="4.3"/>
    <n v="5"/>
    <n v="0"/>
    <d v="2015-02-01T00:00:00"/>
    <n v="0"/>
    <n v="18"/>
    <n v="39"/>
    <x v="1"/>
  </r>
  <r>
    <s v="Von Massenbach, Anna"/>
    <s v="Anna"/>
    <s v="Von Massenbach"/>
    <x v="294"/>
    <n v="0"/>
    <n v="0"/>
    <n v="0"/>
    <n v="2"/>
    <x v="0"/>
    <n v="3"/>
    <n v="0"/>
    <n v="62068"/>
    <n v="0"/>
    <n v="19"/>
    <s v="Production Technician I"/>
    <s v="MA"/>
    <n v="2124"/>
    <d v="1985-04-06T00:00:00"/>
    <x v="1"/>
    <s v="Single"/>
    <s v="US Citizen"/>
    <s v="No"/>
    <s v="White"/>
    <d v="2015-07-05T00:00:00"/>
    <s v="NULL"/>
    <s v="N/A-StillEmployed"/>
    <x v="0"/>
    <s v="Active"/>
    <s v="Production       "/>
    <s v="Michael Albert"/>
    <n v="22"/>
    <s v="LinkedIn"/>
    <s v="Fully Meets"/>
    <n v="3.21"/>
    <n v="3"/>
    <n v="0"/>
    <d v="2019-01-29T00:00:00"/>
    <n v="0"/>
    <n v="7"/>
    <n v="40"/>
    <x v="1"/>
  </r>
  <r>
    <s v="Walker, Roger"/>
    <s v="Roger"/>
    <s v="Walker"/>
    <x v="295"/>
    <n v="0"/>
    <n v="0"/>
    <n v="1"/>
    <n v="1"/>
    <x v="0"/>
    <n v="3"/>
    <n v="0"/>
    <n v="66541"/>
    <n v="0"/>
    <n v="20"/>
    <s v="Production Technician II"/>
    <s v="MA"/>
    <n v="2459"/>
    <d v="1976-02-10T00:00:00"/>
    <x v="0"/>
    <s v="Single"/>
    <s v="US Citizen"/>
    <s v="No"/>
    <s v="Black or African American"/>
    <d v="2014-08-18T00:00:00"/>
    <s v="NULL"/>
    <s v="N/A-StillEmployed"/>
    <x v="0"/>
    <s v="Active"/>
    <s v="Production       "/>
    <s v="Ketsia Liebig"/>
    <n v="19"/>
    <s v="Employee Referral"/>
    <s v="Fully Meets"/>
    <n v="3.11"/>
    <n v="5"/>
    <n v="0"/>
    <d v="2019-02-12T00:00:00"/>
    <n v="0"/>
    <n v="4"/>
    <n v="49"/>
    <x v="0"/>
  </r>
  <r>
    <s v="Wallace, Courtney  E"/>
    <s v="Courtney E"/>
    <s v="Wallace"/>
    <x v="296"/>
    <n v="1"/>
    <n v="1"/>
    <n v="0"/>
    <n v="5"/>
    <x v="0"/>
    <n v="3"/>
    <n v="1"/>
    <n v="80512"/>
    <n v="1"/>
    <n v="18"/>
    <s v="Production Manager"/>
    <s v="MA"/>
    <n v="2478"/>
    <d v="1955-11-14T00:00:00"/>
    <x v="1"/>
    <s v="Married"/>
    <s v="US Citizen"/>
    <s v="No"/>
    <s v="Black or African American"/>
    <d v="2011-09-26T00:00:00"/>
    <d v="2012-01-02T00:00:00"/>
    <s v="Another position"/>
    <x v="1"/>
    <s v="Voluntarily Terminated"/>
    <s v="Production       "/>
    <s v="Janet King"/>
    <n v="2"/>
    <s v="Diversity Job Fair"/>
    <s v="Fully Meets"/>
    <n v="4.5"/>
    <n v="3"/>
    <n v="0"/>
    <d v="2012-01-02T00:00:00"/>
    <n v="0"/>
    <n v="5"/>
    <n v="69"/>
    <x v="3"/>
  </r>
  <r>
    <s v="Wallace, Theresa"/>
    <s v="Theresa"/>
    <s v="Wallace"/>
    <x v="297"/>
    <n v="0"/>
    <n v="0"/>
    <n v="0"/>
    <n v="5"/>
    <x v="0"/>
    <n v="2"/>
    <n v="0"/>
    <n v="50274"/>
    <n v="1"/>
    <n v="19"/>
    <s v="Production Technician I"/>
    <s v="MA"/>
    <n v="1887"/>
    <d v="1980-08-02T00:00:00"/>
    <x v="1"/>
    <s v="Single"/>
    <s v="US Citizen"/>
    <s v="No"/>
    <s v="White"/>
    <d v="2012-08-13T00:00:00"/>
    <d v="2015-09-01T00:00:00"/>
    <s v="career change"/>
    <x v="1"/>
    <s v="Voluntarily Terminated"/>
    <s v="Production       "/>
    <s v="Elijiah Gray"/>
    <n v="16"/>
    <s v="CareerBuilder"/>
    <s v="Needs Improvement"/>
    <n v="2.5"/>
    <n v="3"/>
    <n v="0"/>
    <d v="2014-09-05T00:00:00"/>
    <n v="6"/>
    <n v="13"/>
    <n v="45"/>
    <x v="0"/>
  </r>
  <r>
    <s v="Wang, Charlie"/>
    <s v="Charlie"/>
    <s v="Wang"/>
    <x v="298"/>
    <n v="0"/>
    <n v="0"/>
    <n v="1"/>
    <n v="1"/>
    <x v="1"/>
    <n v="3"/>
    <n v="0"/>
    <n v="84903"/>
    <n v="0"/>
    <n v="22"/>
    <s v="Senior BI Developer"/>
    <s v="MA"/>
    <n v="1887"/>
    <d v="1981-07-08T00:00:00"/>
    <x v="0"/>
    <s v="Single"/>
    <s v="US Citizen"/>
    <s v="No"/>
    <s v="Asian"/>
    <d v="2017-02-15T00:00:00"/>
    <s v="NULL"/>
    <s v="N/A-StillEmployed"/>
    <x v="0"/>
    <s v="Active"/>
    <s v="IT/IS"/>
    <s v="Brian Champaigne"/>
    <n v="13"/>
    <s v="Indeed"/>
    <s v="Fully Meets"/>
    <n v="3.42"/>
    <n v="4"/>
    <n v="7"/>
    <d v="2019-01-04T00:00:00"/>
    <n v="0"/>
    <n v="17"/>
    <n v="44"/>
    <x v="0"/>
  </r>
  <r>
    <s v="Warfield, Sarah"/>
    <s v="Sarah"/>
    <s v="Warfield"/>
    <x v="299"/>
    <n v="0"/>
    <n v="4"/>
    <n v="0"/>
    <n v="1"/>
    <x v="1"/>
    <n v="3"/>
    <n v="0"/>
    <n v="107226"/>
    <n v="0"/>
    <n v="28"/>
    <s v="Sr. Network Engineer"/>
    <s v="MA"/>
    <n v="2453"/>
    <d v="1978-05-02T00:00:00"/>
    <x v="1"/>
    <s v="Widowed"/>
    <s v="US Citizen"/>
    <s v="No"/>
    <s v="Asian"/>
    <d v="2015-03-30T00:00:00"/>
    <s v="NULL"/>
    <s v="N/A-StillEmployed"/>
    <x v="0"/>
    <s v="Active"/>
    <s v="IT/IS"/>
    <s v="Peter Monroe"/>
    <n v="7"/>
    <s v="Employee Referral"/>
    <s v="Fully Meets"/>
    <n v="4.2"/>
    <n v="4"/>
    <n v="8"/>
    <d v="2019-02-05T00:00:00"/>
    <n v="0"/>
    <n v="7"/>
    <n v="47"/>
    <x v="0"/>
  </r>
  <r>
    <s v="Whittier, Scott"/>
    <s v="Scott"/>
    <s v="Whittier"/>
    <x v="300"/>
    <n v="0"/>
    <n v="0"/>
    <n v="1"/>
    <n v="5"/>
    <x v="0"/>
    <n v="3"/>
    <n v="0"/>
    <n v="58371"/>
    <n v="1"/>
    <n v="19"/>
    <s v="Production Technician I"/>
    <s v="MA"/>
    <n v="2030"/>
    <d v="1987-05-24T00:00:00"/>
    <x v="0"/>
    <s v="Single"/>
    <s v="US Citizen"/>
    <s v="Yes"/>
    <s v="White"/>
    <d v="2011-01-10T00:00:00"/>
    <d v="2014-05-15T00:00:00"/>
    <s v="hours"/>
    <x v="1"/>
    <s v="Voluntarily Terminated"/>
    <s v="Production       "/>
    <s v="Webster Butler"/>
    <n v="39"/>
    <s v="LinkedIn"/>
    <s v="Fully Meets"/>
    <n v="5"/>
    <n v="5"/>
    <n v="0"/>
    <d v="2014-05-15T00:00:00"/>
    <n v="0"/>
    <n v="11"/>
    <n v="38"/>
    <x v="1"/>
  </r>
  <r>
    <s v="Wilber, Barry"/>
    <s v="Barry"/>
    <s v="Wilber"/>
    <x v="301"/>
    <n v="1"/>
    <n v="1"/>
    <n v="1"/>
    <n v="5"/>
    <x v="0"/>
    <n v="3"/>
    <n v="0"/>
    <n v="55140"/>
    <n v="1"/>
    <n v="19"/>
    <s v="Production Technician I"/>
    <s v="MA"/>
    <n v="2324"/>
    <d v="1965-09-09T00:00:00"/>
    <x v="0"/>
    <s v="Married"/>
    <s v="Eligible NonCitizen"/>
    <s v="No"/>
    <s v="White"/>
    <d v="2011-05-16T00:00:00"/>
    <d v="2015-09-07T00:00:00"/>
    <s v="unhappy"/>
    <x v="1"/>
    <s v="Voluntarily Terminated"/>
    <s v="Production       "/>
    <s v="Amy Dunn"/>
    <n v="11"/>
    <s v="Website"/>
    <s v="Fully Meets"/>
    <n v="5"/>
    <n v="3"/>
    <n v="0"/>
    <d v="2015-02-15T00:00:00"/>
    <n v="0"/>
    <n v="7"/>
    <n v="60"/>
    <x v="2"/>
  </r>
  <r>
    <s v="Wilkes, Annie"/>
    <s v="Annie"/>
    <s v="Wilkes"/>
    <x v="302"/>
    <n v="0"/>
    <n v="2"/>
    <n v="0"/>
    <n v="5"/>
    <x v="0"/>
    <n v="3"/>
    <n v="0"/>
    <n v="58062"/>
    <n v="1"/>
    <n v="19"/>
    <s v="Production Technician I"/>
    <s v="MA"/>
    <n v="1876"/>
    <d v="1983-07-30T00:00:00"/>
    <x v="1"/>
    <s v="Divorced"/>
    <s v="US Citizen"/>
    <s v="No"/>
    <s v="White"/>
    <d v="2011-01-10T00:00:00"/>
    <d v="2012-05-14T00:00:00"/>
    <s v="Another position"/>
    <x v="1"/>
    <s v="Voluntarily Terminated"/>
    <s v="Production       "/>
    <s v="Ketsia Liebig"/>
    <n v="19"/>
    <s v="Google Search"/>
    <s v="Fully Meets"/>
    <n v="3.6"/>
    <n v="5"/>
    <n v="0"/>
    <d v="2011-02-06T00:00:00"/>
    <n v="0"/>
    <n v="9"/>
    <n v="42"/>
    <x v="0"/>
  </r>
  <r>
    <s v="Williams, Jacquelyn  "/>
    <s v="Jacquelyn"/>
    <s v="Williams"/>
    <x v="303"/>
    <n v="0"/>
    <n v="0"/>
    <n v="0"/>
    <n v="5"/>
    <x v="0"/>
    <n v="3"/>
    <n v="1"/>
    <n v="59728"/>
    <n v="1"/>
    <n v="19"/>
    <s v="Production Technician I"/>
    <s v="MA"/>
    <n v="2109"/>
    <d v="1969-10-02T00:00:00"/>
    <x v="1"/>
    <s v="Single"/>
    <s v="US Citizen"/>
    <s v="Yes"/>
    <s v="Black or African American"/>
    <d v="2012-01-09T00:00:00"/>
    <d v="2015-06-27T00:00:00"/>
    <s v="relocation out of area"/>
    <x v="1"/>
    <s v="Voluntarily Terminated"/>
    <s v="Production       "/>
    <s v="Ketsia Liebig"/>
    <n v="19"/>
    <s v="Diversity Job Fair"/>
    <s v="Fully Meets"/>
    <n v="4.3"/>
    <n v="4"/>
    <n v="0"/>
    <d v="2014-06-02T00:00:00"/>
    <n v="0"/>
    <n v="16"/>
    <n v="55"/>
    <x v="2"/>
  </r>
  <r>
    <s v="Winthrop, Jordan  "/>
    <s v="Jordan"/>
    <s v="Winthrop"/>
    <x v="304"/>
    <n v="0"/>
    <n v="0"/>
    <n v="1"/>
    <n v="5"/>
    <x v="0"/>
    <n v="4"/>
    <n v="0"/>
    <n v="70507"/>
    <n v="1"/>
    <n v="20"/>
    <s v="Production Technician II"/>
    <s v="MA"/>
    <n v="2045"/>
    <d v="1958-11-07T00:00:00"/>
    <x v="0"/>
    <s v="Single"/>
    <s v="US Citizen"/>
    <s v="No"/>
    <s v="White"/>
    <d v="2013-01-07T00:00:00"/>
    <d v="2016-02-21T00:00:00"/>
    <s v="retiring"/>
    <x v="1"/>
    <s v="Voluntarily Terminated"/>
    <s v="Production       "/>
    <s v="Brannon Miller"/>
    <n v="12"/>
    <s v="LinkedIn"/>
    <s v="Exceeds"/>
    <n v="5"/>
    <n v="3"/>
    <n v="0"/>
    <d v="2016-01-19T00:00:00"/>
    <n v="0"/>
    <n v="7"/>
    <n v="66"/>
    <x v="3"/>
  </r>
  <r>
    <s v="Wolk, Hang  T"/>
    <s v="Hang T"/>
    <s v="Wolk"/>
    <x v="305"/>
    <n v="0"/>
    <n v="0"/>
    <n v="0"/>
    <n v="1"/>
    <x v="0"/>
    <n v="3"/>
    <n v="0"/>
    <n v="60446"/>
    <n v="0"/>
    <n v="20"/>
    <s v="Production Technician II"/>
    <s v="MA"/>
    <n v="2302"/>
    <d v="1985-04-20T00:00:00"/>
    <x v="1"/>
    <s v="Single"/>
    <s v="US Citizen"/>
    <s v="No"/>
    <s v="White"/>
    <d v="2014-09-29T00:00:00"/>
    <s v="NULL"/>
    <s v="N/A-StillEmployed"/>
    <x v="0"/>
    <s v="Active"/>
    <s v="Production       "/>
    <s v="David Stanley"/>
    <n v="14"/>
    <s v="LinkedIn"/>
    <s v="Fully Meets"/>
    <n v="3.4"/>
    <n v="4"/>
    <n v="0"/>
    <d v="2019-02-21T00:00:00"/>
    <n v="0"/>
    <n v="14"/>
    <n v="40"/>
    <x v="1"/>
  </r>
  <r>
    <s v="Woodson, Jason"/>
    <s v="Jason"/>
    <s v="Woodson"/>
    <x v="306"/>
    <n v="0"/>
    <n v="0"/>
    <n v="1"/>
    <n v="1"/>
    <x v="0"/>
    <n v="3"/>
    <n v="0"/>
    <n v="65893"/>
    <n v="0"/>
    <n v="20"/>
    <s v="Production Technician II"/>
    <s v="MA"/>
    <n v="1810"/>
    <d v="1985-05-11T00:00:00"/>
    <x v="0"/>
    <s v="Single"/>
    <s v="US Citizen"/>
    <s v="No"/>
    <s v="White"/>
    <d v="2014-07-07T00:00:00"/>
    <s v="NULL"/>
    <s v="N/A-StillEmployed"/>
    <x v="0"/>
    <s v="Active"/>
    <s v="Production       "/>
    <s v="Kissy Sullivan"/>
    <n v="20"/>
    <s v="LinkedIn"/>
    <s v="Fully Meets"/>
    <n v="4.07"/>
    <n v="4"/>
    <n v="0"/>
    <d v="2019-02-28T00:00:00"/>
    <n v="0"/>
    <n v="13"/>
    <n v="40"/>
    <x v="1"/>
  </r>
  <r>
    <s v="Ybarra, Catherine "/>
    <s v="Catherine"/>
    <s v="Ybarra"/>
    <x v="307"/>
    <n v="0"/>
    <n v="0"/>
    <n v="0"/>
    <n v="5"/>
    <x v="0"/>
    <n v="1"/>
    <n v="0"/>
    <n v="48513"/>
    <n v="1"/>
    <n v="19"/>
    <s v="Production Technician I"/>
    <s v="MA"/>
    <n v="2458"/>
    <d v="1982-05-04T00:00:00"/>
    <x v="1"/>
    <s v="Single"/>
    <s v="US Citizen"/>
    <s v="No"/>
    <s v="Asian"/>
    <d v="2008-09-02T00:00:00"/>
    <d v="2015-09-29T00:00:00"/>
    <s v="Another position"/>
    <x v="1"/>
    <s v="Voluntarily Terminated"/>
    <s v="Production       "/>
    <s v="Brannon Miller"/>
    <n v="12"/>
    <s v="Google Search"/>
    <s v="PIP"/>
    <n v="3.2"/>
    <n v="2"/>
    <n v="0"/>
    <d v="2015-09-02T00:00:00"/>
    <n v="5"/>
    <n v="4"/>
    <n v="43"/>
    <x v="0"/>
  </r>
  <r>
    <s v="Zamora, Jennifer"/>
    <s v="Jennifer"/>
    <s v="Zamora"/>
    <x v="308"/>
    <n v="0"/>
    <n v="0"/>
    <n v="0"/>
    <n v="1"/>
    <x v="1"/>
    <n v="4"/>
    <n v="0"/>
    <n v="220450"/>
    <n v="0"/>
    <n v="6"/>
    <s v="CIO"/>
    <s v="MA"/>
    <n v="2067"/>
    <d v="1979-08-30T00:00:00"/>
    <x v="1"/>
    <s v="Single"/>
    <s v="US Citizen"/>
    <s v="No"/>
    <s v="White"/>
    <d v="2010-04-10T00:00:00"/>
    <s v="NULL"/>
    <s v="N/A-StillEmployed"/>
    <x v="0"/>
    <s v="Active"/>
    <s v="IT/IS"/>
    <s v="Janet King"/>
    <n v="2"/>
    <s v="Employee Referral"/>
    <s v="Exceeds"/>
    <n v="4.5999999999999996"/>
    <n v="5"/>
    <n v="6"/>
    <d v="2019-02-21T00:00:00"/>
    <n v="0"/>
    <n v="16"/>
    <n v="46"/>
    <x v="0"/>
  </r>
  <r>
    <s v="Zhou, Julia"/>
    <s v="Julia"/>
    <s v="Zhou"/>
    <x v="309"/>
    <n v="0"/>
    <n v="0"/>
    <n v="0"/>
    <n v="1"/>
    <x v="1"/>
    <n v="3"/>
    <n v="0"/>
    <n v="89292"/>
    <n v="0"/>
    <n v="9"/>
    <s v="Data Analyst"/>
    <s v="MA"/>
    <n v="2148"/>
    <d v="1979-02-24T00:00:00"/>
    <x v="1"/>
    <s v="Single"/>
    <s v="US Citizen"/>
    <s v="No"/>
    <s v="White"/>
    <d v="2015-03-30T00:00:00"/>
    <s v="NULL"/>
    <s v="N/A-StillEmployed"/>
    <x v="0"/>
    <s v="Active"/>
    <s v="IT/IS"/>
    <s v="Simon Roup"/>
    <n v="4"/>
    <s v="Employee Referral"/>
    <s v="Fully Meets"/>
    <n v="5"/>
    <n v="3"/>
    <n v="5"/>
    <d v="2019-02-01T00:00:00"/>
    <n v="0"/>
    <n v="11"/>
    <n v="46"/>
    <x v="0"/>
  </r>
  <r>
    <s v="Zima, Colleen"/>
    <s v="Colleen"/>
    <s v="Zima"/>
    <x v="310"/>
    <n v="0"/>
    <n v="4"/>
    <n v="0"/>
    <n v="1"/>
    <x v="0"/>
    <n v="3"/>
    <n v="0"/>
    <n v="45046"/>
    <n v="0"/>
    <n v="19"/>
    <s v="Production Technician I"/>
    <s v="MA"/>
    <n v="1730"/>
    <d v="1978-08-17T00:00:00"/>
    <x v="1"/>
    <s v="Widowed"/>
    <s v="US Citizen"/>
    <s v="No"/>
    <s v="Asian"/>
    <d v="2014-09-29T00:00:00"/>
    <s v="NULL"/>
    <s v="N/A-StillEmployed"/>
    <x v="0"/>
    <s v="Active"/>
    <s v="Production       "/>
    <s v="David Stanley"/>
    <n v="14"/>
    <s v="LinkedIn"/>
    <s v="Fully Meets"/>
    <n v="4.5"/>
    <n v="5"/>
    <n v="0"/>
    <d v="2019-01-30T00:00:00"/>
    <n v="0"/>
    <n v="2"/>
    <n v="4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B0638-E4B9-40A8-91A5-CE11D1C235E5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E35:H38" firstHeaderRow="0" firstDataRow="1" firstDataCol="1"/>
  <pivotFields count="4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ID" fld="3" subtotal="count" baseField="18" baseItem="1"/>
    <dataField name="Average of Salary" fld="11" subtotal="average" baseField="18" baseItem="1" numFmtId="2"/>
    <dataField name="Average of Age_years" fld="39" subtotal="average" baseField="18" baseItem="1" numFmtId="2"/>
  </dataFields>
  <formats count="2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5F992-D89E-4F2C-B34B-8FA7D97405BD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Brackets">
  <location ref="A35:B41" firstHeaderRow="1" firstDataRow="1" firstDataCol="1"/>
  <pivotFields count="4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4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ID" fld="3" subtotal="count" baseField="4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35AA2-C162-4BDF-9DED-F38ACDA1441A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t_ID">
  <location ref="A15:B22" firstHeaderRow="1" firstDataRow="1" firstDataCol="1" rowPageCount="1" colPageCount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6" item="0" hier="-1"/>
  </pageFields>
  <dataFields count="1">
    <dataField name="Count of EmployeeAttrition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6760A-A4E9-4C7F-9E05-D2A500BB6A75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t_ID">
  <location ref="A3:B10" firstHeaderRow="1" firstDataRow="1" firstDataCol="1"/>
  <pivotFields count="43">
    <pivotField showAll="0"/>
    <pivotField showAll="0"/>
    <pivotField showAll="0"/>
    <pivotField dataField="1" showAll="0">
      <items count="312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t="default"/>
      </items>
    </pivotField>
    <pivotField showAll="0"/>
    <pivotField showAll="0"/>
    <pivotField showAll="0"/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ID" fld="3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7ECA-6A2C-4D44-974F-17E04D75B540}">
  <dimension ref="A1:AJ312"/>
  <sheetViews>
    <sheetView workbookViewId="0">
      <selection sqref="A1:XFD1048576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30507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40729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49</v>
      </c>
      <c r="AE2">
        <v>4.5999999999999996</v>
      </c>
      <c r="AF2">
        <v>5</v>
      </c>
      <c r="AG2">
        <v>0</v>
      </c>
      <c r="AH2" s="1">
        <v>43482</v>
      </c>
      <c r="AI2">
        <v>0</v>
      </c>
      <c r="AJ2">
        <v>1</v>
      </c>
    </row>
    <row r="3" spans="1:36" x14ac:dyDescent="0.3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1">
        <v>27519</v>
      </c>
      <c r="Q3" t="s">
        <v>39</v>
      </c>
      <c r="R3" t="s">
        <v>52</v>
      </c>
      <c r="S3" t="s">
        <v>41</v>
      </c>
      <c r="T3" t="s">
        <v>42</v>
      </c>
      <c r="U3" t="s">
        <v>43</v>
      </c>
      <c r="V3" s="1">
        <v>42093</v>
      </c>
      <c r="W3" s="1">
        <v>42537</v>
      </c>
      <c r="X3" t="s">
        <v>53</v>
      </c>
      <c r="Y3" t="s">
        <v>54</v>
      </c>
      <c r="Z3" t="s">
        <v>55</v>
      </c>
      <c r="AA3" t="s">
        <v>56</v>
      </c>
      <c r="AB3">
        <v>4</v>
      </c>
      <c r="AC3" t="s">
        <v>57</v>
      </c>
      <c r="AD3" t="s">
        <v>58</v>
      </c>
      <c r="AE3">
        <v>4.96</v>
      </c>
      <c r="AF3">
        <v>3</v>
      </c>
      <c r="AG3">
        <v>6</v>
      </c>
      <c r="AH3" s="1">
        <v>42424</v>
      </c>
      <c r="AI3">
        <v>0</v>
      </c>
      <c r="AJ3">
        <v>17</v>
      </c>
    </row>
    <row r="4" spans="1:36" x14ac:dyDescent="0.3">
      <c r="A4" t="s">
        <v>59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60</v>
      </c>
      <c r="N4" t="s">
        <v>38</v>
      </c>
      <c r="O4">
        <v>1810</v>
      </c>
      <c r="P4" s="1">
        <v>32405</v>
      </c>
      <c r="Q4" t="s">
        <v>61</v>
      </c>
      <c r="R4" t="s">
        <v>52</v>
      </c>
      <c r="S4" t="s">
        <v>41</v>
      </c>
      <c r="T4" t="s">
        <v>42</v>
      </c>
      <c r="U4" t="s">
        <v>43</v>
      </c>
      <c r="V4" s="1">
        <v>40729</v>
      </c>
      <c r="W4" s="1">
        <v>41176</v>
      </c>
      <c r="X4" t="s">
        <v>62</v>
      </c>
      <c r="Y4" t="s">
        <v>54</v>
      </c>
      <c r="Z4" t="s">
        <v>46</v>
      </c>
      <c r="AA4" t="s">
        <v>63</v>
      </c>
      <c r="AB4">
        <v>20</v>
      </c>
      <c r="AC4" t="s">
        <v>48</v>
      </c>
      <c r="AD4" t="s">
        <v>58</v>
      </c>
      <c r="AE4">
        <v>3.02</v>
      </c>
      <c r="AF4">
        <v>3</v>
      </c>
      <c r="AG4">
        <v>0</v>
      </c>
      <c r="AH4" s="1">
        <v>41044</v>
      </c>
      <c r="AI4">
        <v>0</v>
      </c>
      <c r="AJ4">
        <v>3</v>
      </c>
    </row>
    <row r="5" spans="1:36" x14ac:dyDescent="0.3">
      <c r="A5" t="s">
        <v>64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1">
        <v>32413</v>
      </c>
      <c r="Q5" t="s">
        <v>61</v>
      </c>
      <c r="R5" t="s">
        <v>52</v>
      </c>
      <c r="S5" t="s">
        <v>41</v>
      </c>
      <c r="T5" t="s">
        <v>42</v>
      </c>
      <c r="U5" t="s">
        <v>43</v>
      </c>
      <c r="V5" s="1">
        <v>39454</v>
      </c>
      <c r="X5" t="s">
        <v>44</v>
      </c>
      <c r="Y5" t="s">
        <v>45</v>
      </c>
      <c r="Z5" t="s">
        <v>46</v>
      </c>
      <c r="AA5" t="s">
        <v>65</v>
      </c>
      <c r="AB5">
        <v>16</v>
      </c>
      <c r="AC5" t="s">
        <v>57</v>
      </c>
      <c r="AD5" t="s">
        <v>58</v>
      </c>
      <c r="AE5">
        <v>4.84</v>
      </c>
      <c r="AF5">
        <v>5</v>
      </c>
      <c r="AG5">
        <v>0</v>
      </c>
      <c r="AH5" s="1">
        <v>43468</v>
      </c>
      <c r="AI5">
        <v>0</v>
      </c>
      <c r="AJ5">
        <v>15</v>
      </c>
    </row>
    <row r="6" spans="1:36" x14ac:dyDescent="0.3">
      <c r="A6" t="s">
        <v>66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32759</v>
      </c>
      <c r="Q6" t="s">
        <v>61</v>
      </c>
      <c r="R6" t="s">
        <v>67</v>
      </c>
      <c r="S6" t="s">
        <v>41</v>
      </c>
      <c r="T6" t="s">
        <v>42</v>
      </c>
      <c r="U6" t="s">
        <v>43</v>
      </c>
      <c r="V6" s="1">
        <v>40735</v>
      </c>
      <c r="W6" s="1">
        <v>42619</v>
      </c>
      <c r="X6" t="s">
        <v>68</v>
      </c>
      <c r="Y6" t="s">
        <v>54</v>
      </c>
      <c r="Z6" t="s">
        <v>46</v>
      </c>
      <c r="AA6" t="s">
        <v>69</v>
      </c>
      <c r="AB6">
        <v>39</v>
      </c>
      <c r="AC6" t="s">
        <v>70</v>
      </c>
      <c r="AD6" t="s">
        <v>58</v>
      </c>
      <c r="AE6">
        <v>5</v>
      </c>
      <c r="AF6">
        <v>4</v>
      </c>
      <c r="AG6">
        <v>0</v>
      </c>
      <c r="AH6" s="1">
        <v>42401</v>
      </c>
      <c r="AI6">
        <v>0</v>
      </c>
      <c r="AJ6">
        <v>2</v>
      </c>
    </row>
    <row r="7" spans="1:36" x14ac:dyDescent="0.3">
      <c r="A7" t="s">
        <v>71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1">
        <v>28267</v>
      </c>
      <c r="Q7" t="s">
        <v>61</v>
      </c>
      <c r="R7" t="s">
        <v>40</v>
      </c>
      <c r="S7" t="s">
        <v>41</v>
      </c>
      <c r="T7" t="s">
        <v>42</v>
      </c>
      <c r="U7" t="s">
        <v>43</v>
      </c>
      <c r="V7" s="1">
        <v>40917</v>
      </c>
      <c r="X7" t="s">
        <v>44</v>
      </c>
      <c r="Y7" t="s">
        <v>45</v>
      </c>
      <c r="Z7" t="s">
        <v>46</v>
      </c>
      <c r="AA7" t="s">
        <v>72</v>
      </c>
      <c r="AB7">
        <v>11</v>
      </c>
      <c r="AC7" t="s">
        <v>48</v>
      </c>
      <c r="AD7" t="s">
        <v>49</v>
      </c>
      <c r="AE7">
        <v>5</v>
      </c>
      <c r="AF7">
        <v>5</v>
      </c>
      <c r="AG7">
        <v>0</v>
      </c>
      <c r="AH7" s="1">
        <v>43472</v>
      </c>
      <c r="AI7">
        <v>0</v>
      </c>
      <c r="AJ7">
        <v>15</v>
      </c>
    </row>
    <row r="8" spans="1:36" x14ac:dyDescent="0.3">
      <c r="A8" t="s">
        <v>73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74</v>
      </c>
      <c r="N8" t="s">
        <v>38</v>
      </c>
      <c r="O8">
        <v>2110</v>
      </c>
      <c r="P8" s="1">
        <v>28999</v>
      </c>
      <c r="Q8" t="s">
        <v>61</v>
      </c>
      <c r="R8" t="s">
        <v>40</v>
      </c>
      <c r="S8" t="s">
        <v>41</v>
      </c>
      <c r="T8" t="s">
        <v>42</v>
      </c>
      <c r="U8" t="s">
        <v>43</v>
      </c>
      <c r="V8" s="1">
        <v>41953</v>
      </c>
      <c r="X8" t="s">
        <v>44</v>
      </c>
      <c r="Y8" t="s">
        <v>45</v>
      </c>
      <c r="Z8" t="s">
        <v>75</v>
      </c>
      <c r="AA8" t="s">
        <v>76</v>
      </c>
      <c r="AB8">
        <v>10</v>
      </c>
      <c r="AC8" t="s">
        <v>48</v>
      </c>
      <c r="AD8" t="s">
        <v>58</v>
      </c>
      <c r="AE8">
        <v>3.04</v>
      </c>
      <c r="AF8">
        <v>3</v>
      </c>
      <c r="AG8">
        <v>4</v>
      </c>
      <c r="AH8" s="1">
        <v>43467</v>
      </c>
      <c r="AI8">
        <v>0</v>
      </c>
      <c r="AJ8">
        <v>19</v>
      </c>
    </row>
    <row r="9" spans="1:36" x14ac:dyDescent="0.3">
      <c r="A9" t="s">
        <v>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1">
        <v>30365</v>
      </c>
      <c r="Q9" t="s">
        <v>39</v>
      </c>
      <c r="R9" t="s">
        <v>78</v>
      </c>
      <c r="S9" t="s">
        <v>41</v>
      </c>
      <c r="T9" t="s">
        <v>42</v>
      </c>
      <c r="U9" t="s">
        <v>43</v>
      </c>
      <c r="V9" s="1">
        <v>41547</v>
      </c>
      <c r="X9" t="s">
        <v>44</v>
      </c>
      <c r="Y9" t="s">
        <v>45</v>
      </c>
      <c r="Z9" t="s">
        <v>46</v>
      </c>
      <c r="AA9" t="s">
        <v>79</v>
      </c>
      <c r="AB9">
        <v>19</v>
      </c>
      <c r="AC9" t="s">
        <v>80</v>
      </c>
      <c r="AD9" t="s">
        <v>58</v>
      </c>
      <c r="AE9">
        <v>5</v>
      </c>
      <c r="AF9">
        <v>4</v>
      </c>
      <c r="AG9">
        <v>0</v>
      </c>
      <c r="AH9" s="1">
        <v>43521</v>
      </c>
      <c r="AI9">
        <v>0</v>
      </c>
      <c r="AJ9">
        <v>19</v>
      </c>
    </row>
    <row r="10" spans="1:36" x14ac:dyDescent="0.3">
      <c r="A10" t="s">
        <v>81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25610</v>
      </c>
      <c r="Q10" t="s">
        <v>61</v>
      </c>
      <c r="R10" t="s">
        <v>40</v>
      </c>
      <c r="S10" t="s">
        <v>41</v>
      </c>
      <c r="T10" t="s">
        <v>42</v>
      </c>
      <c r="U10" t="s">
        <v>82</v>
      </c>
      <c r="V10" s="1">
        <v>40000</v>
      </c>
      <c r="X10" t="s">
        <v>44</v>
      </c>
      <c r="Y10" t="s">
        <v>45</v>
      </c>
      <c r="Z10" t="s">
        <v>46</v>
      </c>
      <c r="AA10" t="s">
        <v>83</v>
      </c>
      <c r="AB10">
        <v>12</v>
      </c>
      <c r="AC10" t="s">
        <v>84</v>
      </c>
      <c r="AD10" t="s">
        <v>58</v>
      </c>
      <c r="AE10">
        <v>4.46</v>
      </c>
      <c r="AF10">
        <v>3</v>
      </c>
      <c r="AG10">
        <v>0</v>
      </c>
      <c r="AH10" s="1">
        <v>43490</v>
      </c>
      <c r="AI10">
        <v>0</v>
      </c>
      <c r="AJ10">
        <v>4</v>
      </c>
    </row>
    <row r="11" spans="1:36" x14ac:dyDescent="0.3">
      <c r="A11" t="s">
        <v>85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86</v>
      </c>
      <c r="N11" t="s">
        <v>38</v>
      </c>
      <c r="O11">
        <v>1886</v>
      </c>
      <c r="P11" s="1">
        <v>32149</v>
      </c>
      <c r="Q11" t="s">
        <v>39</v>
      </c>
      <c r="R11" t="s">
        <v>67</v>
      </c>
      <c r="S11" t="s">
        <v>41</v>
      </c>
      <c r="T11" t="s">
        <v>42</v>
      </c>
      <c r="U11" t="s">
        <v>43</v>
      </c>
      <c r="V11" s="1">
        <v>42009</v>
      </c>
      <c r="X11" t="s">
        <v>44</v>
      </c>
      <c r="Y11" t="s">
        <v>45</v>
      </c>
      <c r="Z11" t="s">
        <v>55</v>
      </c>
      <c r="AA11" t="s">
        <v>87</v>
      </c>
      <c r="AB11">
        <v>7</v>
      </c>
      <c r="AC11" t="s">
        <v>57</v>
      </c>
      <c r="AD11" t="s">
        <v>58</v>
      </c>
      <c r="AE11">
        <v>5</v>
      </c>
      <c r="AF11">
        <v>5</v>
      </c>
      <c r="AG11">
        <v>6</v>
      </c>
      <c r="AH11" s="1">
        <v>43514</v>
      </c>
      <c r="AI11">
        <v>0</v>
      </c>
      <c r="AJ11">
        <v>16</v>
      </c>
    </row>
    <row r="12" spans="1:36" x14ac:dyDescent="0.3">
      <c r="A12" t="s">
        <v>88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27041</v>
      </c>
      <c r="Q12" t="s">
        <v>61</v>
      </c>
      <c r="R12" t="s">
        <v>52</v>
      </c>
      <c r="S12" t="s">
        <v>41</v>
      </c>
      <c r="T12" t="s">
        <v>89</v>
      </c>
      <c r="U12" t="s">
        <v>82</v>
      </c>
      <c r="V12" s="1">
        <v>40553</v>
      </c>
      <c r="W12" s="1">
        <v>42747</v>
      </c>
      <c r="X12" t="s">
        <v>90</v>
      </c>
      <c r="Y12" t="s">
        <v>54</v>
      </c>
      <c r="Z12" t="s">
        <v>46</v>
      </c>
      <c r="AA12" t="s">
        <v>91</v>
      </c>
      <c r="AB12">
        <v>14</v>
      </c>
      <c r="AC12" t="s">
        <v>84</v>
      </c>
      <c r="AD12" t="s">
        <v>58</v>
      </c>
      <c r="AE12">
        <v>4.2</v>
      </c>
      <c r="AF12">
        <v>4</v>
      </c>
      <c r="AG12">
        <v>0</v>
      </c>
      <c r="AH12" s="1">
        <v>42399</v>
      </c>
      <c r="AI12">
        <v>0</v>
      </c>
      <c r="AJ12">
        <v>12</v>
      </c>
    </row>
    <row r="13" spans="1:36" x14ac:dyDescent="0.3">
      <c r="A13" t="s">
        <v>92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1">
        <v>27081</v>
      </c>
      <c r="Q13" t="s">
        <v>39</v>
      </c>
      <c r="R13" t="s">
        <v>52</v>
      </c>
      <c r="S13" t="s">
        <v>41</v>
      </c>
      <c r="T13" t="s">
        <v>89</v>
      </c>
      <c r="U13" t="s">
        <v>82</v>
      </c>
      <c r="V13" s="1">
        <v>41001</v>
      </c>
      <c r="W13" s="1">
        <v>42632</v>
      </c>
      <c r="X13" t="s">
        <v>93</v>
      </c>
      <c r="Y13" t="s">
        <v>54</v>
      </c>
      <c r="Z13" t="s">
        <v>46</v>
      </c>
      <c r="AA13" t="s">
        <v>63</v>
      </c>
      <c r="AB13">
        <v>20</v>
      </c>
      <c r="AC13" t="s">
        <v>84</v>
      </c>
      <c r="AD13" t="s">
        <v>58</v>
      </c>
      <c r="AE13">
        <v>4.2</v>
      </c>
      <c r="AF13">
        <v>3</v>
      </c>
      <c r="AG13">
        <v>0</v>
      </c>
      <c r="AH13" s="1">
        <v>42496</v>
      </c>
      <c r="AI13">
        <v>0</v>
      </c>
      <c r="AJ13">
        <v>15</v>
      </c>
    </row>
    <row r="14" spans="1:36" x14ac:dyDescent="0.3">
      <c r="A14" t="s">
        <v>94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95</v>
      </c>
      <c r="N14" t="s">
        <v>96</v>
      </c>
      <c r="O14">
        <v>78230</v>
      </c>
      <c r="P14" s="1">
        <v>32328</v>
      </c>
      <c r="Q14" t="s">
        <v>39</v>
      </c>
      <c r="R14" t="s">
        <v>67</v>
      </c>
      <c r="S14" t="s">
        <v>41</v>
      </c>
      <c r="T14" t="s">
        <v>42</v>
      </c>
      <c r="U14" t="s">
        <v>82</v>
      </c>
      <c r="V14" s="1">
        <v>41953</v>
      </c>
      <c r="X14" t="s">
        <v>44</v>
      </c>
      <c r="Y14" t="s">
        <v>45</v>
      </c>
      <c r="Z14" t="s">
        <v>55</v>
      </c>
      <c r="AA14" t="s">
        <v>56</v>
      </c>
      <c r="AB14">
        <v>4</v>
      </c>
      <c r="AC14" t="s">
        <v>84</v>
      </c>
      <c r="AD14" t="s">
        <v>49</v>
      </c>
      <c r="AE14">
        <v>4.28</v>
      </c>
      <c r="AF14">
        <v>4</v>
      </c>
      <c r="AG14">
        <v>5</v>
      </c>
      <c r="AH14" s="1">
        <v>43521</v>
      </c>
      <c r="AI14">
        <v>0</v>
      </c>
      <c r="AJ14">
        <v>9</v>
      </c>
    </row>
    <row r="15" spans="1:36" x14ac:dyDescent="0.3">
      <c r="A15" t="s">
        <v>97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1">
        <v>30517</v>
      </c>
      <c r="Q15" t="s">
        <v>39</v>
      </c>
      <c r="R15" t="s">
        <v>40</v>
      </c>
      <c r="S15" t="s">
        <v>41</v>
      </c>
      <c r="T15" t="s">
        <v>42</v>
      </c>
      <c r="U15" t="s">
        <v>98</v>
      </c>
      <c r="V15" s="1">
        <v>40959</v>
      </c>
      <c r="X15" t="s">
        <v>44</v>
      </c>
      <c r="Y15" t="s">
        <v>45</v>
      </c>
      <c r="Z15" t="s">
        <v>46</v>
      </c>
      <c r="AA15" t="s">
        <v>99</v>
      </c>
      <c r="AB15">
        <v>18</v>
      </c>
      <c r="AC15" t="s">
        <v>70</v>
      </c>
      <c r="AD15" t="s">
        <v>58</v>
      </c>
      <c r="AE15">
        <v>4.5999999999999996</v>
      </c>
      <c r="AF15">
        <v>4</v>
      </c>
      <c r="AG15">
        <v>0</v>
      </c>
      <c r="AH15" s="1">
        <v>43510</v>
      </c>
      <c r="AI15">
        <v>0</v>
      </c>
      <c r="AJ15">
        <v>7</v>
      </c>
    </row>
    <row r="16" spans="1:36" x14ac:dyDescent="0.3">
      <c r="A16" t="s">
        <v>100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1">
        <v>28321</v>
      </c>
      <c r="Q16" t="s">
        <v>39</v>
      </c>
      <c r="R16" t="s">
        <v>67</v>
      </c>
      <c r="S16" t="s">
        <v>41</v>
      </c>
      <c r="T16" t="s">
        <v>42</v>
      </c>
      <c r="U16" t="s">
        <v>43</v>
      </c>
      <c r="V16" s="1">
        <v>41176</v>
      </c>
      <c r="W16" s="1">
        <v>42831</v>
      </c>
      <c r="X16" t="s">
        <v>90</v>
      </c>
      <c r="Y16" t="s">
        <v>54</v>
      </c>
      <c r="Z16" t="s">
        <v>46</v>
      </c>
      <c r="AA16" t="s">
        <v>47</v>
      </c>
      <c r="AB16">
        <v>22</v>
      </c>
      <c r="AC16" t="s">
        <v>101</v>
      </c>
      <c r="AD16" t="s">
        <v>58</v>
      </c>
      <c r="AE16">
        <v>5</v>
      </c>
      <c r="AF16">
        <v>5</v>
      </c>
      <c r="AG16">
        <v>0</v>
      </c>
      <c r="AH16" s="1">
        <v>42796</v>
      </c>
      <c r="AI16">
        <v>0</v>
      </c>
      <c r="AJ16">
        <v>1</v>
      </c>
    </row>
    <row r="17" spans="1:36" x14ac:dyDescent="0.3">
      <c r="A17" t="s">
        <v>102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1">
        <v>29877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s="1">
        <v>40595</v>
      </c>
      <c r="W17" s="1">
        <v>42951</v>
      </c>
      <c r="X17" t="s">
        <v>103</v>
      </c>
      <c r="Y17" t="s">
        <v>104</v>
      </c>
      <c r="Z17" t="s">
        <v>46</v>
      </c>
      <c r="AA17" t="s">
        <v>99</v>
      </c>
      <c r="AB17">
        <v>18</v>
      </c>
      <c r="AC17" t="s">
        <v>70</v>
      </c>
      <c r="AD17" t="s">
        <v>58</v>
      </c>
      <c r="AE17">
        <v>5</v>
      </c>
      <c r="AF17">
        <v>4</v>
      </c>
      <c r="AG17">
        <v>0</v>
      </c>
      <c r="AH17" s="1">
        <v>42830</v>
      </c>
      <c r="AI17">
        <v>0</v>
      </c>
      <c r="AJ17">
        <v>20</v>
      </c>
    </row>
    <row r="18" spans="1:36" x14ac:dyDescent="0.3">
      <c r="A18" t="s">
        <v>105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60</v>
      </c>
      <c r="N18" t="s">
        <v>38</v>
      </c>
      <c r="O18">
        <v>2145</v>
      </c>
      <c r="P18" s="1">
        <v>24214</v>
      </c>
      <c r="Q18" t="s">
        <v>61</v>
      </c>
      <c r="R18" t="s">
        <v>52</v>
      </c>
      <c r="S18" t="s">
        <v>41</v>
      </c>
      <c r="T18" t="s">
        <v>42</v>
      </c>
      <c r="U18" t="s">
        <v>43</v>
      </c>
      <c r="V18" s="1">
        <v>42572</v>
      </c>
      <c r="X18" t="s">
        <v>44</v>
      </c>
      <c r="Y18" t="s">
        <v>45</v>
      </c>
      <c r="Z18" t="s">
        <v>46</v>
      </c>
      <c r="AA18" t="s">
        <v>99</v>
      </c>
      <c r="AB18">
        <v>18</v>
      </c>
      <c r="AC18" t="s">
        <v>80</v>
      </c>
      <c r="AD18" t="s">
        <v>49</v>
      </c>
      <c r="AE18">
        <v>4.4000000000000004</v>
      </c>
      <c r="AF18">
        <v>3</v>
      </c>
      <c r="AG18">
        <v>0</v>
      </c>
      <c r="AH18" s="1">
        <v>43479</v>
      </c>
      <c r="AI18">
        <v>0</v>
      </c>
      <c r="AJ18">
        <v>16</v>
      </c>
    </row>
    <row r="19" spans="1:36" x14ac:dyDescent="0.3">
      <c r="A19" t="s">
        <v>106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1">
        <v>25868</v>
      </c>
      <c r="Q19" t="s">
        <v>61</v>
      </c>
      <c r="R19" t="s">
        <v>40</v>
      </c>
      <c r="S19" t="s">
        <v>107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65</v>
      </c>
      <c r="AB19">
        <v>16</v>
      </c>
      <c r="AC19" t="s">
        <v>70</v>
      </c>
      <c r="AD19" t="s">
        <v>58</v>
      </c>
      <c r="AE19">
        <v>5</v>
      </c>
      <c r="AF19">
        <v>5</v>
      </c>
      <c r="AG19">
        <v>0</v>
      </c>
      <c r="AH19" s="1">
        <v>43479</v>
      </c>
      <c r="AI19">
        <v>0</v>
      </c>
      <c r="AJ19">
        <v>12</v>
      </c>
    </row>
    <row r="20" spans="1:36" x14ac:dyDescent="0.3">
      <c r="A20" t="s">
        <v>108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109</v>
      </c>
      <c r="N20" t="s">
        <v>38</v>
      </c>
      <c r="O20">
        <v>2026</v>
      </c>
      <c r="P20" s="1">
        <v>31506</v>
      </c>
      <c r="Q20" t="s">
        <v>61</v>
      </c>
      <c r="R20" t="s">
        <v>40</v>
      </c>
      <c r="S20" t="s">
        <v>41</v>
      </c>
      <c r="T20" t="s">
        <v>89</v>
      </c>
      <c r="U20" t="s">
        <v>43</v>
      </c>
      <c r="V20" s="1">
        <v>41827</v>
      </c>
      <c r="W20" s="1">
        <v>42259</v>
      </c>
      <c r="X20" t="s">
        <v>110</v>
      </c>
      <c r="Y20" t="s">
        <v>104</v>
      </c>
      <c r="Z20" t="s">
        <v>55</v>
      </c>
      <c r="AA20" t="s">
        <v>56</v>
      </c>
      <c r="AB20">
        <v>4</v>
      </c>
      <c r="AC20" t="s">
        <v>70</v>
      </c>
      <c r="AD20" t="s">
        <v>58</v>
      </c>
      <c r="AE20">
        <v>4.5</v>
      </c>
      <c r="AF20">
        <v>4</v>
      </c>
      <c r="AG20">
        <v>5</v>
      </c>
      <c r="AH20" s="1">
        <v>42019</v>
      </c>
      <c r="AI20">
        <v>0</v>
      </c>
      <c r="AJ20">
        <v>8</v>
      </c>
    </row>
    <row r="21" spans="1:36" x14ac:dyDescent="0.3">
      <c r="A21" t="s">
        <v>111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28951</v>
      </c>
      <c r="Q21" t="s">
        <v>39</v>
      </c>
      <c r="R21" t="s">
        <v>40</v>
      </c>
      <c r="S21" t="s">
        <v>41</v>
      </c>
      <c r="T21" t="s">
        <v>42</v>
      </c>
      <c r="U21" t="s">
        <v>112</v>
      </c>
      <c r="V21" s="1">
        <v>41463</v>
      </c>
      <c r="X21" t="s">
        <v>44</v>
      </c>
      <c r="Y21" t="s">
        <v>45</v>
      </c>
      <c r="Z21" t="s">
        <v>46</v>
      </c>
      <c r="AA21" t="s">
        <v>69</v>
      </c>
      <c r="AC21" t="s">
        <v>48</v>
      </c>
      <c r="AD21" t="s">
        <v>58</v>
      </c>
      <c r="AE21">
        <v>4.2</v>
      </c>
      <c r="AF21">
        <v>4</v>
      </c>
      <c r="AG21">
        <v>0</v>
      </c>
      <c r="AH21" s="1">
        <v>43476</v>
      </c>
      <c r="AI21">
        <v>0</v>
      </c>
      <c r="AJ21">
        <v>13</v>
      </c>
    </row>
    <row r="22" spans="1:36" x14ac:dyDescent="0.3">
      <c r="A22" t="s">
        <v>113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1">
        <v>25924</v>
      </c>
      <c r="Q22" t="s">
        <v>39</v>
      </c>
      <c r="R22" t="s">
        <v>40</v>
      </c>
      <c r="S22" t="s">
        <v>41</v>
      </c>
      <c r="T22" t="s">
        <v>89</v>
      </c>
      <c r="U22" t="s">
        <v>43</v>
      </c>
      <c r="V22" s="1">
        <v>41001</v>
      </c>
      <c r="X22" t="s">
        <v>44</v>
      </c>
      <c r="Y22" t="s">
        <v>45</v>
      </c>
      <c r="Z22" t="s">
        <v>46</v>
      </c>
      <c r="AA22" t="s">
        <v>72</v>
      </c>
      <c r="AB22">
        <v>11</v>
      </c>
      <c r="AC22" t="s">
        <v>70</v>
      </c>
      <c r="AD22" t="s">
        <v>58</v>
      </c>
      <c r="AE22">
        <v>5</v>
      </c>
      <c r="AF22">
        <v>3</v>
      </c>
      <c r="AG22">
        <v>0</v>
      </c>
      <c r="AH22" s="1">
        <v>43479</v>
      </c>
      <c r="AI22">
        <v>0</v>
      </c>
      <c r="AJ22">
        <v>13</v>
      </c>
    </row>
    <row r="23" spans="1:36" x14ac:dyDescent="0.3">
      <c r="A23" t="s">
        <v>114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1">
        <v>21546</v>
      </c>
      <c r="Q23" t="s">
        <v>61</v>
      </c>
      <c r="R23" t="s">
        <v>67</v>
      </c>
      <c r="S23" t="s">
        <v>41</v>
      </c>
      <c r="T23" t="s">
        <v>42</v>
      </c>
      <c r="U23" t="s">
        <v>112</v>
      </c>
      <c r="V23" s="1">
        <v>41505</v>
      </c>
      <c r="X23" t="s">
        <v>44</v>
      </c>
      <c r="Y23" t="s">
        <v>45</v>
      </c>
      <c r="Z23" t="s">
        <v>46</v>
      </c>
      <c r="AA23" t="s">
        <v>79</v>
      </c>
      <c r="AB23">
        <v>19</v>
      </c>
      <c r="AC23" t="s">
        <v>57</v>
      </c>
      <c r="AD23" t="s">
        <v>58</v>
      </c>
      <c r="AE23">
        <v>4.2</v>
      </c>
      <c r="AF23">
        <v>3</v>
      </c>
      <c r="AG23">
        <v>0</v>
      </c>
      <c r="AH23" s="1">
        <v>43475</v>
      </c>
      <c r="AI23">
        <v>0</v>
      </c>
      <c r="AJ23">
        <v>2</v>
      </c>
    </row>
    <row r="24" spans="1:36" x14ac:dyDescent="0.3">
      <c r="A24" t="s">
        <v>115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32752</v>
      </c>
      <c r="Q24" t="s">
        <v>61</v>
      </c>
      <c r="R24" t="s">
        <v>52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83</v>
      </c>
      <c r="AB24">
        <v>12</v>
      </c>
      <c r="AC24" t="s">
        <v>57</v>
      </c>
      <c r="AD24" t="s">
        <v>49</v>
      </c>
      <c r="AE24">
        <v>5</v>
      </c>
      <c r="AF24">
        <v>3</v>
      </c>
      <c r="AG24">
        <v>0</v>
      </c>
      <c r="AH24" s="1">
        <v>43523</v>
      </c>
      <c r="AI24">
        <v>0</v>
      </c>
      <c r="AJ24">
        <v>19</v>
      </c>
    </row>
    <row r="25" spans="1:36" x14ac:dyDescent="0.3">
      <c r="A25" t="s">
        <v>116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60</v>
      </c>
      <c r="N25" t="s">
        <v>38</v>
      </c>
      <c r="O25">
        <v>2171</v>
      </c>
      <c r="P25" s="1">
        <v>33137</v>
      </c>
      <c r="Q25" t="s">
        <v>61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117</v>
      </c>
      <c r="AD25" t="s">
        <v>118</v>
      </c>
      <c r="AE25">
        <v>2</v>
      </c>
      <c r="AF25">
        <v>3</v>
      </c>
      <c r="AG25">
        <v>0</v>
      </c>
      <c r="AH25" s="1">
        <v>43523</v>
      </c>
      <c r="AI25">
        <v>2</v>
      </c>
      <c r="AJ25">
        <v>3</v>
      </c>
    </row>
    <row r="26" spans="1:36" x14ac:dyDescent="0.3">
      <c r="A26" t="s">
        <v>119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60</v>
      </c>
      <c r="N26" t="s">
        <v>38</v>
      </c>
      <c r="O26">
        <v>2210</v>
      </c>
      <c r="P26" s="1">
        <v>24488</v>
      </c>
      <c r="Q26" t="s">
        <v>61</v>
      </c>
      <c r="R26" t="s">
        <v>40</v>
      </c>
      <c r="S26" t="s">
        <v>41</v>
      </c>
      <c r="T26" t="s">
        <v>42</v>
      </c>
      <c r="U26" t="s">
        <v>43</v>
      </c>
      <c r="V26" s="1">
        <v>40553</v>
      </c>
      <c r="W26" s="1">
        <v>41733</v>
      </c>
      <c r="X26" t="s">
        <v>53</v>
      </c>
      <c r="Y26" t="s">
        <v>54</v>
      </c>
      <c r="Z26" t="s">
        <v>46</v>
      </c>
      <c r="AA26" t="s">
        <v>65</v>
      </c>
      <c r="AB26">
        <v>16</v>
      </c>
      <c r="AC26" t="s">
        <v>70</v>
      </c>
      <c r="AD26" t="s">
        <v>58</v>
      </c>
      <c r="AE26">
        <v>4.8</v>
      </c>
      <c r="AF26">
        <v>5</v>
      </c>
      <c r="AG26">
        <v>0</v>
      </c>
      <c r="AH26" s="1">
        <v>41702</v>
      </c>
      <c r="AI26">
        <v>0</v>
      </c>
      <c r="AJ26">
        <v>5</v>
      </c>
    </row>
    <row r="27" spans="1:36" x14ac:dyDescent="0.3">
      <c r="A27" t="s">
        <v>120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121</v>
      </c>
      <c r="N27" t="s">
        <v>122</v>
      </c>
      <c r="O27">
        <v>6033</v>
      </c>
      <c r="P27" s="1">
        <v>23588</v>
      </c>
      <c r="Q27" t="s">
        <v>39</v>
      </c>
      <c r="R27" t="s">
        <v>40</v>
      </c>
      <c r="S27" t="s">
        <v>41</v>
      </c>
      <c r="T27" t="s">
        <v>42</v>
      </c>
      <c r="U27" t="s">
        <v>82</v>
      </c>
      <c r="V27" s="1">
        <v>41687</v>
      </c>
      <c r="W27" s="1">
        <v>42419</v>
      </c>
      <c r="X27" t="s">
        <v>123</v>
      </c>
      <c r="Y27" t="s">
        <v>104</v>
      </c>
      <c r="Z27" t="s">
        <v>55</v>
      </c>
      <c r="AA27" t="s">
        <v>56</v>
      </c>
      <c r="AB27">
        <v>4</v>
      </c>
      <c r="AC27" t="s">
        <v>48</v>
      </c>
      <c r="AD27" t="s">
        <v>58</v>
      </c>
      <c r="AE27">
        <v>3.5</v>
      </c>
      <c r="AF27">
        <v>5</v>
      </c>
      <c r="AG27">
        <v>7</v>
      </c>
      <c r="AH27" s="1">
        <v>42379</v>
      </c>
      <c r="AI27">
        <v>0</v>
      </c>
      <c r="AJ27">
        <v>2</v>
      </c>
    </row>
    <row r="28" spans="1:36" x14ac:dyDescent="0.3">
      <c r="A28" t="s">
        <v>124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125</v>
      </c>
      <c r="N28" t="s">
        <v>38</v>
      </c>
      <c r="O28">
        <v>2468</v>
      </c>
      <c r="P28" s="1">
        <v>31871</v>
      </c>
      <c r="Q28" t="s">
        <v>61</v>
      </c>
      <c r="R28" t="s">
        <v>52</v>
      </c>
      <c r="S28" t="s">
        <v>41</v>
      </c>
      <c r="T28" t="s">
        <v>42</v>
      </c>
      <c r="U28" t="s">
        <v>82</v>
      </c>
      <c r="V28" s="1">
        <v>42051</v>
      </c>
      <c r="X28" t="s">
        <v>44</v>
      </c>
      <c r="Y28" t="s">
        <v>45</v>
      </c>
      <c r="Z28" t="s">
        <v>126</v>
      </c>
      <c r="AA28" t="s">
        <v>127</v>
      </c>
      <c r="AB28">
        <v>3</v>
      </c>
      <c r="AC28" t="s">
        <v>84</v>
      </c>
      <c r="AD28" t="s">
        <v>58</v>
      </c>
      <c r="AE28">
        <v>5</v>
      </c>
      <c r="AF28">
        <v>4</v>
      </c>
      <c r="AG28">
        <v>3</v>
      </c>
      <c r="AH28" s="1">
        <v>43514</v>
      </c>
      <c r="AI28">
        <v>0</v>
      </c>
      <c r="AJ28">
        <v>4</v>
      </c>
    </row>
    <row r="29" spans="1:36" x14ac:dyDescent="0.3">
      <c r="A29" t="s">
        <v>128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129</v>
      </c>
      <c r="N29" t="s">
        <v>38</v>
      </c>
      <c r="O29">
        <v>1901</v>
      </c>
      <c r="P29" s="1">
        <v>25637</v>
      </c>
      <c r="Q29" t="s">
        <v>39</v>
      </c>
      <c r="R29" t="s">
        <v>40</v>
      </c>
      <c r="S29" t="s">
        <v>41</v>
      </c>
      <c r="T29" t="s">
        <v>42</v>
      </c>
      <c r="U29" t="s">
        <v>112</v>
      </c>
      <c r="V29" s="1">
        <v>41547</v>
      </c>
      <c r="W29" s="1">
        <v>41858</v>
      </c>
      <c r="X29" t="s">
        <v>130</v>
      </c>
      <c r="Y29" t="s">
        <v>54</v>
      </c>
      <c r="Z29" t="s">
        <v>46</v>
      </c>
      <c r="AA29" t="s">
        <v>131</v>
      </c>
      <c r="AB29">
        <v>2</v>
      </c>
      <c r="AC29" t="s">
        <v>57</v>
      </c>
      <c r="AD29" t="s">
        <v>58</v>
      </c>
      <c r="AE29">
        <v>3.39</v>
      </c>
      <c r="AF29">
        <v>3</v>
      </c>
      <c r="AG29">
        <v>0</v>
      </c>
      <c r="AH29" s="1">
        <v>41690</v>
      </c>
      <c r="AI29">
        <v>0</v>
      </c>
      <c r="AJ29">
        <v>14</v>
      </c>
    </row>
    <row r="30" spans="1:36" x14ac:dyDescent="0.3">
      <c r="A30" t="s">
        <v>132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1">
        <v>33109</v>
      </c>
      <c r="Q30" t="s">
        <v>61</v>
      </c>
      <c r="R30" t="s">
        <v>52</v>
      </c>
      <c r="S30" t="s">
        <v>41</v>
      </c>
      <c r="T30" t="s">
        <v>42</v>
      </c>
      <c r="U30" t="s">
        <v>43</v>
      </c>
      <c r="V30" s="1">
        <v>41001</v>
      </c>
      <c r="W30" s="1">
        <v>41440</v>
      </c>
      <c r="X30" t="s">
        <v>90</v>
      </c>
      <c r="Y30" t="s">
        <v>54</v>
      </c>
      <c r="Z30" t="s">
        <v>46</v>
      </c>
      <c r="AA30" t="s">
        <v>91</v>
      </c>
      <c r="AB30">
        <v>14</v>
      </c>
      <c r="AC30" t="s">
        <v>70</v>
      </c>
      <c r="AD30" t="s">
        <v>58</v>
      </c>
      <c r="AE30">
        <v>3.35</v>
      </c>
      <c r="AF30">
        <v>4</v>
      </c>
      <c r="AG30">
        <v>0</v>
      </c>
      <c r="AH30" s="1">
        <v>41337</v>
      </c>
      <c r="AI30">
        <v>0</v>
      </c>
      <c r="AJ30">
        <v>6</v>
      </c>
    </row>
    <row r="31" spans="1:36" x14ac:dyDescent="0.3">
      <c r="A31" t="s">
        <v>133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134</v>
      </c>
      <c r="N31" t="s">
        <v>38</v>
      </c>
      <c r="O31">
        <v>1450</v>
      </c>
      <c r="P31" s="1">
        <v>32105</v>
      </c>
      <c r="Q31" t="s">
        <v>61</v>
      </c>
      <c r="R31" t="s">
        <v>52</v>
      </c>
      <c r="S31" t="s">
        <v>41</v>
      </c>
      <c r="T31" t="s">
        <v>42</v>
      </c>
      <c r="U31" t="s">
        <v>82</v>
      </c>
      <c r="V31" s="1">
        <v>39748</v>
      </c>
      <c r="X31" t="s">
        <v>44</v>
      </c>
      <c r="Y31" t="s">
        <v>45</v>
      </c>
      <c r="Z31" t="s">
        <v>126</v>
      </c>
      <c r="AA31" t="s">
        <v>127</v>
      </c>
      <c r="AB31">
        <v>1</v>
      </c>
      <c r="AC31" t="s">
        <v>84</v>
      </c>
      <c r="AD31" t="s">
        <v>58</v>
      </c>
      <c r="AE31">
        <v>4.5</v>
      </c>
      <c r="AF31">
        <v>2</v>
      </c>
      <c r="AG31">
        <v>6</v>
      </c>
      <c r="AH31" s="1">
        <v>43480</v>
      </c>
      <c r="AI31">
        <v>0</v>
      </c>
      <c r="AJ31">
        <v>14</v>
      </c>
    </row>
    <row r="32" spans="1:36" x14ac:dyDescent="0.3">
      <c r="A32" t="s">
        <v>135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60</v>
      </c>
      <c r="N32" t="s">
        <v>38</v>
      </c>
      <c r="O32">
        <v>1013</v>
      </c>
      <c r="P32" s="1">
        <v>30525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s="1">
        <v>41911</v>
      </c>
      <c r="X32" t="s">
        <v>44</v>
      </c>
      <c r="Y32" t="s">
        <v>45</v>
      </c>
      <c r="Z32" t="s">
        <v>46</v>
      </c>
      <c r="AA32" t="s">
        <v>69</v>
      </c>
      <c r="AC32" t="s">
        <v>70</v>
      </c>
      <c r="AD32" t="s">
        <v>58</v>
      </c>
      <c r="AE32">
        <v>3.19</v>
      </c>
      <c r="AF32">
        <v>3</v>
      </c>
      <c r="AG32">
        <v>0</v>
      </c>
      <c r="AH32" s="1">
        <v>43497</v>
      </c>
      <c r="AI32">
        <v>0</v>
      </c>
      <c r="AJ32">
        <v>9</v>
      </c>
    </row>
    <row r="33" spans="1:36" x14ac:dyDescent="0.3">
      <c r="A33" t="s">
        <v>136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1">
        <v>25506</v>
      </c>
      <c r="Q33" t="s">
        <v>61</v>
      </c>
      <c r="R33" t="s">
        <v>137</v>
      </c>
      <c r="S33" t="s">
        <v>41</v>
      </c>
      <c r="T33" t="s">
        <v>42</v>
      </c>
      <c r="U33" t="s">
        <v>82</v>
      </c>
      <c r="V33" s="1">
        <v>41589</v>
      </c>
      <c r="X33" t="s">
        <v>44</v>
      </c>
      <c r="Y33" t="s">
        <v>45</v>
      </c>
      <c r="Z33" t="s">
        <v>46</v>
      </c>
      <c r="AA33" t="s">
        <v>63</v>
      </c>
      <c r="AB33">
        <v>20</v>
      </c>
      <c r="AC33" t="s">
        <v>84</v>
      </c>
      <c r="AD33" t="s">
        <v>58</v>
      </c>
      <c r="AE33">
        <v>3.5</v>
      </c>
      <c r="AF33">
        <v>5</v>
      </c>
      <c r="AG33">
        <v>0</v>
      </c>
      <c r="AH33" s="1">
        <v>43486</v>
      </c>
      <c r="AI33">
        <v>0</v>
      </c>
      <c r="AJ33">
        <v>17</v>
      </c>
    </row>
    <row r="34" spans="1:36" x14ac:dyDescent="0.3">
      <c r="A34" t="s">
        <v>138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139</v>
      </c>
      <c r="N34" t="s">
        <v>140</v>
      </c>
      <c r="O34">
        <v>21851</v>
      </c>
      <c r="P34" s="1">
        <v>23529</v>
      </c>
      <c r="Q34" t="s">
        <v>61</v>
      </c>
      <c r="R34" t="s">
        <v>52</v>
      </c>
      <c r="S34" t="s">
        <v>107</v>
      </c>
      <c r="T34" t="s">
        <v>42</v>
      </c>
      <c r="U34" t="s">
        <v>82</v>
      </c>
      <c r="V34" s="1">
        <v>40770</v>
      </c>
      <c r="W34" s="1">
        <v>41853</v>
      </c>
      <c r="X34" t="s">
        <v>90</v>
      </c>
      <c r="Y34" t="s">
        <v>54</v>
      </c>
      <c r="Z34" t="s">
        <v>141</v>
      </c>
      <c r="AA34" t="s">
        <v>142</v>
      </c>
      <c r="AB34">
        <v>17</v>
      </c>
      <c r="AC34" t="s">
        <v>70</v>
      </c>
      <c r="AD34" t="s">
        <v>58</v>
      </c>
      <c r="AE34">
        <v>3.14</v>
      </c>
      <c r="AF34">
        <v>5</v>
      </c>
      <c r="AG34">
        <v>0</v>
      </c>
      <c r="AH34" s="1">
        <v>41315</v>
      </c>
      <c r="AI34">
        <v>1</v>
      </c>
      <c r="AJ34">
        <v>19</v>
      </c>
    </row>
    <row r="35" spans="1:36" x14ac:dyDescent="0.3">
      <c r="A35" t="s">
        <v>143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60</v>
      </c>
      <c r="N35" t="s">
        <v>38</v>
      </c>
      <c r="O35">
        <v>2148</v>
      </c>
      <c r="P35" s="1">
        <v>29282</v>
      </c>
      <c r="Q35" t="s">
        <v>61</v>
      </c>
      <c r="R35" t="s">
        <v>40</v>
      </c>
      <c r="S35" t="s">
        <v>41</v>
      </c>
      <c r="T35" t="s">
        <v>42</v>
      </c>
      <c r="U35" t="s">
        <v>82</v>
      </c>
      <c r="V35" s="1">
        <v>40973</v>
      </c>
      <c r="X35" t="s">
        <v>44</v>
      </c>
      <c r="Y35" t="s">
        <v>45</v>
      </c>
      <c r="Z35" t="s">
        <v>46</v>
      </c>
      <c r="AA35" t="s">
        <v>72</v>
      </c>
      <c r="AB35">
        <v>11</v>
      </c>
      <c r="AC35" t="s">
        <v>80</v>
      </c>
      <c r="AD35" t="s">
        <v>58</v>
      </c>
      <c r="AE35">
        <v>4.51</v>
      </c>
      <c r="AF35">
        <v>4</v>
      </c>
      <c r="AG35">
        <v>0</v>
      </c>
      <c r="AH35" s="1">
        <v>43517</v>
      </c>
      <c r="AI35">
        <v>0</v>
      </c>
      <c r="AJ35">
        <v>3</v>
      </c>
    </row>
    <row r="36" spans="1:36" x14ac:dyDescent="0.3">
      <c r="A36" t="s">
        <v>144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60</v>
      </c>
      <c r="N36" t="s">
        <v>38</v>
      </c>
      <c r="O36">
        <v>1890</v>
      </c>
      <c r="P36" s="1">
        <v>28356</v>
      </c>
      <c r="Q36" t="s">
        <v>39</v>
      </c>
      <c r="R36" t="s">
        <v>52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79</v>
      </c>
      <c r="AB36">
        <v>19</v>
      </c>
      <c r="AC36" t="s">
        <v>57</v>
      </c>
      <c r="AD36" t="s">
        <v>58</v>
      </c>
      <c r="AE36">
        <v>3.25</v>
      </c>
      <c r="AF36">
        <v>5</v>
      </c>
      <c r="AG36">
        <v>0</v>
      </c>
      <c r="AH36" s="1">
        <v>43479</v>
      </c>
      <c r="AI36">
        <v>0</v>
      </c>
      <c r="AJ36">
        <v>15</v>
      </c>
    </row>
    <row r="37" spans="1:36" x14ac:dyDescent="0.3">
      <c r="A37" t="s">
        <v>145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146</v>
      </c>
      <c r="N37" t="s">
        <v>38</v>
      </c>
      <c r="O37">
        <v>2184</v>
      </c>
      <c r="P37" s="1">
        <v>24433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s="1">
        <v>40770</v>
      </c>
      <c r="X37" t="s">
        <v>44</v>
      </c>
      <c r="Y37" t="s">
        <v>45</v>
      </c>
      <c r="Z37" t="s">
        <v>75</v>
      </c>
      <c r="AA37" t="s">
        <v>147</v>
      </c>
      <c r="AB37">
        <v>5</v>
      </c>
      <c r="AC37" t="s">
        <v>70</v>
      </c>
      <c r="AD37" t="s">
        <v>58</v>
      </c>
      <c r="AE37">
        <v>3.84</v>
      </c>
      <c r="AF37">
        <v>3</v>
      </c>
      <c r="AG37">
        <v>5</v>
      </c>
      <c r="AH37" s="1">
        <v>43486</v>
      </c>
      <c r="AI37">
        <v>0</v>
      </c>
      <c r="AJ37">
        <v>4</v>
      </c>
    </row>
    <row r="38" spans="1:36" x14ac:dyDescent="0.3">
      <c r="A38" t="s">
        <v>148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129</v>
      </c>
      <c r="N38" t="s">
        <v>38</v>
      </c>
      <c r="O38">
        <v>2169</v>
      </c>
      <c r="P38" s="1">
        <v>30537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s="1">
        <v>42397</v>
      </c>
      <c r="X38" t="s">
        <v>44</v>
      </c>
      <c r="Y38" t="s">
        <v>45</v>
      </c>
      <c r="Z38" t="s">
        <v>46</v>
      </c>
      <c r="AA38" t="s">
        <v>131</v>
      </c>
      <c r="AB38">
        <v>2</v>
      </c>
      <c r="AC38" t="s">
        <v>57</v>
      </c>
      <c r="AD38" t="s">
        <v>49</v>
      </c>
      <c r="AE38">
        <v>5</v>
      </c>
      <c r="AF38">
        <v>3</v>
      </c>
      <c r="AG38">
        <v>0</v>
      </c>
      <c r="AH38" s="1">
        <v>43518</v>
      </c>
      <c r="AI38">
        <v>0</v>
      </c>
      <c r="AJ38">
        <v>14</v>
      </c>
    </row>
    <row r="39" spans="1:36" x14ac:dyDescent="0.3">
      <c r="A39" t="s">
        <v>149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74</v>
      </c>
      <c r="N39" t="s">
        <v>38</v>
      </c>
      <c r="O39">
        <v>2132</v>
      </c>
      <c r="P39" s="1">
        <v>31872</v>
      </c>
      <c r="Q39" t="s">
        <v>61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75</v>
      </c>
      <c r="AA39" t="s">
        <v>76</v>
      </c>
      <c r="AB39">
        <v>10</v>
      </c>
      <c r="AC39" t="s">
        <v>57</v>
      </c>
      <c r="AD39" t="s">
        <v>58</v>
      </c>
      <c r="AE39">
        <v>4.96</v>
      </c>
      <c r="AF39">
        <v>4</v>
      </c>
      <c r="AG39">
        <v>6</v>
      </c>
      <c r="AH39" s="1">
        <v>43495</v>
      </c>
      <c r="AI39">
        <v>0</v>
      </c>
      <c r="AJ39">
        <v>3</v>
      </c>
    </row>
    <row r="40" spans="1:36" x14ac:dyDescent="0.3">
      <c r="A40" t="s">
        <v>150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82</v>
      </c>
      <c r="V40" s="1">
        <v>41729</v>
      </c>
      <c r="X40" t="s">
        <v>44</v>
      </c>
      <c r="Y40" t="s">
        <v>45</v>
      </c>
      <c r="Z40" t="s">
        <v>46</v>
      </c>
      <c r="AA40" t="s">
        <v>99</v>
      </c>
      <c r="AB40">
        <v>18</v>
      </c>
      <c r="AC40" t="s">
        <v>48</v>
      </c>
      <c r="AD40" t="s">
        <v>58</v>
      </c>
      <c r="AE40">
        <v>4.43</v>
      </c>
      <c r="AF40">
        <v>3</v>
      </c>
      <c r="AG40">
        <v>0</v>
      </c>
      <c r="AH40" s="1">
        <v>43497</v>
      </c>
      <c r="AI40">
        <v>0</v>
      </c>
      <c r="AJ40">
        <v>14</v>
      </c>
    </row>
    <row r="41" spans="1:36" x14ac:dyDescent="0.3">
      <c r="A41" t="s">
        <v>151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1">
        <v>31569</v>
      </c>
      <c r="Q41" t="s">
        <v>61</v>
      </c>
      <c r="R41" t="s">
        <v>40</v>
      </c>
      <c r="S41" t="s">
        <v>41</v>
      </c>
      <c r="T41" t="s">
        <v>42</v>
      </c>
      <c r="U41" t="s">
        <v>82</v>
      </c>
      <c r="V41" s="1">
        <v>42551</v>
      </c>
      <c r="X41" t="s">
        <v>44</v>
      </c>
      <c r="Y41" t="s">
        <v>45</v>
      </c>
      <c r="Z41" t="s">
        <v>55</v>
      </c>
      <c r="AA41" t="s">
        <v>56</v>
      </c>
      <c r="AB41">
        <v>4</v>
      </c>
      <c r="AC41" t="s">
        <v>48</v>
      </c>
      <c r="AD41" t="s">
        <v>58</v>
      </c>
      <c r="AE41">
        <v>5</v>
      </c>
      <c r="AF41">
        <v>5</v>
      </c>
      <c r="AG41">
        <v>6</v>
      </c>
      <c r="AH41" s="1">
        <v>43514</v>
      </c>
      <c r="AI41">
        <v>0</v>
      </c>
      <c r="AJ41">
        <v>7</v>
      </c>
    </row>
    <row r="42" spans="1:36" x14ac:dyDescent="0.3">
      <c r="A42" t="s">
        <v>152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139</v>
      </c>
      <c r="N42" t="s">
        <v>153</v>
      </c>
      <c r="O42">
        <v>5664</v>
      </c>
      <c r="P42" s="1">
        <v>23146</v>
      </c>
      <c r="Q42" t="s">
        <v>61</v>
      </c>
      <c r="R42" t="s">
        <v>40</v>
      </c>
      <c r="S42" t="s">
        <v>41</v>
      </c>
      <c r="T42" t="s">
        <v>42</v>
      </c>
      <c r="U42" t="s">
        <v>43</v>
      </c>
      <c r="V42" s="1">
        <v>41869</v>
      </c>
      <c r="X42" t="s">
        <v>44</v>
      </c>
      <c r="Y42" t="s">
        <v>45</v>
      </c>
      <c r="Z42" t="s">
        <v>141</v>
      </c>
      <c r="AA42" t="s">
        <v>142</v>
      </c>
      <c r="AB42">
        <v>17</v>
      </c>
      <c r="AC42" t="s">
        <v>57</v>
      </c>
      <c r="AD42" t="s">
        <v>58</v>
      </c>
      <c r="AE42">
        <v>5</v>
      </c>
      <c r="AF42">
        <v>5</v>
      </c>
      <c r="AG42">
        <v>0</v>
      </c>
      <c r="AH42" s="1">
        <v>43486</v>
      </c>
      <c r="AI42">
        <v>0</v>
      </c>
      <c r="AJ42">
        <v>7</v>
      </c>
    </row>
    <row r="43" spans="1:36" x14ac:dyDescent="0.3">
      <c r="A43" t="s">
        <v>154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18630</v>
      </c>
      <c r="Q43" t="s">
        <v>61</v>
      </c>
      <c r="R43" t="s">
        <v>40</v>
      </c>
      <c r="S43" t="s">
        <v>41</v>
      </c>
      <c r="T43" t="s">
        <v>42</v>
      </c>
      <c r="U43" t="s">
        <v>43</v>
      </c>
      <c r="V43" s="1">
        <v>41911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70</v>
      </c>
      <c r="AD43" t="s">
        <v>58</v>
      </c>
      <c r="AE43">
        <v>5</v>
      </c>
      <c r="AF43">
        <v>4</v>
      </c>
      <c r="AG43">
        <v>0</v>
      </c>
      <c r="AH43" s="1">
        <v>43508</v>
      </c>
      <c r="AI43">
        <v>0</v>
      </c>
      <c r="AJ43">
        <v>11</v>
      </c>
    </row>
    <row r="44" spans="1:36" x14ac:dyDescent="0.3">
      <c r="A44" t="s">
        <v>155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156</v>
      </c>
      <c r="N44" t="s">
        <v>38</v>
      </c>
      <c r="O44">
        <v>2045</v>
      </c>
      <c r="P44" s="1">
        <v>26338</v>
      </c>
      <c r="Q44" t="s">
        <v>39</v>
      </c>
      <c r="R44" t="s">
        <v>52</v>
      </c>
      <c r="S44" t="s">
        <v>41</v>
      </c>
      <c r="T44" t="s">
        <v>42</v>
      </c>
      <c r="U44" t="s">
        <v>43</v>
      </c>
      <c r="V44" s="1">
        <v>42619</v>
      </c>
      <c r="X44" t="s">
        <v>44</v>
      </c>
      <c r="Y44" t="s">
        <v>45</v>
      </c>
      <c r="Z44" t="s">
        <v>55</v>
      </c>
      <c r="AA44" t="s">
        <v>147</v>
      </c>
      <c r="AB44">
        <v>5</v>
      </c>
      <c r="AC44" t="s">
        <v>57</v>
      </c>
      <c r="AD44" t="s">
        <v>58</v>
      </c>
      <c r="AE44">
        <v>4.5</v>
      </c>
      <c r="AF44">
        <v>5</v>
      </c>
      <c r="AG44">
        <v>7</v>
      </c>
      <c r="AH44" s="1">
        <v>43480</v>
      </c>
      <c r="AI44">
        <v>0</v>
      </c>
      <c r="AJ44">
        <v>8</v>
      </c>
    </row>
    <row r="45" spans="1:36" x14ac:dyDescent="0.3">
      <c r="A45" t="s">
        <v>157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28898</v>
      </c>
      <c r="Q45" t="s">
        <v>61</v>
      </c>
      <c r="R45" t="s">
        <v>40</v>
      </c>
      <c r="S45" t="s">
        <v>41</v>
      </c>
      <c r="T45" t="s">
        <v>42</v>
      </c>
      <c r="U45" t="s">
        <v>43</v>
      </c>
      <c r="V45" s="1">
        <v>41771</v>
      </c>
      <c r="X45" t="s">
        <v>44</v>
      </c>
      <c r="Y45" t="s">
        <v>45</v>
      </c>
      <c r="Z45" t="s">
        <v>46</v>
      </c>
      <c r="AA45" t="s">
        <v>65</v>
      </c>
      <c r="AB45">
        <v>16</v>
      </c>
      <c r="AC45" t="s">
        <v>57</v>
      </c>
      <c r="AD45" t="s">
        <v>58</v>
      </c>
      <c r="AE45">
        <v>3.3</v>
      </c>
      <c r="AF45">
        <v>4</v>
      </c>
      <c r="AG45">
        <v>0</v>
      </c>
      <c r="AH45" s="1">
        <v>43515</v>
      </c>
      <c r="AI45">
        <v>0</v>
      </c>
      <c r="AJ45">
        <v>11</v>
      </c>
    </row>
    <row r="46" spans="1:36" x14ac:dyDescent="0.3">
      <c r="A46" t="s">
        <v>158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1">
        <v>30552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41463</v>
      </c>
      <c r="X46" t="s">
        <v>44</v>
      </c>
      <c r="Y46" t="s">
        <v>45</v>
      </c>
      <c r="Z46" t="s">
        <v>46</v>
      </c>
      <c r="AA46" t="s">
        <v>69</v>
      </c>
      <c r="AC46" t="s">
        <v>48</v>
      </c>
      <c r="AD46" t="s">
        <v>58</v>
      </c>
      <c r="AE46">
        <v>3.8</v>
      </c>
      <c r="AF46">
        <v>5</v>
      </c>
      <c r="AG46">
        <v>0</v>
      </c>
      <c r="AH46" s="1">
        <v>43479</v>
      </c>
      <c r="AI46">
        <v>0</v>
      </c>
      <c r="AJ46">
        <v>4</v>
      </c>
    </row>
    <row r="47" spans="1:36" x14ac:dyDescent="0.3">
      <c r="A47" t="s">
        <v>159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139</v>
      </c>
      <c r="N47" t="s">
        <v>96</v>
      </c>
      <c r="O47">
        <v>78207</v>
      </c>
      <c r="P47" s="1">
        <v>25730</v>
      </c>
      <c r="Q47" t="s">
        <v>39</v>
      </c>
      <c r="R47" t="s">
        <v>40</v>
      </c>
      <c r="S47" t="s">
        <v>107</v>
      </c>
      <c r="T47" t="s">
        <v>42</v>
      </c>
      <c r="U47" t="s">
        <v>82</v>
      </c>
      <c r="V47" s="1">
        <v>41043</v>
      </c>
      <c r="X47" t="s">
        <v>44</v>
      </c>
      <c r="Y47" t="s">
        <v>45</v>
      </c>
      <c r="Z47" t="s">
        <v>141</v>
      </c>
      <c r="AA47" t="s">
        <v>160</v>
      </c>
      <c r="AB47">
        <v>21</v>
      </c>
      <c r="AC47" t="s">
        <v>80</v>
      </c>
      <c r="AD47" t="s">
        <v>58</v>
      </c>
      <c r="AE47">
        <v>3</v>
      </c>
      <c r="AF47">
        <v>5</v>
      </c>
      <c r="AG47">
        <v>0</v>
      </c>
      <c r="AH47" s="1">
        <v>43484</v>
      </c>
      <c r="AI47">
        <v>0</v>
      </c>
      <c r="AJ47">
        <v>17</v>
      </c>
    </row>
    <row r="48" spans="1:36" x14ac:dyDescent="0.3">
      <c r="A48" t="s">
        <v>161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1">
        <v>30555</v>
      </c>
      <c r="Q48" t="s">
        <v>61</v>
      </c>
      <c r="R48" t="s">
        <v>40</v>
      </c>
      <c r="S48" t="s">
        <v>41</v>
      </c>
      <c r="T48" t="s">
        <v>42</v>
      </c>
      <c r="U48" t="s">
        <v>43</v>
      </c>
      <c r="V48" s="1">
        <v>40721</v>
      </c>
      <c r="W48" s="1">
        <v>42323</v>
      </c>
      <c r="X48" t="s">
        <v>162</v>
      </c>
      <c r="Y48" t="s">
        <v>54</v>
      </c>
      <c r="Z48" t="s">
        <v>46</v>
      </c>
      <c r="AA48" t="s">
        <v>72</v>
      </c>
      <c r="AB48">
        <v>11</v>
      </c>
      <c r="AC48" t="s">
        <v>57</v>
      </c>
      <c r="AD48" t="s">
        <v>58</v>
      </c>
      <c r="AE48">
        <v>4.3</v>
      </c>
      <c r="AF48">
        <v>4</v>
      </c>
      <c r="AG48">
        <v>0</v>
      </c>
      <c r="AH48" s="1">
        <v>42073</v>
      </c>
      <c r="AI48">
        <v>0</v>
      </c>
      <c r="AJ48">
        <v>3</v>
      </c>
    </row>
    <row r="49" spans="1:36" x14ac:dyDescent="0.3">
      <c r="A49" t="s">
        <v>163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1">
        <v>32294</v>
      </c>
      <c r="Q49" t="s">
        <v>61</v>
      </c>
      <c r="R49" t="s">
        <v>40</v>
      </c>
      <c r="S49" t="s">
        <v>164</v>
      </c>
      <c r="T49" t="s">
        <v>42</v>
      </c>
      <c r="U49" t="s">
        <v>82</v>
      </c>
      <c r="V49" s="1">
        <v>40819</v>
      </c>
      <c r="X49" t="s">
        <v>44</v>
      </c>
      <c r="Y49" t="s">
        <v>45</v>
      </c>
      <c r="Z49" t="s">
        <v>46</v>
      </c>
      <c r="AA49" t="s">
        <v>79</v>
      </c>
      <c r="AB49">
        <v>19</v>
      </c>
      <c r="AC49" t="s">
        <v>57</v>
      </c>
      <c r="AD49" t="s">
        <v>58</v>
      </c>
      <c r="AE49">
        <v>3.58</v>
      </c>
      <c r="AF49">
        <v>5</v>
      </c>
      <c r="AG49">
        <v>0</v>
      </c>
      <c r="AH49" s="1">
        <v>43495</v>
      </c>
      <c r="AI49">
        <v>0</v>
      </c>
      <c r="AJ49">
        <v>3</v>
      </c>
    </row>
    <row r="50" spans="1:36" x14ac:dyDescent="0.3">
      <c r="A50" t="s">
        <v>165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86</v>
      </c>
      <c r="N50" t="s">
        <v>38</v>
      </c>
      <c r="O50">
        <v>2170</v>
      </c>
      <c r="P50" s="1">
        <v>31295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41157</v>
      </c>
      <c r="X50" t="s">
        <v>44</v>
      </c>
      <c r="Y50" t="s">
        <v>45</v>
      </c>
      <c r="Z50" t="s">
        <v>55</v>
      </c>
      <c r="AA50" t="s">
        <v>166</v>
      </c>
      <c r="AB50">
        <v>6</v>
      </c>
      <c r="AC50" t="s">
        <v>57</v>
      </c>
      <c r="AD50" t="s">
        <v>58</v>
      </c>
      <c r="AE50">
        <v>4.7</v>
      </c>
      <c r="AF50">
        <v>3</v>
      </c>
      <c r="AG50">
        <v>6</v>
      </c>
      <c r="AH50" s="1">
        <v>43523</v>
      </c>
      <c r="AI50">
        <v>0</v>
      </c>
      <c r="AJ50">
        <v>2</v>
      </c>
    </row>
    <row r="51" spans="1:36" x14ac:dyDescent="0.3">
      <c r="A51" t="s">
        <v>167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60</v>
      </c>
      <c r="N51" t="s">
        <v>38</v>
      </c>
      <c r="O51">
        <v>1752</v>
      </c>
      <c r="P51" s="1">
        <v>29829</v>
      </c>
      <c r="Q51" t="s">
        <v>61</v>
      </c>
      <c r="R51" t="s">
        <v>52</v>
      </c>
      <c r="S51" t="s">
        <v>41</v>
      </c>
      <c r="T51" t="s">
        <v>42</v>
      </c>
      <c r="U51" t="s">
        <v>43</v>
      </c>
      <c r="V51" s="1">
        <v>40679</v>
      </c>
      <c r="W51" s="1">
        <v>41281</v>
      </c>
      <c r="X51" t="s">
        <v>93</v>
      </c>
      <c r="Y51" t="s">
        <v>54</v>
      </c>
      <c r="Z51" t="s">
        <v>46</v>
      </c>
      <c r="AA51" t="s">
        <v>83</v>
      </c>
      <c r="AB51">
        <v>12</v>
      </c>
      <c r="AC51" t="s">
        <v>70</v>
      </c>
      <c r="AD51" t="s">
        <v>58</v>
      </c>
      <c r="AE51">
        <v>4.2</v>
      </c>
      <c r="AF51">
        <v>5</v>
      </c>
      <c r="AG51">
        <v>0</v>
      </c>
      <c r="AH51" s="1">
        <v>41032</v>
      </c>
      <c r="AI51">
        <v>0</v>
      </c>
      <c r="AJ51">
        <v>9</v>
      </c>
    </row>
    <row r="52" spans="1:36" x14ac:dyDescent="0.3">
      <c r="A52" t="s">
        <v>168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60</v>
      </c>
      <c r="N52" t="s">
        <v>38</v>
      </c>
      <c r="O52">
        <v>2169</v>
      </c>
      <c r="P52" s="1">
        <v>28819</v>
      </c>
      <c r="Q52" t="s">
        <v>39</v>
      </c>
      <c r="R52" t="s">
        <v>52</v>
      </c>
      <c r="S52" t="s">
        <v>41</v>
      </c>
      <c r="T52" t="s">
        <v>42</v>
      </c>
      <c r="U52" t="s">
        <v>43</v>
      </c>
      <c r="V52" s="1">
        <v>40420</v>
      </c>
      <c r="W52" s="1">
        <v>40812</v>
      </c>
      <c r="X52" t="s">
        <v>53</v>
      </c>
      <c r="Y52" t="s">
        <v>54</v>
      </c>
      <c r="Z52" t="s">
        <v>46</v>
      </c>
      <c r="AA52" t="s">
        <v>91</v>
      </c>
      <c r="AB52">
        <v>14</v>
      </c>
      <c r="AC52" t="s">
        <v>57</v>
      </c>
      <c r="AD52" t="s">
        <v>58</v>
      </c>
      <c r="AE52">
        <v>4.2</v>
      </c>
      <c r="AF52">
        <v>4</v>
      </c>
      <c r="AG52">
        <v>0</v>
      </c>
      <c r="AH52" s="1">
        <v>40667</v>
      </c>
      <c r="AI52">
        <v>0</v>
      </c>
      <c r="AJ52">
        <v>6</v>
      </c>
    </row>
    <row r="53" spans="1:36" x14ac:dyDescent="0.3">
      <c r="A53" t="s">
        <v>169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1">
        <v>29459</v>
      </c>
      <c r="Q53" t="s">
        <v>39</v>
      </c>
      <c r="R53" t="s">
        <v>52</v>
      </c>
      <c r="S53" t="s">
        <v>41</v>
      </c>
      <c r="T53" t="s">
        <v>42</v>
      </c>
      <c r="U53" t="s">
        <v>43</v>
      </c>
      <c r="V53" s="1">
        <v>42557</v>
      </c>
      <c r="X53" t="s">
        <v>44</v>
      </c>
      <c r="Y53" t="s">
        <v>45</v>
      </c>
      <c r="Z53" t="s">
        <v>46</v>
      </c>
      <c r="AA53" t="s">
        <v>83</v>
      </c>
      <c r="AB53">
        <v>12</v>
      </c>
      <c r="AC53" t="s">
        <v>80</v>
      </c>
      <c r="AD53" t="s">
        <v>49</v>
      </c>
      <c r="AE53">
        <v>4.0999999999999996</v>
      </c>
      <c r="AF53">
        <v>4</v>
      </c>
      <c r="AG53">
        <v>0</v>
      </c>
      <c r="AH53" s="1">
        <v>43524</v>
      </c>
      <c r="AI53">
        <v>0</v>
      </c>
      <c r="AJ53">
        <v>5</v>
      </c>
    </row>
    <row r="54" spans="1:36" x14ac:dyDescent="0.3">
      <c r="A54" t="s">
        <v>170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28376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41463</v>
      </c>
      <c r="X54" t="s">
        <v>44</v>
      </c>
      <c r="Y54" t="s">
        <v>45</v>
      </c>
      <c r="Z54" t="s">
        <v>46</v>
      </c>
      <c r="AA54" t="s">
        <v>91</v>
      </c>
      <c r="AB54">
        <v>14</v>
      </c>
      <c r="AC54" t="s">
        <v>80</v>
      </c>
      <c r="AD54" t="s">
        <v>58</v>
      </c>
      <c r="AE54">
        <v>4.4000000000000004</v>
      </c>
      <c r="AF54">
        <v>5</v>
      </c>
      <c r="AG54">
        <v>0</v>
      </c>
      <c r="AH54" s="1">
        <v>43479</v>
      </c>
      <c r="AI54">
        <v>0</v>
      </c>
      <c r="AJ54">
        <v>3</v>
      </c>
    </row>
    <row r="55" spans="1:36" x14ac:dyDescent="0.3">
      <c r="A55" t="s">
        <v>171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29079</v>
      </c>
      <c r="Q55" t="s">
        <v>39</v>
      </c>
      <c r="R55" t="s">
        <v>40</v>
      </c>
      <c r="S55" t="s">
        <v>41</v>
      </c>
      <c r="T55" t="s">
        <v>42</v>
      </c>
      <c r="U55" t="s">
        <v>82</v>
      </c>
      <c r="V55" s="1">
        <v>40735</v>
      </c>
      <c r="W55" s="1">
        <v>42636</v>
      </c>
      <c r="X55" t="s">
        <v>110</v>
      </c>
      <c r="Y55" t="s">
        <v>104</v>
      </c>
      <c r="Z55" t="s">
        <v>46</v>
      </c>
      <c r="AA55" t="s">
        <v>63</v>
      </c>
      <c r="AB55">
        <v>20</v>
      </c>
      <c r="AC55" t="s">
        <v>48</v>
      </c>
      <c r="AD55" t="s">
        <v>118</v>
      </c>
      <c r="AE55">
        <v>2</v>
      </c>
      <c r="AF55">
        <v>3</v>
      </c>
      <c r="AG55">
        <v>0</v>
      </c>
      <c r="AH55" s="1">
        <v>42491</v>
      </c>
      <c r="AI55">
        <v>5</v>
      </c>
      <c r="AJ55">
        <v>16</v>
      </c>
    </row>
    <row r="56" spans="1:36" x14ac:dyDescent="0.3">
      <c r="A56" t="s">
        <v>172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129</v>
      </c>
      <c r="N56" t="s">
        <v>38</v>
      </c>
      <c r="O56">
        <v>1803</v>
      </c>
      <c r="P56" s="1">
        <v>27745</v>
      </c>
      <c r="Q56" t="s">
        <v>39</v>
      </c>
      <c r="R56" t="s">
        <v>67</v>
      </c>
      <c r="S56" t="s">
        <v>41</v>
      </c>
      <c r="T56" t="s">
        <v>42</v>
      </c>
      <c r="U56" t="s">
        <v>43</v>
      </c>
      <c r="V56" s="1">
        <v>40379</v>
      </c>
      <c r="X56" t="s">
        <v>44</v>
      </c>
      <c r="Y56" t="s">
        <v>45</v>
      </c>
      <c r="Z56" t="s">
        <v>46</v>
      </c>
      <c r="AA56" t="s">
        <v>131</v>
      </c>
      <c r="AB56">
        <v>2</v>
      </c>
      <c r="AC56" t="s">
        <v>117</v>
      </c>
      <c r="AD56" t="s">
        <v>118</v>
      </c>
      <c r="AE56">
        <v>4.13</v>
      </c>
      <c r="AF56">
        <v>2</v>
      </c>
      <c r="AG56">
        <v>0</v>
      </c>
      <c r="AH56" s="1">
        <v>43479</v>
      </c>
      <c r="AI56">
        <v>3</v>
      </c>
      <c r="AJ56">
        <v>3</v>
      </c>
    </row>
    <row r="57" spans="1:36" x14ac:dyDescent="0.3">
      <c r="A57" t="s">
        <v>173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174</v>
      </c>
      <c r="N57" t="s">
        <v>38</v>
      </c>
      <c r="O57">
        <v>2030</v>
      </c>
      <c r="P57" s="1">
        <v>30394</v>
      </c>
      <c r="Q57" t="s">
        <v>39</v>
      </c>
      <c r="R57" t="s">
        <v>40</v>
      </c>
      <c r="S57" t="s">
        <v>41</v>
      </c>
      <c r="T57" t="s">
        <v>42</v>
      </c>
      <c r="U57" t="s">
        <v>82</v>
      </c>
      <c r="V57" s="1">
        <v>39818</v>
      </c>
      <c r="X57" t="s">
        <v>44</v>
      </c>
      <c r="Y57" t="s">
        <v>45</v>
      </c>
      <c r="Z57" t="s">
        <v>46</v>
      </c>
      <c r="AA57" t="s">
        <v>131</v>
      </c>
      <c r="AB57">
        <v>2</v>
      </c>
      <c r="AC57" t="s">
        <v>57</v>
      </c>
      <c r="AD57" t="s">
        <v>49</v>
      </c>
      <c r="AE57">
        <v>3.7</v>
      </c>
      <c r="AF57">
        <v>5</v>
      </c>
      <c r="AG57">
        <v>0</v>
      </c>
      <c r="AH57" s="1">
        <v>43500</v>
      </c>
      <c r="AI57">
        <v>0</v>
      </c>
      <c r="AJ57">
        <v>15</v>
      </c>
    </row>
    <row r="58" spans="1:36" x14ac:dyDescent="0.3">
      <c r="A58" t="s">
        <v>175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1">
        <v>28215</v>
      </c>
      <c r="Q58" t="s">
        <v>61</v>
      </c>
      <c r="R58" t="s">
        <v>52</v>
      </c>
      <c r="S58" t="s">
        <v>41</v>
      </c>
      <c r="T58" t="s">
        <v>89</v>
      </c>
      <c r="U58" t="s">
        <v>43</v>
      </c>
      <c r="V58" s="1">
        <v>42009</v>
      </c>
      <c r="X58" t="s">
        <v>44</v>
      </c>
      <c r="Y58" t="s">
        <v>45</v>
      </c>
      <c r="Z58" t="s">
        <v>46</v>
      </c>
      <c r="AA58" t="s">
        <v>99</v>
      </c>
      <c r="AB58">
        <v>18</v>
      </c>
      <c r="AC58" t="s">
        <v>57</v>
      </c>
      <c r="AD58" t="s">
        <v>58</v>
      </c>
      <c r="AE58">
        <v>4.7300000000000004</v>
      </c>
      <c r="AF58">
        <v>5</v>
      </c>
      <c r="AG58">
        <v>0</v>
      </c>
      <c r="AH58" s="1">
        <v>43510</v>
      </c>
      <c r="AI58">
        <v>0</v>
      </c>
      <c r="AJ58">
        <v>6</v>
      </c>
    </row>
    <row r="59" spans="1:36" x14ac:dyDescent="0.3">
      <c r="A59" t="s">
        <v>176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95</v>
      </c>
      <c r="N59" t="s">
        <v>38</v>
      </c>
      <c r="O59">
        <v>1810</v>
      </c>
      <c r="P59" s="1">
        <v>31650</v>
      </c>
      <c r="Q59" t="s">
        <v>39</v>
      </c>
      <c r="R59" t="s">
        <v>52</v>
      </c>
      <c r="S59" t="s">
        <v>41</v>
      </c>
      <c r="T59" t="s">
        <v>42</v>
      </c>
      <c r="U59" t="s">
        <v>43</v>
      </c>
      <c r="V59" s="1">
        <v>42093</v>
      </c>
      <c r="X59" t="s">
        <v>44</v>
      </c>
      <c r="Y59" t="s">
        <v>45</v>
      </c>
      <c r="Z59" t="s">
        <v>55</v>
      </c>
      <c r="AA59" t="s">
        <v>56</v>
      </c>
      <c r="AB59">
        <v>4</v>
      </c>
      <c r="AC59" t="s">
        <v>57</v>
      </c>
      <c r="AD59" t="s">
        <v>58</v>
      </c>
      <c r="AE59">
        <v>3.04</v>
      </c>
      <c r="AF59">
        <v>3</v>
      </c>
      <c r="AG59">
        <v>6</v>
      </c>
      <c r="AH59" s="1">
        <v>43487</v>
      </c>
      <c r="AI59">
        <v>0</v>
      </c>
      <c r="AJ59">
        <v>2</v>
      </c>
    </row>
    <row r="60" spans="1:36" x14ac:dyDescent="0.3">
      <c r="A60" t="s">
        <v>177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31877</v>
      </c>
      <c r="Q60" t="s">
        <v>61</v>
      </c>
      <c r="R60" t="s">
        <v>40</v>
      </c>
      <c r="S60" t="s">
        <v>41</v>
      </c>
      <c r="T60" t="s">
        <v>42</v>
      </c>
      <c r="U60" t="s">
        <v>43</v>
      </c>
      <c r="V60" s="1">
        <v>42557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58</v>
      </c>
      <c r="AE60">
        <v>4.12</v>
      </c>
      <c r="AF60">
        <v>5</v>
      </c>
      <c r="AG60">
        <v>0</v>
      </c>
      <c r="AH60" s="1">
        <v>43493</v>
      </c>
      <c r="AI60">
        <v>0</v>
      </c>
      <c r="AJ60">
        <v>15</v>
      </c>
    </row>
    <row r="61" spans="1:36" x14ac:dyDescent="0.3">
      <c r="A61" t="s">
        <v>178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179</v>
      </c>
      <c r="N61" t="s">
        <v>122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41953</v>
      </c>
      <c r="X61" t="s">
        <v>44</v>
      </c>
      <c r="Y61" t="s">
        <v>45</v>
      </c>
      <c r="Z61" t="s">
        <v>55</v>
      </c>
      <c r="AA61" t="s">
        <v>87</v>
      </c>
      <c r="AB61">
        <v>7</v>
      </c>
      <c r="AC61" t="s">
        <v>80</v>
      </c>
      <c r="AD61" t="s">
        <v>58</v>
      </c>
      <c r="AE61">
        <v>5</v>
      </c>
      <c r="AF61">
        <v>3</v>
      </c>
      <c r="AG61">
        <v>4</v>
      </c>
      <c r="AH61" s="1">
        <v>43467</v>
      </c>
      <c r="AI61">
        <v>0</v>
      </c>
      <c r="AJ61">
        <v>5</v>
      </c>
    </row>
    <row r="62" spans="1:36" x14ac:dyDescent="0.3">
      <c r="A62" t="s">
        <v>180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181</v>
      </c>
      <c r="N62" t="s">
        <v>153</v>
      </c>
      <c r="O62">
        <v>5473</v>
      </c>
      <c r="P62" s="1">
        <v>32982</v>
      </c>
      <c r="Q62" t="s">
        <v>61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141</v>
      </c>
      <c r="AA62" t="s">
        <v>182</v>
      </c>
      <c r="AB62">
        <v>15</v>
      </c>
      <c r="AC62" t="s">
        <v>57</v>
      </c>
      <c r="AD62" t="s">
        <v>58</v>
      </c>
      <c r="AE62">
        <v>4.62</v>
      </c>
      <c r="AF62">
        <v>4</v>
      </c>
      <c r="AG62">
        <v>0</v>
      </c>
      <c r="AH62" s="1">
        <v>43489</v>
      </c>
      <c r="AI62">
        <v>0</v>
      </c>
      <c r="AJ62">
        <v>8</v>
      </c>
    </row>
    <row r="63" spans="1:36" x14ac:dyDescent="0.3">
      <c r="A63" t="s">
        <v>183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179</v>
      </c>
      <c r="N63" t="s">
        <v>122</v>
      </c>
      <c r="O63">
        <v>6033</v>
      </c>
      <c r="P63" s="1">
        <v>19011</v>
      </c>
      <c r="Q63" t="s">
        <v>61</v>
      </c>
      <c r="R63" t="s">
        <v>52</v>
      </c>
      <c r="S63" t="s">
        <v>41</v>
      </c>
      <c r="T63" t="s">
        <v>42</v>
      </c>
      <c r="U63" t="s">
        <v>43</v>
      </c>
      <c r="V63" s="1">
        <v>41953</v>
      </c>
      <c r="X63" t="s">
        <v>44</v>
      </c>
      <c r="Y63" t="s">
        <v>45</v>
      </c>
      <c r="Z63" t="s">
        <v>55</v>
      </c>
      <c r="AA63" t="s">
        <v>87</v>
      </c>
      <c r="AB63">
        <v>7</v>
      </c>
      <c r="AC63" t="s">
        <v>48</v>
      </c>
      <c r="AD63" t="s">
        <v>58</v>
      </c>
      <c r="AE63">
        <v>3.1</v>
      </c>
      <c r="AF63">
        <v>5</v>
      </c>
      <c r="AG63">
        <v>8</v>
      </c>
      <c r="AH63" s="1">
        <v>43508</v>
      </c>
      <c r="AI63">
        <v>0</v>
      </c>
      <c r="AJ63">
        <v>19</v>
      </c>
    </row>
    <row r="64" spans="1:36" x14ac:dyDescent="0.3">
      <c r="A64" t="s">
        <v>184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28799</v>
      </c>
      <c r="Q64" t="s">
        <v>61</v>
      </c>
      <c r="R64" t="s">
        <v>52</v>
      </c>
      <c r="S64" t="s">
        <v>41</v>
      </c>
      <c r="T64" t="s">
        <v>42</v>
      </c>
      <c r="U64" t="s">
        <v>43</v>
      </c>
      <c r="V64" s="1">
        <v>41092</v>
      </c>
      <c r="X64" t="s">
        <v>44</v>
      </c>
      <c r="Y64" t="s">
        <v>45</v>
      </c>
      <c r="Z64" t="s">
        <v>46</v>
      </c>
      <c r="AA64" t="s">
        <v>65</v>
      </c>
      <c r="AB64">
        <v>16</v>
      </c>
      <c r="AC64" t="s">
        <v>57</v>
      </c>
      <c r="AD64" t="s">
        <v>58</v>
      </c>
      <c r="AE64">
        <v>5</v>
      </c>
      <c r="AF64">
        <v>3</v>
      </c>
      <c r="AG64">
        <v>0</v>
      </c>
      <c r="AH64" s="1">
        <v>43521</v>
      </c>
      <c r="AI64">
        <v>0</v>
      </c>
      <c r="AJ64">
        <v>1</v>
      </c>
    </row>
    <row r="65" spans="1:36" x14ac:dyDescent="0.3">
      <c r="A65" t="s">
        <v>185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60</v>
      </c>
      <c r="N65" t="s">
        <v>38</v>
      </c>
      <c r="O65">
        <v>2458</v>
      </c>
      <c r="P65" s="1">
        <v>29112</v>
      </c>
      <c r="Q65" t="s">
        <v>39</v>
      </c>
      <c r="R65" t="s">
        <v>40</v>
      </c>
      <c r="S65" t="s">
        <v>107</v>
      </c>
      <c r="T65" t="s">
        <v>42</v>
      </c>
      <c r="U65" t="s">
        <v>98</v>
      </c>
      <c r="V65" s="1">
        <v>40854</v>
      </c>
      <c r="X65" t="s">
        <v>44</v>
      </c>
      <c r="Y65" t="s">
        <v>45</v>
      </c>
      <c r="Z65" t="s">
        <v>46</v>
      </c>
      <c r="AA65" t="s">
        <v>63</v>
      </c>
      <c r="AB65">
        <v>20</v>
      </c>
      <c r="AC65" t="s">
        <v>48</v>
      </c>
      <c r="AD65" t="s">
        <v>58</v>
      </c>
      <c r="AE65">
        <v>3.96</v>
      </c>
      <c r="AF65">
        <v>4</v>
      </c>
      <c r="AG65">
        <v>0</v>
      </c>
      <c r="AH65" s="1">
        <v>43523</v>
      </c>
      <c r="AI65">
        <v>0</v>
      </c>
      <c r="AJ65">
        <v>6</v>
      </c>
    </row>
    <row r="66" spans="1:36" x14ac:dyDescent="0.3">
      <c r="A66" t="s">
        <v>186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1">
        <v>32248</v>
      </c>
      <c r="Q66" t="s">
        <v>39</v>
      </c>
      <c r="R66" t="s">
        <v>52</v>
      </c>
      <c r="S66" t="s">
        <v>41</v>
      </c>
      <c r="T66" t="s">
        <v>42</v>
      </c>
      <c r="U66" t="s">
        <v>43</v>
      </c>
      <c r="V66" s="1">
        <v>43290</v>
      </c>
      <c r="X66" t="s">
        <v>44</v>
      </c>
      <c r="Y66" t="s">
        <v>45</v>
      </c>
      <c r="Z66" t="s">
        <v>46</v>
      </c>
      <c r="AA66" t="s">
        <v>83</v>
      </c>
      <c r="AB66">
        <v>12</v>
      </c>
      <c r="AC66" t="s">
        <v>57</v>
      </c>
      <c r="AD66" t="s">
        <v>58</v>
      </c>
      <c r="AE66">
        <v>4.3</v>
      </c>
      <c r="AF66">
        <v>4</v>
      </c>
      <c r="AG66">
        <v>3</v>
      </c>
      <c r="AH66" s="1">
        <v>43496</v>
      </c>
      <c r="AI66">
        <v>2</v>
      </c>
      <c r="AJ66">
        <v>2</v>
      </c>
    </row>
    <row r="67" spans="1:36" x14ac:dyDescent="0.3">
      <c r="A67" t="s">
        <v>187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1">
        <v>28429</v>
      </c>
      <c r="Q67" t="s">
        <v>39</v>
      </c>
      <c r="R67" t="s">
        <v>52</v>
      </c>
      <c r="S67" t="s">
        <v>41</v>
      </c>
      <c r="T67" t="s">
        <v>42</v>
      </c>
      <c r="U67" t="s">
        <v>43</v>
      </c>
      <c r="V67" s="1">
        <v>40679</v>
      </c>
      <c r="W67" s="1">
        <v>42529</v>
      </c>
      <c r="X67" t="s">
        <v>93</v>
      </c>
      <c r="Y67" t="s">
        <v>54</v>
      </c>
      <c r="Z67" t="s">
        <v>46</v>
      </c>
      <c r="AA67" t="s">
        <v>69</v>
      </c>
      <c r="AB67">
        <v>39</v>
      </c>
      <c r="AC67" t="s">
        <v>57</v>
      </c>
      <c r="AD67" t="s">
        <v>58</v>
      </c>
      <c r="AE67">
        <v>5</v>
      </c>
      <c r="AF67">
        <v>4</v>
      </c>
      <c r="AG67">
        <v>0</v>
      </c>
      <c r="AH67" s="1">
        <v>42462</v>
      </c>
      <c r="AI67">
        <v>0</v>
      </c>
      <c r="AJ67">
        <v>14</v>
      </c>
    </row>
    <row r="68" spans="1:36" x14ac:dyDescent="0.3">
      <c r="A68" t="s">
        <v>188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74</v>
      </c>
      <c r="N68" t="s">
        <v>38</v>
      </c>
      <c r="O68">
        <v>2176</v>
      </c>
      <c r="P68" s="1">
        <v>29041</v>
      </c>
      <c r="Q68" t="s">
        <v>61</v>
      </c>
      <c r="R68" t="s">
        <v>40</v>
      </c>
      <c r="S68" t="s">
        <v>41</v>
      </c>
      <c r="T68" t="s">
        <v>42</v>
      </c>
      <c r="U68" t="s">
        <v>82</v>
      </c>
      <c r="V68" s="1">
        <v>40917</v>
      </c>
      <c r="X68" t="s">
        <v>44</v>
      </c>
      <c r="Y68" t="s">
        <v>45</v>
      </c>
      <c r="Z68" t="s">
        <v>75</v>
      </c>
      <c r="AA68" t="s">
        <v>76</v>
      </c>
      <c r="AB68">
        <v>10</v>
      </c>
      <c r="AC68" t="s">
        <v>117</v>
      </c>
      <c r="AD68" t="s">
        <v>58</v>
      </c>
      <c r="AE68">
        <v>3.79</v>
      </c>
      <c r="AF68">
        <v>5</v>
      </c>
      <c r="AG68">
        <v>5</v>
      </c>
      <c r="AH68" s="1">
        <v>43490</v>
      </c>
      <c r="AI68">
        <v>0</v>
      </c>
      <c r="AJ68">
        <v>8</v>
      </c>
    </row>
    <row r="69" spans="1:36" x14ac:dyDescent="0.3">
      <c r="A69" t="s">
        <v>189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139</v>
      </c>
      <c r="N69" t="s">
        <v>190</v>
      </c>
      <c r="O69">
        <v>36006</v>
      </c>
      <c r="P69" s="1">
        <v>27700</v>
      </c>
      <c r="Q69" t="s">
        <v>39</v>
      </c>
      <c r="R69" t="s">
        <v>40</v>
      </c>
      <c r="S69" t="s">
        <v>41</v>
      </c>
      <c r="T69" t="s">
        <v>42</v>
      </c>
      <c r="U69" t="s">
        <v>98</v>
      </c>
      <c r="V69" s="1">
        <v>41911</v>
      </c>
      <c r="X69" t="s">
        <v>44</v>
      </c>
      <c r="Y69" t="s">
        <v>45</v>
      </c>
      <c r="Z69" t="s">
        <v>141</v>
      </c>
      <c r="AA69" t="s">
        <v>142</v>
      </c>
      <c r="AB69">
        <v>17</v>
      </c>
      <c r="AC69" t="s">
        <v>57</v>
      </c>
      <c r="AD69" t="s">
        <v>191</v>
      </c>
      <c r="AE69">
        <v>1.93</v>
      </c>
      <c r="AF69">
        <v>3</v>
      </c>
      <c r="AG69">
        <v>0</v>
      </c>
      <c r="AH69" s="1">
        <v>43495</v>
      </c>
      <c r="AI69">
        <v>6</v>
      </c>
      <c r="AJ69">
        <v>5</v>
      </c>
    </row>
    <row r="70" spans="1:36" x14ac:dyDescent="0.3">
      <c r="A70" t="s">
        <v>192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60</v>
      </c>
      <c r="N70" t="s">
        <v>38</v>
      </c>
      <c r="O70">
        <v>2343</v>
      </c>
      <c r="P70" s="1">
        <v>18684</v>
      </c>
      <c r="Q70" t="s">
        <v>61</v>
      </c>
      <c r="R70" t="s">
        <v>137</v>
      </c>
      <c r="S70" t="s">
        <v>41</v>
      </c>
      <c r="T70" t="s">
        <v>42</v>
      </c>
      <c r="U70" t="s">
        <v>82</v>
      </c>
      <c r="V70" s="1">
        <v>40637</v>
      </c>
      <c r="W70" s="1">
        <v>42312</v>
      </c>
      <c r="X70" t="s">
        <v>193</v>
      </c>
      <c r="Y70" t="s">
        <v>54</v>
      </c>
      <c r="Z70" t="s">
        <v>46</v>
      </c>
      <c r="AA70" t="s">
        <v>99</v>
      </c>
      <c r="AB70">
        <v>18</v>
      </c>
      <c r="AC70" t="s">
        <v>70</v>
      </c>
      <c r="AD70" t="s">
        <v>58</v>
      </c>
      <c r="AE70">
        <v>4.62</v>
      </c>
      <c r="AF70">
        <v>5</v>
      </c>
      <c r="AG70">
        <v>0</v>
      </c>
      <c r="AH70" s="1">
        <v>42130</v>
      </c>
      <c r="AI70">
        <v>0</v>
      </c>
      <c r="AJ70">
        <v>1</v>
      </c>
    </row>
    <row r="71" spans="1:36" x14ac:dyDescent="0.3">
      <c r="A71" t="s">
        <v>194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1">
        <v>24581</v>
      </c>
      <c r="Q71" t="s">
        <v>39</v>
      </c>
      <c r="R71" t="s">
        <v>52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72</v>
      </c>
      <c r="AB71">
        <v>11</v>
      </c>
      <c r="AC71" t="s">
        <v>57</v>
      </c>
      <c r="AD71" t="s">
        <v>191</v>
      </c>
      <c r="AE71">
        <v>1.1200000000000001</v>
      </c>
      <c r="AF71">
        <v>2</v>
      </c>
      <c r="AG71">
        <v>0</v>
      </c>
      <c r="AH71" s="1">
        <v>43496</v>
      </c>
      <c r="AI71">
        <v>4</v>
      </c>
      <c r="AJ71">
        <v>9</v>
      </c>
    </row>
    <row r="72" spans="1:36" x14ac:dyDescent="0.3">
      <c r="A72" t="s">
        <v>195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196</v>
      </c>
      <c r="N72" t="s">
        <v>38</v>
      </c>
      <c r="O72">
        <v>2045</v>
      </c>
      <c r="P72" s="1">
        <v>30563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s="1">
        <v>42781</v>
      </c>
      <c r="X72" t="s">
        <v>44</v>
      </c>
      <c r="Y72" t="s">
        <v>45</v>
      </c>
      <c r="Z72" t="s">
        <v>55</v>
      </c>
      <c r="AA72" t="s">
        <v>197</v>
      </c>
      <c r="AB72">
        <v>13</v>
      </c>
      <c r="AC72" t="s">
        <v>57</v>
      </c>
      <c r="AD72" t="s">
        <v>58</v>
      </c>
      <c r="AE72">
        <v>3.01</v>
      </c>
      <c r="AF72">
        <v>5</v>
      </c>
      <c r="AG72">
        <v>7</v>
      </c>
      <c r="AH72" s="1">
        <v>43488</v>
      </c>
      <c r="AI72">
        <v>0</v>
      </c>
      <c r="AJ72">
        <v>15</v>
      </c>
    </row>
    <row r="73" spans="1:36" x14ac:dyDescent="0.3">
      <c r="A73" t="s">
        <v>198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1">
        <v>30270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41771</v>
      </c>
      <c r="X73" t="s">
        <v>44</v>
      </c>
      <c r="Y73" t="s">
        <v>45</v>
      </c>
      <c r="Z73" t="s">
        <v>46</v>
      </c>
      <c r="AA73" t="s">
        <v>79</v>
      </c>
      <c r="AB73">
        <v>19</v>
      </c>
      <c r="AC73" t="s">
        <v>57</v>
      </c>
      <c r="AD73" t="s">
        <v>58</v>
      </c>
      <c r="AE73">
        <v>4.3</v>
      </c>
      <c r="AF73">
        <v>4</v>
      </c>
      <c r="AG73">
        <v>0</v>
      </c>
      <c r="AH73" s="1">
        <v>43515</v>
      </c>
      <c r="AI73">
        <v>0</v>
      </c>
      <c r="AJ73">
        <v>1</v>
      </c>
    </row>
    <row r="74" spans="1:36" x14ac:dyDescent="0.3">
      <c r="A74" t="s">
        <v>199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139</v>
      </c>
      <c r="N74" t="s">
        <v>200</v>
      </c>
      <c r="O74">
        <v>98052</v>
      </c>
      <c r="P74" s="1">
        <v>31911</v>
      </c>
      <c r="Q74" t="s">
        <v>61</v>
      </c>
      <c r="R74" t="s">
        <v>40</v>
      </c>
      <c r="S74" t="s">
        <v>41</v>
      </c>
      <c r="T74" t="s">
        <v>89</v>
      </c>
      <c r="U74" t="s">
        <v>43</v>
      </c>
      <c r="V74" s="1">
        <v>40959</v>
      </c>
      <c r="X74" t="s">
        <v>44</v>
      </c>
      <c r="Y74" t="s">
        <v>45</v>
      </c>
      <c r="Z74" t="s">
        <v>141</v>
      </c>
      <c r="AA74" t="s">
        <v>142</v>
      </c>
      <c r="AB74">
        <v>17</v>
      </c>
      <c r="AC74" t="s">
        <v>201</v>
      </c>
      <c r="AD74" t="s">
        <v>191</v>
      </c>
      <c r="AE74">
        <v>2.2999999999999998</v>
      </c>
      <c r="AF74">
        <v>1</v>
      </c>
      <c r="AG74">
        <v>0</v>
      </c>
      <c r="AH74" s="1">
        <v>43494</v>
      </c>
      <c r="AI74">
        <v>2</v>
      </c>
      <c r="AJ74">
        <v>17</v>
      </c>
    </row>
    <row r="75" spans="1:36" x14ac:dyDescent="0.3">
      <c r="A75" t="s">
        <v>202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28826</v>
      </c>
      <c r="Q75" t="s">
        <v>61</v>
      </c>
      <c r="R75" t="s">
        <v>52</v>
      </c>
      <c r="S75" t="s">
        <v>41</v>
      </c>
      <c r="T75" t="s">
        <v>42</v>
      </c>
      <c r="U75" t="s">
        <v>82</v>
      </c>
      <c r="V75" s="1">
        <v>41281</v>
      </c>
      <c r="X75" t="s">
        <v>44</v>
      </c>
      <c r="Y75" t="s">
        <v>45</v>
      </c>
      <c r="Z75" t="s">
        <v>46</v>
      </c>
      <c r="AA75" t="s">
        <v>83</v>
      </c>
      <c r="AB75">
        <v>12</v>
      </c>
      <c r="AC75" t="s">
        <v>57</v>
      </c>
      <c r="AD75" t="s">
        <v>118</v>
      </c>
      <c r="AE75">
        <v>3.88</v>
      </c>
      <c r="AF75">
        <v>4</v>
      </c>
      <c r="AG75">
        <v>0</v>
      </c>
      <c r="AH75" s="1">
        <v>43483</v>
      </c>
      <c r="AI75">
        <v>0</v>
      </c>
      <c r="AJ75">
        <v>6</v>
      </c>
    </row>
    <row r="76" spans="1:36" x14ac:dyDescent="0.3">
      <c r="A76" t="s">
        <v>203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31692</v>
      </c>
      <c r="Q76" t="s">
        <v>61</v>
      </c>
      <c r="R76" t="s">
        <v>40</v>
      </c>
      <c r="S76" t="s">
        <v>41</v>
      </c>
      <c r="T76" t="s">
        <v>89</v>
      </c>
      <c r="U76" t="s">
        <v>43</v>
      </c>
      <c r="V76" s="1">
        <v>41001</v>
      </c>
      <c r="X76" t="s">
        <v>44</v>
      </c>
      <c r="Y76" t="s">
        <v>45</v>
      </c>
      <c r="Z76" t="s">
        <v>46</v>
      </c>
      <c r="AA76" t="s">
        <v>91</v>
      </c>
      <c r="AB76">
        <v>14</v>
      </c>
      <c r="AC76" t="s">
        <v>117</v>
      </c>
      <c r="AD76" t="s">
        <v>58</v>
      </c>
      <c r="AE76">
        <v>3.4</v>
      </c>
      <c r="AF76">
        <v>5</v>
      </c>
      <c r="AG76">
        <v>0</v>
      </c>
      <c r="AH76" s="1">
        <v>43515</v>
      </c>
      <c r="AI76">
        <v>0</v>
      </c>
      <c r="AJ76">
        <v>15</v>
      </c>
    </row>
    <row r="77" spans="1:36" x14ac:dyDescent="0.3">
      <c r="A77" t="s">
        <v>204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86</v>
      </c>
      <c r="N77" t="s">
        <v>38</v>
      </c>
      <c r="O77">
        <v>2119</v>
      </c>
      <c r="P77" s="1">
        <v>32342</v>
      </c>
      <c r="Q77" t="s">
        <v>61</v>
      </c>
      <c r="R77" t="s">
        <v>52</v>
      </c>
      <c r="S77" t="s">
        <v>41</v>
      </c>
      <c r="T77" t="s">
        <v>42</v>
      </c>
      <c r="U77" t="s">
        <v>43</v>
      </c>
      <c r="V77" s="1">
        <v>42009</v>
      </c>
      <c r="X77" t="s">
        <v>44</v>
      </c>
      <c r="Y77" t="s">
        <v>45</v>
      </c>
      <c r="Z77" t="s">
        <v>55</v>
      </c>
      <c r="AA77" t="s">
        <v>87</v>
      </c>
      <c r="AB77">
        <v>7</v>
      </c>
      <c r="AC77" t="s">
        <v>80</v>
      </c>
      <c r="AD77" t="s">
        <v>58</v>
      </c>
      <c r="AE77">
        <v>4.1100000000000003</v>
      </c>
      <c r="AF77">
        <v>4</v>
      </c>
      <c r="AG77">
        <v>6</v>
      </c>
      <c r="AH77" s="1">
        <v>43521</v>
      </c>
      <c r="AI77">
        <v>0</v>
      </c>
      <c r="AJ77">
        <v>16</v>
      </c>
    </row>
    <row r="78" spans="1:36" x14ac:dyDescent="0.3">
      <c r="A78" t="s">
        <v>205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206</v>
      </c>
      <c r="N78" t="s">
        <v>38</v>
      </c>
      <c r="O78">
        <v>1886</v>
      </c>
      <c r="P78" s="1">
        <v>25758</v>
      </c>
      <c r="Q78" t="s">
        <v>39</v>
      </c>
      <c r="R78" t="s">
        <v>40</v>
      </c>
      <c r="S78" t="s">
        <v>41</v>
      </c>
      <c r="T78" t="s">
        <v>42</v>
      </c>
      <c r="U78" t="s">
        <v>82</v>
      </c>
      <c r="V78" s="1">
        <v>41644</v>
      </c>
      <c r="X78" t="s">
        <v>44</v>
      </c>
      <c r="Y78" t="s">
        <v>45</v>
      </c>
      <c r="Z78" t="s">
        <v>55</v>
      </c>
      <c r="AA78" t="s">
        <v>147</v>
      </c>
      <c r="AB78">
        <v>5</v>
      </c>
      <c r="AC78" t="s">
        <v>57</v>
      </c>
      <c r="AD78" t="s">
        <v>49</v>
      </c>
      <c r="AE78">
        <v>4.3</v>
      </c>
      <c r="AF78">
        <v>5</v>
      </c>
      <c r="AG78">
        <v>5</v>
      </c>
      <c r="AH78" s="1">
        <v>43469</v>
      </c>
      <c r="AI78">
        <v>0</v>
      </c>
      <c r="AJ78">
        <v>4</v>
      </c>
    </row>
    <row r="79" spans="1:36" x14ac:dyDescent="0.3">
      <c r="A79" t="s">
        <v>207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139</v>
      </c>
      <c r="N79" t="s">
        <v>208</v>
      </c>
      <c r="O79">
        <v>90007</v>
      </c>
      <c r="P79" s="1">
        <v>32455</v>
      </c>
      <c r="Q79" t="s">
        <v>61</v>
      </c>
      <c r="R79" t="s">
        <v>40</v>
      </c>
      <c r="S79" t="s">
        <v>41</v>
      </c>
      <c r="T79" t="s">
        <v>42</v>
      </c>
      <c r="U79" t="s">
        <v>43</v>
      </c>
      <c r="V79" s="1">
        <v>40553</v>
      </c>
      <c r="X79" t="s">
        <v>44</v>
      </c>
      <c r="Y79" t="s">
        <v>45</v>
      </c>
      <c r="Z79" t="s">
        <v>141</v>
      </c>
      <c r="AA79" t="s">
        <v>160</v>
      </c>
      <c r="AB79">
        <v>21</v>
      </c>
      <c r="AC79" t="s">
        <v>57</v>
      </c>
      <c r="AD79" t="s">
        <v>49</v>
      </c>
      <c r="AE79">
        <v>4.7699999999999996</v>
      </c>
      <c r="AF79">
        <v>5</v>
      </c>
      <c r="AG79">
        <v>0</v>
      </c>
      <c r="AH79" s="1">
        <v>43492</v>
      </c>
      <c r="AI79">
        <v>0</v>
      </c>
      <c r="AJ79">
        <v>14</v>
      </c>
    </row>
    <row r="80" spans="1:36" x14ac:dyDescent="0.3">
      <c r="A80" t="s">
        <v>209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129</v>
      </c>
      <c r="N80" t="s">
        <v>38</v>
      </c>
      <c r="O80">
        <v>1731</v>
      </c>
      <c r="P80" s="1">
        <v>26996</v>
      </c>
      <c r="Q80" t="s">
        <v>61</v>
      </c>
      <c r="R80" t="s">
        <v>40</v>
      </c>
      <c r="S80" t="s">
        <v>41</v>
      </c>
      <c r="T80" t="s">
        <v>42</v>
      </c>
      <c r="U80" t="s">
        <v>43</v>
      </c>
      <c r="V80" s="1">
        <v>41900</v>
      </c>
      <c r="X80" t="s">
        <v>44</v>
      </c>
      <c r="Y80" t="s">
        <v>45</v>
      </c>
      <c r="Z80" t="s">
        <v>46</v>
      </c>
      <c r="AA80" t="s">
        <v>131</v>
      </c>
      <c r="AB80">
        <v>2</v>
      </c>
      <c r="AC80" t="s">
        <v>70</v>
      </c>
      <c r="AD80" t="s">
        <v>58</v>
      </c>
      <c r="AE80">
        <v>4.5199999999999996</v>
      </c>
      <c r="AF80">
        <v>4</v>
      </c>
      <c r="AG80">
        <v>0</v>
      </c>
      <c r="AH80" s="1">
        <v>43480</v>
      </c>
      <c r="AI80">
        <v>0</v>
      </c>
      <c r="AJ80">
        <v>4</v>
      </c>
    </row>
    <row r="81" spans="1:36" x14ac:dyDescent="0.3">
      <c r="A81" t="s">
        <v>210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1">
        <v>26930</v>
      </c>
      <c r="Q81" t="s">
        <v>61</v>
      </c>
      <c r="R81" t="s">
        <v>52</v>
      </c>
      <c r="S81" t="s">
        <v>41</v>
      </c>
      <c r="T81" t="s">
        <v>42</v>
      </c>
      <c r="U81" t="s">
        <v>43</v>
      </c>
      <c r="V81" s="1">
        <v>40294</v>
      </c>
      <c r="X81" t="s">
        <v>44</v>
      </c>
      <c r="Y81" t="s">
        <v>45</v>
      </c>
      <c r="Z81" t="s">
        <v>46</v>
      </c>
      <c r="AA81" t="s">
        <v>79</v>
      </c>
      <c r="AB81">
        <v>19</v>
      </c>
      <c r="AC81" t="s">
        <v>70</v>
      </c>
      <c r="AD81" t="s">
        <v>58</v>
      </c>
      <c r="AE81">
        <v>2.9</v>
      </c>
      <c r="AF81">
        <v>3</v>
      </c>
      <c r="AG81">
        <v>0</v>
      </c>
      <c r="AH81" s="1">
        <v>43486</v>
      </c>
      <c r="AI81">
        <v>0</v>
      </c>
      <c r="AJ81">
        <v>6</v>
      </c>
    </row>
    <row r="82" spans="1:36" x14ac:dyDescent="0.3">
      <c r="A82" t="s">
        <v>211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33486</v>
      </c>
      <c r="Q82" t="s">
        <v>61</v>
      </c>
      <c r="R82" t="s">
        <v>52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212</v>
      </c>
      <c r="Y82" t="s">
        <v>54</v>
      </c>
      <c r="Z82" t="s">
        <v>46</v>
      </c>
      <c r="AA82" t="s">
        <v>63</v>
      </c>
      <c r="AB82">
        <v>20</v>
      </c>
      <c r="AC82" t="s">
        <v>70</v>
      </c>
      <c r="AD82" t="s">
        <v>58</v>
      </c>
      <c r="AE82">
        <v>5</v>
      </c>
      <c r="AF82">
        <v>3</v>
      </c>
      <c r="AG82">
        <v>0</v>
      </c>
      <c r="AH82" s="1">
        <v>42834</v>
      </c>
      <c r="AI82">
        <v>0</v>
      </c>
      <c r="AJ82">
        <v>7</v>
      </c>
    </row>
    <row r="83" spans="1:36" x14ac:dyDescent="0.3">
      <c r="A83" t="s">
        <v>213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1">
        <v>27180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41953</v>
      </c>
      <c r="X83" t="s">
        <v>44</v>
      </c>
      <c r="Y83" t="s">
        <v>45</v>
      </c>
      <c r="Z83" t="s">
        <v>46</v>
      </c>
      <c r="AA83" t="s">
        <v>99</v>
      </c>
      <c r="AB83">
        <v>18</v>
      </c>
      <c r="AC83" t="s">
        <v>48</v>
      </c>
      <c r="AD83" t="s">
        <v>58</v>
      </c>
      <c r="AE83">
        <v>4.7</v>
      </c>
      <c r="AF83">
        <v>5</v>
      </c>
      <c r="AG83">
        <v>0</v>
      </c>
      <c r="AH83" s="1">
        <v>43509</v>
      </c>
      <c r="AI83">
        <v>0</v>
      </c>
      <c r="AJ83">
        <v>8</v>
      </c>
    </row>
    <row r="84" spans="1:36" x14ac:dyDescent="0.3">
      <c r="A84" t="s">
        <v>214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1">
        <v>28727</v>
      </c>
      <c r="Q84" t="s">
        <v>39</v>
      </c>
      <c r="R84" t="s">
        <v>52</v>
      </c>
      <c r="S84" t="s">
        <v>41</v>
      </c>
      <c r="T84" t="s">
        <v>42</v>
      </c>
      <c r="U84" t="s">
        <v>43</v>
      </c>
      <c r="V84" s="1">
        <v>41729</v>
      </c>
      <c r="X84" t="s">
        <v>44</v>
      </c>
      <c r="Y84" t="s">
        <v>45</v>
      </c>
      <c r="Z84" t="s">
        <v>46</v>
      </c>
      <c r="AA84" t="s">
        <v>99</v>
      </c>
      <c r="AB84">
        <v>18</v>
      </c>
      <c r="AC84" t="s">
        <v>80</v>
      </c>
      <c r="AD84" t="s">
        <v>58</v>
      </c>
      <c r="AE84">
        <v>4.2</v>
      </c>
      <c r="AF84">
        <v>3</v>
      </c>
      <c r="AG84">
        <v>0</v>
      </c>
      <c r="AH84" s="1">
        <v>43476</v>
      </c>
      <c r="AI84">
        <v>0</v>
      </c>
      <c r="AJ84">
        <v>3</v>
      </c>
    </row>
    <row r="85" spans="1:36" x14ac:dyDescent="0.3">
      <c r="A85" t="s">
        <v>215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60</v>
      </c>
      <c r="N85" t="s">
        <v>38</v>
      </c>
      <c r="O85">
        <v>2133</v>
      </c>
      <c r="P85" s="1">
        <v>32745</v>
      </c>
      <c r="Q85" t="s">
        <v>61</v>
      </c>
      <c r="R85" t="s">
        <v>137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57</v>
      </c>
      <c r="AD85" t="s">
        <v>191</v>
      </c>
      <c r="AE85">
        <v>3</v>
      </c>
      <c r="AF85">
        <v>1</v>
      </c>
      <c r="AG85">
        <v>0</v>
      </c>
      <c r="AH85" s="1">
        <v>43521</v>
      </c>
      <c r="AI85">
        <v>2</v>
      </c>
      <c r="AJ85">
        <v>5</v>
      </c>
    </row>
    <row r="86" spans="1:36" x14ac:dyDescent="0.3">
      <c r="A86" t="s">
        <v>216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30561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41001</v>
      </c>
      <c r="W86" s="1">
        <v>43370</v>
      </c>
      <c r="X86" t="s">
        <v>103</v>
      </c>
      <c r="Y86" t="s">
        <v>104</v>
      </c>
      <c r="Z86" t="s">
        <v>46</v>
      </c>
      <c r="AA86" t="s">
        <v>47</v>
      </c>
      <c r="AB86">
        <v>22</v>
      </c>
      <c r="AC86" t="s">
        <v>70</v>
      </c>
      <c r="AD86" t="s">
        <v>118</v>
      </c>
      <c r="AE86">
        <v>5</v>
      </c>
      <c r="AF86">
        <v>4</v>
      </c>
      <c r="AG86">
        <v>0</v>
      </c>
      <c r="AH86" s="1">
        <v>43202</v>
      </c>
      <c r="AI86">
        <v>5</v>
      </c>
      <c r="AJ86">
        <v>16</v>
      </c>
    </row>
    <row r="87" spans="1:36" x14ac:dyDescent="0.3">
      <c r="A87" t="s">
        <v>217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32634</v>
      </c>
      <c r="Q87" t="s">
        <v>61</v>
      </c>
      <c r="R87" t="s">
        <v>40</v>
      </c>
      <c r="S87" t="s">
        <v>41</v>
      </c>
      <c r="T87" t="s">
        <v>42</v>
      </c>
      <c r="U87" t="s">
        <v>43</v>
      </c>
      <c r="V87" s="1">
        <v>41687</v>
      </c>
      <c r="W87" s="1">
        <v>43156</v>
      </c>
      <c r="X87" t="s">
        <v>218</v>
      </c>
      <c r="Y87" t="s">
        <v>104</v>
      </c>
      <c r="Z87" t="s">
        <v>46</v>
      </c>
      <c r="AA87" t="s">
        <v>65</v>
      </c>
      <c r="AB87">
        <v>16</v>
      </c>
      <c r="AC87" t="s">
        <v>70</v>
      </c>
      <c r="AD87" t="s">
        <v>118</v>
      </c>
      <c r="AE87">
        <v>2.2999999999999998</v>
      </c>
      <c r="AF87">
        <v>3</v>
      </c>
      <c r="AG87">
        <v>0</v>
      </c>
      <c r="AH87" s="1">
        <v>42750</v>
      </c>
      <c r="AI87">
        <v>5</v>
      </c>
      <c r="AJ87">
        <v>19</v>
      </c>
    </row>
    <row r="88" spans="1:36" x14ac:dyDescent="0.3">
      <c r="A88" t="s">
        <v>219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74</v>
      </c>
      <c r="N88" t="s">
        <v>38</v>
      </c>
      <c r="O88">
        <v>1749</v>
      </c>
      <c r="P88" s="1">
        <v>31912</v>
      </c>
      <c r="Q88" t="s">
        <v>61</v>
      </c>
      <c r="R88" t="s">
        <v>52</v>
      </c>
      <c r="S88" t="s">
        <v>41</v>
      </c>
      <c r="T88" t="s">
        <v>42</v>
      </c>
      <c r="U88" t="s">
        <v>82</v>
      </c>
      <c r="V88" s="1">
        <v>40665</v>
      </c>
      <c r="W88" s="1">
        <v>41430</v>
      </c>
      <c r="X88" t="s">
        <v>103</v>
      </c>
      <c r="Y88" t="s">
        <v>104</v>
      </c>
      <c r="Z88" t="s">
        <v>75</v>
      </c>
      <c r="AA88" t="s">
        <v>76</v>
      </c>
      <c r="AB88">
        <v>10</v>
      </c>
      <c r="AC88" t="s">
        <v>57</v>
      </c>
      <c r="AD88" t="s">
        <v>118</v>
      </c>
      <c r="AE88">
        <v>2.1</v>
      </c>
      <c r="AF88">
        <v>5</v>
      </c>
      <c r="AG88">
        <v>4</v>
      </c>
      <c r="AH88" s="1">
        <v>41131</v>
      </c>
      <c r="AI88">
        <v>4</v>
      </c>
      <c r="AJ88">
        <v>19</v>
      </c>
    </row>
    <row r="89" spans="1:36" x14ac:dyDescent="0.3">
      <c r="A89" t="s">
        <v>220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60</v>
      </c>
      <c r="N89" t="s">
        <v>38</v>
      </c>
      <c r="O89">
        <v>1824</v>
      </c>
      <c r="P89" s="1">
        <v>28755</v>
      </c>
      <c r="Q89" t="s">
        <v>61</v>
      </c>
      <c r="R89" t="s">
        <v>52</v>
      </c>
      <c r="S89" t="s">
        <v>41</v>
      </c>
      <c r="T89" t="s">
        <v>42</v>
      </c>
      <c r="U89" t="s">
        <v>82</v>
      </c>
      <c r="V89" s="1">
        <v>41827</v>
      </c>
      <c r="X89" t="s">
        <v>44</v>
      </c>
      <c r="Y89" t="s">
        <v>45</v>
      </c>
      <c r="Z89" t="s">
        <v>46</v>
      </c>
      <c r="AA89" t="s">
        <v>65</v>
      </c>
      <c r="AB89">
        <v>16</v>
      </c>
      <c r="AC89" t="s">
        <v>48</v>
      </c>
      <c r="AD89" t="s">
        <v>58</v>
      </c>
      <c r="AE89">
        <v>4.4000000000000004</v>
      </c>
      <c r="AF89">
        <v>5</v>
      </c>
      <c r="AG89">
        <v>0</v>
      </c>
      <c r="AH89" s="1">
        <v>43518</v>
      </c>
      <c r="AI89">
        <v>0</v>
      </c>
      <c r="AJ89">
        <v>17</v>
      </c>
    </row>
    <row r="90" spans="1:36" x14ac:dyDescent="0.3">
      <c r="A90" t="s">
        <v>221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60</v>
      </c>
      <c r="N90" t="s">
        <v>38</v>
      </c>
      <c r="O90">
        <v>2324</v>
      </c>
      <c r="P90" s="1">
        <v>32047</v>
      </c>
      <c r="Q90" t="s">
        <v>61</v>
      </c>
      <c r="R90" t="s">
        <v>40</v>
      </c>
      <c r="S90" t="s">
        <v>41</v>
      </c>
      <c r="T90" t="s">
        <v>42</v>
      </c>
      <c r="U90" t="s">
        <v>82</v>
      </c>
      <c r="V90" s="1">
        <v>41687</v>
      </c>
      <c r="X90" t="s">
        <v>44</v>
      </c>
      <c r="Y90" t="s">
        <v>45</v>
      </c>
      <c r="Z90" t="s">
        <v>46</v>
      </c>
      <c r="AA90" t="s">
        <v>69</v>
      </c>
      <c r="AC90" t="s">
        <v>48</v>
      </c>
      <c r="AD90" t="s">
        <v>58</v>
      </c>
      <c r="AE90">
        <v>4</v>
      </c>
      <c r="AF90">
        <v>4</v>
      </c>
      <c r="AG90">
        <v>0</v>
      </c>
      <c r="AH90" s="1">
        <v>43472</v>
      </c>
      <c r="AI90">
        <v>0</v>
      </c>
      <c r="AJ90">
        <v>7</v>
      </c>
    </row>
    <row r="91" spans="1:36" x14ac:dyDescent="0.3">
      <c r="A91" t="s">
        <v>222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1">
        <v>20193</v>
      </c>
      <c r="Q91" t="s">
        <v>61</v>
      </c>
      <c r="R91" t="s">
        <v>52</v>
      </c>
      <c r="S91" t="s">
        <v>41</v>
      </c>
      <c r="T91" t="s">
        <v>42</v>
      </c>
      <c r="U91" t="s">
        <v>43</v>
      </c>
      <c r="V91" s="1">
        <v>40854</v>
      </c>
      <c r="W91" s="1">
        <v>42507</v>
      </c>
      <c r="X91" t="s">
        <v>212</v>
      </c>
      <c r="Y91" t="s">
        <v>54</v>
      </c>
      <c r="Z91" t="s">
        <v>46</v>
      </c>
      <c r="AA91" t="s">
        <v>69</v>
      </c>
      <c r="AB91">
        <v>39</v>
      </c>
      <c r="AC91" t="s">
        <v>70</v>
      </c>
      <c r="AD91" t="s">
        <v>58</v>
      </c>
      <c r="AE91">
        <v>3.13</v>
      </c>
      <c r="AF91">
        <v>3</v>
      </c>
      <c r="AG91">
        <v>0</v>
      </c>
      <c r="AH91" s="1">
        <v>42404</v>
      </c>
      <c r="AI91">
        <v>0</v>
      </c>
      <c r="AJ91">
        <v>16</v>
      </c>
    </row>
    <row r="92" spans="1:36" x14ac:dyDescent="0.3">
      <c r="A92" t="s">
        <v>223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1">
        <v>32799</v>
      </c>
      <c r="Q92" t="s">
        <v>39</v>
      </c>
      <c r="R92" t="s">
        <v>52</v>
      </c>
      <c r="S92" t="s">
        <v>41</v>
      </c>
      <c r="T92" t="s">
        <v>42</v>
      </c>
      <c r="U92" t="s">
        <v>43</v>
      </c>
      <c r="V92" s="1">
        <v>42135</v>
      </c>
      <c r="X92" t="s">
        <v>44</v>
      </c>
      <c r="Y92" t="s">
        <v>45</v>
      </c>
      <c r="Z92" t="s">
        <v>46</v>
      </c>
      <c r="AA92" t="s">
        <v>72</v>
      </c>
      <c r="AB92">
        <v>11</v>
      </c>
      <c r="AC92" t="s">
        <v>57</v>
      </c>
      <c r="AD92" t="s">
        <v>191</v>
      </c>
      <c r="AE92">
        <v>1.56</v>
      </c>
      <c r="AF92">
        <v>5</v>
      </c>
      <c r="AG92">
        <v>0</v>
      </c>
      <c r="AH92" s="1">
        <v>43468</v>
      </c>
      <c r="AI92">
        <v>6</v>
      </c>
      <c r="AJ92">
        <v>15</v>
      </c>
    </row>
    <row r="93" spans="1:36" x14ac:dyDescent="0.3">
      <c r="A93" t="s">
        <v>224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225</v>
      </c>
      <c r="N93" t="s">
        <v>38</v>
      </c>
      <c r="O93">
        <v>2138</v>
      </c>
      <c r="P93" s="1">
        <v>31946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s="1">
        <v>42093</v>
      </c>
      <c r="X93" t="s">
        <v>44</v>
      </c>
      <c r="Y93" t="s">
        <v>45</v>
      </c>
      <c r="Z93" t="s">
        <v>55</v>
      </c>
      <c r="AA93" t="s">
        <v>87</v>
      </c>
      <c r="AB93">
        <v>7</v>
      </c>
      <c r="AC93" t="s">
        <v>48</v>
      </c>
      <c r="AD93" t="s">
        <v>191</v>
      </c>
      <c r="AE93">
        <v>1.2</v>
      </c>
      <c r="AF93">
        <v>3</v>
      </c>
      <c r="AG93">
        <v>6</v>
      </c>
      <c r="AH93" s="1">
        <v>43500</v>
      </c>
      <c r="AI93">
        <v>3</v>
      </c>
      <c r="AJ93">
        <v>2</v>
      </c>
    </row>
    <row r="94" spans="1:36" x14ac:dyDescent="0.3">
      <c r="A94" t="s">
        <v>226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1">
        <v>29661</v>
      </c>
      <c r="Q94" t="s">
        <v>61</v>
      </c>
      <c r="R94" t="s">
        <v>52</v>
      </c>
      <c r="S94" t="s">
        <v>41</v>
      </c>
      <c r="T94" t="s">
        <v>42</v>
      </c>
      <c r="U94" t="s">
        <v>43</v>
      </c>
      <c r="V94" s="1">
        <v>40917</v>
      </c>
      <c r="X94" t="s">
        <v>44</v>
      </c>
      <c r="Y94" t="s">
        <v>45</v>
      </c>
      <c r="Z94" t="s">
        <v>46</v>
      </c>
      <c r="AA94" t="s">
        <v>83</v>
      </c>
      <c r="AB94">
        <v>12</v>
      </c>
      <c r="AC94" t="s">
        <v>70</v>
      </c>
      <c r="AD94" t="s">
        <v>58</v>
      </c>
      <c r="AE94">
        <v>5</v>
      </c>
      <c r="AF94">
        <v>5</v>
      </c>
      <c r="AG94">
        <v>0</v>
      </c>
      <c r="AH94" s="1">
        <v>43494</v>
      </c>
      <c r="AI94">
        <v>0</v>
      </c>
      <c r="AJ94">
        <v>19</v>
      </c>
    </row>
    <row r="95" spans="1:36" x14ac:dyDescent="0.3">
      <c r="A95" t="s">
        <v>227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60</v>
      </c>
      <c r="N95" t="s">
        <v>38</v>
      </c>
      <c r="O95">
        <v>2143</v>
      </c>
      <c r="P95" s="1">
        <v>29860</v>
      </c>
      <c r="Q95" t="s">
        <v>39</v>
      </c>
      <c r="R95" t="s">
        <v>40</v>
      </c>
      <c r="S95" t="s">
        <v>41</v>
      </c>
      <c r="T95" t="s">
        <v>89</v>
      </c>
      <c r="U95" t="s">
        <v>43</v>
      </c>
      <c r="V95" s="1">
        <v>40679</v>
      </c>
      <c r="W95" s="1">
        <v>41449</v>
      </c>
      <c r="X95" t="s">
        <v>62</v>
      </c>
      <c r="Y95" t="s">
        <v>54</v>
      </c>
      <c r="Z95" t="s">
        <v>46</v>
      </c>
      <c r="AA95" t="s">
        <v>72</v>
      </c>
      <c r="AB95">
        <v>11</v>
      </c>
      <c r="AC95" t="s">
        <v>70</v>
      </c>
      <c r="AD95" t="s">
        <v>58</v>
      </c>
      <c r="AE95">
        <v>4.76</v>
      </c>
      <c r="AF95">
        <v>5</v>
      </c>
      <c r="AG95">
        <v>0</v>
      </c>
      <c r="AH95" s="1">
        <v>41369</v>
      </c>
      <c r="AI95">
        <v>0</v>
      </c>
      <c r="AJ95">
        <v>20</v>
      </c>
    </row>
    <row r="96" spans="1:36" x14ac:dyDescent="0.3">
      <c r="A96" t="s">
        <v>228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60</v>
      </c>
      <c r="N96" t="s">
        <v>38</v>
      </c>
      <c r="O96">
        <v>2170</v>
      </c>
      <c r="P96" s="1">
        <v>30628</v>
      </c>
      <c r="Q96" t="s">
        <v>61</v>
      </c>
      <c r="R96" t="s">
        <v>52</v>
      </c>
      <c r="S96" t="s">
        <v>41</v>
      </c>
      <c r="T96" t="s">
        <v>42</v>
      </c>
      <c r="U96" t="s">
        <v>43</v>
      </c>
      <c r="V96" s="1">
        <v>40637</v>
      </c>
      <c r="W96" s="1">
        <v>41283</v>
      </c>
      <c r="X96" t="s">
        <v>53</v>
      </c>
      <c r="Y96" t="s">
        <v>54</v>
      </c>
      <c r="Z96" t="s">
        <v>46</v>
      </c>
      <c r="AA96" t="s">
        <v>79</v>
      </c>
      <c r="AB96">
        <v>19</v>
      </c>
      <c r="AC96" t="s">
        <v>70</v>
      </c>
      <c r="AD96" t="s">
        <v>58</v>
      </c>
      <c r="AE96">
        <v>3.66</v>
      </c>
      <c r="AF96">
        <v>3</v>
      </c>
      <c r="AG96">
        <v>0</v>
      </c>
      <c r="AH96" s="1">
        <v>40915</v>
      </c>
      <c r="AI96">
        <v>0</v>
      </c>
      <c r="AJ96">
        <v>6</v>
      </c>
    </row>
    <row r="97" spans="1:36" x14ac:dyDescent="0.3">
      <c r="A97" t="s">
        <v>229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139</v>
      </c>
      <c r="N97" t="s">
        <v>38</v>
      </c>
      <c r="O97">
        <v>2330</v>
      </c>
      <c r="P97" s="1">
        <v>27582</v>
      </c>
      <c r="Q97" t="s">
        <v>39</v>
      </c>
      <c r="R97" t="s">
        <v>52</v>
      </c>
      <c r="S97" t="s">
        <v>41</v>
      </c>
      <c r="T97" t="s">
        <v>42</v>
      </c>
      <c r="U97" t="s">
        <v>43</v>
      </c>
      <c r="V97" s="1">
        <v>41911</v>
      </c>
      <c r="W97" s="1">
        <v>43331</v>
      </c>
      <c r="X97" t="s">
        <v>230</v>
      </c>
      <c r="Y97" t="s">
        <v>104</v>
      </c>
      <c r="Z97" t="s">
        <v>141</v>
      </c>
      <c r="AA97" t="s">
        <v>160</v>
      </c>
      <c r="AB97">
        <v>21</v>
      </c>
      <c r="AC97" t="s">
        <v>80</v>
      </c>
      <c r="AD97" t="s">
        <v>191</v>
      </c>
      <c r="AE97">
        <v>2</v>
      </c>
      <c r="AF97">
        <v>5</v>
      </c>
      <c r="AG97">
        <v>0</v>
      </c>
      <c r="AH97" s="1">
        <v>43493</v>
      </c>
      <c r="AI97">
        <v>4</v>
      </c>
      <c r="AJ97">
        <v>7</v>
      </c>
    </row>
    <row r="98" spans="1:36" x14ac:dyDescent="0.3">
      <c r="A98" t="s">
        <v>231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232</v>
      </c>
      <c r="N98" t="s">
        <v>38</v>
      </c>
      <c r="O98">
        <v>1460</v>
      </c>
      <c r="P98" s="1">
        <v>29407</v>
      </c>
      <c r="Q98" t="s">
        <v>39</v>
      </c>
      <c r="R98" t="s">
        <v>40</v>
      </c>
      <c r="S98" t="s">
        <v>41</v>
      </c>
      <c r="T98" t="s">
        <v>42</v>
      </c>
      <c r="U98" t="s">
        <v>82</v>
      </c>
      <c r="V98" s="1">
        <v>40648</v>
      </c>
      <c r="X98" t="s">
        <v>44</v>
      </c>
      <c r="Y98" t="s">
        <v>45</v>
      </c>
      <c r="Z98" t="s">
        <v>55</v>
      </c>
      <c r="AA98" t="s">
        <v>147</v>
      </c>
      <c r="AB98">
        <v>5</v>
      </c>
      <c r="AC98" t="s">
        <v>57</v>
      </c>
      <c r="AD98" t="s">
        <v>49</v>
      </c>
      <c r="AE98">
        <v>5</v>
      </c>
      <c r="AF98">
        <v>5</v>
      </c>
      <c r="AG98">
        <v>5</v>
      </c>
      <c r="AH98" s="1">
        <v>43472</v>
      </c>
      <c r="AI98">
        <v>0</v>
      </c>
      <c r="AJ98">
        <v>15</v>
      </c>
    </row>
    <row r="99" spans="1:36" x14ac:dyDescent="0.3">
      <c r="A99" t="s">
        <v>233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125</v>
      </c>
      <c r="N99" t="s">
        <v>38</v>
      </c>
      <c r="O99">
        <v>2050</v>
      </c>
      <c r="P99" s="1">
        <v>28961</v>
      </c>
      <c r="Q99" t="s">
        <v>61</v>
      </c>
      <c r="R99" t="s">
        <v>52</v>
      </c>
      <c r="S99" t="s">
        <v>41</v>
      </c>
      <c r="T99" t="s">
        <v>234</v>
      </c>
      <c r="U99" t="s">
        <v>43</v>
      </c>
      <c r="V99" s="1">
        <v>39818</v>
      </c>
      <c r="X99" t="s">
        <v>44</v>
      </c>
      <c r="Y99" t="s">
        <v>45</v>
      </c>
      <c r="Z99" t="s">
        <v>126</v>
      </c>
      <c r="AA99" t="s">
        <v>235</v>
      </c>
      <c r="AB99">
        <v>9</v>
      </c>
      <c r="AC99" t="s">
        <v>236</v>
      </c>
      <c r="AD99" t="s">
        <v>58</v>
      </c>
      <c r="AE99">
        <v>5</v>
      </c>
      <c r="AF99">
        <v>3</v>
      </c>
      <c r="AG99">
        <v>2</v>
      </c>
      <c r="AH99" s="1">
        <v>43504</v>
      </c>
      <c r="AI99">
        <v>0</v>
      </c>
      <c r="AJ99">
        <v>3</v>
      </c>
    </row>
    <row r="100" spans="1:36" x14ac:dyDescent="0.3">
      <c r="A100" t="s">
        <v>237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139</v>
      </c>
      <c r="N100" t="s">
        <v>122</v>
      </c>
      <c r="O100">
        <v>6050</v>
      </c>
      <c r="P100" s="1">
        <v>23251</v>
      </c>
      <c r="Q100" t="s">
        <v>39</v>
      </c>
      <c r="R100" t="s">
        <v>40</v>
      </c>
      <c r="S100" t="s">
        <v>41</v>
      </c>
      <c r="T100" t="s">
        <v>42</v>
      </c>
      <c r="U100" t="s">
        <v>82</v>
      </c>
      <c r="V100" s="1">
        <v>40792</v>
      </c>
      <c r="X100" t="s">
        <v>44</v>
      </c>
      <c r="Y100" t="s">
        <v>45</v>
      </c>
      <c r="Z100" t="s">
        <v>141</v>
      </c>
      <c r="AA100" t="s">
        <v>160</v>
      </c>
      <c r="AB100">
        <v>21</v>
      </c>
      <c r="AC100" t="s">
        <v>117</v>
      </c>
      <c r="AD100" t="s">
        <v>58</v>
      </c>
      <c r="AE100">
        <v>4.3</v>
      </c>
      <c r="AF100">
        <v>3</v>
      </c>
      <c r="AG100">
        <v>0</v>
      </c>
      <c r="AH100" s="1">
        <v>43492</v>
      </c>
      <c r="AI100">
        <v>2</v>
      </c>
      <c r="AJ100">
        <v>7</v>
      </c>
    </row>
    <row r="101" spans="1:36" x14ac:dyDescent="0.3">
      <c r="A101" t="s">
        <v>238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86</v>
      </c>
      <c r="N101" t="s">
        <v>122</v>
      </c>
      <c r="O101">
        <v>6040</v>
      </c>
      <c r="P101" s="1">
        <v>25025</v>
      </c>
      <c r="Q101" t="s">
        <v>61</v>
      </c>
      <c r="R101" t="s">
        <v>40</v>
      </c>
      <c r="S101" t="s">
        <v>41</v>
      </c>
      <c r="T101" t="s">
        <v>42</v>
      </c>
      <c r="U101" t="s">
        <v>43</v>
      </c>
      <c r="V101" s="1">
        <v>40299</v>
      </c>
      <c r="X101" t="s">
        <v>44</v>
      </c>
      <c r="Y101" t="s">
        <v>45</v>
      </c>
      <c r="Z101" t="s">
        <v>55</v>
      </c>
      <c r="AA101" t="s">
        <v>166</v>
      </c>
      <c r="AB101">
        <v>6</v>
      </c>
      <c r="AC101" t="s">
        <v>48</v>
      </c>
      <c r="AD101" t="s">
        <v>58</v>
      </c>
      <c r="AE101">
        <v>4.7</v>
      </c>
      <c r="AF101">
        <v>4</v>
      </c>
      <c r="AG101">
        <v>5</v>
      </c>
      <c r="AH101" s="1">
        <v>43497</v>
      </c>
      <c r="AI101">
        <v>0</v>
      </c>
      <c r="AJ101">
        <v>1</v>
      </c>
    </row>
    <row r="102" spans="1:36" x14ac:dyDescent="0.3">
      <c r="A102" t="s">
        <v>239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1">
        <v>31305</v>
      </c>
      <c r="Q102" t="s">
        <v>39</v>
      </c>
      <c r="R102" t="s">
        <v>40</v>
      </c>
      <c r="S102" t="s">
        <v>41</v>
      </c>
      <c r="T102" t="s">
        <v>89</v>
      </c>
      <c r="U102" t="s">
        <v>43</v>
      </c>
      <c r="V102" s="1">
        <v>42093</v>
      </c>
      <c r="X102" t="s">
        <v>44</v>
      </c>
      <c r="Y102" t="s">
        <v>45</v>
      </c>
      <c r="Z102" t="s">
        <v>46</v>
      </c>
      <c r="AA102" t="s">
        <v>91</v>
      </c>
      <c r="AB102">
        <v>14</v>
      </c>
      <c r="AC102" t="s">
        <v>80</v>
      </c>
      <c r="AD102" t="s">
        <v>58</v>
      </c>
      <c r="AE102">
        <v>4.5</v>
      </c>
      <c r="AF102">
        <v>3</v>
      </c>
      <c r="AG102">
        <v>0</v>
      </c>
      <c r="AH102" s="1">
        <v>43514</v>
      </c>
      <c r="AI102">
        <v>0</v>
      </c>
      <c r="AJ102">
        <v>5</v>
      </c>
    </row>
    <row r="103" spans="1:36" x14ac:dyDescent="0.3">
      <c r="A103" t="s">
        <v>240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30652</v>
      </c>
      <c r="Q103" t="s">
        <v>61</v>
      </c>
      <c r="R103" t="s">
        <v>40</v>
      </c>
      <c r="S103" t="s">
        <v>41</v>
      </c>
      <c r="T103" t="s">
        <v>89</v>
      </c>
      <c r="U103" t="s">
        <v>82</v>
      </c>
      <c r="V103" s="1">
        <v>40679</v>
      </c>
      <c r="X103" t="s">
        <v>44</v>
      </c>
      <c r="Y103" t="s">
        <v>45</v>
      </c>
      <c r="Z103" t="s">
        <v>46</v>
      </c>
      <c r="AA103" t="s">
        <v>99</v>
      </c>
      <c r="AB103">
        <v>18</v>
      </c>
      <c r="AC103" t="s">
        <v>48</v>
      </c>
      <c r="AD103" t="s">
        <v>58</v>
      </c>
      <c r="AE103">
        <v>4.2</v>
      </c>
      <c r="AF103">
        <v>4</v>
      </c>
      <c r="AG103">
        <v>0</v>
      </c>
      <c r="AH103" s="1">
        <v>43522</v>
      </c>
      <c r="AI103">
        <v>0</v>
      </c>
      <c r="AJ103">
        <v>12</v>
      </c>
    </row>
    <row r="104" spans="1:36" x14ac:dyDescent="0.3">
      <c r="A104" t="s">
        <v>241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33147</v>
      </c>
      <c r="Q104" t="s">
        <v>61</v>
      </c>
      <c r="R104" t="s">
        <v>52</v>
      </c>
      <c r="S104" t="s">
        <v>41</v>
      </c>
      <c r="T104" t="s">
        <v>42</v>
      </c>
      <c r="U104" t="s">
        <v>82</v>
      </c>
      <c r="V104" s="1">
        <v>42093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58</v>
      </c>
      <c r="AE104">
        <v>3.73</v>
      </c>
      <c r="AF104">
        <v>3</v>
      </c>
      <c r="AG104">
        <v>0</v>
      </c>
      <c r="AH104" s="1">
        <v>43481</v>
      </c>
      <c r="AI104">
        <v>0</v>
      </c>
      <c r="AJ104">
        <v>19</v>
      </c>
    </row>
    <row r="105" spans="1:36" x14ac:dyDescent="0.3">
      <c r="A105" t="s">
        <v>242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1">
        <v>25703</v>
      </c>
      <c r="Q105" t="s">
        <v>61</v>
      </c>
      <c r="R105" t="s">
        <v>67</v>
      </c>
      <c r="S105" t="s">
        <v>41</v>
      </c>
      <c r="T105" t="s">
        <v>42</v>
      </c>
      <c r="U105" t="s">
        <v>82</v>
      </c>
      <c r="V105" s="1">
        <v>40854</v>
      </c>
      <c r="W105" s="1">
        <v>42689</v>
      </c>
      <c r="X105" t="s">
        <v>62</v>
      </c>
      <c r="Y105" t="s">
        <v>54</v>
      </c>
      <c r="Z105" t="s">
        <v>46</v>
      </c>
      <c r="AA105" t="s">
        <v>65</v>
      </c>
      <c r="AB105">
        <v>16</v>
      </c>
      <c r="AC105" t="s">
        <v>84</v>
      </c>
      <c r="AD105" t="s">
        <v>58</v>
      </c>
      <c r="AE105">
        <v>4.24</v>
      </c>
      <c r="AF105">
        <v>4</v>
      </c>
      <c r="AG105">
        <v>0</v>
      </c>
      <c r="AH105" s="1">
        <v>42489</v>
      </c>
      <c r="AI105">
        <v>0</v>
      </c>
      <c r="AJ105">
        <v>2</v>
      </c>
    </row>
    <row r="106" spans="1:36" x14ac:dyDescent="0.3">
      <c r="A106" t="s">
        <v>243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139</v>
      </c>
      <c r="N106" t="s">
        <v>244</v>
      </c>
      <c r="O106">
        <v>43050</v>
      </c>
      <c r="P106" s="1">
        <v>26124</v>
      </c>
      <c r="Q106" t="s">
        <v>61</v>
      </c>
      <c r="R106" t="s">
        <v>78</v>
      </c>
      <c r="S106" t="s">
        <v>41</v>
      </c>
      <c r="T106" t="s">
        <v>42</v>
      </c>
      <c r="U106" t="s">
        <v>82</v>
      </c>
      <c r="V106" s="1">
        <v>41827</v>
      </c>
      <c r="W106" s="1">
        <v>42252</v>
      </c>
      <c r="X106" t="s">
        <v>103</v>
      </c>
      <c r="Y106" t="s">
        <v>104</v>
      </c>
      <c r="Z106" t="s">
        <v>141</v>
      </c>
      <c r="AA106" t="s">
        <v>142</v>
      </c>
      <c r="AB106">
        <v>17</v>
      </c>
      <c r="AC106" t="s">
        <v>117</v>
      </c>
      <c r="AD106" t="s">
        <v>58</v>
      </c>
      <c r="AE106">
        <v>3.97</v>
      </c>
      <c r="AF106">
        <v>4</v>
      </c>
      <c r="AG106">
        <v>0</v>
      </c>
      <c r="AH106" s="1">
        <v>41654</v>
      </c>
      <c r="AI106">
        <v>0</v>
      </c>
      <c r="AJ106">
        <v>7</v>
      </c>
    </row>
    <row r="107" spans="1:36" x14ac:dyDescent="0.3">
      <c r="A107" t="s">
        <v>245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27250</v>
      </c>
      <c r="Q107" t="s">
        <v>39</v>
      </c>
      <c r="R107" t="s">
        <v>52</v>
      </c>
      <c r="S107" t="s">
        <v>41</v>
      </c>
      <c r="T107" t="s">
        <v>42</v>
      </c>
      <c r="U107" t="s">
        <v>82</v>
      </c>
      <c r="V107" s="1">
        <v>41001</v>
      </c>
      <c r="W107" s="1">
        <v>42180</v>
      </c>
      <c r="X107" t="s">
        <v>212</v>
      </c>
      <c r="Y107" t="s">
        <v>54</v>
      </c>
      <c r="Z107" t="s">
        <v>46</v>
      </c>
      <c r="AA107" t="s">
        <v>69</v>
      </c>
      <c r="AB107">
        <v>39</v>
      </c>
      <c r="AC107" t="s">
        <v>84</v>
      </c>
      <c r="AD107" t="s">
        <v>118</v>
      </c>
      <c r="AE107">
        <v>3.97</v>
      </c>
      <c r="AF107">
        <v>4</v>
      </c>
      <c r="AG107">
        <v>0</v>
      </c>
      <c r="AH107" s="1">
        <v>42024</v>
      </c>
      <c r="AI107">
        <v>3</v>
      </c>
      <c r="AJ107">
        <v>15</v>
      </c>
    </row>
    <row r="108" spans="1:36" x14ac:dyDescent="0.3">
      <c r="A108" t="s">
        <v>246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29349</v>
      </c>
      <c r="Q108" t="s">
        <v>61</v>
      </c>
      <c r="R108" t="s">
        <v>40</v>
      </c>
      <c r="S108" t="s">
        <v>41</v>
      </c>
      <c r="T108" t="s">
        <v>89</v>
      </c>
      <c r="U108" t="s">
        <v>98</v>
      </c>
      <c r="V108" s="1">
        <v>41911</v>
      </c>
      <c r="X108" t="s">
        <v>44</v>
      </c>
      <c r="Y108" t="s">
        <v>45</v>
      </c>
      <c r="Z108" t="s">
        <v>46</v>
      </c>
      <c r="AA108" t="s">
        <v>72</v>
      </c>
      <c r="AB108">
        <v>11</v>
      </c>
      <c r="AC108" t="s">
        <v>57</v>
      </c>
      <c r="AD108" t="s">
        <v>49</v>
      </c>
      <c r="AE108">
        <v>3.9</v>
      </c>
      <c r="AF108">
        <v>4</v>
      </c>
      <c r="AG108">
        <v>0</v>
      </c>
      <c r="AH108" s="1">
        <v>43503</v>
      </c>
      <c r="AI108">
        <v>0</v>
      </c>
      <c r="AJ108">
        <v>3</v>
      </c>
    </row>
    <row r="109" spans="1:36" x14ac:dyDescent="0.3">
      <c r="A109" t="s">
        <v>247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139</v>
      </c>
      <c r="N109" t="s">
        <v>248</v>
      </c>
      <c r="O109">
        <v>46204</v>
      </c>
      <c r="P109" s="1">
        <v>32773</v>
      </c>
      <c r="Q109" t="s">
        <v>61</v>
      </c>
      <c r="R109" t="s">
        <v>40</v>
      </c>
      <c r="S109" t="s">
        <v>41</v>
      </c>
      <c r="T109" t="s">
        <v>42</v>
      </c>
      <c r="U109" t="s">
        <v>43</v>
      </c>
      <c r="V109" s="1">
        <v>42051</v>
      </c>
      <c r="X109" t="s">
        <v>44</v>
      </c>
      <c r="Y109" t="s">
        <v>45</v>
      </c>
      <c r="Z109" t="s">
        <v>141</v>
      </c>
      <c r="AA109" t="s">
        <v>160</v>
      </c>
      <c r="AB109">
        <v>21</v>
      </c>
      <c r="AC109" t="s">
        <v>57</v>
      </c>
      <c r="AD109" t="s">
        <v>58</v>
      </c>
      <c r="AE109">
        <v>4.5</v>
      </c>
      <c r="AF109">
        <v>5</v>
      </c>
      <c r="AG109">
        <v>0</v>
      </c>
      <c r="AH109" s="1">
        <v>43490</v>
      </c>
      <c r="AI109">
        <v>0</v>
      </c>
      <c r="AJ109">
        <v>20</v>
      </c>
    </row>
    <row r="110" spans="1:36" x14ac:dyDescent="0.3">
      <c r="A110" t="s">
        <v>249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109</v>
      </c>
      <c r="N110" t="s">
        <v>38</v>
      </c>
      <c r="O110">
        <v>2127</v>
      </c>
      <c r="P110" s="1">
        <v>26229</v>
      </c>
      <c r="Q110" t="s">
        <v>61</v>
      </c>
      <c r="R110" t="s">
        <v>40</v>
      </c>
      <c r="S110" t="s">
        <v>41</v>
      </c>
      <c r="T110" t="s">
        <v>42</v>
      </c>
      <c r="U110" t="s">
        <v>43</v>
      </c>
      <c r="V110" s="1">
        <v>42051</v>
      </c>
      <c r="W110" s="1">
        <v>42078</v>
      </c>
      <c r="X110" t="s">
        <v>218</v>
      </c>
      <c r="Y110" t="s">
        <v>104</v>
      </c>
      <c r="Z110" t="s">
        <v>55</v>
      </c>
      <c r="AA110" t="s">
        <v>56</v>
      </c>
      <c r="AB110">
        <v>4</v>
      </c>
      <c r="AC110" t="s">
        <v>57</v>
      </c>
      <c r="AD110" t="s">
        <v>58</v>
      </c>
      <c r="AE110">
        <v>4.5999999999999996</v>
      </c>
      <c r="AF110">
        <v>4</v>
      </c>
      <c r="AG110">
        <v>4</v>
      </c>
      <c r="AH110" s="1">
        <v>42024</v>
      </c>
      <c r="AI110">
        <v>0</v>
      </c>
      <c r="AJ110">
        <v>10</v>
      </c>
    </row>
    <row r="111" spans="1:36" x14ac:dyDescent="0.3">
      <c r="A111" t="s">
        <v>250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86</v>
      </c>
      <c r="N111" t="s">
        <v>38</v>
      </c>
      <c r="O111">
        <v>2135</v>
      </c>
      <c r="P111" s="1">
        <v>32836</v>
      </c>
      <c r="Q111" t="s">
        <v>39</v>
      </c>
      <c r="R111" t="s">
        <v>52</v>
      </c>
      <c r="S111" t="s">
        <v>41</v>
      </c>
      <c r="T111" t="s">
        <v>89</v>
      </c>
      <c r="U111" t="s">
        <v>43</v>
      </c>
      <c r="V111" s="1">
        <v>42093</v>
      </c>
      <c r="X111" t="s">
        <v>44</v>
      </c>
      <c r="Y111" t="s">
        <v>45</v>
      </c>
      <c r="Z111" t="s">
        <v>55</v>
      </c>
      <c r="AA111" t="s">
        <v>87</v>
      </c>
      <c r="AB111">
        <v>7</v>
      </c>
      <c r="AC111" t="s">
        <v>48</v>
      </c>
      <c r="AD111" t="s">
        <v>58</v>
      </c>
      <c r="AE111">
        <v>4.3</v>
      </c>
      <c r="AF111">
        <v>5</v>
      </c>
      <c r="AG111">
        <v>7</v>
      </c>
      <c r="AH111" s="1">
        <v>43475</v>
      </c>
      <c r="AI111">
        <v>0</v>
      </c>
      <c r="AJ111">
        <v>20</v>
      </c>
    </row>
    <row r="112" spans="1:36" x14ac:dyDescent="0.3">
      <c r="A112" t="s">
        <v>251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1">
        <v>33773</v>
      </c>
      <c r="Q112" t="s">
        <v>61</v>
      </c>
      <c r="R112" t="s">
        <v>40</v>
      </c>
      <c r="S112" t="s">
        <v>41</v>
      </c>
      <c r="T112" t="s">
        <v>89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79</v>
      </c>
      <c r="AB112">
        <v>19</v>
      </c>
      <c r="AC112" t="s">
        <v>57</v>
      </c>
      <c r="AD112" t="s">
        <v>58</v>
      </c>
      <c r="AE112">
        <v>4.3</v>
      </c>
      <c r="AF112">
        <v>5</v>
      </c>
      <c r="AG112">
        <v>0</v>
      </c>
      <c r="AH112" s="1">
        <v>43514</v>
      </c>
      <c r="AI112">
        <v>0</v>
      </c>
      <c r="AJ112">
        <v>7</v>
      </c>
    </row>
    <row r="113" spans="1:36" x14ac:dyDescent="0.3">
      <c r="A113" t="s">
        <v>252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1">
        <v>25475</v>
      </c>
      <c r="Q113" t="s">
        <v>39</v>
      </c>
      <c r="R113" t="s">
        <v>67</v>
      </c>
      <c r="S113" t="s">
        <v>41</v>
      </c>
      <c r="T113" t="s">
        <v>42</v>
      </c>
      <c r="U113" t="s">
        <v>82</v>
      </c>
      <c r="V113" s="1">
        <v>40735</v>
      </c>
      <c r="X113" t="s">
        <v>44</v>
      </c>
      <c r="Y113" t="s">
        <v>45</v>
      </c>
      <c r="Z113" t="s">
        <v>46</v>
      </c>
      <c r="AA113" t="s">
        <v>83</v>
      </c>
      <c r="AB113">
        <v>12</v>
      </c>
      <c r="AC113" t="s">
        <v>84</v>
      </c>
      <c r="AD113" t="s">
        <v>49</v>
      </c>
      <c r="AE113">
        <v>4.5</v>
      </c>
      <c r="AF113">
        <v>4</v>
      </c>
      <c r="AG113">
        <v>0</v>
      </c>
      <c r="AH113" s="1">
        <v>43514</v>
      </c>
      <c r="AI113">
        <v>0</v>
      </c>
      <c r="AJ113">
        <v>1</v>
      </c>
    </row>
    <row r="114" spans="1:36" x14ac:dyDescent="0.3">
      <c r="A114" t="s">
        <v>253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60</v>
      </c>
      <c r="N114" t="s">
        <v>38</v>
      </c>
      <c r="O114">
        <v>2128</v>
      </c>
      <c r="P114" s="1">
        <v>23662</v>
      </c>
      <c r="Q114" t="s">
        <v>39</v>
      </c>
      <c r="R114" t="s">
        <v>52</v>
      </c>
      <c r="S114" t="s">
        <v>41</v>
      </c>
      <c r="T114" t="s">
        <v>42</v>
      </c>
      <c r="U114" t="s">
        <v>82</v>
      </c>
      <c r="V114" s="1">
        <v>40294</v>
      </c>
      <c r="W114" s="1">
        <v>40693</v>
      </c>
      <c r="X114" t="s">
        <v>53</v>
      </c>
      <c r="Y114" t="s">
        <v>54</v>
      </c>
      <c r="Z114" t="s">
        <v>46</v>
      </c>
      <c r="AA114" t="s">
        <v>83</v>
      </c>
      <c r="AB114">
        <v>12</v>
      </c>
      <c r="AC114" t="s">
        <v>84</v>
      </c>
      <c r="AD114" t="s">
        <v>191</v>
      </c>
      <c r="AE114">
        <v>3</v>
      </c>
      <c r="AF114">
        <v>3</v>
      </c>
      <c r="AG114">
        <v>0</v>
      </c>
      <c r="AH114" s="1">
        <v>40608</v>
      </c>
      <c r="AI114">
        <v>3</v>
      </c>
      <c r="AJ114">
        <v>10</v>
      </c>
    </row>
    <row r="115" spans="1:36" x14ac:dyDescent="0.3">
      <c r="A115" t="s">
        <v>254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86</v>
      </c>
      <c r="N115" t="s">
        <v>38</v>
      </c>
      <c r="O115">
        <v>2472</v>
      </c>
      <c r="P115" s="1">
        <v>29692</v>
      </c>
      <c r="Q115" t="s">
        <v>61</v>
      </c>
      <c r="R115" t="s">
        <v>137</v>
      </c>
      <c r="S115" t="s">
        <v>41</v>
      </c>
      <c r="T115" t="s">
        <v>89</v>
      </c>
      <c r="U115" t="s">
        <v>43</v>
      </c>
      <c r="V115" s="1">
        <v>42009</v>
      </c>
      <c r="X115" t="s">
        <v>44</v>
      </c>
      <c r="Y115" t="s">
        <v>45</v>
      </c>
      <c r="Z115" t="s">
        <v>55</v>
      </c>
      <c r="AA115" t="s">
        <v>87</v>
      </c>
      <c r="AB115">
        <v>7</v>
      </c>
      <c r="AC115" t="s">
        <v>80</v>
      </c>
      <c r="AD115" t="s">
        <v>58</v>
      </c>
      <c r="AE115">
        <v>4.6100000000000003</v>
      </c>
      <c r="AF115">
        <v>4</v>
      </c>
      <c r="AG115">
        <v>5</v>
      </c>
      <c r="AH115" s="1">
        <v>43493</v>
      </c>
      <c r="AI115">
        <v>0</v>
      </c>
      <c r="AJ115">
        <v>11</v>
      </c>
    </row>
    <row r="116" spans="1:36" x14ac:dyDescent="0.3">
      <c r="A116" t="s">
        <v>255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60</v>
      </c>
      <c r="N116" t="s">
        <v>38</v>
      </c>
      <c r="O116">
        <v>1886</v>
      </c>
      <c r="P116" s="1">
        <v>31557</v>
      </c>
      <c r="Q116" t="s">
        <v>61</v>
      </c>
      <c r="R116" t="s">
        <v>52</v>
      </c>
      <c r="S116" t="s">
        <v>41</v>
      </c>
      <c r="T116" t="s">
        <v>42</v>
      </c>
      <c r="U116" t="s">
        <v>43</v>
      </c>
      <c r="V116" s="1">
        <v>41771</v>
      </c>
      <c r="X116" t="s">
        <v>44</v>
      </c>
      <c r="Y116" t="s">
        <v>45</v>
      </c>
      <c r="Z116" t="s">
        <v>46</v>
      </c>
      <c r="AA116" t="s">
        <v>91</v>
      </c>
      <c r="AB116">
        <v>14</v>
      </c>
      <c r="AC116" t="s">
        <v>48</v>
      </c>
      <c r="AD116" t="s">
        <v>58</v>
      </c>
      <c r="AE116">
        <v>4.5999999999999996</v>
      </c>
      <c r="AF116">
        <v>3</v>
      </c>
      <c r="AG116">
        <v>0</v>
      </c>
      <c r="AH116" s="1">
        <v>43503</v>
      </c>
      <c r="AI116">
        <v>0</v>
      </c>
      <c r="AJ116">
        <v>20</v>
      </c>
    </row>
    <row r="117" spans="1:36" x14ac:dyDescent="0.3">
      <c r="A117" t="s">
        <v>256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1">
        <v>28996</v>
      </c>
      <c r="Q117" t="s">
        <v>39</v>
      </c>
      <c r="R117" t="s">
        <v>52</v>
      </c>
      <c r="S117" t="s">
        <v>41</v>
      </c>
      <c r="T117" t="s">
        <v>42</v>
      </c>
      <c r="U117" t="s">
        <v>43</v>
      </c>
      <c r="V117" s="1">
        <v>41092</v>
      </c>
      <c r="X117" t="s">
        <v>44</v>
      </c>
      <c r="Y117" t="s">
        <v>45</v>
      </c>
      <c r="Z117" t="s">
        <v>46</v>
      </c>
      <c r="AA117" t="s">
        <v>91</v>
      </c>
      <c r="AB117">
        <v>14</v>
      </c>
      <c r="AC117" t="s">
        <v>48</v>
      </c>
      <c r="AD117" t="s">
        <v>58</v>
      </c>
      <c r="AE117">
        <v>5</v>
      </c>
      <c r="AF117">
        <v>3</v>
      </c>
      <c r="AG117">
        <v>0</v>
      </c>
      <c r="AH117" s="1">
        <v>43479</v>
      </c>
      <c r="AI117">
        <v>0</v>
      </c>
      <c r="AJ117">
        <v>2</v>
      </c>
    </row>
    <row r="118" spans="1:36" x14ac:dyDescent="0.3">
      <c r="A118" t="s">
        <v>257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60</v>
      </c>
      <c r="N118" t="s">
        <v>38</v>
      </c>
      <c r="O118">
        <v>1824</v>
      </c>
      <c r="P118" s="1">
        <v>30658</v>
      </c>
      <c r="Q118" t="s">
        <v>61</v>
      </c>
      <c r="R118" t="s">
        <v>137</v>
      </c>
      <c r="S118" t="s">
        <v>41</v>
      </c>
      <c r="T118" t="s">
        <v>42</v>
      </c>
      <c r="U118" t="s">
        <v>258</v>
      </c>
      <c r="V118" s="1">
        <v>41547</v>
      </c>
      <c r="X118" t="s">
        <v>44</v>
      </c>
      <c r="Y118" t="s">
        <v>45</v>
      </c>
      <c r="Z118" t="s">
        <v>46</v>
      </c>
      <c r="AA118" t="s">
        <v>63</v>
      </c>
      <c r="AB118">
        <v>20</v>
      </c>
      <c r="AC118" t="s">
        <v>70</v>
      </c>
      <c r="AD118" t="s">
        <v>58</v>
      </c>
      <c r="AE118">
        <v>4.4000000000000004</v>
      </c>
      <c r="AF118">
        <v>5</v>
      </c>
      <c r="AG118">
        <v>0</v>
      </c>
      <c r="AH118" s="1">
        <v>43517</v>
      </c>
      <c r="AI118">
        <v>0</v>
      </c>
      <c r="AJ118">
        <v>1</v>
      </c>
    </row>
    <row r="119" spans="1:36" x14ac:dyDescent="0.3">
      <c r="A119" t="s">
        <v>259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27311</v>
      </c>
      <c r="Q119" t="s">
        <v>61</v>
      </c>
      <c r="R119" t="s">
        <v>52</v>
      </c>
      <c r="S119" t="s">
        <v>41</v>
      </c>
      <c r="T119" t="s">
        <v>42</v>
      </c>
      <c r="U119" t="s">
        <v>112</v>
      </c>
      <c r="V119" s="1">
        <v>41505</v>
      </c>
      <c r="X119" t="s">
        <v>44</v>
      </c>
      <c r="Y119" t="s">
        <v>45</v>
      </c>
      <c r="Z119" t="s">
        <v>46</v>
      </c>
      <c r="AA119" t="s">
        <v>63</v>
      </c>
      <c r="AB119">
        <v>20</v>
      </c>
      <c r="AC119" t="s">
        <v>48</v>
      </c>
      <c r="AD119" t="s">
        <v>58</v>
      </c>
      <c r="AE119">
        <v>4.0999999999999996</v>
      </c>
      <c r="AF119">
        <v>5</v>
      </c>
      <c r="AG119">
        <v>0</v>
      </c>
      <c r="AH119" s="1">
        <v>43511</v>
      </c>
      <c r="AI119">
        <v>0</v>
      </c>
      <c r="AJ119">
        <v>3</v>
      </c>
    </row>
    <row r="120" spans="1:36" x14ac:dyDescent="0.3">
      <c r="A120" t="s">
        <v>260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129</v>
      </c>
      <c r="N120" t="s">
        <v>38</v>
      </c>
      <c r="O120">
        <v>1752</v>
      </c>
      <c r="P120" s="1">
        <v>29778</v>
      </c>
      <c r="Q120" t="s">
        <v>39</v>
      </c>
      <c r="R120" t="s">
        <v>67</v>
      </c>
      <c r="S120" t="s">
        <v>41</v>
      </c>
      <c r="T120" t="s">
        <v>42</v>
      </c>
      <c r="U120" t="s">
        <v>43</v>
      </c>
      <c r="V120" s="1">
        <v>42157</v>
      </c>
      <c r="X120" t="s">
        <v>44</v>
      </c>
      <c r="Y120" t="s">
        <v>45</v>
      </c>
      <c r="Z120" t="s">
        <v>46</v>
      </c>
      <c r="AA120" t="s">
        <v>131</v>
      </c>
      <c r="AB120">
        <v>2</v>
      </c>
      <c r="AC120" t="s">
        <v>80</v>
      </c>
      <c r="AD120" t="s">
        <v>58</v>
      </c>
      <c r="AE120">
        <v>4.63</v>
      </c>
      <c r="AF120">
        <v>3</v>
      </c>
      <c r="AG120">
        <v>0</v>
      </c>
      <c r="AH120" s="1">
        <v>43469</v>
      </c>
      <c r="AI120">
        <v>0</v>
      </c>
      <c r="AJ120">
        <v>2</v>
      </c>
    </row>
    <row r="121" spans="1:36" x14ac:dyDescent="0.3">
      <c r="A121" t="s">
        <v>261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1">
        <v>30457</v>
      </c>
      <c r="Q121" t="s">
        <v>61</v>
      </c>
      <c r="R121" t="s">
        <v>67</v>
      </c>
      <c r="S121" t="s">
        <v>41</v>
      </c>
      <c r="T121" t="s">
        <v>42</v>
      </c>
      <c r="U121" t="s">
        <v>43</v>
      </c>
      <c r="V121" s="1">
        <v>40595</v>
      </c>
      <c r="W121" s="1">
        <v>41650</v>
      </c>
      <c r="X121" t="s">
        <v>193</v>
      </c>
      <c r="Y121" t="s">
        <v>54</v>
      </c>
      <c r="Z121" t="s">
        <v>46</v>
      </c>
      <c r="AA121" t="s">
        <v>99</v>
      </c>
      <c r="AB121">
        <v>18</v>
      </c>
      <c r="AC121" t="s">
        <v>117</v>
      </c>
      <c r="AD121" t="s">
        <v>58</v>
      </c>
      <c r="AE121">
        <v>5</v>
      </c>
      <c r="AF121">
        <v>5</v>
      </c>
      <c r="AG121">
        <v>0</v>
      </c>
      <c r="AH121" s="1">
        <v>41428</v>
      </c>
      <c r="AI121">
        <v>0</v>
      </c>
      <c r="AJ121">
        <v>17</v>
      </c>
    </row>
    <row r="122" spans="1:36" x14ac:dyDescent="0.3">
      <c r="A122" t="s">
        <v>262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196</v>
      </c>
      <c r="N122" t="s">
        <v>38</v>
      </c>
      <c r="O122">
        <v>2134</v>
      </c>
      <c r="P122" s="1">
        <v>32689</v>
      </c>
      <c r="Q122" t="s">
        <v>39</v>
      </c>
      <c r="R122" t="s">
        <v>52</v>
      </c>
      <c r="S122" t="s">
        <v>41</v>
      </c>
      <c r="T122" t="s">
        <v>42</v>
      </c>
      <c r="U122" t="s">
        <v>82</v>
      </c>
      <c r="V122" s="1">
        <v>42845</v>
      </c>
      <c r="X122" t="s">
        <v>44</v>
      </c>
      <c r="Y122" t="s">
        <v>45</v>
      </c>
      <c r="Z122" t="s">
        <v>55</v>
      </c>
      <c r="AA122" t="s">
        <v>197</v>
      </c>
      <c r="AB122">
        <v>13</v>
      </c>
      <c r="AC122" t="s">
        <v>57</v>
      </c>
      <c r="AD122" t="s">
        <v>58</v>
      </c>
      <c r="AE122">
        <v>4.2</v>
      </c>
      <c r="AF122">
        <v>5</v>
      </c>
      <c r="AG122">
        <v>5</v>
      </c>
      <c r="AH122" s="1">
        <v>43493</v>
      </c>
      <c r="AI122">
        <v>0</v>
      </c>
      <c r="AJ122">
        <v>8</v>
      </c>
    </row>
    <row r="123" spans="1:36" x14ac:dyDescent="0.3">
      <c r="A123" t="s">
        <v>263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139</v>
      </c>
      <c r="N123" t="s">
        <v>264</v>
      </c>
      <c r="O123">
        <v>37129</v>
      </c>
      <c r="P123" s="1">
        <v>25243</v>
      </c>
      <c r="Q123" t="s">
        <v>39</v>
      </c>
      <c r="R123" t="s">
        <v>40</v>
      </c>
      <c r="S123" t="s">
        <v>41</v>
      </c>
      <c r="T123" t="s">
        <v>42</v>
      </c>
      <c r="U123" t="s">
        <v>98</v>
      </c>
      <c r="V123" s="1">
        <v>40975</v>
      </c>
      <c r="W123" s="1">
        <v>41943</v>
      </c>
      <c r="X123" t="s">
        <v>162</v>
      </c>
      <c r="Y123" t="s">
        <v>54</v>
      </c>
      <c r="Z123" t="s">
        <v>141</v>
      </c>
      <c r="AA123" t="s">
        <v>142</v>
      </c>
      <c r="AB123">
        <v>17</v>
      </c>
      <c r="AC123" t="s">
        <v>48</v>
      </c>
      <c r="AD123" t="s">
        <v>58</v>
      </c>
      <c r="AE123">
        <v>4.5</v>
      </c>
      <c r="AF123">
        <v>5</v>
      </c>
      <c r="AG123">
        <v>0</v>
      </c>
      <c r="AH123" s="1">
        <v>41306</v>
      </c>
      <c r="AI123">
        <v>0</v>
      </c>
      <c r="AJ123">
        <v>20</v>
      </c>
    </row>
    <row r="124" spans="1:36" x14ac:dyDescent="0.3">
      <c r="A124" t="s">
        <v>265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1">
        <v>28207</v>
      </c>
      <c r="Q124" t="s">
        <v>61</v>
      </c>
      <c r="R124" t="s">
        <v>52</v>
      </c>
      <c r="S124" t="s">
        <v>41</v>
      </c>
      <c r="T124" t="s">
        <v>42</v>
      </c>
      <c r="U124" t="s">
        <v>43</v>
      </c>
      <c r="V124" s="1">
        <v>40875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70</v>
      </c>
      <c r="AD124" t="s">
        <v>58</v>
      </c>
      <c r="AE124">
        <v>4.2</v>
      </c>
      <c r="AF124">
        <v>4</v>
      </c>
      <c r="AG124">
        <v>0</v>
      </c>
      <c r="AH124" s="1">
        <v>43518</v>
      </c>
      <c r="AI124">
        <v>0</v>
      </c>
      <c r="AJ124">
        <v>13</v>
      </c>
    </row>
    <row r="125" spans="1:36" x14ac:dyDescent="0.3">
      <c r="A125" t="s">
        <v>266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60</v>
      </c>
      <c r="N125" t="s">
        <v>38</v>
      </c>
      <c r="O125">
        <v>2155</v>
      </c>
      <c r="P125" s="1">
        <v>32365</v>
      </c>
      <c r="Q125" t="s">
        <v>39</v>
      </c>
      <c r="R125" t="s">
        <v>40</v>
      </c>
      <c r="S125" t="s">
        <v>41</v>
      </c>
      <c r="T125" t="s">
        <v>89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99</v>
      </c>
      <c r="AB125">
        <v>18</v>
      </c>
      <c r="AC125" t="s">
        <v>48</v>
      </c>
      <c r="AD125" t="s">
        <v>58</v>
      </c>
      <c r="AE125">
        <v>5</v>
      </c>
      <c r="AF125">
        <v>3</v>
      </c>
      <c r="AG125">
        <v>0</v>
      </c>
      <c r="AH125" s="1">
        <v>43473</v>
      </c>
      <c r="AI125">
        <v>0</v>
      </c>
      <c r="AJ125">
        <v>20</v>
      </c>
    </row>
    <row r="126" spans="1:36" x14ac:dyDescent="0.3">
      <c r="A126" t="s">
        <v>267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1">
        <v>19224</v>
      </c>
      <c r="Q126" t="s">
        <v>61</v>
      </c>
      <c r="R126" t="s">
        <v>40</v>
      </c>
      <c r="S126" t="s">
        <v>41</v>
      </c>
      <c r="T126" t="s">
        <v>42</v>
      </c>
      <c r="U126" t="s">
        <v>43</v>
      </c>
      <c r="V126" s="1">
        <v>40917</v>
      </c>
      <c r="W126" s="1">
        <v>42353</v>
      </c>
      <c r="X126" t="s">
        <v>130</v>
      </c>
      <c r="Y126" t="s">
        <v>54</v>
      </c>
      <c r="Z126" t="s">
        <v>46</v>
      </c>
      <c r="AA126" t="s">
        <v>69</v>
      </c>
      <c r="AB126">
        <v>39</v>
      </c>
      <c r="AC126" t="s">
        <v>117</v>
      </c>
      <c r="AD126" t="s">
        <v>58</v>
      </c>
      <c r="AE126">
        <v>4.6399999999999997</v>
      </c>
      <c r="AF126">
        <v>4</v>
      </c>
      <c r="AG126">
        <v>0</v>
      </c>
      <c r="AH126" s="1">
        <v>42126</v>
      </c>
      <c r="AI126">
        <v>0</v>
      </c>
      <c r="AJ126">
        <v>8</v>
      </c>
    </row>
    <row r="127" spans="1:36" x14ac:dyDescent="0.3">
      <c r="A127" t="s">
        <v>268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27151</v>
      </c>
      <c r="Q127" t="s">
        <v>61</v>
      </c>
      <c r="R127" t="s">
        <v>52</v>
      </c>
      <c r="S127" t="s">
        <v>41</v>
      </c>
      <c r="T127" t="s">
        <v>42</v>
      </c>
      <c r="U127" t="s">
        <v>43</v>
      </c>
      <c r="V127" s="1">
        <v>41771</v>
      </c>
      <c r="X127" t="s">
        <v>44</v>
      </c>
      <c r="Y127" t="s">
        <v>45</v>
      </c>
      <c r="Z127" t="s">
        <v>46</v>
      </c>
      <c r="AA127" t="s">
        <v>72</v>
      </c>
      <c r="AB127">
        <v>11</v>
      </c>
      <c r="AC127" t="s">
        <v>117</v>
      </c>
      <c r="AD127" t="s">
        <v>49</v>
      </c>
      <c r="AE127">
        <v>4.76</v>
      </c>
      <c r="AF127">
        <v>4</v>
      </c>
      <c r="AG127">
        <v>0</v>
      </c>
      <c r="AH127" s="1">
        <v>43511</v>
      </c>
      <c r="AI127">
        <v>0</v>
      </c>
      <c r="AJ127">
        <v>5</v>
      </c>
    </row>
    <row r="128" spans="1:36" x14ac:dyDescent="0.3">
      <c r="A128" t="s">
        <v>269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30685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s="1">
        <v>41134</v>
      </c>
      <c r="X128" t="s">
        <v>44</v>
      </c>
      <c r="Y128" t="s">
        <v>45</v>
      </c>
      <c r="Z128" t="s">
        <v>46</v>
      </c>
      <c r="AA128" t="s">
        <v>79</v>
      </c>
      <c r="AB128">
        <v>19</v>
      </c>
      <c r="AC128" t="s">
        <v>70</v>
      </c>
      <c r="AD128" t="s">
        <v>58</v>
      </c>
      <c r="AE128">
        <v>4.17</v>
      </c>
      <c r="AF128">
        <v>4</v>
      </c>
      <c r="AG128">
        <v>0</v>
      </c>
      <c r="AH128" s="1">
        <v>43507</v>
      </c>
      <c r="AI128">
        <v>0</v>
      </c>
      <c r="AJ128">
        <v>1</v>
      </c>
    </row>
    <row r="129" spans="1:36" x14ac:dyDescent="0.3">
      <c r="A129" t="s">
        <v>270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60</v>
      </c>
      <c r="N129" t="s">
        <v>38</v>
      </c>
      <c r="O129">
        <v>2021</v>
      </c>
      <c r="P129" s="1">
        <v>26538</v>
      </c>
      <c r="Q129" t="s">
        <v>61</v>
      </c>
      <c r="R129" t="s">
        <v>40</v>
      </c>
      <c r="S129" t="s">
        <v>41</v>
      </c>
      <c r="T129" t="s">
        <v>42</v>
      </c>
      <c r="U129" t="s">
        <v>43</v>
      </c>
      <c r="V129" s="1">
        <v>40553</v>
      </c>
      <c r="W129" s="1">
        <v>41443</v>
      </c>
      <c r="X129" t="s">
        <v>62</v>
      </c>
      <c r="Y129" t="s">
        <v>54</v>
      </c>
      <c r="Z129" t="s">
        <v>46</v>
      </c>
      <c r="AA129" t="s">
        <v>99</v>
      </c>
      <c r="AB129">
        <v>18</v>
      </c>
      <c r="AC129" t="s">
        <v>117</v>
      </c>
      <c r="AD129" t="s">
        <v>58</v>
      </c>
      <c r="AE129">
        <v>5</v>
      </c>
      <c r="AF129">
        <v>3</v>
      </c>
      <c r="AG129">
        <v>0</v>
      </c>
      <c r="AH129" s="1">
        <v>41304</v>
      </c>
      <c r="AI129">
        <v>0</v>
      </c>
      <c r="AJ129">
        <v>15</v>
      </c>
    </row>
    <row r="130" spans="1:36" x14ac:dyDescent="0.3">
      <c r="A130" t="s">
        <v>271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139</v>
      </c>
      <c r="N130" t="s">
        <v>272</v>
      </c>
      <c r="O130">
        <v>3062</v>
      </c>
      <c r="P130" s="1">
        <v>32400</v>
      </c>
      <c r="Q130" t="s">
        <v>39</v>
      </c>
      <c r="R130" t="s">
        <v>52</v>
      </c>
      <c r="S130" t="s">
        <v>41</v>
      </c>
      <c r="T130" t="s">
        <v>42</v>
      </c>
      <c r="U130" t="s">
        <v>258</v>
      </c>
      <c r="V130" s="1">
        <v>41869</v>
      </c>
      <c r="X130" t="s">
        <v>44</v>
      </c>
      <c r="Y130" t="s">
        <v>45</v>
      </c>
      <c r="Z130" t="s">
        <v>141</v>
      </c>
      <c r="AA130" t="s">
        <v>142</v>
      </c>
      <c r="AB130">
        <v>17</v>
      </c>
      <c r="AC130" t="s">
        <v>57</v>
      </c>
      <c r="AD130" t="s">
        <v>58</v>
      </c>
      <c r="AE130">
        <v>3.6</v>
      </c>
      <c r="AF130">
        <v>5</v>
      </c>
      <c r="AG130">
        <v>0</v>
      </c>
      <c r="AH130" s="1">
        <v>43495</v>
      </c>
      <c r="AI130">
        <v>0</v>
      </c>
      <c r="AJ130">
        <v>9</v>
      </c>
    </row>
    <row r="131" spans="1:36" x14ac:dyDescent="0.3">
      <c r="A131" t="s">
        <v>273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60</v>
      </c>
      <c r="N131" t="s">
        <v>38</v>
      </c>
      <c r="O131">
        <v>2445</v>
      </c>
      <c r="P131" s="1">
        <v>30728</v>
      </c>
      <c r="Q131" t="s">
        <v>61</v>
      </c>
      <c r="R131" t="s">
        <v>52</v>
      </c>
      <c r="S131" t="s">
        <v>164</v>
      </c>
      <c r="T131" t="s">
        <v>42</v>
      </c>
      <c r="U131" t="s">
        <v>43</v>
      </c>
      <c r="V131" s="1">
        <v>40770</v>
      </c>
      <c r="W131" s="1">
        <v>41006</v>
      </c>
      <c r="X131" t="s">
        <v>162</v>
      </c>
      <c r="Y131" t="s">
        <v>54</v>
      </c>
      <c r="Z131" t="s">
        <v>46</v>
      </c>
      <c r="AA131" t="s">
        <v>47</v>
      </c>
      <c r="AB131">
        <v>30</v>
      </c>
      <c r="AC131" t="s">
        <v>57</v>
      </c>
      <c r="AD131" t="s">
        <v>58</v>
      </c>
      <c r="AE131">
        <v>3.03</v>
      </c>
      <c r="AF131">
        <v>5</v>
      </c>
      <c r="AG131">
        <v>0</v>
      </c>
      <c r="AH131" s="1">
        <v>40973</v>
      </c>
      <c r="AI131">
        <v>0</v>
      </c>
      <c r="AJ131">
        <v>16</v>
      </c>
    </row>
    <row r="132" spans="1:36" x14ac:dyDescent="0.3">
      <c r="A132" t="s">
        <v>274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109</v>
      </c>
      <c r="N132" t="s">
        <v>38</v>
      </c>
      <c r="O132">
        <v>2493</v>
      </c>
      <c r="P132" s="1">
        <v>30733</v>
      </c>
      <c r="Q132" t="s">
        <v>61</v>
      </c>
      <c r="R132" t="s">
        <v>40</v>
      </c>
      <c r="S132" t="s">
        <v>41</v>
      </c>
      <c r="T132" t="s">
        <v>42</v>
      </c>
      <c r="U132" t="s">
        <v>43</v>
      </c>
      <c r="V132" s="1">
        <v>42093</v>
      </c>
      <c r="X132" t="s">
        <v>44</v>
      </c>
      <c r="Y132" t="s">
        <v>45</v>
      </c>
      <c r="Z132" t="s">
        <v>55</v>
      </c>
      <c r="AA132" t="s">
        <v>56</v>
      </c>
      <c r="AB132">
        <v>4</v>
      </c>
      <c r="AC132" t="s">
        <v>57</v>
      </c>
      <c r="AD132" t="s">
        <v>58</v>
      </c>
      <c r="AE132">
        <v>4.4800000000000004</v>
      </c>
      <c r="AF132">
        <v>5</v>
      </c>
      <c r="AG132">
        <v>6</v>
      </c>
      <c r="AH132" s="1">
        <v>43468</v>
      </c>
      <c r="AI132">
        <v>0</v>
      </c>
      <c r="AJ132">
        <v>4</v>
      </c>
    </row>
    <row r="133" spans="1:36" x14ac:dyDescent="0.3">
      <c r="A133" t="s">
        <v>275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276</v>
      </c>
      <c r="N133" t="s">
        <v>277</v>
      </c>
      <c r="O133">
        <v>2908</v>
      </c>
      <c r="P133" s="1">
        <v>24183</v>
      </c>
      <c r="Q133" t="s">
        <v>61</v>
      </c>
      <c r="R133" t="s">
        <v>52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141</v>
      </c>
      <c r="AA133" t="s">
        <v>131</v>
      </c>
      <c r="AB133">
        <v>2</v>
      </c>
      <c r="AC133" t="s">
        <v>48</v>
      </c>
      <c r="AD133" t="s">
        <v>58</v>
      </c>
      <c r="AE133">
        <v>4.5</v>
      </c>
      <c r="AF133">
        <v>4</v>
      </c>
      <c r="AG133">
        <v>0</v>
      </c>
      <c r="AH133" s="1">
        <v>43486</v>
      </c>
      <c r="AI133">
        <v>0</v>
      </c>
      <c r="AJ133">
        <v>19</v>
      </c>
    </row>
    <row r="134" spans="1:36" x14ac:dyDescent="0.3">
      <c r="A134" t="s">
        <v>278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279</v>
      </c>
      <c r="N134" t="s">
        <v>38</v>
      </c>
      <c r="O134">
        <v>2170</v>
      </c>
      <c r="P134" s="1">
        <v>31306</v>
      </c>
      <c r="Q134" t="s">
        <v>61</v>
      </c>
      <c r="R134" t="s">
        <v>52</v>
      </c>
      <c r="S134" t="s">
        <v>41</v>
      </c>
      <c r="T134" t="s">
        <v>42</v>
      </c>
      <c r="U134" t="s">
        <v>82</v>
      </c>
      <c r="V134" s="1">
        <v>42051</v>
      </c>
      <c r="W134" s="1">
        <v>42109</v>
      </c>
      <c r="X134" t="s">
        <v>218</v>
      </c>
      <c r="Y134" t="s">
        <v>104</v>
      </c>
      <c r="Z134" t="s">
        <v>126</v>
      </c>
      <c r="AA134" t="s">
        <v>127</v>
      </c>
      <c r="AB134">
        <v>1</v>
      </c>
      <c r="AC134" t="s">
        <v>57</v>
      </c>
      <c r="AD134" t="s">
        <v>58</v>
      </c>
      <c r="AE134">
        <v>3.24</v>
      </c>
      <c r="AF134">
        <v>3</v>
      </c>
      <c r="AG134">
        <v>4</v>
      </c>
      <c r="AH134" s="1">
        <v>42109</v>
      </c>
      <c r="AI134">
        <v>0</v>
      </c>
      <c r="AJ134">
        <v>6</v>
      </c>
    </row>
    <row r="135" spans="1:36" x14ac:dyDescent="0.3">
      <c r="A135" t="s">
        <v>280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31573</v>
      </c>
      <c r="Q135" t="s">
        <v>61</v>
      </c>
      <c r="R135" t="s">
        <v>40</v>
      </c>
      <c r="S135" t="s">
        <v>41</v>
      </c>
      <c r="T135" t="s">
        <v>42</v>
      </c>
      <c r="U135" t="s">
        <v>43</v>
      </c>
      <c r="V135" s="1">
        <v>40959</v>
      </c>
      <c r="X135" t="s">
        <v>44</v>
      </c>
      <c r="Y135" t="s">
        <v>45</v>
      </c>
      <c r="Z135" t="s">
        <v>46</v>
      </c>
      <c r="AA135" t="s">
        <v>79</v>
      </c>
      <c r="AB135">
        <v>19</v>
      </c>
      <c r="AC135" t="s">
        <v>48</v>
      </c>
      <c r="AD135" t="s">
        <v>58</v>
      </c>
      <c r="AE135">
        <v>4.8</v>
      </c>
      <c r="AF135">
        <v>4</v>
      </c>
      <c r="AG135">
        <v>0</v>
      </c>
      <c r="AH135" s="1">
        <v>43472</v>
      </c>
      <c r="AI135">
        <v>0</v>
      </c>
      <c r="AJ135">
        <v>4</v>
      </c>
    </row>
    <row r="136" spans="1:36" x14ac:dyDescent="0.3">
      <c r="A136" t="s">
        <v>281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60</v>
      </c>
      <c r="N136" t="s">
        <v>38</v>
      </c>
      <c r="O136">
        <v>2021</v>
      </c>
      <c r="P136" s="1">
        <v>30752</v>
      </c>
      <c r="Q136" t="s">
        <v>61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65</v>
      </c>
      <c r="AB136">
        <v>16</v>
      </c>
      <c r="AC136" t="s">
        <v>48</v>
      </c>
      <c r="AD136" t="s">
        <v>58</v>
      </c>
      <c r="AE136">
        <v>3</v>
      </c>
      <c r="AF136">
        <v>5</v>
      </c>
      <c r="AG136">
        <v>0</v>
      </c>
      <c r="AH136" s="1">
        <v>43483</v>
      </c>
      <c r="AI136">
        <v>0</v>
      </c>
      <c r="AJ136">
        <v>4</v>
      </c>
    </row>
    <row r="137" spans="1:36" x14ac:dyDescent="0.3">
      <c r="A137" t="s">
        <v>282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60</v>
      </c>
      <c r="N137" t="s">
        <v>38</v>
      </c>
      <c r="O137">
        <v>2351</v>
      </c>
      <c r="P137" s="1">
        <v>33731</v>
      </c>
      <c r="Q137" t="s">
        <v>61</v>
      </c>
      <c r="R137" t="s">
        <v>137</v>
      </c>
      <c r="S137" t="s">
        <v>41</v>
      </c>
      <c r="T137" t="s">
        <v>42</v>
      </c>
      <c r="U137" t="s">
        <v>43</v>
      </c>
      <c r="V137" s="1">
        <v>42160</v>
      </c>
      <c r="X137" t="s">
        <v>44</v>
      </c>
      <c r="Y137" t="s">
        <v>45</v>
      </c>
      <c r="Z137" t="s">
        <v>46</v>
      </c>
      <c r="AA137" t="s">
        <v>69</v>
      </c>
      <c r="AC137" t="s">
        <v>57</v>
      </c>
      <c r="AD137" t="s">
        <v>58</v>
      </c>
      <c r="AE137">
        <v>4.5</v>
      </c>
      <c r="AF137">
        <v>3</v>
      </c>
      <c r="AG137">
        <v>0</v>
      </c>
      <c r="AH137" s="1">
        <v>43510</v>
      </c>
      <c r="AI137">
        <v>0</v>
      </c>
      <c r="AJ137">
        <v>6</v>
      </c>
    </row>
    <row r="138" spans="1:36" x14ac:dyDescent="0.3">
      <c r="A138" t="s">
        <v>283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60</v>
      </c>
      <c r="N138" t="s">
        <v>38</v>
      </c>
      <c r="O138">
        <v>1742</v>
      </c>
      <c r="P138" s="1">
        <v>28025</v>
      </c>
      <c r="Q138" t="s">
        <v>61</v>
      </c>
      <c r="R138" t="s">
        <v>67</v>
      </c>
      <c r="S138" t="s">
        <v>41</v>
      </c>
      <c r="T138" t="s">
        <v>42</v>
      </c>
      <c r="U138" t="s">
        <v>43</v>
      </c>
      <c r="V138" s="1">
        <v>40595</v>
      </c>
      <c r="W138" s="1">
        <v>41365</v>
      </c>
      <c r="X138" t="s">
        <v>93</v>
      </c>
      <c r="Y138" t="s">
        <v>54</v>
      </c>
      <c r="Z138" t="s">
        <v>46</v>
      </c>
      <c r="AA138" t="s">
        <v>72</v>
      </c>
      <c r="AB138">
        <v>11</v>
      </c>
      <c r="AC138" t="s">
        <v>70</v>
      </c>
      <c r="AD138" t="s">
        <v>58</v>
      </c>
      <c r="AE138">
        <v>3.72</v>
      </c>
      <c r="AF138">
        <v>3</v>
      </c>
      <c r="AG138">
        <v>0</v>
      </c>
      <c r="AH138" s="1">
        <v>41306</v>
      </c>
      <c r="AI138">
        <v>0</v>
      </c>
      <c r="AJ138">
        <v>18</v>
      </c>
    </row>
    <row r="139" spans="1:36" x14ac:dyDescent="0.3">
      <c r="A139" t="s">
        <v>284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129</v>
      </c>
      <c r="N139" t="s">
        <v>38</v>
      </c>
      <c r="O139">
        <v>2128</v>
      </c>
      <c r="P139" s="1">
        <v>28079</v>
      </c>
      <c r="Q139" t="s">
        <v>39</v>
      </c>
      <c r="R139" t="s">
        <v>52</v>
      </c>
      <c r="S139" t="s">
        <v>41</v>
      </c>
      <c r="T139" t="s">
        <v>42</v>
      </c>
      <c r="U139" t="s">
        <v>112</v>
      </c>
      <c r="V139" s="1">
        <v>40595</v>
      </c>
      <c r="W139" s="1">
        <v>41176</v>
      </c>
      <c r="X139" t="s">
        <v>93</v>
      </c>
      <c r="Y139" t="s">
        <v>54</v>
      </c>
      <c r="Z139" t="s">
        <v>46</v>
      </c>
      <c r="AA139" t="s">
        <v>131</v>
      </c>
      <c r="AB139">
        <v>2</v>
      </c>
      <c r="AC139" t="s">
        <v>57</v>
      </c>
      <c r="AD139" t="s">
        <v>118</v>
      </c>
      <c r="AE139">
        <v>2.34</v>
      </c>
      <c r="AF139">
        <v>2</v>
      </c>
      <c r="AG139">
        <v>0</v>
      </c>
      <c r="AH139" s="1">
        <v>41011</v>
      </c>
      <c r="AI139">
        <v>3</v>
      </c>
      <c r="AJ139">
        <v>4</v>
      </c>
    </row>
    <row r="140" spans="1:36" x14ac:dyDescent="0.3">
      <c r="A140" t="s">
        <v>285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1">
        <v>33266</v>
      </c>
      <c r="Q140" t="s">
        <v>61</v>
      </c>
      <c r="R140" t="s">
        <v>40</v>
      </c>
      <c r="S140" t="s">
        <v>41</v>
      </c>
      <c r="T140" t="s">
        <v>42</v>
      </c>
      <c r="U140" t="s">
        <v>43</v>
      </c>
      <c r="V140" s="1">
        <v>41505</v>
      </c>
      <c r="X140" t="s">
        <v>44</v>
      </c>
      <c r="Y140" t="s">
        <v>45</v>
      </c>
      <c r="Z140" t="s">
        <v>46</v>
      </c>
      <c r="AA140" t="s">
        <v>83</v>
      </c>
      <c r="AB140">
        <v>12</v>
      </c>
      <c r="AC140" t="s">
        <v>57</v>
      </c>
      <c r="AD140" t="s">
        <v>58</v>
      </c>
      <c r="AE140">
        <v>3.99</v>
      </c>
      <c r="AF140">
        <v>3</v>
      </c>
      <c r="AG140">
        <v>0</v>
      </c>
      <c r="AH140" s="1">
        <v>43479</v>
      </c>
      <c r="AI140">
        <v>0</v>
      </c>
      <c r="AJ140">
        <v>14</v>
      </c>
    </row>
    <row r="141" spans="1:36" x14ac:dyDescent="0.3">
      <c r="A141" t="s">
        <v>286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26553</v>
      </c>
      <c r="Q141" t="s">
        <v>61</v>
      </c>
      <c r="R141" t="s">
        <v>40</v>
      </c>
      <c r="S141" t="s">
        <v>41</v>
      </c>
      <c r="T141" t="s">
        <v>42</v>
      </c>
      <c r="U141" t="s">
        <v>82</v>
      </c>
      <c r="V141" s="1">
        <v>41218</v>
      </c>
      <c r="X141" t="s">
        <v>44</v>
      </c>
      <c r="Y141" t="s">
        <v>45</v>
      </c>
      <c r="Z141" t="s">
        <v>46</v>
      </c>
      <c r="AA141" t="s">
        <v>91</v>
      </c>
      <c r="AB141">
        <v>14</v>
      </c>
      <c r="AC141" t="s">
        <v>48</v>
      </c>
      <c r="AD141" t="s">
        <v>58</v>
      </c>
      <c r="AE141">
        <v>4.0999999999999996</v>
      </c>
      <c r="AF141">
        <v>3</v>
      </c>
      <c r="AG141">
        <v>0</v>
      </c>
      <c r="AH141" s="1">
        <v>43482</v>
      </c>
      <c r="AI141">
        <v>0</v>
      </c>
      <c r="AJ141">
        <v>7</v>
      </c>
    </row>
    <row r="142" spans="1:36" x14ac:dyDescent="0.3">
      <c r="A142" t="s">
        <v>287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1">
        <v>24188</v>
      </c>
      <c r="Q142" t="s">
        <v>61</v>
      </c>
      <c r="R142" t="s">
        <v>67</v>
      </c>
      <c r="S142" t="s">
        <v>41</v>
      </c>
      <c r="T142" t="s">
        <v>42</v>
      </c>
      <c r="U142" t="s">
        <v>43</v>
      </c>
      <c r="V142" s="1">
        <v>41547</v>
      </c>
      <c r="X142" t="s">
        <v>44</v>
      </c>
      <c r="Y142" t="s">
        <v>45</v>
      </c>
      <c r="Z142" t="s">
        <v>46</v>
      </c>
      <c r="AA142" t="s">
        <v>63</v>
      </c>
      <c r="AB142">
        <v>20</v>
      </c>
      <c r="AC142" t="s">
        <v>80</v>
      </c>
      <c r="AD142" t="s">
        <v>58</v>
      </c>
      <c r="AE142">
        <v>4.3</v>
      </c>
      <c r="AF142">
        <v>5</v>
      </c>
      <c r="AG142">
        <v>0</v>
      </c>
      <c r="AH142" s="1">
        <v>43518</v>
      </c>
      <c r="AI142">
        <v>0</v>
      </c>
      <c r="AJ142">
        <v>7</v>
      </c>
    </row>
    <row r="143" spans="1:36" x14ac:dyDescent="0.3">
      <c r="A143" t="s">
        <v>288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60</v>
      </c>
      <c r="N143" t="s">
        <v>38</v>
      </c>
      <c r="O143">
        <v>1821</v>
      </c>
      <c r="P143" s="1">
        <v>31722</v>
      </c>
      <c r="Q143" t="s">
        <v>61</v>
      </c>
      <c r="R143" t="s">
        <v>67</v>
      </c>
      <c r="S143" t="s">
        <v>41</v>
      </c>
      <c r="T143" t="s">
        <v>42</v>
      </c>
      <c r="U143" t="s">
        <v>258</v>
      </c>
      <c r="V143" s="1">
        <v>40729</v>
      </c>
      <c r="X143" t="s">
        <v>44</v>
      </c>
      <c r="Y143" t="s">
        <v>45</v>
      </c>
      <c r="Z143" t="s">
        <v>46</v>
      </c>
      <c r="AA143" t="s">
        <v>79</v>
      </c>
      <c r="AB143">
        <v>19</v>
      </c>
      <c r="AC143" t="s">
        <v>48</v>
      </c>
      <c r="AD143" t="s">
        <v>49</v>
      </c>
      <c r="AE143">
        <v>4.5999999999999996</v>
      </c>
      <c r="AF143">
        <v>4</v>
      </c>
      <c r="AG143">
        <v>0</v>
      </c>
      <c r="AH143" s="1">
        <v>43521</v>
      </c>
      <c r="AI143">
        <v>0</v>
      </c>
      <c r="AJ143">
        <v>11</v>
      </c>
    </row>
    <row r="144" spans="1:36" x14ac:dyDescent="0.3">
      <c r="A144" t="s">
        <v>289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1">
        <v>23480</v>
      </c>
      <c r="Q144" t="s">
        <v>61</v>
      </c>
      <c r="R144" t="s">
        <v>137</v>
      </c>
      <c r="S144" t="s">
        <v>41</v>
      </c>
      <c r="T144" t="s">
        <v>42</v>
      </c>
      <c r="U144" t="s">
        <v>43</v>
      </c>
      <c r="V144" s="1">
        <v>41645</v>
      </c>
      <c r="X144" t="s">
        <v>44</v>
      </c>
      <c r="Y144" t="s">
        <v>45</v>
      </c>
      <c r="Z144" t="s">
        <v>46</v>
      </c>
      <c r="AA144" t="s">
        <v>99</v>
      </c>
      <c r="AB144">
        <v>18</v>
      </c>
      <c r="AC144" t="s">
        <v>48</v>
      </c>
      <c r="AD144" t="s">
        <v>58</v>
      </c>
      <c r="AE144">
        <v>5</v>
      </c>
      <c r="AF144">
        <v>5</v>
      </c>
      <c r="AG144">
        <v>0</v>
      </c>
      <c r="AH144" s="1">
        <v>43486</v>
      </c>
      <c r="AI144">
        <v>0</v>
      </c>
      <c r="AJ144">
        <v>9</v>
      </c>
    </row>
    <row r="145" spans="1:36" x14ac:dyDescent="0.3">
      <c r="A145" t="s">
        <v>290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1">
        <v>21781</v>
      </c>
      <c r="Q145" t="s">
        <v>39</v>
      </c>
      <c r="R145" t="s">
        <v>52</v>
      </c>
      <c r="S145" t="s">
        <v>41</v>
      </c>
      <c r="T145" t="s">
        <v>42</v>
      </c>
      <c r="U145" t="s">
        <v>43</v>
      </c>
      <c r="V145" s="1">
        <v>40854</v>
      </c>
      <c r="W145" s="1">
        <v>43219</v>
      </c>
      <c r="X145" t="s">
        <v>193</v>
      </c>
      <c r="Y145" t="s">
        <v>54</v>
      </c>
      <c r="Z145" t="s">
        <v>46</v>
      </c>
      <c r="AA145" t="s">
        <v>47</v>
      </c>
      <c r="AB145">
        <v>22</v>
      </c>
      <c r="AC145" t="s">
        <v>117</v>
      </c>
      <c r="AD145" t="s">
        <v>49</v>
      </c>
      <c r="AE145">
        <v>4.7</v>
      </c>
      <c r="AF145">
        <v>4</v>
      </c>
      <c r="AG145">
        <v>0</v>
      </c>
      <c r="AH145" s="1">
        <v>43145</v>
      </c>
      <c r="AI145">
        <v>0</v>
      </c>
      <c r="AJ145">
        <v>9</v>
      </c>
    </row>
    <row r="146" spans="1:36" x14ac:dyDescent="0.3">
      <c r="A146" t="s">
        <v>291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109</v>
      </c>
      <c r="N146" t="s">
        <v>38</v>
      </c>
      <c r="O146">
        <v>2301</v>
      </c>
      <c r="P146" s="1">
        <v>31723</v>
      </c>
      <c r="Q146" t="s">
        <v>61</v>
      </c>
      <c r="R146" t="s">
        <v>52</v>
      </c>
      <c r="S146" t="s">
        <v>41</v>
      </c>
      <c r="T146" t="s">
        <v>42</v>
      </c>
      <c r="U146" t="s">
        <v>112</v>
      </c>
      <c r="V146" s="1">
        <v>42009</v>
      </c>
      <c r="X146" t="s">
        <v>44</v>
      </c>
      <c r="Y146" t="s">
        <v>45</v>
      </c>
      <c r="Z146" t="s">
        <v>55</v>
      </c>
      <c r="AA146" t="s">
        <v>56</v>
      </c>
      <c r="AB146">
        <v>4</v>
      </c>
      <c r="AC146" t="s">
        <v>57</v>
      </c>
      <c r="AD146" t="s">
        <v>58</v>
      </c>
      <c r="AE146">
        <v>3.75</v>
      </c>
      <c r="AF146">
        <v>3</v>
      </c>
      <c r="AG146">
        <v>5</v>
      </c>
      <c r="AH146" s="1">
        <v>43507</v>
      </c>
      <c r="AI146">
        <v>0</v>
      </c>
      <c r="AJ146">
        <v>2</v>
      </c>
    </row>
    <row r="147" spans="1:36" x14ac:dyDescent="0.3">
      <c r="A147" t="s">
        <v>292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60</v>
      </c>
      <c r="N147" t="s">
        <v>38</v>
      </c>
      <c r="O147">
        <v>2128</v>
      </c>
      <c r="P147" s="1">
        <v>25454</v>
      </c>
      <c r="Q147" t="s">
        <v>61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83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>
        <v>43476</v>
      </c>
      <c r="AI147">
        <v>0</v>
      </c>
      <c r="AJ147">
        <v>1</v>
      </c>
    </row>
    <row r="148" spans="1:36" x14ac:dyDescent="0.3">
      <c r="A148" t="s">
        <v>293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1">
        <v>31519</v>
      </c>
      <c r="Q148" t="s">
        <v>61</v>
      </c>
      <c r="R148" t="s">
        <v>52</v>
      </c>
      <c r="S148" t="s">
        <v>41</v>
      </c>
      <c r="T148" t="s">
        <v>42</v>
      </c>
      <c r="U148" t="s">
        <v>82</v>
      </c>
      <c r="V148" s="1">
        <v>40553</v>
      </c>
      <c r="W148" s="1">
        <v>42461</v>
      </c>
      <c r="X148" t="s">
        <v>93</v>
      </c>
      <c r="Y148" t="s">
        <v>54</v>
      </c>
      <c r="Z148" t="s">
        <v>46</v>
      </c>
      <c r="AA148" t="s">
        <v>65</v>
      </c>
      <c r="AB148">
        <v>16</v>
      </c>
      <c r="AC148" t="s">
        <v>117</v>
      </c>
      <c r="AD148" t="s">
        <v>58</v>
      </c>
      <c r="AE148">
        <v>4</v>
      </c>
      <c r="AF148">
        <v>4</v>
      </c>
      <c r="AG148">
        <v>0</v>
      </c>
      <c r="AH148" s="1">
        <v>42403</v>
      </c>
      <c r="AI148">
        <v>0</v>
      </c>
      <c r="AJ148">
        <v>4</v>
      </c>
    </row>
    <row r="149" spans="1:36" x14ac:dyDescent="0.3">
      <c r="A149" t="s">
        <v>294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181</v>
      </c>
      <c r="N149" t="s">
        <v>295</v>
      </c>
      <c r="O149">
        <v>19444</v>
      </c>
      <c r="P149" s="1">
        <v>32823</v>
      </c>
      <c r="Q149" t="s">
        <v>61</v>
      </c>
      <c r="R149" t="s">
        <v>40</v>
      </c>
      <c r="S149" t="s">
        <v>41</v>
      </c>
      <c r="T149" t="s">
        <v>42</v>
      </c>
      <c r="U149" t="s">
        <v>43</v>
      </c>
      <c r="V149" s="1">
        <v>40854</v>
      </c>
      <c r="W149" s="1">
        <v>41753</v>
      </c>
      <c r="X149" t="s">
        <v>296</v>
      </c>
      <c r="Y149" t="s">
        <v>54</v>
      </c>
      <c r="Z149" t="s">
        <v>141</v>
      </c>
      <c r="AA149" t="s">
        <v>182</v>
      </c>
      <c r="AB149">
        <v>15</v>
      </c>
      <c r="AC149" t="s">
        <v>70</v>
      </c>
      <c r="AD149" t="s">
        <v>58</v>
      </c>
      <c r="AE149">
        <v>4.5</v>
      </c>
      <c r="AF149">
        <v>5</v>
      </c>
      <c r="AG149">
        <v>0</v>
      </c>
      <c r="AH149" s="1">
        <v>41363</v>
      </c>
      <c r="AI149">
        <v>0</v>
      </c>
      <c r="AJ149">
        <v>2</v>
      </c>
    </row>
    <row r="150" spans="1:36" x14ac:dyDescent="0.3">
      <c r="A150" t="s">
        <v>297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1">
        <v>27778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s="1">
        <v>41547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57</v>
      </c>
      <c r="AD150" t="s">
        <v>58</v>
      </c>
      <c r="AE150">
        <v>3.07</v>
      </c>
      <c r="AF150">
        <v>4</v>
      </c>
      <c r="AG150">
        <v>0</v>
      </c>
      <c r="AH150" s="1">
        <v>43488</v>
      </c>
      <c r="AI150">
        <v>0</v>
      </c>
      <c r="AJ150">
        <v>10</v>
      </c>
    </row>
    <row r="151" spans="1:36" x14ac:dyDescent="0.3">
      <c r="A151" t="s">
        <v>298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139</v>
      </c>
      <c r="N151" t="s">
        <v>299</v>
      </c>
      <c r="O151">
        <v>80820</v>
      </c>
      <c r="P151" s="1">
        <v>29186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s="1">
        <v>41505</v>
      </c>
      <c r="X151" t="s">
        <v>44</v>
      </c>
      <c r="Y151" t="s">
        <v>45</v>
      </c>
      <c r="Z151" t="s">
        <v>141</v>
      </c>
      <c r="AA151" t="s">
        <v>160</v>
      </c>
      <c r="AB151">
        <v>21</v>
      </c>
      <c r="AC151" t="s">
        <v>57</v>
      </c>
      <c r="AD151" t="s">
        <v>58</v>
      </c>
      <c r="AE151">
        <v>4.3</v>
      </c>
      <c r="AF151">
        <v>5</v>
      </c>
      <c r="AG151">
        <v>0</v>
      </c>
      <c r="AH151" s="1">
        <v>43487</v>
      </c>
      <c r="AI151">
        <v>0</v>
      </c>
      <c r="AJ151">
        <v>13</v>
      </c>
    </row>
    <row r="152" spans="1:36" x14ac:dyDescent="0.3">
      <c r="A152" t="s">
        <v>300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301</v>
      </c>
      <c r="N152" t="s">
        <v>38</v>
      </c>
      <c r="O152">
        <v>1902</v>
      </c>
      <c r="P152" s="1">
        <v>19988</v>
      </c>
      <c r="Q152" t="s">
        <v>61</v>
      </c>
      <c r="R152" t="s">
        <v>52</v>
      </c>
      <c r="S152" t="s">
        <v>41</v>
      </c>
      <c r="T152" t="s">
        <v>89</v>
      </c>
      <c r="U152" t="s">
        <v>43</v>
      </c>
      <c r="V152" s="1">
        <v>41092</v>
      </c>
      <c r="X152" t="s">
        <v>44</v>
      </c>
      <c r="Y152" t="s">
        <v>45</v>
      </c>
      <c r="Z152" t="s">
        <v>302</v>
      </c>
      <c r="AA152" t="s">
        <v>235</v>
      </c>
      <c r="AB152">
        <v>9</v>
      </c>
      <c r="AC152" t="s">
        <v>57</v>
      </c>
      <c r="AD152" t="s">
        <v>58</v>
      </c>
      <c r="AE152">
        <v>4.83</v>
      </c>
      <c r="AF152">
        <v>3</v>
      </c>
      <c r="AG152">
        <v>0</v>
      </c>
      <c r="AH152" s="1">
        <v>43482</v>
      </c>
      <c r="AI152">
        <v>0</v>
      </c>
      <c r="AJ152">
        <v>10</v>
      </c>
    </row>
    <row r="153" spans="1:36" x14ac:dyDescent="0.3">
      <c r="A153" t="s">
        <v>303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27006</v>
      </c>
      <c r="Q153" t="s">
        <v>61</v>
      </c>
      <c r="R153" t="s">
        <v>52</v>
      </c>
      <c r="S153" t="s">
        <v>41</v>
      </c>
      <c r="T153" t="s">
        <v>42</v>
      </c>
      <c r="U153" t="s">
        <v>43</v>
      </c>
      <c r="V153" s="1">
        <v>40812</v>
      </c>
      <c r="W153" s="1">
        <v>42159</v>
      </c>
      <c r="X153" t="s">
        <v>193</v>
      </c>
      <c r="Y153" t="s">
        <v>54</v>
      </c>
      <c r="Z153" t="s">
        <v>46</v>
      </c>
      <c r="AA153" t="s">
        <v>69</v>
      </c>
      <c r="AB153">
        <v>39</v>
      </c>
      <c r="AC153" t="s">
        <v>70</v>
      </c>
      <c r="AD153" t="s">
        <v>58</v>
      </c>
      <c r="AE153">
        <v>3.6</v>
      </c>
      <c r="AF153">
        <v>5</v>
      </c>
      <c r="AG153">
        <v>0</v>
      </c>
      <c r="AH153" s="1">
        <v>42064</v>
      </c>
      <c r="AI153">
        <v>0</v>
      </c>
      <c r="AJ153">
        <v>16</v>
      </c>
    </row>
    <row r="154" spans="1:36" x14ac:dyDescent="0.3">
      <c r="A154" t="s">
        <v>304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25849</v>
      </c>
      <c r="Q154" t="s">
        <v>61</v>
      </c>
      <c r="R154" t="s">
        <v>52</v>
      </c>
      <c r="S154" t="s">
        <v>41</v>
      </c>
      <c r="T154" t="s">
        <v>42</v>
      </c>
      <c r="U154" t="s">
        <v>43</v>
      </c>
      <c r="V154" s="1">
        <v>40812</v>
      </c>
      <c r="W154" s="1">
        <v>41648</v>
      </c>
      <c r="X154" t="s">
        <v>193</v>
      </c>
      <c r="Y154" t="s">
        <v>54</v>
      </c>
      <c r="Z154" t="s">
        <v>46</v>
      </c>
      <c r="AA154" t="s">
        <v>72</v>
      </c>
      <c r="AB154">
        <v>11</v>
      </c>
      <c r="AC154" t="s">
        <v>70</v>
      </c>
      <c r="AD154" t="s">
        <v>58</v>
      </c>
      <c r="AE154">
        <v>3.49</v>
      </c>
      <c r="AF154">
        <v>4</v>
      </c>
      <c r="AG154">
        <v>0</v>
      </c>
      <c r="AH154" s="1">
        <v>41304</v>
      </c>
      <c r="AI154">
        <v>0</v>
      </c>
      <c r="AJ154">
        <v>6</v>
      </c>
    </row>
    <row r="155" spans="1:36" x14ac:dyDescent="0.3">
      <c r="A155" t="s">
        <v>305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28439</v>
      </c>
      <c r="Q155" t="s">
        <v>39</v>
      </c>
      <c r="R155" t="s">
        <v>40</v>
      </c>
      <c r="S155" t="s">
        <v>41</v>
      </c>
      <c r="T155" t="s">
        <v>42</v>
      </c>
      <c r="U155" t="s">
        <v>82</v>
      </c>
      <c r="V155" s="1">
        <v>41687</v>
      </c>
      <c r="X155" t="s">
        <v>44</v>
      </c>
      <c r="Y155" t="s">
        <v>45</v>
      </c>
      <c r="Z155" t="s">
        <v>46</v>
      </c>
      <c r="AA155" t="s">
        <v>79</v>
      </c>
      <c r="AB155">
        <v>19</v>
      </c>
      <c r="AC155" t="s">
        <v>48</v>
      </c>
      <c r="AD155" t="s">
        <v>58</v>
      </c>
      <c r="AE155">
        <v>3.1</v>
      </c>
      <c r="AF155">
        <v>3</v>
      </c>
      <c r="AG155">
        <v>0</v>
      </c>
      <c r="AH155" s="1">
        <v>43502</v>
      </c>
      <c r="AI155">
        <v>0</v>
      </c>
      <c r="AJ155">
        <v>3</v>
      </c>
    </row>
    <row r="156" spans="1:36" x14ac:dyDescent="0.3">
      <c r="A156" t="s">
        <v>306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52</v>
      </c>
      <c r="S156" t="s">
        <v>41</v>
      </c>
      <c r="T156" t="s">
        <v>42</v>
      </c>
      <c r="U156" t="s">
        <v>112</v>
      </c>
      <c r="V156" s="1">
        <v>40553</v>
      </c>
      <c r="X156" t="s">
        <v>44</v>
      </c>
      <c r="Y156" t="s">
        <v>45</v>
      </c>
      <c r="Z156" t="s">
        <v>46</v>
      </c>
      <c r="AA156" t="s">
        <v>83</v>
      </c>
      <c r="AB156">
        <v>12</v>
      </c>
      <c r="AC156" t="s">
        <v>57</v>
      </c>
      <c r="AD156" t="s">
        <v>58</v>
      </c>
      <c r="AE156">
        <v>3.38</v>
      </c>
      <c r="AF156">
        <v>3</v>
      </c>
      <c r="AG156">
        <v>0</v>
      </c>
      <c r="AH156" s="1">
        <v>43486</v>
      </c>
      <c r="AI156">
        <v>0</v>
      </c>
      <c r="AJ156">
        <v>17</v>
      </c>
    </row>
    <row r="157" spans="1:36" x14ac:dyDescent="0.3">
      <c r="A157" t="s">
        <v>307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139</v>
      </c>
      <c r="N157" t="s">
        <v>308</v>
      </c>
      <c r="O157">
        <v>10171</v>
      </c>
      <c r="P157" s="1">
        <v>25258</v>
      </c>
      <c r="Q157" t="s">
        <v>39</v>
      </c>
      <c r="R157" t="s">
        <v>40</v>
      </c>
      <c r="S157" t="s">
        <v>41</v>
      </c>
      <c r="T157" t="s">
        <v>89</v>
      </c>
      <c r="U157" t="s">
        <v>82</v>
      </c>
      <c r="V157" s="1">
        <v>40609</v>
      </c>
      <c r="X157" t="s">
        <v>44</v>
      </c>
      <c r="Y157" t="s">
        <v>45</v>
      </c>
      <c r="Z157" t="s">
        <v>141</v>
      </c>
      <c r="AA157" t="s">
        <v>142</v>
      </c>
      <c r="AB157">
        <v>17</v>
      </c>
      <c r="AC157" t="s">
        <v>84</v>
      </c>
      <c r="AD157" t="s">
        <v>58</v>
      </c>
      <c r="AE157">
        <v>3.65</v>
      </c>
      <c r="AF157">
        <v>5</v>
      </c>
      <c r="AG157">
        <v>0</v>
      </c>
      <c r="AH157" s="1">
        <v>43482</v>
      </c>
      <c r="AI157">
        <v>0</v>
      </c>
      <c r="AJ157">
        <v>20</v>
      </c>
    </row>
    <row r="158" spans="1:36" x14ac:dyDescent="0.3">
      <c r="A158" t="s">
        <v>309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179</v>
      </c>
      <c r="N158" t="s">
        <v>38</v>
      </c>
      <c r="O158">
        <v>2169</v>
      </c>
      <c r="P158" s="1">
        <v>31525</v>
      </c>
      <c r="Q158" t="s">
        <v>39</v>
      </c>
      <c r="R158" t="s">
        <v>52</v>
      </c>
      <c r="S158" t="s">
        <v>41</v>
      </c>
      <c r="T158" t="s">
        <v>42</v>
      </c>
      <c r="U158" t="s">
        <v>43</v>
      </c>
      <c r="V158" s="1">
        <v>41953</v>
      </c>
      <c r="X158" t="s">
        <v>44</v>
      </c>
      <c r="Y158" t="s">
        <v>45</v>
      </c>
      <c r="Z158" t="s">
        <v>55</v>
      </c>
      <c r="AA158" t="s">
        <v>87</v>
      </c>
      <c r="AB158">
        <v>7</v>
      </c>
      <c r="AC158" t="s">
        <v>80</v>
      </c>
      <c r="AD158" t="s">
        <v>58</v>
      </c>
      <c r="AE158">
        <v>4.46</v>
      </c>
      <c r="AF158">
        <v>5</v>
      </c>
      <c r="AG158">
        <v>6</v>
      </c>
      <c r="AH158" s="1">
        <v>43472</v>
      </c>
      <c r="AI158">
        <v>0</v>
      </c>
      <c r="AJ158">
        <v>7</v>
      </c>
    </row>
    <row r="159" spans="1:36" x14ac:dyDescent="0.3">
      <c r="A159" t="s">
        <v>310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129</v>
      </c>
      <c r="N159" t="s">
        <v>38</v>
      </c>
      <c r="O159">
        <v>1890</v>
      </c>
      <c r="P159" s="1">
        <v>26481</v>
      </c>
      <c r="Q159" t="s">
        <v>39</v>
      </c>
      <c r="R159" t="s">
        <v>52</v>
      </c>
      <c r="S159" t="s">
        <v>41</v>
      </c>
      <c r="T159" t="s">
        <v>42</v>
      </c>
      <c r="U159" t="s">
        <v>43</v>
      </c>
      <c r="V159" s="1">
        <v>40553</v>
      </c>
      <c r="W159" s="1">
        <v>42350</v>
      </c>
      <c r="X159" t="s">
        <v>103</v>
      </c>
      <c r="Y159" t="s">
        <v>104</v>
      </c>
      <c r="Z159" t="s">
        <v>46</v>
      </c>
      <c r="AA159" t="s">
        <v>131</v>
      </c>
      <c r="AB159">
        <v>2</v>
      </c>
      <c r="AC159" t="s">
        <v>80</v>
      </c>
      <c r="AD159" t="s">
        <v>58</v>
      </c>
      <c r="AE159">
        <v>4.78</v>
      </c>
      <c r="AF159">
        <v>4</v>
      </c>
      <c r="AG159">
        <v>0</v>
      </c>
      <c r="AH159" s="1">
        <v>42050</v>
      </c>
      <c r="AI159">
        <v>0</v>
      </c>
      <c r="AJ159">
        <v>9</v>
      </c>
    </row>
    <row r="160" spans="1:36" x14ac:dyDescent="0.3">
      <c r="A160" t="s">
        <v>311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60</v>
      </c>
      <c r="N160" t="s">
        <v>38</v>
      </c>
      <c r="O160">
        <v>2090</v>
      </c>
      <c r="P160" s="1">
        <v>29061</v>
      </c>
      <c r="Q160" t="s">
        <v>61</v>
      </c>
      <c r="R160" t="s">
        <v>67</v>
      </c>
      <c r="S160" t="s">
        <v>41</v>
      </c>
      <c r="T160" t="s">
        <v>42</v>
      </c>
      <c r="U160" t="s">
        <v>112</v>
      </c>
      <c r="V160" s="1">
        <v>41281</v>
      </c>
      <c r="W160" s="1">
        <v>41729</v>
      </c>
      <c r="X160" t="s">
        <v>90</v>
      </c>
      <c r="Y160" t="s">
        <v>54</v>
      </c>
      <c r="Z160" t="s">
        <v>46</v>
      </c>
      <c r="AA160" t="s">
        <v>91</v>
      </c>
      <c r="AB160">
        <v>14</v>
      </c>
      <c r="AC160" t="s">
        <v>57</v>
      </c>
      <c r="AD160" t="s">
        <v>58</v>
      </c>
      <c r="AE160">
        <v>4.5199999999999996</v>
      </c>
      <c r="AF160">
        <v>3</v>
      </c>
      <c r="AG160">
        <v>0</v>
      </c>
      <c r="AH160" s="1">
        <v>41690</v>
      </c>
      <c r="AI160">
        <v>0</v>
      </c>
      <c r="AJ160">
        <v>20</v>
      </c>
    </row>
    <row r="161" spans="1:36" x14ac:dyDescent="0.3">
      <c r="A161" t="s">
        <v>312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31755</v>
      </c>
      <c r="Q161" t="s">
        <v>39</v>
      </c>
      <c r="R161" t="s">
        <v>52</v>
      </c>
      <c r="S161" t="s">
        <v>41</v>
      </c>
      <c r="T161" t="s">
        <v>42</v>
      </c>
      <c r="U161" t="s">
        <v>43</v>
      </c>
      <c r="V161" s="1">
        <v>41099</v>
      </c>
      <c r="X161" t="s">
        <v>44</v>
      </c>
      <c r="Y161" t="s">
        <v>45</v>
      </c>
      <c r="Z161" t="s">
        <v>46</v>
      </c>
      <c r="AA161" t="s">
        <v>91</v>
      </c>
      <c r="AB161">
        <v>14</v>
      </c>
      <c r="AC161" t="s">
        <v>48</v>
      </c>
      <c r="AD161" t="s">
        <v>58</v>
      </c>
      <c r="AE161">
        <v>5</v>
      </c>
      <c r="AF161">
        <v>5</v>
      </c>
      <c r="AG161">
        <v>0</v>
      </c>
      <c r="AH161" s="1">
        <v>43500</v>
      </c>
      <c r="AI161">
        <v>0</v>
      </c>
      <c r="AJ161">
        <v>13</v>
      </c>
    </row>
    <row r="162" spans="1:36" x14ac:dyDescent="0.3">
      <c r="A162" t="s">
        <v>313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134</v>
      </c>
      <c r="N162" t="s">
        <v>38</v>
      </c>
      <c r="O162">
        <v>1460</v>
      </c>
      <c r="P162" s="1">
        <v>30798</v>
      </c>
      <c r="Q162" t="s">
        <v>39</v>
      </c>
      <c r="R162" t="s">
        <v>67</v>
      </c>
      <c r="S162" t="s">
        <v>41</v>
      </c>
      <c r="T162" t="s">
        <v>42</v>
      </c>
      <c r="U162" t="s">
        <v>82</v>
      </c>
      <c r="V162" s="1">
        <v>41645</v>
      </c>
      <c r="X162" t="s">
        <v>44</v>
      </c>
      <c r="Y162" t="s">
        <v>45</v>
      </c>
      <c r="Z162" t="s">
        <v>126</v>
      </c>
      <c r="AA162" t="s">
        <v>127</v>
      </c>
      <c r="AB162">
        <v>1</v>
      </c>
      <c r="AC162" t="s">
        <v>201</v>
      </c>
      <c r="AD162" t="s">
        <v>58</v>
      </c>
      <c r="AE162">
        <v>5</v>
      </c>
      <c r="AF162">
        <v>4</v>
      </c>
      <c r="AG162">
        <v>4</v>
      </c>
      <c r="AH162" s="1">
        <v>43482</v>
      </c>
      <c r="AI162">
        <v>0</v>
      </c>
      <c r="AJ162">
        <v>3</v>
      </c>
    </row>
    <row r="163" spans="1:36" x14ac:dyDescent="0.3">
      <c r="A163" t="s">
        <v>314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60</v>
      </c>
      <c r="N163" t="s">
        <v>38</v>
      </c>
      <c r="O163">
        <v>2126</v>
      </c>
      <c r="P163" s="1">
        <v>30811</v>
      </c>
      <c r="Q163" t="s">
        <v>39</v>
      </c>
      <c r="R163" t="s">
        <v>52</v>
      </c>
      <c r="S163" t="s">
        <v>41</v>
      </c>
      <c r="T163" t="s">
        <v>42</v>
      </c>
      <c r="U163" t="s">
        <v>43</v>
      </c>
      <c r="V163" s="1">
        <v>41001</v>
      </c>
      <c r="W163" s="1">
        <v>41379</v>
      </c>
      <c r="X163" t="s">
        <v>193</v>
      </c>
      <c r="Y163" t="s">
        <v>54</v>
      </c>
      <c r="Z163" t="s">
        <v>46</v>
      </c>
      <c r="AA163" t="s">
        <v>63</v>
      </c>
      <c r="AB163">
        <v>20</v>
      </c>
      <c r="AC163" t="s">
        <v>70</v>
      </c>
      <c r="AD163" t="s">
        <v>58</v>
      </c>
      <c r="AE163">
        <v>4.9000000000000004</v>
      </c>
      <c r="AF163">
        <v>3</v>
      </c>
      <c r="AG163">
        <v>0</v>
      </c>
      <c r="AH163" s="1">
        <v>41325</v>
      </c>
      <c r="AI163">
        <v>0</v>
      </c>
      <c r="AJ163">
        <v>20</v>
      </c>
    </row>
    <row r="164" spans="1:36" x14ac:dyDescent="0.3">
      <c r="A164" t="s">
        <v>315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316</v>
      </c>
      <c r="N164" t="s">
        <v>38</v>
      </c>
      <c r="O164">
        <v>1886</v>
      </c>
      <c r="P164" s="1">
        <v>31942</v>
      </c>
      <c r="Q164" t="s">
        <v>61</v>
      </c>
      <c r="R164" t="s">
        <v>40</v>
      </c>
      <c r="S164" t="s">
        <v>41</v>
      </c>
      <c r="T164" t="s">
        <v>42</v>
      </c>
      <c r="U164" t="s">
        <v>112</v>
      </c>
      <c r="V164" s="1">
        <v>42645</v>
      </c>
      <c r="X164" t="s">
        <v>44</v>
      </c>
      <c r="Y164" t="s">
        <v>45</v>
      </c>
      <c r="Z164" t="s">
        <v>55</v>
      </c>
      <c r="AA164" t="s">
        <v>197</v>
      </c>
      <c r="AB164">
        <v>13</v>
      </c>
      <c r="AC164" t="s">
        <v>57</v>
      </c>
      <c r="AD164" t="s">
        <v>58</v>
      </c>
      <c r="AE164">
        <v>4.0999999999999996</v>
      </c>
      <c r="AF164">
        <v>5</v>
      </c>
      <c r="AG164">
        <v>7</v>
      </c>
      <c r="AH164" s="1">
        <v>43473</v>
      </c>
      <c r="AI164">
        <v>0</v>
      </c>
      <c r="AJ164">
        <v>2</v>
      </c>
    </row>
    <row r="165" spans="1:36" x14ac:dyDescent="0.3">
      <c r="A165" t="s">
        <v>317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1">
        <v>28872</v>
      </c>
      <c r="Q165" t="s">
        <v>61</v>
      </c>
      <c r="R165" t="s">
        <v>40</v>
      </c>
      <c r="S165" t="s">
        <v>41</v>
      </c>
      <c r="T165" t="s">
        <v>42</v>
      </c>
      <c r="U165" t="s">
        <v>112</v>
      </c>
      <c r="V165" s="1">
        <v>40812</v>
      </c>
      <c r="W165" s="1">
        <v>43331</v>
      </c>
      <c r="X165" t="s">
        <v>68</v>
      </c>
      <c r="Y165" t="s">
        <v>54</v>
      </c>
      <c r="Z165" t="s">
        <v>46</v>
      </c>
      <c r="AA165" t="s">
        <v>63</v>
      </c>
      <c r="AB165">
        <v>20</v>
      </c>
      <c r="AC165" t="s">
        <v>117</v>
      </c>
      <c r="AD165" t="s">
        <v>58</v>
      </c>
      <c r="AE165">
        <v>4.88</v>
      </c>
      <c r="AF165">
        <v>3</v>
      </c>
      <c r="AG165">
        <v>0</v>
      </c>
      <c r="AH165" s="1">
        <v>42918</v>
      </c>
      <c r="AI165">
        <v>0</v>
      </c>
      <c r="AJ165">
        <v>17</v>
      </c>
    </row>
    <row r="166" spans="1:36" x14ac:dyDescent="0.3">
      <c r="A166" t="s">
        <v>318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319</v>
      </c>
      <c r="N166" t="s">
        <v>38</v>
      </c>
      <c r="O166">
        <v>1460</v>
      </c>
      <c r="P166" s="1">
        <v>30843</v>
      </c>
      <c r="Q166" t="s">
        <v>39</v>
      </c>
      <c r="R166" t="s">
        <v>52</v>
      </c>
      <c r="S166" t="s">
        <v>41</v>
      </c>
      <c r="T166" t="s">
        <v>42</v>
      </c>
      <c r="U166" t="s">
        <v>43</v>
      </c>
      <c r="V166" s="1">
        <v>42374</v>
      </c>
      <c r="X166" t="s">
        <v>44</v>
      </c>
      <c r="Y166" t="s">
        <v>45</v>
      </c>
      <c r="Z166" t="s">
        <v>126</v>
      </c>
      <c r="AA166" t="s">
        <v>131</v>
      </c>
      <c r="AB166">
        <v>2</v>
      </c>
      <c r="AC166" t="s">
        <v>117</v>
      </c>
      <c r="AD166" t="s">
        <v>58</v>
      </c>
      <c r="AE166">
        <v>4.0999999999999996</v>
      </c>
      <c r="AF166">
        <v>4</v>
      </c>
      <c r="AG166">
        <v>0</v>
      </c>
      <c r="AH166" s="1">
        <v>43493</v>
      </c>
      <c r="AI166">
        <v>0</v>
      </c>
      <c r="AJ166">
        <v>20</v>
      </c>
    </row>
    <row r="167" spans="1:36" x14ac:dyDescent="0.3">
      <c r="A167" t="s">
        <v>320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30196</v>
      </c>
      <c r="Q167" t="s">
        <v>39</v>
      </c>
      <c r="R167" t="s">
        <v>52</v>
      </c>
      <c r="S167" t="s">
        <v>41</v>
      </c>
      <c r="T167" t="s">
        <v>42</v>
      </c>
      <c r="U167" t="s">
        <v>112</v>
      </c>
      <c r="V167" s="1">
        <v>41043</v>
      </c>
      <c r="X167" t="s">
        <v>44</v>
      </c>
      <c r="Y167" t="s">
        <v>45</v>
      </c>
      <c r="Z167" t="s">
        <v>46</v>
      </c>
      <c r="AA167" t="s">
        <v>65</v>
      </c>
      <c r="AB167">
        <v>16</v>
      </c>
      <c r="AC167" t="s">
        <v>70</v>
      </c>
      <c r="AD167" t="s">
        <v>58</v>
      </c>
      <c r="AE167">
        <v>4.0999999999999996</v>
      </c>
      <c r="AF167">
        <v>3</v>
      </c>
      <c r="AG167">
        <v>0</v>
      </c>
      <c r="AH167" s="1">
        <v>43518</v>
      </c>
      <c r="AI167">
        <v>0</v>
      </c>
      <c r="AJ167">
        <v>10</v>
      </c>
    </row>
    <row r="168" spans="1:36" x14ac:dyDescent="0.3">
      <c r="A168" t="s">
        <v>321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139</v>
      </c>
      <c r="N168" t="s">
        <v>322</v>
      </c>
      <c r="O168">
        <v>84111</v>
      </c>
      <c r="P168" s="1">
        <v>32504</v>
      </c>
      <c r="Q168" t="s">
        <v>39</v>
      </c>
      <c r="R168" t="s">
        <v>137</v>
      </c>
      <c r="S168" t="s">
        <v>41</v>
      </c>
      <c r="T168" t="s">
        <v>42</v>
      </c>
      <c r="U168" t="s">
        <v>82</v>
      </c>
      <c r="V168" s="1">
        <v>41029</v>
      </c>
      <c r="X168" t="s">
        <v>44</v>
      </c>
      <c r="Y168" t="s">
        <v>45</v>
      </c>
      <c r="Z168" t="s">
        <v>141</v>
      </c>
      <c r="AA168" t="s">
        <v>142</v>
      </c>
      <c r="AB168">
        <v>17</v>
      </c>
      <c r="AC168" t="s">
        <v>201</v>
      </c>
      <c r="AD168" t="s">
        <v>58</v>
      </c>
      <c r="AE168">
        <v>4.53</v>
      </c>
      <c r="AF168">
        <v>3</v>
      </c>
      <c r="AG168">
        <v>0</v>
      </c>
      <c r="AH168" s="1">
        <v>43494</v>
      </c>
      <c r="AI168">
        <v>0</v>
      </c>
      <c r="AJ168">
        <v>16</v>
      </c>
    </row>
    <row r="169" spans="1:36" x14ac:dyDescent="0.3">
      <c r="A169" t="s">
        <v>323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129</v>
      </c>
      <c r="N169" t="s">
        <v>38</v>
      </c>
      <c r="O169">
        <v>2110</v>
      </c>
      <c r="P169" s="1">
        <v>29885</v>
      </c>
      <c r="Q169" t="s">
        <v>61</v>
      </c>
      <c r="R169" t="s">
        <v>52</v>
      </c>
      <c r="S169" t="s">
        <v>41</v>
      </c>
      <c r="T169" t="s">
        <v>42</v>
      </c>
      <c r="U169" t="s">
        <v>43</v>
      </c>
      <c r="V169" s="1">
        <v>41547</v>
      </c>
      <c r="X169" t="s">
        <v>44</v>
      </c>
      <c r="Y169" t="s">
        <v>45</v>
      </c>
      <c r="Z169" t="s">
        <v>46</v>
      </c>
      <c r="AA169" t="s">
        <v>131</v>
      </c>
      <c r="AB169">
        <v>2</v>
      </c>
      <c r="AC169" t="s">
        <v>201</v>
      </c>
      <c r="AD169" t="s">
        <v>49</v>
      </c>
      <c r="AE169">
        <v>4.0999999999999996</v>
      </c>
      <c r="AF169">
        <v>3</v>
      </c>
      <c r="AG169">
        <v>0</v>
      </c>
      <c r="AH169" s="1">
        <v>43486</v>
      </c>
      <c r="AI169">
        <v>0</v>
      </c>
      <c r="AJ169">
        <v>11</v>
      </c>
    </row>
    <row r="170" spans="1:36" x14ac:dyDescent="0.3">
      <c r="A170" t="s">
        <v>324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1">
        <v>29671</v>
      </c>
      <c r="Q170" t="s">
        <v>61</v>
      </c>
      <c r="R170" t="s">
        <v>52</v>
      </c>
      <c r="S170" t="s">
        <v>41</v>
      </c>
      <c r="T170" t="s">
        <v>42</v>
      </c>
      <c r="U170" t="s">
        <v>43</v>
      </c>
      <c r="V170" s="1">
        <v>40729</v>
      </c>
      <c r="W170" s="1">
        <v>43369</v>
      </c>
      <c r="X170" t="s">
        <v>93</v>
      </c>
      <c r="Y170" t="s">
        <v>54</v>
      </c>
      <c r="Z170" t="s">
        <v>46</v>
      </c>
      <c r="AA170" t="s">
        <v>47</v>
      </c>
      <c r="AB170">
        <v>22</v>
      </c>
      <c r="AC170" t="s">
        <v>57</v>
      </c>
      <c r="AD170" t="s">
        <v>58</v>
      </c>
      <c r="AE170">
        <v>3.18</v>
      </c>
      <c r="AF170">
        <v>4</v>
      </c>
      <c r="AG170">
        <v>0</v>
      </c>
      <c r="AH170" s="1">
        <v>43161</v>
      </c>
      <c r="AI170">
        <v>0</v>
      </c>
      <c r="AJ170">
        <v>16</v>
      </c>
    </row>
    <row r="171" spans="1:36" x14ac:dyDescent="0.3">
      <c r="A171" t="s">
        <v>325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60</v>
      </c>
      <c r="N171" t="s">
        <v>38</v>
      </c>
      <c r="O171">
        <v>1770</v>
      </c>
      <c r="P171" s="1">
        <v>28933</v>
      </c>
      <c r="Q171" t="s">
        <v>39</v>
      </c>
      <c r="R171" t="s">
        <v>52</v>
      </c>
      <c r="S171" t="s">
        <v>41</v>
      </c>
      <c r="T171" t="s">
        <v>42</v>
      </c>
      <c r="U171" t="s">
        <v>43</v>
      </c>
      <c r="V171" s="1">
        <v>41463</v>
      </c>
      <c r="X171" t="s">
        <v>44</v>
      </c>
      <c r="Y171" t="s">
        <v>45</v>
      </c>
      <c r="Z171" t="s">
        <v>46</v>
      </c>
      <c r="AA171" t="s">
        <v>99</v>
      </c>
      <c r="AB171">
        <v>18</v>
      </c>
      <c r="AC171" t="s">
        <v>48</v>
      </c>
      <c r="AD171" t="s">
        <v>58</v>
      </c>
      <c r="AE171">
        <v>4</v>
      </c>
      <c r="AF171">
        <v>3</v>
      </c>
      <c r="AG171">
        <v>0</v>
      </c>
      <c r="AH171" s="1">
        <v>43514</v>
      </c>
      <c r="AI171">
        <v>0</v>
      </c>
      <c r="AJ171">
        <v>7</v>
      </c>
    </row>
    <row r="172" spans="1:36" x14ac:dyDescent="0.3">
      <c r="A172" t="s">
        <v>326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86</v>
      </c>
      <c r="N172" t="s">
        <v>122</v>
      </c>
      <c r="O172">
        <v>6070</v>
      </c>
      <c r="P172" s="1">
        <v>32421</v>
      </c>
      <c r="Q172" t="s">
        <v>61</v>
      </c>
      <c r="R172" t="s">
        <v>40</v>
      </c>
      <c r="S172" t="s">
        <v>41</v>
      </c>
      <c r="T172" t="s">
        <v>89</v>
      </c>
      <c r="U172" t="s">
        <v>82</v>
      </c>
      <c r="V172" s="1">
        <v>40564</v>
      </c>
      <c r="X172" t="s">
        <v>44</v>
      </c>
      <c r="Y172" t="s">
        <v>45</v>
      </c>
      <c r="Z172" t="s">
        <v>55</v>
      </c>
      <c r="AA172" t="s">
        <v>166</v>
      </c>
      <c r="AB172">
        <v>6</v>
      </c>
      <c r="AC172" t="s">
        <v>84</v>
      </c>
      <c r="AD172" t="s">
        <v>49</v>
      </c>
      <c r="AE172">
        <v>4.6399999999999997</v>
      </c>
      <c r="AF172">
        <v>4</v>
      </c>
      <c r="AG172">
        <v>5</v>
      </c>
      <c r="AH172" s="1">
        <v>43490</v>
      </c>
      <c r="AI172">
        <v>0</v>
      </c>
      <c r="AJ172">
        <v>14</v>
      </c>
    </row>
    <row r="173" spans="1:36" x14ac:dyDescent="0.3">
      <c r="A173" t="s">
        <v>327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60</v>
      </c>
      <c r="N173" t="s">
        <v>38</v>
      </c>
      <c r="O173">
        <v>2122</v>
      </c>
      <c r="P173" s="1">
        <v>28120</v>
      </c>
      <c r="Q173" t="s">
        <v>61</v>
      </c>
      <c r="R173" t="s">
        <v>78</v>
      </c>
      <c r="S173" t="s">
        <v>41</v>
      </c>
      <c r="T173" t="s">
        <v>42</v>
      </c>
      <c r="U173" t="s">
        <v>43</v>
      </c>
      <c r="V173" s="1">
        <v>41463</v>
      </c>
      <c r="W173" s="1">
        <v>42628</v>
      </c>
      <c r="X173" t="s">
        <v>193</v>
      </c>
      <c r="Y173" t="s">
        <v>54</v>
      </c>
      <c r="Z173" t="s">
        <v>46</v>
      </c>
      <c r="AA173" t="s">
        <v>47</v>
      </c>
      <c r="AB173">
        <v>22</v>
      </c>
      <c r="AC173" t="s">
        <v>48</v>
      </c>
      <c r="AD173" t="s">
        <v>58</v>
      </c>
      <c r="AE173">
        <v>4.6500000000000004</v>
      </c>
      <c r="AF173">
        <v>4</v>
      </c>
      <c r="AG173">
        <v>0</v>
      </c>
      <c r="AH173" s="1">
        <v>42531</v>
      </c>
      <c r="AI173">
        <v>0</v>
      </c>
      <c r="AJ173">
        <v>15</v>
      </c>
    </row>
    <row r="174" spans="1:36" x14ac:dyDescent="0.3">
      <c r="A174" t="s">
        <v>328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60</v>
      </c>
      <c r="N174" t="s">
        <v>38</v>
      </c>
      <c r="O174">
        <v>2324</v>
      </c>
      <c r="P174" s="1">
        <v>30038</v>
      </c>
      <c r="Q174" t="s">
        <v>61</v>
      </c>
      <c r="R174" t="s">
        <v>40</v>
      </c>
      <c r="S174" t="s">
        <v>41</v>
      </c>
      <c r="T174" t="s">
        <v>42</v>
      </c>
      <c r="U174" t="s">
        <v>82</v>
      </c>
      <c r="V174" s="1">
        <v>41505</v>
      </c>
      <c r="X174" t="s">
        <v>44</v>
      </c>
      <c r="Y174" t="s">
        <v>45</v>
      </c>
      <c r="Z174" t="s">
        <v>46</v>
      </c>
      <c r="AA174" t="s">
        <v>65</v>
      </c>
      <c r="AB174">
        <v>16</v>
      </c>
      <c r="AC174" t="s">
        <v>57</v>
      </c>
      <c r="AD174" t="s">
        <v>49</v>
      </c>
      <c r="AE174">
        <v>4.2</v>
      </c>
      <c r="AF174">
        <v>4</v>
      </c>
      <c r="AG174">
        <v>0</v>
      </c>
      <c r="AH174" s="1">
        <v>43508</v>
      </c>
      <c r="AI174">
        <v>0</v>
      </c>
      <c r="AJ174">
        <v>19</v>
      </c>
    </row>
    <row r="175" spans="1:36" x14ac:dyDescent="0.3">
      <c r="A175" t="s">
        <v>329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1">
        <v>27689</v>
      </c>
      <c r="Q175" t="s">
        <v>61</v>
      </c>
      <c r="R175" t="s">
        <v>52</v>
      </c>
      <c r="S175" t="s">
        <v>41</v>
      </c>
      <c r="T175" t="s">
        <v>42</v>
      </c>
      <c r="U175" t="s">
        <v>82</v>
      </c>
      <c r="V175" s="1">
        <v>42051</v>
      </c>
      <c r="X175" t="s">
        <v>44</v>
      </c>
      <c r="Y175" t="s">
        <v>45</v>
      </c>
      <c r="Z175" t="s">
        <v>46</v>
      </c>
      <c r="AA175" t="s">
        <v>65</v>
      </c>
      <c r="AB175">
        <v>16</v>
      </c>
      <c r="AC175" t="s">
        <v>201</v>
      </c>
      <c r="AD175" t="s">
        <v>58</v>
      </c>
      <c r="AE175">
        <v>5</v>
      </c>
      <c r="AF175">
        <v>3</v>
      </c>
      <c r="AG175">
        <v>0</v>
      </c>
      <c r="AH175" s="1">
        <v>43488</v>
      </c>
      <c r="AI175">
        <v>0</v>
      </c>
      <c r="AJ175">
        <v>6</v>
      </c>
    </row>
    <row r="176" spans="1:36" x14ac:dyDescent="0.3">
      <c r="A176" t="s">
        <v>330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1">
        <v>26709</v>
      </c>
      <c r="Q176" t="s">
        <v>61</v>
      </c>
      <c r="R176" t="s">
        <v>40</v>
      </c>
      <c r="S176" t="s">
        <v>41</v>
      </c>
      <c r="T176" t="s">
        <v>89</v>
      </c>
      <c r="U176" t="s">
        <v>82</v>
      </c>
      <c r="V176" s="1">
        <v>40854</v>
      </c>
      <c r="W176" s="1">
        <v>42322</v>
      </c>
      <c r="X176" t="s">
        <v>90</v>
      </c>
      <c r="Y176" t="s">
        <v>54</v>
      </c>
      <c r="Z176" t="s">
        <v>46</v>
      </c>
      <c r="AA176" t="s">
        <v>69</v>
      </c>
      <c r="AB176">
        <v>39</v>
      </c>
      <c r="AC176" t="s">
        <v>84</v>
      </c>
      <c r="AD176" t="s">
        <v>49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 x14ac:dyDescent="0.3">
      <c r="A177" t="s">
        <v>331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26612</v>
      </c>
      <c r="Q177" t="s">
        <v>39</v>
      </c>
      <c r="R177" t="s">
        <v>78</v>
      </c>
      <c r="S177" t="s">
        <v>41</v>
      </c>
      <c r="T177" t="s">
        <v>42</v>
      </c>
      <c r="U177" t="s">
        <v>43</v>
      </c>
      <c r="V177" s="1">
        <v>41176</v>
      </c>
      <c r="W177" s="1">
        <v>43004</v>
      </c>
      <c r="X177" t="s">
        <v>62</v>
      </c>
      <c r="Y177" t="s">
        <v>54</v>
      </c>
      <c r="Z177" t="s">
        <v>46</v>
      </c>
      <c r="AA177" t="s">
        <v>72</v>
      </c>
      <c r="AB177">
        <v>11</v>
      </c>
      <c r="AC177" t="s">
        <v>57</v>
      </c>
      <c r="AD177" t="s">
        <v>58</v>
      </c>
      <c r="AE177">
        <v>3.08</v>
      </c>
      <c r="AF177">
        <v>4</v>
      </c>
      <c r="AG177">
        <v>0</v>
      </c>
      <c r="AH177" s="1">
        <v>42826</v>
      </c>
      <c r="AI177">
        <v>0</v>
      </c>
      <c r="AJ177">
        <v>18</v>
      </c>
    </row>
    <row r="178" spans="1:36" x14ac:dyDescent="0.3">
      <c r="A178" t="s">
        <v>332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61</v>
      </c>
      <c r="R178" t="s">
        <v>40</v>
      </c>
      <c r="S178" t="s">
        <v>41</v>
      </c>
      <c r="T178" t="s">
        <v>42</v>
      </c>
      <c r="U178" t="s">
        <v>43</v>
      </c>
      <c r="V178" s="1">
        <v>41645</v>
      </c>
      <c r="X178" t="s">
        <v>44</v>
      </c>
      <c r="Y178" t="s">
        <v>45</v>
      </c>
      <c r="Z178" t="s">
        <v>46</v>
      </c>
      <c r="AA178" t="s">
        <v>79</v>
      </c>
      <c r="AB178">
        <v>19</v>
      </c>
      <c r="AC178" t="s">
        <v>48</v>
      </c>
      <c r="AD178" t="s">
        <v>58</v>
      </c>
      <c r="AE178">
        <v>4.5999999999999996</v>
      </c>
      <c r="AF178">
        <v>4</v>
      </c>
      <c r="AG178">
        <v>0</v>
      </c>
      <c r="AH178" s="1">
        <v>43522</v>
      </c>
      <c r="AI178">
        <v>0</v>
      </c>
      <c r="AJ178">
        <v>14</v>
      </c>
    </row>
    <row r="179" spans="1:36" x14ac:dyDescent="0.3">
      <c r="A179" t="s">
        <v>333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60</v>
      </c>
      <c r="N179" t="s">
        <v>38</v>
      </c>
      <c r="O179">
        <v>2324</v>
      </c>
      <c r="P179" s="1">
        <v>27997</v>
      </c>
      <c r="Q179" t="s">
        <v>61</v>
      </c>
      <c r="R179" t="s">
        <v>52</v>
      </c>
      <c r="S179" t="s">
        <v>41</v>
      </c>
      <c r="T179" t="s">
        <v>42</v>
      </c>
      <c r="U179" t="s">
        <v>43</v>
      </c>
      <c r="V179" s="1">
        <v>42501</v>
      </c>
      <c r="X179" t="s">
        <v>44</v>
      </c>
      <c r="Y179" t="s">
        <v>45</v>
      </c>
      <c r="Z179" t="s">
        <v>46</v>
      </c>
      <c r="AA179" t="s">
        <v>69</v>
      </c>
      <c r="AC179" t="s">
        <v>48</v>
      </c>
      <c r="AD179" t="s">
        <v>58</v>
      </c>
      <c r="AE179">
        <v>5</v>
      </c>
      <c r="AF179">
        <v>3</v>
      </c>
      <c r="AG179">
        <v>0</v>
      </c>
      <c r="AH179" s="1">
        <v>43486</v>
      </c>
      <c r="AI179">
        <v>0</v>
      </c>
      <c r="AJ179">
        <v>4</v>
      </c>
    </row>
    <row r="180" spans="1:36" x14ac:dyDescent="0.3">
      <c r="A180" t="s">
        <v>334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60</v>
      </c>
      <c r="N180" t="s">
        <v>38</v>
      </c>
      <c r="O180">
        <v>2176</v>
      </c>
      <c r="P180" s="1">
        <v>31756</v>
      </c>
      <c r="Q180" t="s">
        <v>61</v>
      </c>
      <c r="R180" t="s">
        <v>52</v>
      </c>
      <c r="S180" t="s">
        <v>41</v>
      </c>
      <c r="T180" t="s">
        <v>42</v>
      </c>
      <c r="U180" t="s">
        <v>98</v>
      </c>
      <c r="V180" s="1">
        <v>40729</v>
      </c>
      <c r="W180" s="1">
        <v>41140</v>
      </c>
      <c r="X180" t="s">
        <v>90</v>
      </c>
      <c r="Y180" t="s">
        <v>54</v>
      </c>
      <c r="Z180" t="s">
        <v>46</v>
      </c>
      <c r="AA180" t="s">
        <v>72</v>
      </c>
      <c r="AB180">
        <v>11</v>
      </c>
      <c r="AC180" t="s">
        <v>48</v>
      </c>
      <c r="AD180" t="s">
        <v>58</v>
      </c>
      <c r="AE180">
        <v>5</v>
      </c>
      <c r="AF180">
        <v>4</v>
      </c>
      <c r="AG180">
        <v>0</v>
      </c>
      <c r="AH180" s="1">
        <v>41092</v>
      </c>
      <c r="AI180">
        <v>0</v>
      </c>
      <c r="AJ180">
        <v>16</v>
      </c>
    </row>
    <row r="181" spans="1:36" x14ac:dyDescent="0.3">
      <c r="A181" t="s">
        <v>335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27340</v>
      </c>
      <c r="Q181" t="s">
        <v>61</v>
      </c>
      <c r="R181" t="s">
        <v>52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83</v>
      </c>
      <c r="AB181">
        <v>12</v>
      </c>
      <c r="AC181" t="s">
        <v>48</v>
      </c>
      <c r="AD181" t="s">
        <v>58</v>
      </c>
      <c r="AE181">
        <v>4.0999999999999996</v>
      </c>
      <c r="AF181">
        <v>3</v>
      </c>
      <c r="AG181">
        <v>0</v>
      </c>
      <c r="AH181" s="1">
        <v>43487</v>
      </c>
      <c r="AI181">
        <v>0</v>
      </c>
      <c r="AJ181">
        <v>11</v>
      </c>
    </row>
    <row r="182" spans="1:36" x14ac:dyDescent="0.3">
      <c r="A182" t="s">
        <v>336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74</v>
      </c>
      <c r="N182" t="s">
        <v>38</v>
      </c>
      <c r="O182">
        <v>2135</v>
      </c>
      <c r="P182" s="1">
        <v>32088</v>
      </c>
      <c r="Q182" t="s">
        <v>61</v>
      </c>
      <c r="R182" t="s">
        <v>40</v>
      </c>
      <c r="S182" t="s">
        <v>41</v>
      </c>
      <c r="T182" t="s">
        <v>42</v>
      </c>
      <c r="U182" t="s">
        <v>112</v>
      </c>
      <c r="V182" s="1">
        <v>41589</v>
      </c>
      <c r="X182" t="s">
        <v>44</v>
      </c>
      <c r="Y182" t="s">
        <v>45</v>
      </c>
      <c r="Z182" t="s">
        <v>75</v>
      </c>
      <c r="AA182" t="s">
        <v>76</v>
      </c>
      <c r="AB182">
        <v>10</v>
      </c>
      <c r="AC182" t="s">
        <v>70</v>
      </c>
      <c r="AD182" t="s">
        <v>58</v>
      </c>
      <c r="AE182">
        <v>4.5</v>
      </c>
      <c r="AF182">
        <v>5</v>
      </c>
      <c r="AG182">
        <v>4</v>
      </c>
      <c r="AH182" s="1">
        <v>43479</v>
      </c>
      <c r="AI182">
        <v>0</v>
      </c>
      <c r="AJ182">
        <v>14</v>
      </c>
    </row>
    <row r="183" spans="1:36" x14ac:dyDescent="0.3">
      <c r="A183" t="s">
        <v>337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1">
        <v>28451</v>
      </c>
      <c r="Q183" t="s">
        <v>61</v>
      </c>
      <c r="R183" t="s">
        <v>52</v>
      </c>
      <c r="S183" t="s">
        <v>41</v>
      </c>
      <c r="T183" t="s">
        <v>42</v>
      </c>
      <c r="U183" t="s">
        <v>43</v>
      </c>
      <c r="V183" s="1">
        <v>40694</v>
      </c>
      <c r="X183" t="s">
        <v>44</v>
      </c>
      <c r="Y183" t="s">
        <v>45</v>
      </c>
      <c r="Z183" t="s">
        <v>46</v>
      </c>
      <c r="AA183" t="s">
        <v>91</v>
      </c>
      <c r="AB183">
        <v>14</v>
      </c>
      <c r="AC183" t="s">
        <v>57</v>
      </c>
      <c r="AD183" t="s">
        <v>58</v>
      </c>
      <c r="AE183">
        <v>5</v>
      </c>
      <c r="AF183">
        <v>4</v>
      </c>
      <c r="AG183">
        <v>0</v>
      </c>
      <c r="AH183" s="1">
        <v>43475</v>
      </c>
      <c r="AI183">
        <v>0</v>
      </c>
      <c r="AJ183">
        <v>8</v>
      </c>
    </row>
    <row r="184" spans="1:36" x14ac:dyDescent="0.3">
      <c r="A184" t="s">
        <v>338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60</v>
      </c>
      <c r="N184" t="s">
        <v>38</v>
      </c>
      <c r="O184">
        <v>2149</v>
      </c>
      <c r="P184" s="1">
        <v>31918</v>
      </c>
      <c r="Q184" t="s">
        <v>61</v>
      </c>
      <c r="R184" t="s">
        <v>40</v>
      </c>
      <c r="S184" t="s">
        <v>41</v>
      </c>
      <c r="T184" t="s">
        <v>42</v>
      </c>
      <c r="U184" t="s">
        <v>82</v>
      </c>
      <c r="V184" s="1">
        <v>42093</v>
      </c>
      <c r="X184" t="s">
        <v>44</v>
      </c>
      <c r="Y184" t="s">
        <v>45</v>
      </c>
      <c r="Z184" t="s">
        <v>46</v>
      </c>
      <c r="AA184" t="s">
        <v>79</v>
      </c>
      <c r="AB184">
        <v>19</v>
      </c>
      <c r="AC184" t="s">
        <v>48</v>
      </c>
      <c r="AD184" t="s">
        <v>58</v>
      </c>
      <c r="AE184">
        <v>5</v>
      </c>
      <c r="AF184">
        <v>5</v>
      </c>
      <c r="AG184">
        <v>0</v>
      </c>
      <c r="AH184" s="1">
        <v>43503</v>
      </c>
      <c r="AI184">
        <v>0</v>
      </c>
      <c r="AJ184">
        <v>16</v>
      </c>
    </row>
    <row r="185" spans="1:36" x14ac:dyDescent="0.3">
      <c r="A185" t="s">
        <v>339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31784</v>
      </c>
      <c r="Q185" t="s">
        <v>61</v>
      </c>
      <c r="R185" t="s">
        <v>52</v>
      </c>
      <c r="S185" t="s">
        <v>41</v>
      </c>
      <c r="T185" t="s">
        <v>42</v>
      </c>
      <c r="U185" t="s">
        <v>82</v>
      </c>
      <c r="V185" s="1">
        <v>41281</v>
      </c>
      <c r="X185" t="s">
        <v>44</v>
      </c>
      <c r="Y185" t="s">
        <v>45</v>
      </c>
      <c r="Z185" t="s">
        <v>46</v>
      </c>
      <c r="AA185" t="s">
        <v>63</v>
      </c>
      <c r="AB185">
        <v>20</v>
      </c>
      <c r="AC185" t="s">
        <v>117</v>
      </c>
      <c r="AD185" t="s">
        <v>58</v>
      </c>
      <c r="AE185">
        <v>3.93</v>
      </c>
      <c r="AF185">
        <v>3</v>
      </c>
      <c r="AG185">
        <v>0</v>
      </c>
      <c r="AH185" s="1">
        <v>43495</v>
      </c>
      <c r="AI185">
        <v>0</v>
      </c>
      <c r="AJ185">
        <v>20</v>
      </c>
    </row>
    <row r="186" spans="1:36" x14ac:dyDescent="0.3">
      <c r="A186" t="s">
        <v>340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139</v>
      </c>
      <c r="N186" t="s">
        <v>96</v>
      </c>
      <c r="O186">
        <v>78789</v>
      </c>
      <c r="P186" s="1">
        <v>30864</v>
      </c>
      <c r="Q186" t="s">
        <v>39</v>
      </c>
      <c r="R186" t="s">
        <v>52</v>
      </c>
      <c r="S186" t="s">
        <v>41</v>
      </c>
      <c r="T186" t="s">
        <v>42</v>
      </c>
      <c r="U186" t="s">
        <v>98</v>
      </c>
      <c r="V186" s="1">
        <v>42557</v>
      </c>
      <c r="X186" t="s">
        <v>44</v>
      </c>
      <c r="Y186" t="s">
        <v>45</v>
      </c>
      <c r="Z186" t="s">
        <v>141</v>
      </c>
      <c r="AA186" t="s">
        <v>160</v>
      </c>
      <c r="AB186">
        <v>21</v>
      </c>
      <c r="AC186" t="s">
        <v>201</v>
      </c>
      <c r="AD186" t="s">
        <v>58</v>
      </c>
      <c r="AE186">
        <v>3.4</v>
      </c>
      <c r="AF186">
        <v>4</v>
      </c>
      <c r="AG186">
        <v>0</v>
      </c>
      <c r="AH186" s="1">
        <v>43494</v>
      </c>
      <c r="AI186">
        <v>0</v>
      </c>
      <c r="AJ186">
        <v>7</v>
      </c>
    </row>
    <row r="187" spans="1:36" x14ac:dyDescent="0.3">
      <c r="A187" t="s">
        <v>341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1">
        <v>24988</v>
      </c>
      <c r="Q187" t="s">
        <v>61</v>
      </c>
      <c r="R187" t="s">
        <v>40</v>
      </c>
      <c r="S187" t="s">
        <v>41</v>
      </c>
      <c r="T187" t="s">
        <v>42</v>
      </c>
      <c r="U187" t="s">
        <v>82</v>
      </c>
      <c r="V187" s="1">
        <v>41001</v>
      </c>
      <c r="W187" s="1">
        <v>42685</v>
      </c>
      <c r="X187" t="s">
        <v>90</v>
      </c>
      <c r="Y187" t="s">
        <v>54</v>
      </c>
      <c r="Z187" t="s">
        <v>46</v>
      </c>
      <c r="AA187" t="s">
        <v>99</v>
      </c>
      <c r="AB187">
        <v>18</v>
      </c>
      <c r="AC187" t="s">
        <v>84</v>
      </c>
      <c r="AD187" t="s">
        <v>58</v>
      </c>
      <c r="AE187">
        <v>4.18</v>
      </c>
      <c r="AF187">
        <v>4</v>
      </c>
      <c r="AG187">
        <v>0</v>
      </c>
      <c r="AH187" s="1">
        <v>42405</v>
      </c>
      <c r="AI187">
        <v>0</v>
      </c>
      <c r="AJ187">
        <v>17</v>
      </c>
    </row>
    <row r="188" spans="1:36" x14ac:dyDescent="0.3">
      <c r="A188" t="s">
        <v>342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1">
        <v>28025</v>
      </c>
      <c r="Q188" t="s">
        <v>61</v>
      </c>
      <c r="R188" t="s">
        <v>40</v>
      </c>
      <c r="S188" t="s">
        <v>41</v>
      </c>
      <c r="T188" t="s">
        <v>42</v>
      </c>
      <c r="U188" t="s">
        <v>43</v>
      </c>
      <c r="V188" s="1">
        <v>42093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117</v>
      </c>
      <c r="AD188" t="s">
        <v>58</v>
      </c>
      <c r="AE188">
        <v>5</v>
      </c>
      <c r="AF188">
        <v>4</v>
      </c>
      <c r="AG188">
        <v>0</v>
      </c>
      <c r="AH188" s="1">
        <v>43486</v>
      </c>
      <c r="AI188">
        <v>0</v>
      </c>
      <c r="AJ188">
        <v>10</v>
      </c>
    </row>
    <row r="189" spans="1:36" x14ac:dyDescent="0.3">
      <c r="A189" t="s">
        <v>343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129</v>
      </c>
      <c r="N189" t="s">
        <v>38</v>
      </c>
      <c r="O189">
        <v>2045</v>
      </c>
      <c r="P189" s="1">
        <v>29808</v>
      </c>
      <c r="Q189" t="s">
        <v>39</v>
      </c>
      <c r="R189" t="s">
        <v>40</v>
      </c>
      <c r="S189" t="s">
        <v>41</v>
      </c>
      <c r="T189" t="s">
        <v>344</v>
      </c>
      <c r="U189" t="s">
        <v>345</v>
      </c>
      <c r="V189" s="1">
        <v>41137</v>
      </c>
      <c r="X189" t="s">
        <v>44</v>
      </c>
      <c r="Y189" t="s">
        <v>45</v>
      </c>
      <c r="Z189" t="s">
        <v>46</v>
      </c>
      <c r="AA189" t="s">
        <v>131</v>
      </c>
      <c r="AB189">
        <v>2</v>
      </c>
      <c r="AC189" t="s">
        <v>57</v>
      </c>
      <c r="AD189" t="s">
        <v>58</v>
      </c>
      <c r="AE189">
        <v>4.37</v>
      </c>
      <c r="AF189">
        <v>3</v>
      </c>
      <c r="AG189">
        <v>0</v>
      </c>
      <c r="AH189" s="1">
        <v>43479</v>
      </c>
      <c r="AI189">
        <v>0</v>
      </c>
      <c r="AJ189">
        <v>2</v>
      </c>
    </row>
    <row r="190" spans="1:36" x14ac:dyDescent="0.3">
      <c r="A190" t="s">
        <v>346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60</v>
      </c>
      <c r="N190" t="s">
        <v>38</v>
      </c>
      <c r="O190">
        <v>2472</v>
      </c>
      <c r="P190" s="1">
        <v>31227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s="1">
        <v>40770</v>
      </c>
      <c r="W190" s="1">
        <v>41886</v>
      </c>
      <c r="X190" t="s">
        <v>93</v>
      </c>
      <c r="Y190" t="s">
        <v>54</v>
      </c>
      <c r="Z190" t="s">
        <v>46</v>
      </c>
      <c r="AA190" t="s">
        <v>83</v>
      </c>
      <c r="AB190">
        <v>12</v>
      </c>
      <c r="AC190" t="s">
        <v>48</v>
      </c>
      <c r="AD190" t="s">
        <v>191</v>
      </c>
      <c r="AE190">
        <v>3</v>
      </c>
      <c r="AF190">
        <v>2</v>
      </c>
      <c r="AG190">
        <v>0</v>
      </c>
      <c r="AH190" s="1">
        <v>41288</v>
      </c>
      <c r="AI190">
        <v>6</v>
      </c>
      <c r="AJ190">
        <v>6</v>
      </c>
    </row>
    <row r="191" spans="1:36" x14ac:dyDescent="0.3">
      <c r="A191" t="s">
        <v>347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60</v>
      </c>
      <c r="N191" t="s">
        <v>38</v>
      </c>
      <c r="O191">
        <v>1450</v>
      </c>
      <c r="P191" s="1">
        <v>33833</v>
      </c>
      <c r="Q191" t="s">
        <v>39</v>
      </c>
      <c r="R191" t="s">
        <v>52</v>
      </c>
      <c r="S191" t="s">
        <v>41</v>
      </c>
      <c r="T191" t="s">
        <v>42</v>
      </c>
      <c r="U191" t="s">
        <v>43</v>
      </c>
      <c r="V191" s="1">
        <v>40854</v>
      </c>
      <c r="X191" t="s">
        <v>44</v>
      </c>
      <c r="Y191" t="s">
        <v>45</v>
      </c>
      <c r="Z191" t="s">
        <v>46</v>
      </c>
      <c r="AA191" t="s">
        <v>91</v>
      </c>
      <c r="AB191">
        <v>14</v>
      </c>
      <c r="AC191" t="s">
        <v>48</v>
      </c>
      <c r="AD191" t="s">
        <v>58</v>
      </c>
      <c r="AE191">
        <v>3.7</v>
      </c>
      <c r="AF191">
        <v>3</v>
      </c>
      <c r="AG191">
        <v>0</v>
      </c>
      <c r="AH191" s="1">
        <v>43473</v>
      </c>
      <c r="AI191">
        <v>0</v>
      </c>
      <c r="AJ191">
        <v>14</v>
      </c>
    </row>
    <row r="192" spans="1:36" x14ac:dyDescent="0.3">
      <c r="A192" t="s">
        <v>348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349</v>
      </c>
      <c r="N192" t="s">
        <v>38</v>
      </c>
      <c r="O192">
        <v>2134</v>
      </c>
      <c r="P192" s="1">
        <v>31690</v>
      </c>
      <c r="Q192" t="s">
        <v>39</v>
      </c>
      <c r="R192" t="s">
        <v>52</v>
      </c>
      <c r="S192" t="s">
        <v>107</v>
      </c>
      <c r="T192" t="s">
        <v>89</v>
      </c>
      <c r="U192" t="s">
        <v>82</v>
      </c>
      <c r="V192" s="1">
        <v>40954</v>
      </c>
      <c r="X192" t="s">
        <v>44</v>
      </c>
      <c r="Y192" t="s">
        <v>45</v>
      </c>
      <c r="Z192" t="s">
        <v>55</v>
      </c>
      <c r="AA192" t="s">
        <v>147</v>
      </c>
      <c r="AB192">
        <v>5</v>
      </c>
      <c r="AC192" t="s">
        <v>84</v>
      </c>
      <c r="AD192" t="s">
        <v>118</v>
      </c>
      <c r="AE192">
        <v>2.39</v>
      </c>
      <c r="AF192">
        <v>3</v>
      </c>
      <c r="AG192">
        <v>6</v>
      </c>
      <c r="AH192" s="1">
        <v>43518</v>
      </c>
      <c r="AI192">
        <v>4</v>
      </c>
      <c r="AJ192">
        <v>13</v>
      </c>
    </row>
    <row r="193" spans="1:36" x14ac:dyDescent="0.3">
      <c r="A193" t="s">
        <v>350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60</v>
      </c>
      <c r="N193" t="s">
        <v>38</v>
      </c>
      <c r="O193">
        <v>2126</v>
      </c>
      <c r="P193" s="1">
        <v>25682</v>
      </c>
      <c r="Q193" t="s">
        <v>61</v>
      </c>
      <c r="R193" t="s">
        <v>40</v>
      </c>
      <c r="S193" t="s">
        <v>41</v>
      </c>
      <c r="T193" t="s">
        <v>42</v>
      </c>
      <c r="U193" t="s">
        <v>82</v>
      </c>
      <c r="V193" s="1">
        <v>41407</v>
      </c>
      <c r="X193" t="s">
        <v>44</v>
      </c>
      <c r="Y193" t="s">
        <v>45</v>
      </c>
      <c r="Z193" t="s">
        <v>46</v>
      </c>
      <c r="AA193" t="s">
        <v>63</v>
      </c>
      <c r="AB193">
        <v>20</v>
      </c>
      <c r="AC193" t="s">
        <v>57</v>
      </c>
      <c r="AD193" t="s">
        <v>49</v>
      </c>
      <c r="AE193">
        <v>4.7</v>
      </c>
      <c r="AF193">
        <v>3</v>
      </c>
      <c r="AG193">
        <v>0</v>
      </c>
      <c r="AH193" s="1">
        <v>43479</v>
      </c>
      <c r="AI193">
        <v>0</v>
      </c>
      <c r="AJ193">
        <v>1</v>
      </c>
    </row>
    <row r="194" spans="1:36" x14ac:dyDescent="0.3">
      <c r="A194" t="s">
        <v>351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60</v>
      </c>
      <c r="N194" t="s">
        <v>38</v>
      </c>
      <c r="O194">
        <v>2127</v>
      </c>
      <c r="P194" s="1">
        <v>28097</v>
      </c>
      <c r="Q194" t="s">
        <v>39</v>
      </c>
      <c r="R194" t="s">
        <v>40</v>
      </c>
      <c r="S194" t="s">
        <v>41</v>
      </c>
      <c r="T194" t="s">
        <v>42</v>
      </c>
      <c r="U194" t="s">
        <v>82</v>
      </c>
      <c r="V194" s="1">
        <v>40917</v>
      </c>
      <c r="X194" t="s">
        <v>44</v>
      </c>
      <c r="Y194" t="s">
        <v>45</v>
      </c>
      <c r="Z194" t="s">
        <v>46</v>
      </c>
      <c r="AA194" t="s">
        <v>99</v>
      </c>
      <c r="AB194">
        <v>18</v>
      </c>
      <c r="AC194" t="s">
        <v>84</v>
      </c>
      <c r="AD194" t="s">
        <v>58</v>
      </c>
      <c r="AE194">
        <v>4.0999999999999996</v>
      </c>
      <c r="AF194">
        <v>4</v>
      </c>
      <c r="AG194">
        <v>0</v>
      </c>
      <c r="AH194" s="1">
        <v>43496</v>
      </c>
      <c r="AI194">
        <v>0</v>
      </c>
      <c r="AJ194">
        <v>12</v>
      </c>
    </row>
    <row r="195" spans="1:36" x14ac:dyDescent="0.3">
      <c r="A195" t="s">
        <v>352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225</v>
      </c>
      <c r="N195" t="s">
        <v>38</v>
      </c>
      <c r="O195">
        <v>2048</v>
      </c>
      <c r="P195" s="1">
        <v>28949</v>
      </c>
      <c r="Q195" t="s">
        <v>61</v>
      </c>
      <c r="R195" t="s">
        <v>52</v>
      </c>
      <c r="S195" t="s">
        <v>41</v>
      </c>
      <c r="T195" t="s">
        <v>42</v>
      </c>
      <c r="U195" t="s">
        <v>43</v>
      </c>
      <c r="V195" s="1">
        <v>42051</v>
      </c>
      <c r="X195" t="s">
        <v>44</v>
      </c>
      <c r="Y195" t="s">
        <v>45</v>
      </c>
      <c r="Z195" t="s">
        <v>55</v>
      </c>
      <c r="AA195" t="s">
        <v>87</v>
      </c>
      <c r="AB195">
        <v>7</v>
      </c>
      <c r="AC195" t="s">
        <v>117</v>
      </c>
      <c r="AD195" t="s">
        <v>58</v>
      </c>
      <c r="AE195">
        <v>3.81</v>
      </c>
      <c r="AF195">
        <v>3</v>
      </c>
      <c r="AG195">
        <v>6</v>
      </c>
      <c r="AH195" s="1">
        <v>43507</v>
      </c>
      <c r="AI195">
        <v>0</v>
      </c>
      <c r="AJ195">
        <v>6</v>
      </c>
    </row>
    <row r="196" spans="1:36" x14ac:dyDescent="0.3">
      <c r="A196" t="s">
        <v>353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61</v>
      </c>
      <c r="R196" t="s">
        <v>67</v>
      </c>
      <c r="S196" t="s">
        <v>41</v>
      </c>
      <c r="T196" t="s">
        <v>42</v>
      </c>
      <c r="U196" t="s">
        <v>43</v>
      </c>
      <c r="V196" s="1">
        <v>41365</v>
      </c>
      <c r="X196" t="s">
        <v>44</v>
      </c>
      <c r="Y196" t="s">
        <v>45</v>
      </c>
      <c r="Z196" t="s">
        <v>46</v>
      </c>
      <c r="AA196" t="s">
        <v>65</v>
      </c>
      <c r="AB196">
        <v>16</v>
      </c>
      <c r="AC196" t="s">
        <v>48</v>
      </c>
      <c r="AD196" t="s">
        <v>58</v>
      </c>
      <c r="AE196">
        <v>4.4000000000000004</v>
      </c>
      <c r="AF196">
        <v>4</v>
      </c>
      <c r="AG196">
        <v>0</v>
      </c>
      <c r="AH196" s="1">
        <v>43482</v>
      </c>
      <c r="AI196">
        <v>0</v>
      </c>
      <c r="AJ196">
        <v>18</v>
      </c>
    </row>
    <row r="197" spans="1:36" x14ac:dyDescent="0.3">
      <c r="A197" t="s">
        <v>354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60</v>
      </c>
      <c r="N197" t="s">
        <v>38</v>
      </c>
      <c r="O197">
        <v>1460</v>
      </c>
      <c r="P197" s="1">
        <v>27364</v>
      </c>
      <c r="Q197" t="s">
        <v>39</v>
      </c>
      <c r="R197" t="s">
        <v>137</v>
      </c>
      <c r="S197" t="s">
        <v>41</v>
      </c>
      <c r="T197" t="s">
        <v>42</v>
      </c>
      <c r="U197" t="s">
        <v>82</v>
      </c>
      <c r="V197" s="1">
        <v>41407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58</v>
      </c>
      <c r="AE197">
        <v>4.29</v>
      </c>
      <c r="AF197">
        <v>5</v>
      </c>
      <c r="AG197">
        <v>0</v>
      </c>
      <c r="AH197" s="1">
        <v>43493</v>
      </c>
      <c r="AI197">
        <v>0</v>
      </c>
      <c r="AJ197">
        <v>11</v>
      </c>
    </row>
    <row r="198" spans="1:36" x14ac:dyDescent="0.3">
      <c r="A198" t="s">
        <v>355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1">
        <v>29329</v>
      </c>
      <c r="Q198" t="s">
        <v>39</v>
      </c>
      <c r="R198" t="s">
        <v>40</v>
      </c>
      <c r="S198" t="s">
        <v>41</v>
      </c>
      <c r="T198" t="s">
        <v>42</v>
      </c>
      <c r="U198" t="s">
        <v>112</v>
      </c>
      <c r="V198" s="1">
        <v>41463</v>
      </c>
      <c r="X198" t="s">
        <v>44</v>
      </c>
      <c r="Y198" t="s">
        <v>45</v>
      </c>
      <c r="Z198" t="s">
        <v>46</v>
      </c>
      <c r="AA198" t="s">
        <v>63</v>
      </c>
      <c r="AB198">
        <v>20</v>
      </c>
      <c r="AC198" t="s">
        <v>48</v>
      </c>
      <c r="AD198" t="s">
        <v>58</v>
      </c>
      <c r="AE198">
        <v>4.0999999999999996</v>
      </c>
      <c r="AF198">
        <v>4</v>
      </c>
      <c r="AG198">
        <v>0</v>
      </c>
      <c r="AH198" s="1">
        <v>43487</v>
      </c>
      <c r="AI198">
        <v>0</v>
      </c>
      <c r="AJ198">
        <v>13</v>
      </c>
    </row>
    <row r="199" spans="1:36" x14ac:dyDescent="0.3">
      <c r="A199" t="s">
        <v>356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316</v>
      </c>
      <c r="N199" t="s">
        <v>38</v>
      </c>
      <c r="O199">
        <v>2056</v>
      </c>
      <c r="P199" s="1">
        <v>25683</v>
      </c>
      <c r="Q199" t="s">
        <v>39</v>
      </c>
      <c r="R199" t="s">
        <v>40</v>
      </c>
      <c r="S199" t="s">
        <v>41</v>
      </c>
      <c r="T199" t="s">
        <v>42</v>
      </c>
      <c r="U199" t="s">
        <v>112</v>
      </c>
      <c r="V199" s="1">
        <v>42776</v>
      </c>
      <c r="X199" t="s">
        <v>44</v>
      </c>
      <c r="Y199" t="s">
        <v>45</v>
      </c>
      <c r="Z199" t="s">
        <v>55</v>
      </c>
      <c r="AA199" t="s">
        <v>197</v>
      </c>
      <c r="AB199">
        <v>13</v>
      </c>
      <c r="AC199" t="s">
        <v>57</v>
      </c>
      <c r="AD199" t="s">
        <v>58</v>
      </c>
      <c r="AE199">
        <v>5</v>
      </c>
      <c r="AF199">
        <v>3</v>
      </c>
      <c r="AG199">
        <v>6</v>
      </c>
      <c r="AH199" s="1">
        <v>43521</v>
      </c>
      <c r="AI199">
        <v>0</v>
      </c>
      <c r="AJ199">
        <v>17</v>
      </c>
    </row>
    <row r="200" spans="1:36" x14ac:dyDescent="0.3">
      <c r="A200" t="s">
        <v>357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32630</v>
      </c>
      <c r="Q200" t="s">
        <v>39</v>
      </c>
      <c r="R200" t="s">
        <v>40</v>
      </c>
      <c r="S200" t="s">
        <v>41</v>
      </c>
      <c r="T200" t="s">
        <v>42</v>
      </c>
      <c r="U200" t="s">
        <v>82</v>
      </c>
      <c r="V200" s="1">
        <v>40812</v>
      </c>
      <c r="W200" s="1">
        <v>41733</v>
      </c>
      <c r="X200" t="s">
        <v>68</v>
      </c>
      <c r="Y200" t="s">
        <v>54</v>
      </c>
      <c r="Z200" t="s">
        <v>46</v>
      </c>
      <c r="AA200" t="s">
        <v>69</v>
      </c>
      <c r="AB200">
        <v>39</v>
      </c>
      <c r="AC200" t="s">
        <v>84</v>
      </c>
      <c r="AD200" t="s">
        <v>58</v>
      </c>
      <c r="AE200">
        <v>4.3</v>
      </c>
      <c r="AF200">
        <v>3</v>
      </c>
      <c r="AG200">
        <v>0</v>
      </c>
      <c r="AH200" s="1">
        <v>41335</v>
      </c>
      <c r="AI200">
        <v>0</v>
      </c>
      <c r="AJ200">
        <v>19</v>
      </c>
    </row>
    <row r="201" spans="1:36" x14ac:dyDescent="0.3">
      <c r="A201" t="s">
        <v>358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1">
        <v>30403</v>
      </c>
      <c r="Q201" t="s">
        <v>39</v>
      </c>
      <c r="R201" t="s">
        <v>52</v>
      </c>
      <c r="S201" t="s">
        <v>41</v>
      </c>
      <c r="T201" t="s">
        <v>42</v>
      </c>
      <c r="U201" t="s">
        <v>43</v>
      </c>
      <c r="V201" s="1">
        <v>41365</v>
      </c>
      <c r="W201" s="1">
        <v>42515</v>
      </c>
      <c r="X201" t="s">
        <v>193</v>
      </c>
      <c r="Y201" t="s">
        <v>54</v>
      </c>
      <c r="Z201" t="s">
        <v>46</v>
      </c>
      <c r="AA201" t="s">
        <v>72</v>
      </c>
      <c r="AB201">
        <v>11</v>
      </c>
      <c r="AC201" t="s">
        <v>80</v>
      </c>
      <c r="AD201" t="s">
        <v>58</v>
      </c>
      <c r="AE201">
        <v>3.18</v>
      </c>
      <c r="AF201">
        <v>3</v>
      </c>
      <c r="AG201">
        <v>0</v>
      </c>
      <c r="AH201" s="1">
        <v>42435</v>
      </c>
      <c r="AI201">
        <v>0</v>
      </c>
      <c r="AJ201">
        <v>10</v>
      </c>
    </row>
    <row r="202" spans="1:36" x14ac:dyDescent="0.3">
      <c r="A202" t="s">
        <v>359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28223</v>
      </c>
      <c r="Q202" t="s">
        <v>39</v>
      </c>
      <c r="R202" t="s">
        <v>52</v>
      </c>
      <c r="S202" t="s">
        <v>41</v>
      </c>
      <c r="T202" t="s">
        <v>42</v>
      </c>
      <c r="U202" t="s">
        <v>43</v>
      </c>
      <c r="V202" s="1">
        <v>41771</v>
      </c>
      <c r="X202" t="s">
        <v>44</v>
      </c>
      <c r="Y202" t="s">
        <v>45</v>
      </c>
      <c r="Z202" t="s">
        <v>46</v>
      </c>
      <c r="AA202" t="s">
        <v>79</v>
      </c>
      <c r="AB202">
        <v>19</v>
      </c>
      <c r="AC202" t="s">
        <v>48</v>
      </c>
      <c r="AD202" t="s">
        <v>58</v>
      </c>
      <c r="AE202">
        <v>5</v>
      </c>
      <c r="AF202">
        <v>5</v>
      </c>
      <c r="AG202">
        <v>0</v>
      </c>
      <c r="AH202" s="1">
        <v>43514</v>
      </c>
      <c r="AI202">
        <v>0</v>
      </c>
      <c r="AJ202">
        <v>11</v>
      </c>
    </row>
    <row r="203" spans="1:36" x14ac:dyDescent="0.3">
      <c r="A203" t="s">
        <v>360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24626</v>
      </c>
      <c r="Q203" t="s">
        <v>61</v>
      </c>
      <c r="R203" t="s">
        <v>137</v>
      </c>
      <c r="S203" t="s">
        <v>41</v>
      </c>
      <c r="T203" t="s">
        <v>42</v>
      </c>
      <c r="U203" t="s">
        <v>82</v>
      </c>
      <c r="V203" s="1">
        <v>41365</v>
      </c>
      <c r="X203" t="s">
        <v>44</v>
      </c>
      <c r="Y203" t="s">
        <v>45</v>
      </c>
      <c r="Z203" t="s">
        <v>46</v>
      </c>
      <c r="AA203" t="s">
        <v>83</v>
      </c>
      <c r="AB203">
        <v>12</v>
      </c>
      <c r="AC203" t="s">
        <v>84</v>
      </c>
      <c r="AD203" t="s">
        <v>49</v>
      </c>
      <c r="AE203">
        <v>4</v>
      </c>
      <c r="AF203">
        <v>3</v>
      </c>
      <c r="AG203">
        <v>0</v>
      </c>
      <c r="AH203" s="1">
        <v>43509</v>
      </c>
      <c r="AI203">
        <v>0</v>
      </c>
      <c r="AJ203">
        <v>12</v>
      </c>
    </row>
    <row r="204" spans="1:36" x14ac:dyDescent="0.3">
      <c r="A204" t="s">
        <v>361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139</v>
      </c>
      <c r="N204" t="s">
        <v>362</v>
      </c>
      <c r="O204">
        <v>30428</v>
      </c>
      <c r="P204" s="1">
        <v>32598</v>
      </c>
      <c r="Q204" t="s">
        <v>61</v>
      </c>
      <c r="R204" t="s">
        <v>40</v>
      </c>
      <c r="S204" t="s">
        <v>41</v>
      </c>
      <c r="T204" t="s">
        <v>42</v>
      </c>
      <c r="U204" t="s">
        <v>98</v>
      </c>
      <c r="V204" s="1">
        <v>41463</v>
      </c>
      <c r="X204" t="s">
        <v>44</v>
      </c>
      <c r="Y204" t="s">
        <v>45</v>
      </c>
      <c r="Z204" t="s">
        <v>141</v>
      </c>
      <c r="AA204" t="s">
        <v>160</v>
      </c>
      <c r="AB204">
        <v>21</v>
      </c>
      <c r="AC204" t="s">
        <v>57</v>
      </c>
      <c r="AD204" t="s">
        <v>58</v>
      </c>
      <c r="AE204">
        <v>5</v>
      </c>
      <c r="AF204">
        <v>5</v>
      </c>
      <c r="AG204">
        <v>0</v>
      </c>
      <c r="AH204" s="1">
        <v>43490</v>
      </c>
      <c r="AI204">
        <v>0</v>
      </c>
      <c r="AJ204">
        <v>2</v>
      </c>
    </row>
    <row r="205" spans="1:36" x14ac:dyDescent="0.3">
      <c r="A205" t="s">
        <v>363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61</v>
      </c>
      <c r="R205" t="s">
        <v>40</v>
      </c>
      <c r="S205" t="s">
        <v>41</v>
      </c>
      <c r="T205" t="s">
        <v>42</v>
      </c>
      <c r="U205" t="s">
        <v>43</v>
      </c>
      <c r="V205" s="1">
        <v>41463</v>
      </c>
      <c r="X205" t="s">
        <v>44</v>
      </c>
      <c r="Y205" t="s">
        <v>45</v>
      </c>
      <c r="Z205" t="s">
        <v>46</v>
      </c>
      <c r="AA205" t="s">
        <v>91</v>
      </c>
      <c r="AB205">
        <v>14</v>
      </c>
      <c r="AC205" t="s">
        <v>48</v>
      </c>
      <c r="AD205" t="s">
        <v>58</v>
      </c>
      <c r="AE205">
        <v>3.6</v>
      </c>
      <c r="AF205">
        <v>5</v>
      </c>
      <c r="AG205">
        <v>0</v>
      </c>
      <c r="AH205" s="1">
        <v>43467</v>
      </c>
      <c r="AI205">
        <v>0</v>
      </c>
      <c r="AJ205">
        <v>4</v>
      </c>
    </row>
    <row r="206" spans="1:36" x14ac:dyDescent="0.3">
      <c r="A206" t="s">
        <v>364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60</v>
      </c>
      <c r="N206" t="s">
        <v>38</v>
      </c>
      <c r="O206">
        <v>1040</v>
      </c>
      <c r="P206" s="1">
        <v>31374</v>
      </c>
      <c r="Q206" t="s">
        <v>61</v>
      </c>
      <c r="R206" t="s">
        <v>40</v>
      </c>
      <c r="S206" t="s">
        <v>41</v>
      </c>
      <c r="T206" t="s">
        <v>42</v>
      </c>
      <c r="U206" t="s">
        <v>43</v>
      </c>
      <c r="V206" s="1">
        <v>41953</v>
      </c>
      <c r="X206" t="s">
        <v>44</v>
      </c>
      <c r="Y206" t="s">
        <v>45</v>
      </c>
      <c r="Z206" t="s">
        <v>46</v>
      </c>
      <c r="AA206" t="s">
        <v>65</v>
      </c>
      <c r="AB206">
        <v>16</v>
      </c>
      <c r="AC206" t="s">
        <v>57</v>
      </c>
      <c r="AD206" t="s">
        <v>58</v>
      </c>
      <c r="AE206">
        <v>4.53</v>
      </c>
      <c r="AF206">
        <v>5</v>
      </c>
      <c r="AG206">
        <v>0</v>
      </c>
      <c r="AH206" s="1">
        <v>43481</v>
      </c>
      <c r="AI206">
        <v>0</v>
      </c>
      <c r="AJ206">
        <v>5</v>
      </c>
    </row>
    <row r="207" spans="1:36" x14ac:dyDescent="0.3">
      <c r="A207" t="s">
        <v>365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1">
        <v>29494</v>
      </c>
      <c r="Q207" t="s">
        <v>61</v>
      </c>
      <c r="R207" t="s">
        <v>40</v>
      </c>
      <c r="S207" t="s">
        <v>41</v>
      </c>
      <c r="T207" t="s">
        <v>42</v>
      </c>
      <c r="U207" t="s">
        <v>98</v>
      </c>
      <c r="V207" s="1">
        <v>41729</v>
      </c>
      <c r="W207" s="1">
        <v>43221</v>
      </c>
      <c r="X207" t="s">
        <v>110</v>
      </c>
      <c r="Y207" t="s">
        <v>104</v>
      </c>
      <c r="Z207" t="s">
        <v>46</v>
      </c>
      <c r="AA207" t="s">
        <v>63</v>
      </c>
      <c r="AB207">
        <v>20</v>
      </c>
      <c r="AC207" t="s">
        <v>48</v>
      </c>
      <c r="AD207" t="s">
        <v>191</v>
      </c>
      <c r="AE207">
        <v>2.33</v>
      </c>
      <c r="AF207">
        <v>2</v>
      </c>
      <c r="AG207">
        <v>0</v>
      </c>
      <c r="AH207" s="1">
        <v>43168</v>
      </c>
      <c r="AI207">
        <v>6</v>
      </c>
      <c r="AJ207">
        <v>3</v>
      </c>
    </row>
    <row r="208" spans="1:36" x14ac:dyDescent="0.3">
      <c r="A208" t="s">
        <v>366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60</v>
      </c>
      <c r="N208" t="s">
        <v>38</v>
      </c>
      <c r="O208">
        <v>2492</v>
      </c>
      <c r="P208" s="1">
        <v>19035</v>
      </c>
      <c r="Q208" t="s">
        <v>61</v>
      </c>
      <c r="R208" t="s">
        <v>52</v>
      </c>
      <c r="S208" t="s">
        <v>41</v>
      </c>
      <c r="T208" t="s">
        <v>42</v>
      </c>
      <c r="U208" t="s">
        <v>112</v>
      </c>
      <c r="V208" s="1">
        <v>41043</v>
      </c>
      <c r="W208" s="1">
        <v>41505</v>
      </c>
      <c r="X208" t="s">
        <v>93</v>
      </c>
      <c r="Y208" t="s">
        <v>54</v>
      </c>
      <c r="Z208" t="s">
        <v>46</v>
      </c>
      <c r="AA208" t="s">
        <v>69</v>
      </c>
      <c r="AB208">
        <v>39</v>
      </c>
      <c r="AC208" t="s">
        <v>48</v>
      </c>
      <c r="AD208" t="s">
        <v>58</v>
      </c>
      <c r="AE208">
        <v>5</v>
      </c>
      <c r="AF208">
        <v>3</v>
      </c>
      <c r="AG208">
        <v>0</v>
      </c>
      <c r="AH208" s="1">
        <v>41457</v>
      </c>
      <c r="AI208">
        <v>0</v>
      </c>
      <c r="AJ208">
        <v>17</v>
      </c>
    </row>
    <row r="209" spans="1:36" x14ac:dyDescent="0.3">
      <c r="A209" t="s">
        <v>367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139</v>
      </c>
      <c r="N209" t="s">
        <v>368</v>
      </c>
      <c r="O209">
        <v>33174</v>
      </c>
      <c r="P209" s="1">
        <v>33004</v>
      </c>
      <c r="Q209" t="s">
        <v>61</v>
      </c>
      <c r="R209" t="s">
        <v>40</v>
      </c>
      <c r="S209" t="s">
        <v>41</v>
      </c>
      <c r="T209" t="s">
        <v>89</v>
      </c>
      <c r="U209" t="s">
        <v>43</v>
      </c>
      <c r="V209" s="1">
        <v>41547</v>
      </c>
      <c r="X209" t="s">
        <v>44</v>
      </c>
      <c r="Y209" t="s">
        <v>45</v>
      </c>
      <c r="Z209" t="s">
        <v>141</v>
      </c>
      <c r="AA209" t="s">
        <v>160</v>
      </c>
      <c r="AB209">
        <v>21</v>
      </c>
      <c r="AC209" t="s">
        <v>57</v>
      </c>
      <c r="AD209" t="s">
        <v>58</v>
      </c>
      <c r="AE209">
        <v>4.28</v>
      </c>
      <c r="AF209">
        <v>3</v>
      </c>
      <c r="AG209">
        <v>0</v>
      </c>
      <c r="AH209" s="1">
        <v>43490</v>
      </c>
      <c r="AI209">
        <v>0</v>
      </c>
      <c r="AJ209">
        <v>1</v>
      </c>
    </row>
    <row r="210" spans="1:36" x14ac:dyDescent="0.3">
      <c r="A210" t="s">
        <v>369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28105</v>
      </c>
      <c r="Q210" t="s">
        <v>39</v>
      </c>
      <c r="R210" t="s">
        <v>52</v>
      </c>
      <c r="S210" t="s">
        <v>41</v>
      </c>
      <c r="T210" t="s">
        <v>42</v>
      </c>
      <c r="U210" t="s">
        <v>43</v>
      </c>
      <c r="V210" s="1">
        <v>41547</v>
      </c>
      <c r="X210" t="s">
        <v>44</v>
      </c>
      <c r="Y210" t="s">
        <v>45</v>
      </c>
      <c r="Z210" t="s">
        <v>46</v>
      </c>
      <c r="AA210" t="s">
        <v>99</v>
      </c>
      <c r="AB210">
        <v>18</v>
      </c>
      <c r="AC210" t="s">
        <v>48</v>
      </c>
      <c r="AD210" t="s">
        <v>49</v>
      </c>
      <c r="AE210">
        <v>5</v>
      </c>
      <c r="AF210">
        <v>3</v>
      </c>
      <c r="AG210">
        <v>0</v>
      </c>
      <c r="AH210" s="1">
        <v>43503</v>
      </c>
      <c r="AI210">
        <v>0</v>
      </c>
      <c r="AJ210">
        <v>13</v>
      </c>
    </row>
    <row r="211" spans="1:36" x14ac:dyDescent="0.3">
      <c r="A211" t="s">
        <v>370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1">
        <v>29183</v>
      </c>
      <c r="Q211" t="s">
        <v>39</v>
      </c>
      <c r="R211" t="s">
        <v>40</v>
      </c>
      <c r="S211" t="s">
        <v>41</v>
      </c>
      <c r="T211" t="s">
        <v>42</v>
      </c>
      <c r="U211" t="s">
        <v>82</v>
      </c>
      <c r="V211" s="1">
        <v>41687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118</v>
      </c>
      <c r="AE211">
        <v>4.25</v>
      </c>
      <c r="AF211">
        <v>3</v>
      </c>
      <c r="AG211">
        <v>0</v>
      </c>
      <c r="AH211" s="1">
        <v>43500</v>
      </c>
      <c r="AI211">
        <v>4</v>
      </c>
      <c r="AJ211">
        <v>6</v>
      </c>
    </row>
    <row r="212" spans="1:36" x14ac:dyDescent="0.3">
      <c r="A212" t="s">
        <v>371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139</v>
      </c>
      <c r="N212" t="s">
        <v>372</v>
      </c>
      <c r="O212">
        <v>27229</v>
      </c>
      <c r="P212" s="1">
        <v>30090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42009</v>
      </c>
      <c r="X212" t="s">
        <v>44</v>
      </c>
      <c r="Y212" t="s">
        <v>45</v>
      </c>
      <c r="Z212" t="s">
        <v>141</v>
      </c>
      <c r="AA212" t="s">
        <v>142</v>
      </c>
      <c r="AB212">
        <v>17</v>
      </c>
      <c r="AC212" t="s">
        <v>201</v>
      </c>
      <c r="AD212" t="s">
        <v>58</v>
      </c>
      <c r="AE212">
        <v>5</v>
      </c>
      <c r="AF212">
        <v>5</v>
      </c>
      <c r="AG212">
        <v>0</v>
      </c>
      <c r="AH212" s="1">
        <v>43479</v>
      </c>
      <c r="AI212">
        <v>0</v>
      </c>
      <c r="AJ212">
        <v>18</v>
      </c>
    </row>
    <row r="213" spans="1:36" x14ac:dyDescent="0.3">
      <c r="A213" t="s">
        <v>373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28976</v>
      </c>
      <c r="Q213" t="s">
        <v>61</v>
      </c>
      <c r="R213" t="s">
        <v>52</v>
      </c>
      <c r="S213" t="s">
        <v>41</v>
      </c>
      <c r="T213" t="s">
        <v>42</v>
      </c>
      <c r="U213" t="s">
        <v>43</v>
      </c>
      <c r="V213" s="1">
        <v>40581</v>
      </c>
      <c r="W213" s="1">
        <v>41651</v>
      </c>
      <c r="X213" t="s">
        <v>90</v>
      </c>
      <c r="Y213" t="s">
        <v>54</v>
      </c>
      <c r="Z213" t="s">
        <v>46</v>
      </c>
      <c r="AA213" t="s">
        <v>65</v>
      </c>
      <c r="AB213">
        <v>16</v>
      </c>
      <c r="AC213" t="s">
        <v>70</v>
      </c>
      <c r="AD213" t="s">
        <v>58</v>
      </c>
      <c r="AE213">
        <v>3.89</v>
      </c>
      <c r="AF213">
        <v>4</v>
      </c>
      <c r="AG213">
        <v>0</v>
      </c>
      <c r="AH213" s="1">
        <v>41337</v>
      </c>
      <c r="AI213">
        <v>0</v>
      </c>
      <c r="AJ213">
        <v>7</v>
      </c>
    </row>
    <row r="214" spans="1:36" x14ac:dyDescent="0.3">
      <c r="A214" t="s">
        <v>374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74</v>
      </c>
      <c r="N214" t="s">
        <v>38</v>
      </c>
      <c r="O214">
        <v>1844</v>
      </c>
      <c r="P214" s="1">
        <v>28906</v>
      </c>
      <c r="Q214" t="s">
        <v>39</v>
      </c>
      <c r="R214" t="s">
        <v>40</v>
      </c>
      <c r="S214" t="s">
        <v>41</v>
      </c>
      <c r="T214" t="s">
        <v>42</v>
      </c>
      <c r="U214" t="s">
        <v>82</v>
      </c>
      <c r="V214" s="1">
        <v>40854</v>
      </c>
      <c r="W214" s="1">
        <v>42254</v>
      </c>
      <c r="X214" t="s">
        <v>90</v>
      </c>
      <c r="Y214" t="s">
        <v>54</v>
      </c>
      <c r="Z214" t="s">
        <v>75</v>
      </c>
      <c r="AA214" t="s">
        <v>76</v>
      </c>
      <c r="AB214">
        <v>10</v>
      </c>
      <c r="AC214" t="s">
        <v>84</v>
      </c>
      <c r="AD214" t="s">
        <v>49</v>
      </c>
      <c r="AE214">
        <v>5</v>
      </c>
      <c r="AF214">
        <v>5</v>
      </c>
      <c r="AG214">
        <v>3</v>
      </c>
      <c r="AH214" s="1">
        <v>42232</v>
      </c>
      <c r="AI214">
        <v>0</v>
      </c>
      <c r="AJ214">
        <v>13</v>
      </c>
    </row>
    <row r="215" spans="1:36" x14ac:dyDescent="0.3">
      <c r="A215" t="s">
        <v>375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95</v>
      </c>
      <c r="N215" t="s">
        <v>38</v>
      </c>
      <c r="O215">
        <v>2747</v>
      </c>
      <c r="P215" s="1">
        <v>30930</v>
      </c>
      <c r="Q215" t="s">
        <v>39</v>
      </c>
      <c r="R215" t="s">
        <v>52</v>
      </c>
      <c r="S215" t="s">
        <v>41</v>
      </c>
      <c r="T215" t="s">
        <v>42</v>
      </c>
      <c r="U215" t="s">
        <v>43</v>
      </c>
      <c r="V215" s="1">
        <v>41974</v>
      </c>
      <c r="W215" s="1">
        <v>42491</v>
      </c>
      <c r="X215" t="s">
        <v>110</v>
      </c>
      <c r="Y215" t="s">
        <v>54</v>
      </c>
      <c r="Z215" t="s">
        <v>55</v>
      </c>
      <c r="AA215" t="s">
        <v>56</v>
      </c>
      <c r="AB215">
        <v>4</v>
      </c>
      <c r="AC215" t="s">
        <v>80</v>
      </c>
      <c r="AD215" t="s">
        <v>58</v>
      </c>
      <c r="AE215">
        <v>4.7</v>
      </c>
      <c r="AF215">
        <v>4</v>
      </c>
      <c r="AG215">
        <v>5</v>
      </c>
      <c r="AH215" s="1">
        <v>42385</v>
      </c>
      <c r="AI215">
        <v>0</v>
      </c>
      <c r="AJ215">
        <v>19</v>
      </c>
    </row>
    <row r="216" spans="1:36" x14ac:dyDescent="0.3">
      <c r="A216" t="s">
        <v>376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1">
        <v>32219</v>
      </c>
      <c r="Q216" t="s">
        <v>39</v>
      </c>
      <c r="R216" t="s">
        <v>40</v>
      </c>
      <c r="S216" t="s">
        <v>41</v>
      </c>
      <c r="T216" t="s">
        <v>42</v>
      </c>
      <c r="U216" t="s">
        <v>82</v>
      </c>
      <c r="V216" s="1">
        <v>40553</v>
      </c>
      <c r="W216" s="1">
        <v>43097</v>
      </c>
      <c r="X216" t="s">
        <v>53</v>
      </c>
      <c r="Y216" t="s">
        <v>54</v>
      </c>
      <c r="Z216" t="s">
        <v>46</v>
      </c>
      <c r="AA216" t="s">
        <v>69</v>
      </c>
      <c r="AB216">
        <v>39</v>
      </c>
      <c r="AC216" t="s">
        <v>70</v>
      </c>
      <c r="AD216" t="s">
        <v>118</v>
      </c>
      <c r="AE216">
        <v>3.54</v>
      </c>
      <c r="AF216">
        <v>5</v>
      </c>
      <c r="AG216">
        <v>0</v>
      </c>
      <c r="AH216" s="1">
        <v>42831</v>
      </c>
      <c r="AI216">
        <v>4</v>
      </c>
      <c r="AJ216">
        <v>15</v>
      </c>
    </row>
    <row r="217" spans="1:36" x14ac:dyDescent="0.3">
      <c r="A217" t="s">
        <v>377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60</v>
      </c>
      <c r="N217" t="s">
        <v>38</v>
      </c>
      <c r="O217">
        <v>2472</v>
      </c>
      <c r="P217" s="1">
        <v>32707</v>
      </c>
      <c r="Q217" t="s">
        <v>61</v>
      </c>
      <c r="R217" t="s">
        <v>52</v>
      </c>
      <c r="S217" t="s">
        <v>41</v>
      </c>
      <c r="T217" t="s">
        <v>42</v>
      </c>
      <c r="U217" t="s">
        <v>112</v>
      </c>
      <c r="V217" s="1">
        <v>40729</v>
      </c>
      <c r="W217" s="1">
        <v>42262</v>
      </c>
      <c r="X217" t="s">
        <v>93</v>
      </c>
      <c r="Y217" t="s">
        <v>54</v>
      </c>
      <c r="Z217" t="s">
        <v>46</v>
      </c>
      <c r="AA217" t="s">
        <v>72</v>
      </c>
      <c r="AB217">
        <v>11</v>
      </c>
      <c r="AC217" t="s">
        <v>117</v>
      </c>
      <c r="AD217" t="s">
        <v>118</v>
      </c>
      <c r="AE217">
        <v>2.4</v>
      </c>
      <c r="AF217">
        <v>5</v>
      </c>
      <c r="AG217">
        <v>0</v>
      </c>
      <c r="AH217" s="1">
        <v>42041</v>
      </c>
      <c r="AI217">
        <v>5</v>
      </c>
      <c r="AJ217">
        <v>2</v>
      </c>
    </row>
    <row r="218" spans="1:36" x14ac:dyDescent="0.3">
      <c r="A218" t="s">
        <v>378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1">
        <v>31613</v>
      </c>
      <c r="Q218" t="s">
        <v>61</v>
      </c>
      <c r="R218" t="s">
        <v>40</v>
      </c>
      <c r="S218" t="s">
        <v>41</v>
      </c>
      <c r="T218" t="s">
        <v>42</v>
      </c>
      <c r="U218" t="s">
        <v>43</v>
      </c>
      <c r="V218" s="1">
        <v>40679</v>
      </c>
      <c r="W218" s="1">
        <v>42302</v>
      </c>
      <c r="X218" t="s">
        <v>379</v>
      </c>
      <c r="Y218" t="s">
        <v>54</v>
      </c>
      <c r="Z218" t="s">
        <v>46</v>
      </c>
      <c r="AA218" t="s">
        <v>72</v>
      </c>
      <c r="AB218">
        <v>11</v>
      </c>
      <c r="AC218" t="s">
        <v>48</v>
      </c>
      <c r="AD218" t="s">
        <v>58</v>
      </c>
      <c r="AE218">
        <v>3.45</v>
      </c>
      <c r="AF218">
        <v>4</v>
      </c>
      <c r="AG218">
        <v>0</v>
      </c>
      <c r="AH218" s="1">
        <v>41772</v>
      </c>
      <c r="AI218">
        <v>0</v>
      </c>
      <c r="AJ218">
        <v>5</v>
      </c>
    </row>
    <row r="219" spans="1:36" x14ac:dyDescent="0.3">
      <c r="A219" t="s">
        <v>380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60</v>
      </c>
      <c r="N219" t="s">
        <v>38</v>
      </c>
      <c r="O219">
        <v>1886</v>
      </c>
      <c r="P219" s="1">
        <v>31641</v>
      </c>
      <c r="Q219" t="s">
        <v>61</v>
      </c>
      <c r="R219" t="s">
        <v>52</v>
      </c>
      <c r="S219" t="s">
        <v>41</v>
      </c>
      <c r="T219" t="s">
        <v>42</v>
      </c>
      <c r="U219" t="s">
        <v>43</v>
      </c>
      <c r="V219" s="1">
        <v>40679</v>
      </c>
      <c r="W219" s="1">
        <v>41309</v>
      </c>
      <c r="X219" t="s">
        <v>193</v>
      </c>
      <c r="Y219" t="s">
        <v>54</v>
      </c>
      <c r="Z219" t="s">
        <v>46</v>
      </c>
      <c r="AA219" t="s">
        <v>79</v>
      </c>
      <c r="AB219">
        <v>19</v>
      </c>
      <c r="AC219" t="s">
        <v>57</v>
      </c>
      <c r="AD219" t="s">
        <v>49</v>
      </c>
      <c r="AE219">
        <v>4.2</v>
      </c>
      <c r="AF219">
        <v>5</v>
      </c>
      <c r="AG219">
        <v>0</v>
      </c>
      <c r="AH219" s="1">
        <v>41284</v>
      </c>
      <c r="AI219">
        <v>0</v>
      </c>
      <c r="AJ219">
        <v>12</v>
      </c>
    </row>
    <row r="220" spans="1:36" x14ac:dyDescent="0.3">
      <c r="A220" t="s">
        <v>381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129</v>
      </c>
      <c r="N220" t="s">
        <v>38</v>
      </c>
      <c r="O220">
        <v>2030</v>
      </c>
      <c r="P220" s="1">
        <v>28254</v>
      </c>
      <c r="Q220" t="s">
        <v>61</v>
      </c>
      <c r="R220" t="s">
        <v>52</v>
      </c>
      <c r="S220" t="s">
        <v>41</v>
      </c>
      <c r="T220" t="s">
        <v>42</v>
      </c>
      <c r="U220" t="s">
        <v>43</v>
      </c>
      <c r="V220" s="1">
        <v>40476</v>
      </c>
      <c r="W220" s="1">
        <v>42508</v>
      </c>
      <c r="X220" t="s">
        <v>90</v>
      </c>
      <c r="Y220" t="s">
        <v>54</v>
      </c>
      <c r="Z220" t="s">
        <v>46</v>
      </c>
      <c r="AA220" t="s">
        <v>131</v>
      </c>
      <c r="AB220">
        <v>2</v>
      </c>
      <c r="AC220" t="s">
        <v>57</v>
      </c>
      <c r="AD220" t="s">
        <v>58</v>
      </c>
      <c r="AE220">
        <v>4.16</v>
      </c>
      <c r="AF220">
        <v>5</v>
      </c>
      <c r="AG220">
        <v>0</v>
      </c>
      <c r="AH220" s="1">
        <v>42068</v>
      </c>
      <c r="AI220">
        <v>0</v>
      </c>
      <c r="AJ220">
        <v>6</v>
      </c>
    </row>
    <row r="221" spans="1:36" x14ac:dyDescent="0.3">
      <c r="A221" t="s">
        <v>382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60</v>
      </c>
      <c r="N221" t="s">
        <v>38</v>
      </c>
      <c r="O221">
        <v>2050</v>
      </c>
      <c r="P221" s="1">
        <v>28924</v>
      </c>
      <c r="Q221" t="s">
        <v>61</v>
      </c>
      <c r="R221" t="s">
        <v>52</v>
      </c>
      <c r="S221" t="s">
        <v>107</v>
      </c>
      <c r="T221" t="s">
        <v>42</v>
      </c>
      <c r="U221" t="s">
        <v>112</v>
      </c>
      <c r="V221" s="1">
        <v>41001</v>
      </c>
      <c r="X221" t="s">
        <v>44</v>
      </c>
      <c r="Y221" t="s">
        <v>45</v>
      </c>
      <c r="Z221" t="s">
        <v>46</v>
      </c>
      <c r="AA221" t="s">
        <v>83</v>
      </c>
      <c r="AB221">
        <v>12</v>
      </c>
      <c r="AC221" t="s">
        <v>48</v>
      </c>
      <c r="AD221" t="s">
        <v>58</v>
      </c>
      <c r="AE221">
        <v>4.3</v>
      </c>
      <c r="AF221">
        <v>3</v>
      </c>
      <c r="AG221">
        <v>0</v>
      </c>
      <c r="AH221" s="1">
        <v>43479</v>
      </c>
      <c r="AI221">
        <v>0</v>
      </c>
      <c r="AJ221">
        <v>14</v>
      </c>
    </row>
    <row r="222" spans="1:36" x14ac:dyDescent="0.3">
      <c r="A222" t="s">
        <v>383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95</v>
      </c>
      <c r="N222" t="s">
        <v>38</v>
      </c>
      <c r="O222">
        <v>1886</v>
      </c>
      <c r="P222" s="1">
        <v>30941</v>
      </c>
      <c r="Q222" t="s">
        <v>61</v>
      </c>
      <c r="R222" t="s">
        <v>52</v>
      </c>
      <c r="S222" t="s">
        <v>41</v>
      </c>
      <c r="T222" t="s">
        <v>42</v>
      </c>
      <c r="U222" t="s">
        <v>82</v>
      </c>
      <c r="V222" s="1">
        <v>41953</v>
      </c>
      <c r="X222" t="s">
        <v>44</v>
      </c>
      <c r="Y222" t="s">
        <v>45</v>
      </c>
      <c r="Z222" t="s">
        <v>55</v>
      </c>
      <c r="AA222" t="s">
        <v>56</v>
      </c>
      <c r="AB222">
        <v>4</v>
      </c>
      <c r="AC222" t="s">
        <v>80</v>
      </c>
      <c r="AD222" t="s">
        <v>49</v>
      </c>
      <c r="AE222">
        <v>4.5999999999999996</v>
      </c>
      <c r="AF222">
        <v>5</v>
      </c>
      <c r="AG222">
        <v>7</v>
      </c>
      <c r="AH222" s="1">
        <v>43469</v>
      </c>
      <c r="AI222">
        <v>0</v>
      </c>
      <c r="AJ222">
        <v>16</v>
      </c>
    </row>
    <row r="223" spans="1:36" x14ac:dyDescent="0.3">
      <c r="A223" t="s">
        <v>384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32208</v>
      </c>
      <c r="Q223" t="s">
        <v>39</v>
      </c>
      <c r="R223" t="s">
        <v>52</v>
      </c>
      <c r="S223" t="s">
        <v>41</v>
      </c>
      <c r="T223" t="s">
        <v>42</v>
      </c>
      <c r="U223" t="s">
        <v>112</v>
      </c>
      <c r="V223" s="1">
        <v>40729</v>
      </c>
      <c r="W223" s="1">
        <v>41243</v>
      </c>
      <c r="X223" t="s">
        <v>193</v>
      </c>
      <c r="Y223" t="s">
        <v>54</v>
      </c>
      <c r="Z223" t="s">
        <v>46</v>
      </c>
      <c r="AA223" t="s">
        <v>83</v>
      </c>
      <c r="AB223">
        <v>12</v>
      </c>
      <c r="AC223" t="s">
        <v>70</v>
      </c>
      <c r="AD223" t="s">
        <v>58</v>
      </c>
      <c r="AE223">
        <v>5</v>
      </c>
      <c r="AF223">
        <v>3</v>
      </c>
      <c r="AG223">
        <v>0</v>
      </c>
      <c r="AH223" s="1">
        <v>40959</v>
      </c>
      <c r="AI223">
        <v>0</v>
      </c>
      <c r="AJ223">
        <v>13</v>
      </c>
    </row>
    <row r="224" spans="1:36" x14ac:dyDescent="0.3">
      <c r="A224" t="s">
        <v>385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1">
        <v>29913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39391</v>
      </c>
      <c r="X224" t="s">
        <v>44</v>
      </c>
      <c r="Y224" t="s">
        <v>45</v>
      </c>
      <c r="Z224" t="s">
        <v>46</v>
      </c>
      <c r="AA224" t="s">
        <v>91</v>
      </c>
      <c r="AB224">
        <v>14</v>
      </c>
      <c r="AC224" t="s">
        <v>70</v>
      </c>
      <c r="AD224" t="s">
        <v>58</v>
      </c>
      <c r="AE224">
        <v>3.66</v>
      </c>
      <c r="AF224">
        <v>3</v>
      </c>
      <c r="AG224">
        <v>0</v>
      </c>
      <c r="AH224" s="1">
        <v>43521</v>
      </c>
      <c r="AI224">
        <v>0</v>
      </c>
      <c r="AJ224">
        <v>15</v>
      </c>
    </row>
    <row r="225" spans="1:36" x14ac:dyDescent="0.3">
      <c r="A225" t="s">
        <v>386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139</v>
      </c>
      <c r="N225" t="s">
        <v>387</v>
      </c>
      <c r="O225">
        <v>40220</v>
      </c>
      <c r="P225" s="1">
        <v>32384</v>
      </c>
      <c r="Q225" t="s">
        <v>61</v>
      </c>
      <c r="R225" t="s">
        <v>52</v>
      </c>
      <c r="S225" t="s">
        <v>41</v>
      </c>
      <c r="T225" t="s">
        <v>42</v>
      </c>
      <c r="U225" t="s">
        <v>82</v>
      </c>
      <c r="V225" s="1">
        <v>40917</v>
      </c>
      <c r="X225" t="s">
        <v>44</v>
      </c>
      <c r="Y225" t="s">
        <v>45</v>
      </c>
      <c r="Z225" t="s">
        <v>141</v>
      </c>
      <c r="AA225" t="s">
        <v>160</v>
      </c>
      <c r="AB225">
        <v>21</v>
      </c>
      <c r="AC225" t="s">
        <v>201</v>
      </c>
      <c r="AD225" t="s">
        <v>58</v>
      </c>
      <c r="AE225">
        <v>4.2</v>
      </c>
      <c r="AF225">
        <v>5</v>
      </c>
      <c r="AG225">
        <v>0</v>
      </c>
      <c r="AH225" s="1">
        <v>43497</v>
      </c>
      <c r="AI225">
        <v>0</v>
      </c>
      <c r="AJ225">
        <v>9</v>
      </c>
    </row>
    <row r="226" spans="1:36" x14ac:dyDescent="0.3">
      <c r="A226" t="s">
        <v>388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1">
        <v>30970</v>
      </c>
      <c r="Q226" t="s">
        <v>61</v>
      </c>
      <c r="R226" t="s">
        <v>67</v>
      </c>
      <c r="S226" t="s">
        <v>107</v>
      </c>
      <c r="T226" t="s">
        <v>42</v>
      </c>
      <c r="U226" t="s">
        <v>112</v>
      </c>
      <c r="V226" s="1">
        <v>40679</v>
      </c>
      <c r="W226" s="1">
        <v>43255</v>
      </c>
      <c r="X226" t="s">
        <v>90</v>
      </c>
      <c r="Y226" t="s">
        <v>54</v>
      </c>
      <c r="Z226" t="s">
        <v>46</v>
      </c>
      <c r="AA226" t="s">
        <v>63</v>
      </c>
      <c r="AB226">
        <v>20</v>
      </c>
      <c r="AC226" t="s">
        <v>70</v>
      </c>
      <c r="AD226" t="s">
        <v>58</v>
      </c>
      <c r="AE226">
        <v>3.17</v>
      </c>
      <c r="AF226">
        <v>4</v>
      </c>
      <c r="AG226">
        <v>0</v>
      </c>
      <c r="AH226" s="1">
        <v>43192</v>
      </c>
      <c r="AI226">
        <v>0</v>
      </c>
      <c r="AJ226">
        <v>14</v>
      </c>
    </row>
    <row r="227" spans="1:36" x14ac:dyDescent="0.3">
      <c r="A227" t="s">
        <v>389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1">
        <v>22451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41645</v>
      </c>
      <c r="X227" t="s">
        <v>44</v>
      </c>
      <c r="Y227" t="s">
        <v>45</v>
      </c>
      <c r="Z227" t="s">
        <v>46</v>
      </c>
      <c r="AA227" t="s">
        <v>99</v>
      </c>
      <c r="AB227">
        <v>18</v>
      </c>
      <c r="AC227" t="s">
        <v>80</v>
      </c>
      <c r="AD227" t="s">
        <v>58</v>
      </c>
      <c r="AE227">
        <v>4.8</v>
      </c>
      <c r="AF227">
        <v>3</v>
      </c>
      <c r="AG227">
        <v>0</v>
      </c>
      <c r="AH227" s="1">
        <v>43472</v>
      </c>
      <c r="AI227">
        <v>0</v>
      </c>
      <c r="AJ227">
        <v>14</v>
      </c>
    </row>
    <row r="228" spans="1:36" x14ac:dyDescent="0.3">
      <c r="A228" t="s">
        <v>390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1">
        <v>25833</v>
      </c>
      <c r="Q228" t="s">
        <v>61</v>
      </c>
      <c r="R228" t="s">
        <v>67</v>
      </c>
      <c r="S228" t="s">
        <v>41</v>
      </c>
      <c r="T228" t="s">
        <v>42</v>
      </c>
      <c r="U228" t="s">
        <v>43</v>
      </c>
      <c r="V228" s="1">
        <v>41176</v>
      </c>
      <c r="W228" s="1">
        <v>41443</v>
      </c>
      <c r="X228" t="s">
        <v>93</v>
      </c>
      <c r="Y228" t="s">
        <v>54</v>
      </c>
      <c r="Z228" t="s">
        <v>46</v>
      </c>
      <c r="AA228" t="s">
        <v>63</v>
      </c>
      <c r="AB228">
        <v>20</v>
      </c>
      <c r="AC228" t="s">
        <v>57</v>
      </c>
      <c r="AD228" t="s">
        <v>58</v>
      </c>
      <c r="AE228">
        <v>4.5</v>
      </c>
      <c r="AF228">
        <v>5</v>
      </c>
      <c r="AG228">
        <v>0</v>
      </c>
      <c r="AH228" s="1">
        <v>41366</v>
      </c>
      <c r="AI228">
        <v>0</v>
      </c>
      <c r="AJ228">
        <v>16</v>
      </c>
    </row>
    <row r="229" spans="1:36" x14ac:dyDescent="0.3">
      <c r="A229" t="s">
        <v>391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74</v>
      </c>
      <c r="N229" t="s">
        <v>38</v>
      </c>
      <c r="O229">
        <v>2045</v>
      </c>
      <c r="P229" s="1">
        <v>30992</v>
      </c>
      <c r="Q229" t="s">
        <v>39</v>
      </c>
      <c r="R229" t="s">
        <v>52</v>
      </c>
      <c r="S229" t="s">
        <v>107</v>
      </c>
      <c r="T229" t="s">
        <v>42</v>
      </c>
      <c r="U229" t="s">
        <v>82</v>
      </c>
      <c r="V229" s="1">
        <v>40595</v>
      </c>
      <c r="W229" s="1">
        <v>42231</v>
      </c>
      <c r="X229" t="s">
        <v>53</v>
      </c>
      <c r="Y229" t="s">
        <v>54</v>
      </c>
      <c r="Z229" t="s">
        <v>75</v>
      </c>
      <c r="AA229" t="s">
        <v>131</v>
      </c>
      <c r="AB229">
        <v>2</v>
      </c>
      <c r="AC229" t="s">
        <v>84</v>
      </c>
      <c r="AD229" t="s">
        <v>58</v>
      </c>
      <c r="AE229">
        <v>4.1500000000000004</v>
      </c>
      <c r="AF229">
        <v>4</v>
      </c>
      <c r="AG229">
        <v>0</v>
      </c>
      <c r="AH229" s="1">
        <v>41748</v>
      </c>
      <c r="AI229">
        <v>0</v>
      </c>
      <c r="AJ229">
        <v>4</v>
      </c>
    </row>
    <row r="230" spans="1:36" x14ac:dyDescent="0.3">
      <c r="A230" t="s">
        <v>392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196</v>
      </c>
      <c r="N230" t="s">
        <v>38</v>
      </c>
      <c r="O230">
        <v>2110</v>
      </c>
      <c r="P230" s="1">
        <v>29353</v>
      </c>
      <c r="Q230" t="s">
        <v>61</v>
      </c>
      <c r="R230" t="s">
        <v>52</v>
      </c>
      <c r="S230" t="s">
        <v>41</v>
      </c>
      <c r="T230" t="s">
        <v>42</v>
      </c>
      <c r="U230" t="s">
        <v>82</v>
      </c>
      <c r="V230" s="1">
        <v>42645</v>
      </c>
      <c r="X230" t="s">
        <v>44</v>
      </c>
      <c r="Y230" t="s">
        <v>45</v>
      </c>
      <c r="Z230" t="s">
        <v>55</v>
      </c>
      <c r="AA230" t="s">
        <v>197</v>
      </c>
      <c r="AB230">
        <v>13</v>
      </c>
      <c r="AC230" t="s">
        <v>57</v>
      </c>
      <c r="AD230" t="s">
        <v>58</v>
      </c>
      <c r="AE230">
        <v>4.4000000000000004</v>
      </c>
      <c r="AF230">
        <v>4</v>
      </c>
      <c r="AG230">
        <v>6</v>
      </c>
      <c r="AH230" s="1">
        <v>43502</v>
      </c>
      <c r="AI230">
        <v>0</v>
      </c>
      <c r="AJ230">
        <v>10</v>
      </c>
    </row>
    <row r="231" spans="1:36" x14ac:dyDescent="0.3">
      <c r="A231" t="s">
        <v>393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1">
        <v>31047</v>
      </c>
      <c r="Q231" t="s">
        <v>39</v>
      </c>
      <c r="R231" t="s">
        <v>67</v>
      </c>
      <c r="S231" t="s">
        <v>41</v>
      </c>
      <c r="T231" t="s">
        <v>42</v>
      </c>
      <c r="U231" t="s">
        <v>43</v>
      </c>
      <c r="V231" s="1">
        <v>40812</v>
      </c>
      <c r="W231" s="1">
        <v>43197</v>
      </c>
      <c r="X231" t="s">
        <v>193</v>
      </c>
      <c r="Y231" t="s">
        <v>54</v>
      </c>
      <c r="Z231" t="s">
        <v>46</v>
      </c>
      <c r="AA231" t="s">
        <v>47</v>
      </c>
      <c r="AB231">
        <v>22</v>
      </c>
      <c r="AC231" t="s">
        <v>57</v>
      </c>
      <c r="AD231" t="s">
        <v>58</v>
      </c>
      <c r="AE231">
        <v>3.8</v>
      </c>
      <c r="AF231">
        <v>5</v>
      </c>
      <c r="AG231">
        <v>0</v>
      </c>
      <c r="AH231" s="1">
        <v>43135</v>
      </c>
      <c r="AI231">
        <v>0</v>
      </c>
      <c r="AJ231">
        <v>19</v>
      </c>
    </row>
    <row r="232" spans="1:36" x14ac:dyDescent="0.3">
      <c r="A232" t="s">
        <v>394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139</v>
      </c>
      <c r="N232" t="s">
        <v>395</v>
      </c>
      <c r="O232">
        <v>83706</v>
      </c>
      <c r="P232" s="1">
        <v>20009</v>
      </c>
      <c r="Q232" t="s">
        <v>39</v>
      </c>
      <c r="R232" t="s">
        <v>52</v>
      </c>
      <c r="S232" t="s">
        <v>41</v>
      </c>
      <c r="T232" t="s">
        <v>42</v>
      </c>
      <c r="U232" t="s">
        <v>43</v>
      </c>
      <c r="V232" s="1">
        <v>41771</v>
      </c>
      <c r="X232" t="s">
        <v>44</v>
      </c>
      <c r="Y232" t="s">
        <v>45</v>
      </c>
      <c r="Z232" t="s">
        <v>141</v>
      </c>
      <c r="AA232" t="s">
        <v>142</v>
      </c>
      <c r="AB232">
        <v>17</v>
      </c>
      <c r="AC232" t="s">
        <v>117</v>
      </c>
      <c r="AD232" t="s">
        <v>58</v>
      </c>
      <c r="AE232">
        <v>3.98</v>
      </c>
      <c r="AF232">
        <v>3</v>
      </c>
      <c r="AG232">
        <v>0</v>
      </c>
      <c r="AH232" s="1">
        <v>43493</v>
      </c>
      <c r="AI232">
        <v>0</v>
      </c>
      <c r="AJ232">
        <v>4</v>
      </c>
    </row>
    <row r="233" spans="1:36" x14ac:dyDescent="0.3">
      <c r="A233" t="s">
        <v>396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1">
        <v>30154</v>
      </c>
      <c r="Q233" t="s">
        <v>39</v>
      </c>
      <c r="R233" t="s">
        <v>67</v>
      </c>
      <c r="S233" t="s">
        <v>41</v>
      </c>
      <c r="T233" t="s">
        <v>89</v>
      </c>
      <c r="U233" t="s">
        <v>43</v>
      </c>
      <c r="V233" s="1">
        <v>40679</v>
      </c>
      <c r="W233" s="1">
        <v>42384</v>
      </c>
      <c r="X233" t="s">
        <v>130</v>
      </c>
      <c r="Y233" t="s">
        <v>54</v>
      </c>
      <c r="Z233" t="s">
        <v>46</v>
      </c>
      <c r="AA233" t="s">
        <v>65</v>
      </c>
      <c r="AB233">
        <v>16</v>
      </c>
      <c r="AC233" t="s">
        <v>48</v>
      </c>
      <c r="AD233" t="s">
        <v>58</v>
      </c>
      <c r="AE233">
        <v>5</v>
      </c>
      <c r="AF233">
        <v>4</v>
      </c>
      <c r="AG233">
        <v>0</v>
      </c>
      <c r="AH233" s="1">
        <v>42093</v>
      </c>
      <c r="AI233">
        <v>0</v>
      </c>
      <c r="AJ233">
        <v>11</v>
      </c>
    </row>
    <row r="234" spans="1:36" x14ac:dyDescent="0.3">
      <c r="A234" t="s">
        <v>397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26676</v>
      </c>
      <c r="Q234" t="s">
        <v>61</v>
      </c>
      <c r="R234" t="s">
        <v>52</v>
      </c>
      <c r="S234" t="s">
        <v>41</v>
      </c>
      <c r="T234" t="s">
        <v>42</v>
      </c>
      <c r="U234" t="s">
        <v>112</v>
      </c>
      <c r="V234" s="1">
        <v>40875</v>
      </c>
      <c r="X234" t="s">
        <v>44</v>
      </c>
      <c r="Y234" t="s">
        <v>45</v>
      </c>
      <c r="Z234" t="s">
        <v>46</v>
      </c>
      <c r="AA234" t="s">
        <v>69</v>
      </c>
      <c r="AC234" t="s">
        <v>70</v>
      </c>
      <c r="AD234" t="s">
        <v>49</v>
      </c>
      <c r="AE234">
        <v>4.3600000000000003</v>
      </c>
      <c r="AF234">
        <v>5</v>
      </c>
      <c r="AG234">
        <v>0</v>
      </c>
      <c r="AH234" s="1">
        <v>43507</v>
      </c>
      <c r="AI234">
        <v>0</v>
      </c>
      <c r="AJ234">
        <v>16</v>
      </c>
    </row>
    <row r="235" spans="1:36" x14ac:dyDescent="0.3">
      <c r="A235" t="s">
        <v>398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60</v>
      </c>
      <c r="N235" t="s">
        <v>38</v>
      </c>
      <c r="O235">
        <v>1902</v>
      </c>
      <c r="P235" s="1">
        <v>29834</v>
      </c>
      <c r="Q235" t="s">
        <v>61</v>
      </c>
      <c r="R235" t="s">
        <v>67</v>
      </c>
      <c r="S235" t="s">
        <v>107</v>
      </c>
      <c r="T235" t="s">
        <v>42</v>
      </c>
      <c r="U235" t="s">
        <v>82</v>
      </c>
      <c r="V235" s="1">
        <v>40812</v>
      </c>
      <c r="W235" s="1">
        <v>40838</v>
      </c>
      <c r="X235" t="s">
        <v>68</v>
      </c>
      <c r="Y235" t="s">
        <v>54</v>
      </c>
      <c r="Z235" t="s">
        <v>46</v>
      </c>
      <c r="AA235" t="s">
        <v>91</v>
      </c>
      <c r="AB235">
        <v>14</v>
      </c>
      <c r="AC235" t="s">
        <v>70</v>
      </c>
      <c r="AD235" t="s">
        <v>58</v>
      </c>
      <c r="AE235">
        <v>4.5</v>
      </c>
      <c r="AF235">
        <v>4</v>
      </c>
      <c r="AG235">
        <v>0</v>
      </c>
      <c r="AH235" s="1">
        <v>40838</v>
      </c>
      <c r="AI235">
        <v>0</v>
      </c>
      <c r="AJ235">
        <v>10</v>
      </c>
    </row>
    <row r="236" spans="1:36" x14ac:dyDescent="0.3">
      <c r="A236" t="s">
        <v>399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60</v>
      </c>
      <c r="N236" t="s">
        <v>38</v>
      </c>
      <c r="O236">
        <v>2138</v>
      </c>
      <c r="P236" s="1">
        <v>26483</v>
      </c>
      <c r="Q236" t="s">
        <v>39</v>
      </c>
      <c r="R236" t="s">
        <v>52</v>
      </c>
      <c r="S236" t="s">
        <v>41</v>
      </c>
      <c r="T236" t="s">
        <v>42</v>
      </c>
      <c r="U236" t="s">
        <v>43</v>
      </c>
      <c r="V236" s="1">
        <v>40729</v>
      </c>
      <c r="W236" s="1">
        <v>40947</v>
      </c>
      <c r="X236" t="s">
        <v>90</v>
      </c>
      <c r="Y236" t="s">
        <v>54</v>
      </c>
      <c r="Z236" t="s">
        <v>46</v>
      </c>
      <c r="AA236" t="s">
        <v>63</v>
      </c>
      <c r="AB236">
        <v>20</v>
      </c>
      <c r="AC236" t="s">
        <v>57</v>
      </c>
      <c r="AD236" t="s">
        <v>58</v>
      </c>
      <c r="AE236">
        <v>4.2</v>
      </c>
      <c r="AF236">
        <v>5</v>
      </c>
      <c r="AG236">
        <v>0</v>
      </c>
      <c r="AH236" s="1">
        <v>40914</v>
      </c>
      <c r="AI236">
        <v>0</v>
      </c>
      <c r="AJ236">
        <v>13</v>
      </c>
    </row>
    <row r="237" spans="1:36" x14ac:dyDescent="0.3">
      <c r="A237" t="s">
        <v>400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27036</v>
      </c>
      <c r="Q237" t="s">
        <v>39</v>
      </c>
      <c r="R237" t="s">
        <v>52</v>
      </c>
      <c r="S237" t="s">
        <v>41</v>
      </c>
      <c r="T237" t="s">
        <v>42</v>
      </c>
      <c r="U237" t="s">
        <v>82</v>
      </c>
      <c r="V237" s="1">
        <v>40553</v>
      </c>
      <c r="W237" s="1">
        <v>42395</v>
      </c>
      <c r="X237" t="s">
        <v>103</v>
      </c>
      <c r="Y237" t="s">
        <v>54</v>
      </c>
      <c r="Z237" t="s">
        <v>46</v>
      </c>
      <c r="AA237" t="s">
        <v>72</v>
      </c>
      <c r="AB237">
        <v>11</v>
      </c>
      <c r="AC237" t="s">
        <v>57</v>
      </c>
      <c r="AD237" t="s">
        <v>58</v>
      </c>
      <c r="AE237">
        <v>5</v>
      </c>
      <c r="AF237">
        <v>3</v>
      </c>
      <c r="AG237">
        <v>0</v>
      </c>
      <c r="AH237" s="1">
        <v>42014</v>
      </c>
      <c r="AI237">
        <v>0</v>
      </c>
      <c r="AJ237">
        <v>11</v>
      </c>
    </row>
    <row r="238" spans="1:36" x14ac:dyDescent="0.3">
      <c r="A238" t="s">
        <v>401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31054</v>
      </c>
      <c r="Q238" t="s">
        <v>61</v>
      </c>
      <c r="R238" t="s">
        <v>52</v>
      </c>
      <c r="S238" t="s">
        <v>41</v>
      </c>
      <c r="T238" t="s">
        <v>42</v>
      </c>
      <c r="U238" t="s">
        <v>43</v>
      </c>
      <c r="V238" s="1">
        <v>40553</v>
      </c>
      <c r="W238" s="1">
        <v>42507</v>
      </c>
      <c r="X238" t="s">
        <v>103</v>
      </c>
      <c r="Y238" t="s">
        <v>104</v>
      </c>
      <c r="Z238" t="s">
        <v>46</v>
      </c>
      <c r="AA238" t="s">
        <v>79</v>
      </c>
      <c r="AB238">
        <v>19</v>
      </c>
      <c r="AC238" t="s">
        <v>57</v>
      </c>
      <c r="AD238" t="s">
        <v>118</v>
      </c>
      <c r="AE238">
        <v>3.6</v>
      </c>
      <c r="AF238">
        <v>3</v>
      </c>
      <c r="AG238">
        <v>0</v>
      </c>
      <c r="AH238" s="1">
        <v>42465</v>
      </c>
      <c r="AI238">
        <v>4</v>
      </c>
      <c r="AJ238">
        <v>16</v>
      </c>
    </row>
    <row r="239" spans="1:36" x14ac:dyDescent="0.3">
      <c r="A239" t="s">
        <v>402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1">
        <v>31075</v>
      </c>
      <c r="Q239" t="s">
        <v>39</v>
      </c>
      <c r="R239" t="s">
        <v>78</v>
      </c>
      <c r="S239" t="s">
        <v>41</v>
      </c>
      <c r="T239" t="s">
        <v>42</v>
      </c>
      <c r="U239" t="s">
        <v>43</v>
      </c>
      <c r="V239" s="1">
        <v>41463</v>
      </c>
      <c r="X239" t="s">
        <v>44</v>
      </c>
      <c r="Y239" t="s">
        <v>45</v>
      </c>
      <c r="Z239" t="s">
        <v>46</v>
      </c>
      <c r="AA239" t="s">
        <v>83</v>
      </c>
      <c r="AB239">
        <v>12</v>
      </c>
      <c r="AC239" t="s">
        <v>80</v>
      </c>
      <c r="AD239" t="s">
        <v>49</v>
      </c>
      <c r="AE239">
        <v>3.6</v>
      </c>
      <c r="AF239">
        <v>5</v>
      </c>
      <c r="AG239">
        <v>0</v>
      </c>
      <c r="AH239" s="1">
        <v>43507</v>
      </c>
      <c r="AI239">
        <v>0</v>
      </c>
      <c r="AJ239">
        <v>4</v>
      </c>
    </row>
    <row r="240" spans="1:36" x14ac:dyDescent="0.3">
      <c r="A240" t="s">
        <v>403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95</v>
      </c>
      <c r="N240" t="s">
        <v>38</v>
      </c>
      <c r="O240">
        <v>1886</v>
      </c>
      <c r="P240" s="1">
        <v>29870</v>
      </c>
      <c r="Q240" t="s">
        <v>61</v>
      </c>
      <c r="R240" t="s">
        <v>52</v>
      </c>
      <c r="S240" t="s">
        <v>41</v>
      </c>
      <c r="T240" t="s">
        <v>42</v>
      </c>
      <c r="U240" t="s">
        <v>43</v>
      </c>
      <c r="V240" s="1">
        <v>42051</v>
      </c>
      <c r="X240" t="s">
        <v>44</v>
      </c>
      <c r="Y240" t="s">
        <v>45</v>
      </c>
      <c r="Z240" t="s">
        <v>55</v>
      </c>
      <c r="AA240" t="s">
        <v>56</v>
      </c>
      <c r="AB240">
        <v>4</v>
      </c>
      <c r="AC240" t="s">
        <v>80</v>
      </c>
      <c r="AD240" t="s">
        <v>58</v>
      </c>
      <c r="AE240">
        <v>3.69</v>
      </c>
      <c r="AF240">
        <v>5</v>
      </c>
      <c r="AG240">
        <v>6</v>
      </c>
      <c r="AH240" s="1">
        <v>43510</v>
      </c>
      <c r="AI240">
        <v>0</v>
      </c>
      <c r="AJ240">
        <v>15</v>
      </c>
    </row>
    <row r="241" spans="1:36" x14ac:dyDescent="0.3">
      <c r="A241" t="s">
        <v>404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405</v>
      </c>
      <c r="N241" t="s">
        <v>38</v>
      </c>
      <c r="O241">
        <v>2703</v>
      </c>
      <c r="P241" s="1">
        <v>26811</v>
      </c>
      <c r="Q241" t="s">
        <v>61</v>
      </c>
      <c r="R241" t="s">
        <v>40</v>
      </c>
      <c r="S241" t="s">
        <v>41</v>
      </c>
      <c r="T241" t="s">
        <v>89</v>
      </c>
      <c r="U241" t="s">
        <v>43</v>
      </c>
      <c r="V241" s="1">
        <v>42009</v>
      </c>
      <c r="W241" s="1">
        <v>43414</v>
      </c>
      <c r="X241" t="s">
        <v>90</v>
      </c>
      <c r="Y241" t="s">
        <v>54</v>
      </c>
      <c r="Z241" t="s">
        <v>55</v>
      </c>
      <c r="AA241" t="s">
        <v>56</v>
      </c>
      <c r="AB241">
        <v>4</v>
      </c>
      <c r="AC241" t="s">
        <v>48</v>
      </c>
      <c r="AD241" t="s">
        <v>58</v>
      </c>
      <c r="AE241">
        <v>3.88</v>
      </c>
      <c r="AF241">
        <v>3</v>
      </c>
      <c r="AG241">
        <v>7</v>
      </c>
      <c r="AH241" s="1">
        <v>43144</v>
      </c>
      <c r="AI241">
        <v>0</v>
      </c>
      <c r="AJ241">
        <v>12</v>
      </c>
    </row>
    <row r="242" spans="1:36" x14ac:dyDescent="0.3">
      <c r="A242" t="s">
        <v>406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407</v>
      </c>
      <c r="N242" t="s">
        <v>38</v>
      </c>
      <c r="O242">
        <v>2056</v>
      </c>
      <c r="P242" s="1">
        <v>26624</v>
      </c>
      <c r="Q242" t="s">
        <v>61</v>
      </c>
      <c r="R242" t="s">
        <v>40</v>
      </c>
      <c r="S242" t="s">
        <v>41</v>
      </c>
      <c r="T242" t="s">
        <v>42</v>
      </c>
      <c r="U242" t="s">
        <v>82</v>
      </c>
      <c r="V242" s="1">
        <v>42742</v>
      </c>
      <c r="X242" t="s">
        <v>44</v>
      </c>
      <c r="Y242" t="s">
        <v>45</v>
      </c>
      <c r="Z242" t="s">
        <v>55</v>
      </c>
      <c r="AA242" t="s">
        <v>197</v>
      </c>
      <c r="AB242">
        <v>13</v>
      </c>
      <c r="AC242" t="s">
        <v>57</v>
      </c>
      <c r="AD242" t="s">
        <v>58</v>
      </c>
      <c r="AE242">
        <v>4.9400000000000004</v>
      </c>
      <c r="AF242">
        <v>3</v>
      </c>
      <c r="AG242">
        <v>5</v>
      </c>
      <c r="AH242" s="1">
        <v>43502</v>
      </c>
      <c r="AI242">
        <v>0</v>
      </c>
      <c r="AJ242">
        <v>17</v>
      </c>
    </row>
    <row r="243" spans="1:36" x14ac:dyDescent="0.3">
      <c r="A243" t="s">
        <v>408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27368</v>
      </c>
      <c r="Q243" t="s">
        <v>61</v>
      </c>
      <c r="R243" t="s">
        <v>137</v>
      </c>
      <c r="S243" t="s">
        <v>41</v>
      </c>
      <c r="T243" t="s">
        <v>42</v>
      </c>
      <c r="U243" t="s">
        <v>43</v>
      </c>
      <c r="V243" s="1">
        <v>41645</v>
      </c>
      <c r="X243" t="s">
        <v>44</v>
      </c>
      <c r="Y243" t="s">
        <v>45</v>
      </c>
      <c r="Z243" t="s">
        <v>46</v>
      </c>
      <c r="AA243" t="s">
        <v>91</v>
      </c>
      <c r="AB243">
        <v>14</v>
      </c>
      <c r="AC243" t="s">
        <v>201</v>
      </c>
      <c r="AD243" t="s">
        <v>58</v>
      </c>
      <c r="AE243">
        <v>5</v>
      </c>
      <c r="AF243">
        <v>4</v>
      </c>
      <c r="AG243">
        <v>0</v>
      </c>
      <c r="AH243" s="1">
        <v>43496</v>
      </c>
      <c r="AI243">
        <v>0</v>
      </c>
      <c r="AJ243">
        <v>8</v>
      </c>
    </row>
    <row r="244" spans="1:36" x14ac:dyDescent="0.3">
      <c r="A244" t="s">
        <v>409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1">
        <v>31854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s="1">
        <v>43325</v>
      </c>
      <c r="X244" t="s">
        <v>90</v>
      </c>
      <c r="Y244" t="s">
        <v>54</v>
      </c>
      <c r="Z244" t="s">
        <v>46</v>
      </c>
      <c r="AA244" t="s">
        <v>63</v>
      </c>
      <c r="AB244">
        <v>20</v>
      </c>
      <c r="AC244" t="s">
        <v>70</v>
      </c>
      <c r="AD244" t="s">
        <v>58</v>
      </c>
      <c r="AE244">
        <v>5</v>
      </c>
      <c r="AF244">
        <v>5</v>
      </c>
      <c r="AG244">
        <v>0</v>
      </c>
      <c r="AH244" s="1">
        <v>43283</v>
      </c>
      <c r="AI244">
        <v>0</v>
      </c>
      <c r="AJ244">
        <v>4</v>
      </c>
    </row>
    <row r="245" spans="1:36" x14ac:dyDescent="0.3">
      <c r="A245" t="s">
        <v>410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411</v>
      </c>
      <c r="N245" t="s">
        <v>38</v>
      </c>
      <c r="O245">
        <v>2481</v>
      </c>
      <c r="P245" s="1">
        <v>26759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s="1">
        <v>41294</v>
      </c>
      <c r="X245" t="s">
        <v>44</v>
      </c>
      <c r="Y245" t="s">
        <v>45</v>
      </c>
      <c r="Z245" t="s">
        <v>55</v>
      </c>
      <c r="AA245" t="s">
        <v>147</v>
      </c>
      <c r="AB245">
        <v>5</v>
      </c>
      <c r="AC245" t="s">
        <v>57</v>
      </c>
      <c r="AD245" t="s">
        <v>58</v>
      </c>
      <c r="AE245">
        <v>3.6</v>
      </c>
      <c r="AF245">
        <v>5</v>
      </c>
      <c r="AG245">
        <v>7</v>
      </c>
      <c r="AH245" s="1">
        <v>43514</v>
      </c>
      <c r="AI245">
        <v>0</v>
      </c>
      <c r="AJ245">
        <v>13</v>
      </c>
    </row>
    <row r="246" spans="1:36" x14ac:dyDescent="0.3">
      <c r="A246" t="s">
        <v>412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411</v>
      </c>
      <c r="N246" t="s">
        <v>38</v>
      </c>
      <c r="O246">
        <v>1915</v>
      </c>
      <c r="P246" s="1">
        <v>23380</v>
      </c>
      <c r="Q246" t="s">
        <v>39</v>
      </c>
      <c r="R246" t="s">
        <v>67</v>
      </c>
      <c r="S246" t="s">
        <v>41</v>
      </c>
      <c r="T246" t="s">
        <v>42</v>
      </c>
      <c r="U246" t="s">
        <v>82</v>
      </c>
      <c r="V246" s="1">
        <v>40917</v>
      </c>
      <c r="W246" s="1">
        <v>42312</v>
      </c>
      <c r="X246" t="s">
        <v>62</v>
      </c>
      <c r="Y246" t="s">
        <v>54</v>
      </c>
      <c r="Z246" t="s">
        <v>55</v>
      </c>
      <c r="AA246" t="s">
        <v>147</v>
      </c>
      <c r="AB246">
        <v>5</v>
      </c>
      <c r="AC246" t="s">
        <v>84</v>
      </c>
      <c r="AD246" t="s">
        <v>58</v>
      </c>
      <c r="AE246">
        <v>4.3</v>
      </c>
      <c r="AF246">
        <v>4</v>
      </c>
      <c r="AG246">
        <v>6</v>
      </c>
      <c r="AH246" s="1">
        <v>42008</v>
      </c>
      <c r="AI246">
        <v>0</v>
      </c>
      <c r="AJ246">
        <v>8</v>
      </c>
    </row>
    <row r="247" spans="1:36" x14ac:dyDescent="0.3">
      <c r="A247" t="s">
        <v>413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74</v>
      </c>
      <c r="N247" t="s">
        <v>38</v>
      </c>
      <c r="O247">
        <v>2132</v>
      </c>
      <c r="P247" s="1">
        <v>31617</v>
      </c>
      <c r="Q247" t="s">
        <v>61</v>
      </c>
      <c r="R247" t="s">
        <v>52</v>
      </c>
      <c r="S247" t="s">
        <v>41</v>
      </c>
      <c r="T247" t="s">
        <v>42</v>
      </c>
      <c r="U247" t="s">
        <v>43</v>
      </c>
      <c r="V247" s="1">
        <v>41218</v>
      </c>
      <c r="X247" t="s">
        <v>44</v>
      </c>
      <c r="Y247" t="s">
        <v>45</v>
      </c>
      <c r="Z247" t="s">
        <v>75</v>
      </c>
      <c r="AA247" t="s">
        <v>76</v>
      </c>
      <c r="AB247">
        <v>10</v>
      </c>
      <c r="AC247" t="s">
        <v>57</v>
      </c>
      <c r="AD247" t="s">
        <v>58</v>
      </c>
      <c r="AE247">
        <v>4.2</v>
      </c>
      <c r="AF247">
        <v>3</v>
      </c>
      <c r="AG247">
        <v>6</v>
      </c>
      <c r="AH247" s="1">
        <v>43509</v>
      </c>
      <c r="AI247">
        <v>0</v>
      </c>
      <c r="AJ247">
        <v>2</v>
      </c>
    </row>
    <row r="248" spans="1:36" x14ac:dyDescent="0.3">
      <c r="A248" t="s">
        <v>414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61</v>
      </c>
      <c r="R248" t="s">
        <v>40</v>
      </c>
      <c r="S248" t="s">
        <v>41</v>
      </c>
      <c r="T248" t="s">
        <v>42</v>
      </c>
      <c r="U248" t="s">
        <v>82</v>
      </c>
      <c r="V248" s="1">
        <v>42555</v>
      </c>
      <c r="X248" t="s">
        <v>44</v>
      </c>
      <c r="Y248" t="s">
        <v>45</v>
      </c>
      <c r="Z248" t="s">
        <v>46</v>
      </c>
      <c r="AA248" t="s">
        <v>99</v>
      </c>
      <c r="AB248">
        <v>18</v>
      </c>
      <c r="AC248" t="s">
        <v>84</v>
      </c>
      <c r="AD248" t="s">
        <v>118</v>
      </c>
      <c r="AE248">
        <v>2.6</v>
      </c>
      <c r="AF248">
        <v>4</v>
      </c>
      <c r="AG248">
        <v>0</v>
      </c>
      <c r="AH248" s="1">
        <v>43514</v>
      </c>
      <c r="AI248">
        <v>5</v>
      </c>
      <c r="AJ248">
        <v>4</v>
      </c>
    </row>
    <row r="249" spans="1:36" x14ac:dyDescent="0.3">
      <c r="A249" t="s">
        <v>415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1">
        <v>27384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39818</v>
      </c>
      <c r="W249" s="1">
        <v>43311</v>
      </c>
      <c r="X249" t="s">
        <v>162</v>
      </c>
      <c r="Y249" t="s">
        <v>54</v>
      </c>
      <c r="Z249" t="s">
        <v>46</v>
      </c>
      <c r="AA249" t="s">
        <v>47</v>
      </c>
      <c r="AB249">
        <v>22</v>
      </c>
      <c r="AC249" t="s">
        <v>70</v>
      </c>
      <c r="AD249" t="s">
        <v>58</v>
      </c>
      <c r="AE249">
        <v>4.5999999999999996</v>
      </c>
      <c r="AF249">
        <v>5</v>
      </c>
      <c r="AG249">
        <v>0</v>
      </c>
      <c r="AH249" s="1">
        <v>43136</v>
      </c>
      <c r="AI249">
        <v>0</v>
      </c>
      <c r="AJ249">
        <v>7</v>
      </c>
    </row>
    <row r="250" spans="1:36" x14ac:dyDescent="0.3">
      <c r="A250" t="s">
        <v>416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60</v>
      </c>
      <c r="N250" t="s">
        <v>38</v>
      </c>
      <c r="O250">
        <v>2062</v>
      </c>
      <c r="P250" s="1">
        <v>31528</v>
      </c>
      <c r="Q250" t="s">
        <v>39</v>
      </c>
      <c r="R250" t="s">
        <v>52</v>
      </c>
      <c r="S250" t="s">
        <v>41</v>
      </c>
      <c r="T250" t="s">
        <v>42</v>
      </c>
      <c r="U250" t="s">
        <v>43</v>
      </c>
      <c r="V250" s="1">
        <v>40420</v>
      </c>
      <c r="X250" t="s">
        <v>44</v>
      </c>
      <c r="Y250" t="s">
        <v>45</v>
      </c>
      <c r="Z250" t="s">
        <v>46</v>
      </c>
      <c r="AA250" t="s">
        <v>99</v>
      </c>
      <c r="AB250">
        <v>18</v>
      </c>
      <c r="AC250" t="s">
        <v>117</v>
      </c>
      <c r="AD250" t="s">
        <v>58</v>
      </c>
      <c r="AE250">
        <v>4.0999999999999996</v>
      </c>
      <c r="AF250">
        <v>3</v>
      </c>
      <c r="AG250">
        <v>0</v>
      </c>
      <c r="AH250" s="1">
        <v>43475</v>
      </c>
      <c r="AI250">
        <v>0</v>
      </c>
      <c r="AJ250">
        <v>13</v>
      </c>
    </row>
    <row r="251" spans="1:36" x14ac:dyDescent="0.3">
      <c r="A251" t="s">
        <v>417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418</v>
      </c>
      <c r="N251" t="s">
        <v>38</v>
      </c>
      <c r="O251">
        <v>2452</v>
      </c>
      <c r="P251" s="1">
        <v>32128</v>
      </c>
      <c r="Q251" t="s">
        <v>39</v>
      </c>
      <c r="R251" t="s">
        <v>67</v>
      </c>
      <c r="S251" t="s">
        <v>41</v>
      </c>
      <c r="T251" t="s">
        <v>42</v>
      </c>
      <c r="U251" t="s">
        <v>82</v>
      </c>
      <c r="V251" s="1">
        <v>42009</v>
      </c>
      <c r="W251" s="1">
        <v>42308</v>
      </c>
      <c r="X251" t="s">
        <v>62</v>
      </c>
      <c r="Y251" t="s">
        <v>54</v>
      </c>
      <c r="Z251" t="s">
        <v>55</v>
      </c>
      <c r="AA251" t="s">
        <v>56</v>
      </c>
      <c r="AB251">
        <v>4</v>
      </c>
      <c r="AC251" t="s">
        <v>48</v>
      </c>
      <c r="AD251" t="s">
        <v>58</v>
      </c>
      <c r="AE251">
        <v>4.2</v>
      </c>
      <c r="AF251">
        <v>3</v>
      </c>
      <c r="AG251">
        <v>5</v>
      </c>
      <c r="AH251" s="1">
        <v>42114</v>
      </c>
      <c r="AI251">
        <v>0</v>
      </c>
      <c r="AJ251">
        <v>2</v>
      </c>
    </row>
    <row r="252" spans="1:36" x14ac:dyDescent="0.3">
      <c r="A252" t="s">
        <v>419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32334</v>
      </c>
      <c r="Q252" t="s">
        <v>61</v>
      </c>
      <c r="R252" t="s">
        <v>52</v>
      </c>
      <c r="S252" t="s">
        <v>41</v>
      </c>
      <c r="T252" t="s">
        <v>42</v>
      </c>
      <c r="U252" t="s">
        <v>82</v>
      </c>
      <c r="V252" s="1">
        <v>41911</v>
      </c>
      <c r="X252" t="s">
        <v>44</v>
      </c>
      <c r="Y252" t="s">
        <v>45</v>
      </c>
      <c r="Z252" t="s">
        <v>46</v>
      </c>
      <c r="AA252" t="s">
        <v>65</v>
      </c>
      <c r="AB252">
        <v>16</v>
      </c>
      <c r="AC252" t="s">
        <v>48</v>
      </c>
      <c r="AD252" t="s">
        <v>58</v>
      </c>
      <c r="AE252">
        <v>3.51</v>
      </c>
      <c r="AF252">
        <v>3</v>
      </c>
      <c r="AG252">
        <v>0</v>
      </c>
      <c r="AH252" s="1">
        <v>43514</v>
      </c>
      <c r="AI252">
        <v>0</v>
      </c>
      <c r="AJ252">
        <v>2</v>
      </c>
    </row>
    <row r="253" spans="1:36" x14ac:dyDescent="0.3">
      <c r="A253" t="s">
        <v>420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27463</v>
      </c>
      <c r="Q253" t="s">
        <v>61</v>
      </c>
      <c r="R253" t="s">
        <v>40</v>
      </c>
      <c r="S253" t="s">
        <v>41</v>
      </c>
      <c r="T253" t="s">
        <v>42</v>
      </c>
      <c r="U253" t="s">
        <v>112</v>
      </c>
      <c r="V253" s="1">
        <v>41547</v>
      </c>
      <c r="X253" t="s">
        <v>44</v>
      </c>
      <c r="Y253" t="s">
        <v>45</v>
      </c>
      <c r="Z253" t="s">
        <v>46</v>
      </c>
      <c r="AA253" t="s">
        <v>69</v>
      </c>
      <c r="AC253" t="s">
        <v>70</v>
      </c>
      <c r="AD253" t="s">
        <v>58</v>
      </c>
      <c r="AE253">
        <v>5</v>
      </c>
      <c r="AF253">
        <v>5</v>
      </c>
      <c r="AG253">
        <v>0</v>
      </c>
      <c r="AH253" s="1">
        <v>43502</v>
      </c>
      <c r="AI253">
        <v>0</v>
      </c>
      <c r="AJ253">
        <v>14</v>
      </c>
    </row>
    <row r="254" spans="1:36" x14ac:dyDescent="0.3">
      <c r="A254" t="s">
        <v>421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225</v>
      </c>
      <c r="N254" t="s">
        <v>38</v>
      </c>
      <c r="O254">
        <v>1773</v>
      </c>
      <c r="P254" s="1">
        <v>29690</v>
      </c>
      <c r="Q254" t="s">
        <v>61</v>
      </c>
      <c r="R254" t="s">
        <v>52</v>
      </c>
      <c r="S254" t="s">
        <v>41</v>
      </c>
      <c r="T254" t="s">
        <v>42</v>
      </c>
      <c r="U254" t="s">
        <v>43</v>
      </c>
      <c r="V254" s="1">
        <v>41912</v>
      </c>
      <c r="X254" t="s">
        <v>44</v>
      </c>
      <c r="Y254" t="s">
        <v>45</v>
      </c>
      <c r="Z254" t="s">
        <v>55</v>
      </c>
      <c r="AA254" t="s">
        <v>87</v>
      </c>
      <c r="AB254">
        <v>7</v>
      </c>
      <c r="AC254" t="s">
        <v>48</v>
      </c>
      <c r="AD254" t="s">
        <v>58</v>
      </c>
      <c r="AE254">
        <v>3.31</v>
      </c>
      <c r="AF254">
        <v>3</v>
      </c>
      <c r="AG254">
        <v>6</v>
      </c>
      <c r="AH254" s="1">
        <v>43472</v>
      </c>
      <c r="AI254">
        <v>0</v>
      </c>
      <c r="AJ254">
        <v>7</v>
      </c>
    </row>
    <row r="255" spans="1:36" x14ac:dyDescent="0.3">
      <c r="A255" t="s">
        <v>422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1">
        <v>31283</v>
      </c>
      <c r="Q255" t="s">
        <v>61</v>
      </c>
      <c r="R255" t="s">
        <v>52</v>
      </c>
      <c r="S255" t="s">
        <v>41</v>
      </c>
      <c r="T255" t="s">
        <v>42</v>
      </c>
      <c r="U255" t="s">
        <v>43</v>
      </c>
      <c r="V255" s="1">
        <v>41505</v>
      </c>
      <c r="X255" t="s">
        <v>44</v>
      </c>
      <c r="Y255" t="s">
        <v>45</v>
      </c>
      <c r="Z255" t="s">
        <v>46</v>
      </c>
      <c r="AA255" t="s">
        <v>72</v>
      </c>
      <c r="AB255">
        <v>11</v>
      </c>
      <c r="AC255" t="s">
        <v>48</v>
      </c>
      <c r="AD255" t="s">
        <v>58</v>
      </c>
      <c r="AE255">
        <v>4.8099999999999996</v>
      </c>
      <c r="AF255">
        <v>4</v>
      </c>
      <c r="AG255">
        <v>0</v>
      </c>
      <c r="AH255" s="1">
        <v>43511</v>
      </c>
      <c r="AI255">
        <v>0</v>
      </c>
      <c r="AJ255">
        <v>15</v>
      </c>
    </row>
    <row r="256" spans="1:36" x14ac:dyDescent="0.3">
      <c r="A256" t="s">
        <v>423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95</v>
      </c>
      <c r="N256" t="s">
        <v>38</v>
      </c>
      <c r="O256">
        <v>2110</v>
      </c>
      <c r="P256" s="1">
        <v>25607</v>
      </c>
      <c r="Q256" t="s">
        <v>39</v>
      </c>
      <c r="R256" t="s">
        <v>52</v>
      </c>
      <c r="S256" t="s">
        <v>41</v>
      </c>
      <c r="T256" t="s">
        <v>89</v>
      </c>
      <c r="U256" t="s">
        <v>43</v>
      </c>
      <c r="V256" s="1">
        <v>42009</v>
      </c>
      <c r="X256" t="s">
        <v>44</v>
      </c>
      <c r="Y256" t="s">
        <v>45</v>
      </c>
      <c r="Z256" t="s">
        <v>55</v>
      </c>
      <c r="AA256" t="s">
        <v>56</v>
      </c>
      <c r="AB256">
        <v>4</v>
      </c>
      <c r="AC256" t="s">
        <v>80</v>
      </c>
      <c r="AD256" t="s">
        <v>58</v>
      </c>
      <c r="AE256">
        <v>3.32</v>
      </c>
      <c r="AF256">
        <v>3</v>
      </c>
      <c r="AG256">
        <v>7</v>
      </c>
      <c r="AH256" s="1">
        <v>43479</v>
      </c>
      <c r="AI256">
        <v>0</v>
      </c>
      <c r="AJ256">
        <v>16</v>
      </c>
    </row>
    <row r="257" spans="1:36" x14ac:dyDescent="0.3">
      <c r="A257" t="s">
        <v>424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279</v>
      </c>
      <c r="N257" t="s">
        <v>38</v>
      </c>
      <c r="O257">
        <v>2330</v>
      </c>
      <c r="P257" s="1">
        <v>32282</v>
      </c>
      <c r="Q257" t="s">
        <v>61</v>
      </c>
      <c r="R257" t="s">
        <v>40</v>
      </c>
      <c r="S257" t="s">
        <v>41</v>
      </c>
      <c r="T257" t="s">
        <v>42</v>
      </c>
      <c r="U257" t="s">
        <v>43</v>
      </c>
      <c r="V257" s="1">
        <v>42125</v>
      </c>
      <c r="X257" t="s">
        <v>44</v>
      </c>
      <c r="Y257" t="s">
        <v>45</v>
      </c>
      <c r="Z257" t="s">
        <v>126</v>
      </c>
      <c r="AA257" t="s">
        <v>127</v>
      </c>
      <c r="AB257">
        <v>1</v>
      </c>
      <c r="AC257" t="s">
        <v>201</v>
      </c>
      <c r="AD257" t="s">
        <v>58</v>
      </c>
      <c r="AE257">
        <v>5</v>
      </c>
      <c r="AF257">
        <v>3</v>
      </c>
      <c r="AG257">
        <v>5</v>
      </c>
      <c r="AH257" s="1">
        <v>43480</v>
      </c>
      <c r="AI257">
        <v>0</v>
      </c>
      <c r="AJ257">
        <v>2</v>
      </c>
    </row>
    <row r="258" spans="1:36" x14ac:dyDescent="0.3">
      <c r="A258" t="s">
        <v>425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60</v>
      </c>
      <c r="N258" t="s">
        <v>38</v>
      </c>
      <c r="O258">
        <v>1851</v>
      </c>
      <c r="P258" s="1">
        <v>32106</v>
      </c>
      <c r="Q258" t="s">
        <v>61</v>
      </c>
      <c r="R258" t="s">
        <v>40</v>
      </c>
      <c r="S258" t="s">
        <v>41</v>
      </c>
      <c r="T258" t="s">
        <v>42</v>
      </c>
      <c r="U258" t="s">
        <v>43</v>
      </c>
      <c r="V258" s="1">
        <v>40112</v>
      </c>
      <c r="W258" s="1">
        <v>42102</v>
      </c>
      <c r="X258" t="s">
        <v>296</v>
      </c>
      <c r="Y258" t="s">
        <v>54</v>
      </c>
      <c r="Z258" t="s">
        <v>46</v>
      </c>
      <c r="AA258" t="s">
        <v>47</v>
      </c>
      <c r="AB258">
        <v>22</v>
      </c>
      <c r="AC258" t="s">
        <v>117</v>
      </c>
      <c r="AD258" t="s">
        <v>58</v>
      </c>
      <c r="AE258">
        <v>4.68</v>
      </c>
      <c r="AF258">
        <v>4</v>
      </c>
      <c r="AG258">
        <v>0</v>
      </c>
      <c r="AH258" s="1">
        <v>42096</v>
      </c>
      <c r="AI258">
        <v>0</v>
      </c>
      <c r="AJ258">
        <v>20</v>
      </c>
    </row>
    <row r="259" spans="1:36" x14ac:dyDescent="0.3">
      <c r="A259" t="s">
        <v>426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60</v>
      </c>
      <c r="N259" t="s">
        <v>38</v>
      </c>
      <c r="O259">
        <v>2045</v>
      </c>
      <c r="P259" s="1">
        <v>23314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s="1">
        <v>41911</v>
      </c>
      <c r="X259" t="s">
        <v>44</v>
      </c>
      <c r="Y259" t="s">
        <v>45</v>
      </c>
      <c r="Z259" t="s">
        <v>46</v>
      </c>
      <c r="AA259" t="s">
        <v>65</v>
      </c>
      <c r="AB259">
        <v>16</v>
      </c>
      <c r="AC259" t="s">
        <v>57</v>
      </c>
      <c r="AD259" t="s">
        <v>49</v>
      </c>
      <c r="AE259">
        <v>4.3</v>
      </c>
      <c r="AF259">
        <v>3</v>
      </c>
      <c r="AG259">
        <v>0</v>
      </c>
      <c r="AH259" s="1">
        <v>43493</v>
      </c>
      <c r="AI259">
        <v>0</v>
      </c>
      <c r="AJ259">
        <v>4</v>
      </c>
    </row>
    <row r="260" spans="1:36" x14ac:dyDescent="0.3">
      <c r="A260" t="s">
        <v>427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181</v>
      </c>
      <c r="N260" t="s">
        <v>38</v>
      </c>
      <c r="O260">
        <v>1886</v>
      </c>
      <c r="P260" s="1">
        <v>30910</v>
      </c>
      <c r="Q260" t="s">
        <v>39</v>
      </c>
      <c r="R260" t="s">
        <v>67</v>
      </c>
      <c r="S260" t="s">
        <v>41</v>
      </c>
      <c r="T260" t="s">
        <v>42</v>
      </c>
      <c r="U260" t="s">
        <v>82</v>
      </c>
      <c r="V260" s="1">
        <v>41777</v>
      </c>
      <c r="X260" t="s">
        <v>44</v>
      </c>
      <c r="Y260" t="s">
        <v>45</v>
      </c>
      <c r="Z260" t="s">
        <v>141</v>
      </c>
      <c r="AA260" t="s">
        <v>182</v>
      </c>
      <c r="AB260">
        <v>15</v>
      </c>
      <c r="AC260" t="s">
        <v>84</v>
      </c>
      <c r="AD260" t="s">
        <v>118</v>
      </c>
      <c r="AE260">
        <v>2.4</v>
      </c>
      <c r="AF260">
        <v>4</v>
      </c>
      <c r="AG260">
        <v>0</v>
      </c>
      <c r="AH260" s="1">
        <v>43481</v>
      </c>
      <c r="AI260">
        <v>2</v>
      </c>
      <c r="AJ260">
        <v>16</v>
      </c>
    </row>
    <row r="261" spans="1:36" x14ac:dyDescent="0.3">
      <c r="A261" t="s">
        <v>428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279</v>
      </c>
      <c r="N261" t="s">
        <v>38</v>
      </c>
      <c r="O261">
        <v>1844</v>
      </c>
      <c r="P261" s="1">
        <v>31942</v>
      </c>
      <c r="Q261" t="s">
        <v>61</v>
      </c>
      <c r="R261" t="s">
        <v>52</v>
      </c>
      <c r="S261" t="s">
        <v>41</v>
      </c>
      <c r="T261" t="s">
        <v>42</v>
      </c>
      <c r="U261" t="s">
        <v>82</v>
      </c>
      <c r="V261" s="1">
        <v>40812</v>
      </c>
      <c r="W261" s="1">
        <v>41542</v>
      </c>
      <c r="X261" t="s">
        <v>53</v>
      </c>
      <c r="Y261" t="s">
        <v>54</v>
      </c>
      <c r="Z261" t="s">
        <v>126</v>
      </c>
      <c r="AA261" t="s">
        <v>127</v>
      </c>
      <c r="AB261">
        <v>1</v>
      </c>
      <c r="AC261" t="s">
        <v>84</v>
      </c>
      <c r="AD261" t="s">
        <v>58</v>
      </c>
      <c r="AE261">
        <v>3.8</v>
      </c>
      <c r="AF261">
        <v>4</v>
      </c>
      <c r="AG261">
        <v>4</v>
      </c>
      <c r="AH261" s="1">
        <v>41501</v>
      </c>
      <c r="AI261">
        <v>0</v>
      </c>
      <c r="AJ261">
        <v>17</v>
      </c>
    </row>
    <row r="262" spans="1:36" x14ac:dyDescent="0.3">
      <c r="A262" t="s">
        <v>429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61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79</v>
      </c>
      <c r="AB262">
        <v>19</v>
      </c>
      <c r="AC262" t="s">
        <v>80</v>
      </c>
      <c r="AD262" t="s">
        <v>58</v>
      </c>
      <c r="AE262">
        <v>3.73</v>
      </c>
      <c r="AF262">
        <v>3</v>
      </c>
      <c r="AG262">
        <v>0</v>
      </c>
      <c r="AH262" s="1">
        <v>43489</v>
      </c>
      <c r="AI262">
        <v>0</v>
      </c>
      <c r="AJ262">
        <v>16</v>
      </c>
    </row>
    <row r="263" spans="1:36" x14ac:dyDescent="0.3">
      <c r="A263" t="s">
        <v>430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86</v>
      </c>
      <c r="N263" t="s">
        <v>38</v>
      </c>
      <c r="O263">
        <v>2360</v>
      </c>
      <c r="P263" s="1">
        <v>26735</v>
      </c>
      <c r="Q263" t="s">
        <v>61</v>
      </c>
      <c r="R263" t="s">
        <v>52</v>
      </c>
      <c r="S263" t="s">
        <v>41</v>
      </c>
      <c r="T263" t="s">
        <v>42</v>
      </c>
      <c r="U263" t="s">
        <v>82</v>
      </c>
      <c r="V263" s="1">
        <v>40704</v>
      </c>
      <c r="X263" t="s">
        <v>44</v>
      </c>
      <c r="Y263" t="s">
        <v>45</v>
      </c>
      <c r="Z263" t="s">
        <v>55</v>
      </c>
      <c r="AA263" t="s">
        <v>166</v>
      </c>
      <c r="AB263">
        <v>6</v>
      </c>
      <c r="AC263" t="s">
        <v>48</v>
      </c>
      <c r="AD263" t="s">
        <v>58</v>
      </c>
      <c r="AE263">
        <v>4.3</v>
      </c>
      <c r="AF263">
        <v>3</v>
      </c>
      <c r="AG263">
        <v>5</v>
      </c>
      <c r="AH263" s="1">
        <v>43504</v>
      </c>
      <c r="AI263">
        <v>0</v>
      </c>
      <c r="AJ263">
        <v>19</v>
      </c>
    </row>
    <row r="264" spans="1:36" x14ac:dyDescent="0.3">
      <c r="A264" t="s">
        <v>431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179</v>
      </c>
      <c r="N264" t="s">
        <v>38</v>
      </c>
      <c r="O264">
        <v>1545</v>
      </c>
      <c r="P264" s="1">
        <v>30356</v>
      </c>
      <c r="Q264" t="s">
        <v>39</v>
      </c>
      <c r="R264" t="s">
        <v>52</v>
      </c>
      <c r="S264" t="s">
        <v>41</v>
      </c>
      <c r="T264" t="s">
        <v>42</v>
      </c>
      <c r="U264" t="s">
        <v>112</v>
      </c>
      <c r="V264" s="1">
        <v>42551</v>
      </c>
      <c r="X264" t="s">
        <v>44</v>
      </c>
      <c r="Y264" t="s">
        <v>45</v>
      </c>
      <c r="Z264" t="s">
        <v>55</v>
      </c>
      <c r="AA264" t="s">
        <v>87</v>
      </c>
      <c r="AB264">
        <v>7</v>
      </c>
      <c r="AC264" t="s">
        <v>48</v>
      </c>
      <c r="AD264" t="s">
        <v>58</v>
      </c>
      <c r="AE264">
        <v>3.27</v>
      </c>
      <c r="AF264">
        <v>4</v>
      </c>
      <c r="AG264">
        <v>5</v>
      </c>
      <c r="AH264" s="1">
        <v>43479</v>
      </c>
      <c r="AI264">
        <v>0</v>
      </c>
      <c r="AJ264">
        <v>13</v>
      </c>
    </row>
    <row r="265" spans="1:36" x14ac:dyDescent="0.3">
      <c r="A265" t="s">
        <v>432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1">
        <v>25039</v>
      </c>
      <c r="Q265" t="s">
        <v>61</v>
      </c>
      <c r="R265" t="s">
        <v>52</v>
      </c>
      <c r="S265" t="s">
        <v>41</v>
      </c>
      <c r="T265" t="s">
        <v>42</v>
      </c>
      <c r="U265" t="s">
        <v>43</v>
      </c>
      <c r="V265" s="1">
        <v>40959</v>
      </c>
      <c r="X265" t="s">
        <v>44</v>
      </c>
      <c r="Y265" t="s">
        <v>45</v>
      </c>
      <c r="Z265" t="s">
        <v>46</v>
      </c>
      <c r="AA265" t="s">
        <v>83</v>
      </c>
      <c r="AB265">
        <v>12</v>
      </c>
      <c r="AC265" t="s">
        <v>57</v>
      </c>
      <c r="AD265" t="s">
        <v>191</v>
      </c>
      <c r="AE265">
        <v>2.4</v>
      </c>
      <c r="AF265">
        <v>2</v>
      </c>
      <c r="AG265">
        <v>1</v>
      </c>
      <c r="AH265" s="1">
        <v>43521</v>
      </c>
      <c r="AI265">
        <v>6</v>
      </c>
      <c r="AJ265">
        <v>20</v>
      </c>
    </row>
    <row r="266" spans="1:36" x14ac:dyDescent="0.3">
      <c r="A266" t="s">
        <v>433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129</v>
      </c>
      <c r="N266" t="s">
        <v>38</v>
      </c>
      <c r="O266">
        <v>2451</v>
      </c>
      <c r="P266" s="1">
        <v>27667</v>
      </c>
      <c r="Q266" t="s">
        <v>61</v>
      </c>
      <c r="R266" t="s">
        <v>52</v>
      </c>
      <c r="S266" t="s">
        <v>41</v>
      </c>
      <c r="T266" t="s">
        <v>42</v>
      </c>
      <c r="U266" t="s">
        <v>43</v>
      </c>
      <c r="V266" s="1">
        <v>41184</v>
      </c>
      <c r="X266" t="s">
        <v>44</v>
      </c>
      <c r="Y266" t="s">
        <v>45</v>
      </c>
      <c r="Z266" t="s">
        <v>46</v>
      </c>
      <c r="AA266" t="s">
        <v>131</v>
      </c>
      <c r="AB266">
        <v>2</v>
      </c>
      <c r="AC266" t="s">
        <v>48</v>
      </c>
      <c r="AD266" t="s">
        <v>58</v>
      </c>
      <c r="AE266">
        <v>4.83</v>
      </c>
      <c r="AF266">
        <v>5</v>
      </c>
      <c r="AG266">
        <v>0</v>
      </c>
      <c r="AH266" s="1">
        <v>43510</v>
      </c>
      <c r="AI266">
        <v>0</v>
      </c>
      <c r="AJ266">
        <v>15</v>
      </c>
    </row>
    <row r="267" spans="1:36" x14ac:dyDescent="0.3">
      <c r="A267" t="s">
        <v>434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1">
        <v>26749</v>
      </c>
      <c r="Q267" t="s">
        <v>61</v>
      </c>
      <c r="R267" t="s">
        <v>67</v>
      </c>
      <c r="S267" t="s">
        <v>41</v>
      </c>
      <c r="T267" t="s">
        <v>42</v>
      </c>
      <c r="U267" t="s">
        <v>43</v>
      </c>
      <c r="V267" s="1">
        <v>41407</v>
      </c>
      <c r="W267" s="1">
        <v>42184</v>
      </c>
      <c r="X267" t="s">
        <v>93</v>
      </c>
      <c r="Y267" t="s">
        <v>54</v>
      </c>
      <c r="Z267" t="s">
        <v>46</v>
      </c>
      <c r="AA267" t="s">
        <v>91</v>
      </c>
      <c r="AB267">
        <v>14</v>
      </c>
      <c r="AC267" t="s">
        <v>48</v>
      </c>
      <c r="AD267" t="s">
        <v>49</v>
      </c>
      <c r="AE267">
        <v>4.0999999999999996</v>
      </c>
      <c r="AF267">
        <v>4</v>
      </c>
      <c r="AG267">
        <v>0</v>
      </c>
      <c r="AH267" s="1">
        <v>42065</v>
      </c>
      <c r="AI267">
        <v>0</v>
      </c>
      <c r="AJ267">
        <v>16</v>
      </c>
    </row>
    <row r="268" spans="1:36" x14ac:dyDescent="0.3">
      <c r="A268" t="s">
        <v>435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1">
        <v>30188</v>
      </c>
      <c r="Q268" t="s">
        <v>61</v>
      </c>
      <c r="R268" t="s">
        <v>67</v>
      </c>
      <c r="S268" t="s">
        <v>41</v>
      </c>
      <c r="T268" t="s">
        <v>42</v>
      </c>
      <c r="U268" t="s">
        <v>98</v>
      </c>
      <c r="V268" s="1">
        <v>40553</v>
      </c>
      <c r="X268" t="s">
        <v>44</v>
      </c>
      <c r="Y268" t="s">
        <v>45</v>
      </c>
      <c r="Z268" t="s">
        <v>46</v>
      </c>
      <c r="AA268" t="s">
        <v>63</v>
      </c>
      <c r="AB268">
        <v>20</v>
      </c>
      <c r="AC268" t="s">
        <v>70</v>
      </c>
      <c r="AD268" t="s">
        <v>58</v>
      </c>
      <c r="AE268">
        <v>4.0999999999999996</v>
      </c>
      <c r="AF268">
        <v>4</v>
      </c>
      <c r="AG268">
        <v>0</v>
      </c>
      <c r="AH268" s="1">
        <v>43503</v>
      </c>
      <c r="AI268">
        <v>0</v>
      </c>
      <c r="AJ268">
        <v>9</v>
      </c>
    </row>
    <row r="269" spans="1:36" x14ac:dyDescent="0.3">
      <c r="A269" t="s">
        <v>436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139</v>
      </c>
      <c r="N269" t="s">
        <v>437</v>
      </c>
      <c r="O269">
        <v>89139</v>
      </c>
      <c r="P269" s="1">
        <v>27158</v>
      </c>
      <c r="Q269" t="s">
        <v>39</v>
      </c>
      <c r="R269" t="s">
        <v>52</v>
      </c>
      <c r="S269" t="s">
        <v>41</v>
      </c>
      <c r="T269" t="s">
        <v>42</v>
      </c>
      <c r="U269" t="s">
        <v>43</v>
      </c>
      <c r="V269" s="1">
        <v>41771</v>
      </c>
      <c r="X269" t="s">
        <v>44</v>
      </c>
      <c r="Y269" t="s">
        <v>45</v>
      </c>
      <c r="Z269" t="s">
        <v>141</v>
      </c>
      <c r="AA269" t="s">
        <v>160</v>
      </c>
      <c r="AB269">
        <v>21</v>
      </c>
      <c r="AC269" t="s">
        <v>201</v>
      </c>
      <c r="AD269" t="s">
        <v>191</v>
      </c>
      <c r="AE269">
        <v>1.81</v>
      </c>
      <c r="AF269">
        <v>2</v>
      </c>
      <c r="AG269">
        <v>0</v>
      </c>
      <c r="AH269" s="1">
        <v>43482</v>
      </c>
      <c r="AI269">
        <v>3</v>
      </c>
      <c r="AJ269">
        <v>5</v>
      </c>
    </row>
    <row r="270" spans="1:36" x14ac:dyDescent="0.3">
      <c r="A270" t="s">
        <v>438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134</v>
      </c>
      <c r="N270" t="s">
        <v>38</v>
      </c>
      <c r="O270">
        <v>2703</v>
      </c>
      <c r="P270" s="1">
        <v>31656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s="1">
        <v>41911</v>
      </c>
      <c r="X270" t="s">
        <v>44</v>
      </c>
      <c r="Y270" t="s">
        <v>45</v>
      </c>
      <c r="Z270" t="s">
        <v>126</v>
      </c>
      <c r="AA270" t="s">
        <v>127</v>
      </c>
      <c r="AB270">
        <v>1</v>
      </c>
      <c r="AC270" t="s">
        <v>57</v>
      </c>
      <c r="AD270" t="s">
        <v>58</v>
      </c>
      <c r="AE270">
        <v>3.9</v>
      </c>
      <c r="AF270">
        <v>5</v>
      </c>
      <c r="AG270">
        <v>5</v>
      </c>
      <c r="AH270" s="1">
        <v>43483</v>
      </c>
      <c r="AI270">
        <v>0</v>
      </c>
      <c r="AJ270">
        <v>9</v>
      </c>
    </row>
    <row r="271" spans="1:36" x14ac:dyDescent="0.3">
      <c r="A271" t="s">
        <v>439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1">
        <v>31120</v>
      </c>
      <c r="Q271" t="s">
        <v>39</v>
      </c>
      <c r="R271" t="s">
        <v>52</v>
      </c>
      <c r="S271" t="s">
        <v>41</v>
      </c>
      <c r="T271" t="s">
        <v>42</v>
      </c>
      <c r="U271" t="s">
        <v>112</v>
      </c>
      <c r="V271" s="1">
        <v>41687</v>
      </c>
      <c r="X271" t="s">
        <v>44</v>
      </c>
      <c r="Y271" t="s">
        <v>45</v>
      </c>
      <c r="Z271" t="s">
        <v>46</v>
      </c>
      <c r="AA271" t="s">
        <v>99</v>
      </c>
      <c r="AB271">
        <v>18</v>
      </c>
      <c r="AC271" t="s">
        <v>48</v>
      </c>
      <c r="AD271" t="s">
        <v>58</v>
      </c>
      <c r="AE271">
        <v>4.7</v>
      </c>
      <c r="AF271">
        <v>3</v>
      </c>
      <c r="AG271">
        <v>0</v>
      </c>
      <c r="AH271" s="1">
        <v>43476</v>
      </c>
      <c r="AI271">
        <v>0</v>
      </c>
      <c r="AJ271">
        <v>4</v>
      </c>
    </row>
    <row r="272" spans="1:36" x14ac:dyDescent="0.3">
      <c r="A272" t="s">
        <v>440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139</v>
      </c>
      <c r="N272" t="s">
        <v>441</v>
      </c>
      <c r="O272">
        <v>59102</v>
      </c>
      <c r="P272" s="1">
        <v>32640</v>
      </c>
      <c r="Q272" t="s">
        <v>61</v>
      </c>
      <c r="R272" t="s">
        <v>52</v>
      </c>
      <c r="S272" t="s">
        <v>41</v>
      </c>
      <c r="T272" t="s">
        <v>42</v>
      </c>
      <c r="U272" t="s">
        <v>82</v>
      </c>
      <c r="V272" s="1">
        <v>40448</v>
      </c>
      <c r="X272" t="s">
        <v>44</v>
      </c>
      <c r="Y272" t="s">
        <v>45</v>
      </c>
      <c r="Z272" t="s">
        <v>141</v>
      </c>
      <c r="AA272" t="s">
        <v>142</v>
      </c>
      <c r="AB272">
        <v>17</v>
      </c>
      <c r="AC272" t="s">
        <v>57</v>
      </c>
      <c r="AD272" t="s">
        <v>58</v>
      </c>
      <c r="AE272">
        <v>4.0999999999999996</v>
      </c>
      <c r="AF272">
        <v>4</v>
      </c>
      <c r="AG272">
        <v>0</v>
      </c>
      <c r="AH272" s="1">
        <v>43496</v>
      </c>
      <c r="AI272">
        <v>0</v>
      </c>
      <c r="AJ272">
        <v>18</v>
      </c>
    </row>
    <row r="273" spans="1:36" x14ac:dyDescent="0.3">
      <c r="A273" t="s">
        <v>442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129</v>
      </c>
      <c r="N273" t="s">
        <v>38</v>
      </c>
      <c r="O273">
        <v>1776</v>
      </c>
      <c r="P273" s="1">
        <v>28577</v>
      </c>
      <c r="Q273" t="s">
        <v>61</v>
      </c>
      <c r="R273" t="s">
        <v>52</v>
      </c>
      <c r="S273" t="s">
        <v>41</v>
      </c>
      <c r="T273" t="s">
        <v>42</v>
      </c>
      <c r="U273" t="s">
        <v>82</v>
      </c>
      <c r="V273" s="1">
        <v>39821</v>
      </c>
      <c r="X273" t="s">
        <v>44</v>
      </c>
      <c r="Y273" t="s">
        <v>45</v>
      </c>
      <c r="Z273" t="s">
        <v>46</v>
      </c>
      <c r="AA273" t="s">
        <v>131</v>
      </c>
      <c r="AB273">
        <v>2</v>
      </c>
      <c r="AC273" t="s">
        <v>57</v>
      </c>
      <c r="AD273" t="s">
        <v>58</v>
      </c>
      <c r="AE273">
        <v>3.73</v>
      </c>
      <c r="AF273">
        <v>4</v>
      </c>
      <c r="AG273">
        <v>0</v>
      </c>
      <c r="AH273" s="1">
        <v>43489</v>
      </c>
      <c r="AI273">
        <v>0</v>
      </c>
      <c r="AJ273">
        <v>12</v>
      </c>
    </row>
    <row r="274" spans="1:36" x14ac:dyDescent="0.3">
      <c r="A274" t="s">
        <v>443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30231</v>
      </c>
      <c r="Q274" t="s">
        <v>39</v>
      </c>
      <c r="R274" t="s">
        <v>52</v>
      </c>
      <c r="S274" t="s">
        <v>41</v>
      </c>
      <c r="T274" t="s">
        <v>89</v>
      </c>
      <c r="U274" t="s">
        <v>43</v>
      </c>
      <c r="V274" s="1">
        <v>42009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70</v>
      </c>
      <c r="AD274" t="s">
        <v>58</v>
      </c>
      <c r="AE274">
        <v>4.3600000000000003</v>
      </c>
      <c r="AF274">
        <v>5</v>
      </c>
      <c r="AG274">
        <v>0</v>
      </c>
      <c r="AH274" s="1">
        <v>43489</v>
      </c>
      <c r="AI274">
        <v>0</v>
      </c>
      <c r="AJ274">
        <v>10</v>
      </c>
    </row>
    <row r="275" spans="1:36" x14ac:dyDescent="0.3">
      <c r="A275" t="s">
        <v>444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1">
        <v>25065</v>
      </c>
      <c r="Q275" t="s">
        <v>61</v>
      </c>
      <c r="R275" t="s">
        <v>40</v>
      </c>
      <c r="S275" t="s">
        <v>107</v>
      </c>
      <c r="T275" t="s">
        <v>42</v>
      </c>
      <c r="U275" t="s">
        <v>112</v>
      </c>
      <c r="V275" s="1">
        <v>41043</v>
      </c>
      <c r="X275" t="s">
        <v>44</v>
      </c>
      <c r="Y275" t="s">
        <v>45</v>
      </c>
      <c r="Z275" t="s">
        <v>46</v>
      </c>
      <c r="AA275" t="s">
        <v>65</v>
      </c>
      <c r="AB275">
        <v>16</v>
      </c>
      <c r="AC275" t="s">
        <v>57</v>
      </c>
      <c r="AD275" t="s">
        <v>58</v>
      </c>
      <c r="AE275">
        <v>3.4</v>
      </c>
      <c r="AF275">
        <v>5</v>
      </c>
      <c r="AG275">
        <v>0</v>
      </c>
      <c r="AH275" s="1">
        <v>43496</v>
      </c>
      <c r="AI275">
        <v>0</v>
      </c>
      <c r="AJ275">
        <v>13</v>
      </c>
    </row>
    <row r="276" spans="1:36" x14ac:dyDescent="0.3">
      <c r="A276" t="s">
        <v>445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74</v>
      </c>
      <c r="N276" t="s">
        <v>38</v>
      </c>
      <c r="O276">
        <v>2140</v>
      </c>
      <c r="P276" s="1">
        <v>30442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75</v>
      </c>
      <c r="AA276" t="s">
        <v>76</v>
      </c>
      <c r="AB276">
        <v>10</v>
      </c>
      <c r="AC276" t="s">
        <v>48</v>
      </c>
      <c r="AD276" t="s">
        <v>49</v>
      </c>
      <c r="AE276">
        <v>4.5</v>
      </c>
      <c r="AF276">
        <v>5</v>
      </c>
      <c r="AG276">
        <v>5</v>
      </c>
      <c r="AH276" s="1">
        <v>43514</v>
      </c>
      <c r="AI276">
        <v>0</v>
      </c>
      <c r="AJ276">
        <v>1</v>
      </c>
    </row>
    <row r="277" spans="1:36" x14ac:dyDescent="0.3">
      <c r="A277" t="s">
        <v>446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196</v>
      </c>
      <c r="N277" t="s">
        <v>38</v>
      </c>
      <c r="O277">
        <v>2134</v>
      </c>
      <c r="P277" s="1">
        <v>32074</v>
      </c>
      <c r="Q277" t="s">
        <v>39</v>
      </c>
      <c r="R277" t="s">
        <v>52</v>
      </c>
      <c r="S277" t="s">
        <v>41</v>
      </c>
      <c r="T277" t="s">
        <v>42</v>
      </c>
      <c r="U277" t="s">
        <v>43</v>
      </c>
      <c r="V277" s="1">
        <v>42845</v>
      </c>
      <c r="X277" t="s">
        <v>44</v>
      </c>
      <c r="Y277" t="s">
        <v>45</v>
      </c>
      <c r="Z277" t="s">
        <v>55</v>
      </c>
      <c r="AA277" t="s">
        <v>197</v>
      </c>
      <c r="AB277">
        <v>13</v>
      </c>
      <c r="AC277" t="s">
        <v>57</v>
      </c>
      <c r="AD277" t="s">
        <v>58</v>
      </c>
      <c r="AE277">
        <v>3.4</v>
      </c>
      <c r="AF277">
        <v>3</v>
      </c>
      <c r="AG277">
        <v>6</v>
      </c>
      <c r="AH277" s="1">
        <v>43467</v>
      </c>
      <c r="AI277">
        <v>0</v>
      </c>
      <c r="AJ277">
        <v>14</v>
      </c>
    </row>
    <row r="278" spans="1:36" x14ac:dyDescent="0.3">
      <c r="A278" t="s">
        <v>447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27487</v>
      </c>
      <c r="Q278" t="s">
        <v>61</v>
      </c>
      <c r="R278" t="s">
        <v>52</v>
      </c>
      <c r="S278" t="s">
        <v>164</v>
      </c>
      <c r="T278" t="s">
        <v>42</v>
      </c>
      <c r="U278" t="s">
        <v>82</v>
      </c>
      <c r="V278" s="1">
        <v>39930</v>
      </c>
      <c r="W278" s="1">
        <v>41365</v>
      </c>
      <c r="X278" t="s">
        <v>90</v>
      </c>
      <c r="Y278" t="s">
        <v>54</v>
      </c>
      <c r="Z278" t="s">
        <v>46</v>
      </c>
      <c r="AA278" t="s">
        <v>69</v>
      </c>
      <c r="AB278">
        <v>39</v>
      </c>
      <c r="AC278" t="s">
        <v>84</v>
      </c>
      <c r="AD278" t="s">
        <v>58</v>
      </c>
      <c r="AE278">
        <v>4.5</v>
      </c>
      <c r="AF278">
        <v>5</v>
      </c>
      <c r="AG278">
        <v>0</v>
      </c>
      <c r="AH278" s="1">
        <v>40954</v>
      </c>
      <c r="AI278">
        <v>0</v>
      </c>
      <c r="AJ278">
        <v>11</v>
      </c>
    </row>
    <row r="279" spans="1:36" x14ac:dyDescent="0.3">
      <c r="A279" t="s">
        <v>448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60</v>
      </c>
      <c r="N279" t="s">
        <v>38</v>
      </c>
      <c r="O279">
        <v>2129</v>
      </c>
      <c r="P279" s="1">
        <v>19503</v>
      </c>
      <c r="Q279" t="s">
        <v>61</v>
      </c>
      <c r="R279" t="s">
        <v>52</v>
      </c>
      <c r="S279" t="s">
        <v>41</v>
      </c>
      <c r="T279" t="s">
        <v>42</v>
      </c>
      <c r="U279" t="s">
        <v>43</v>
      </c>
      <c r="V279" s="1">
        <v>40679</v>
      </c>
      <c r="W279" s="1">
        <v>42924</v>
      </c>
      <c r="X279" t="s">
        <v>90</v>
      </c>
      <c r="Y279" t="s">
        <v>54</v>
      </c>
      <c r="Z279" t="s">
        <v>46</v>
      </c>
      <c r="AA279" t="s">
        <v>65</v>
      </c>
      <c r="AB279">
        <v>16</v>
      </c>
      <c r="AC279" t="s">
        <v>70</v>
      </c>
      <c r="AD279" t="s">
        <v>58</v>
      </c>
      <c r="AE279">
        <v>3.93</v>
      </c>
      <c r="AF279">
        <v>3</v>
      </c>
      <c r="AG279">
        <v>0</v>
      </c>
      <c r="AH279" s="1">
        <v>42843</v>
      </c>
      <c r="AI279">
        <v>0</v>
      </c>
      <c r="AJ279">
        <v>3</v>
      </c>
    </row>
    <row r="280" spans="1:36" x14ac:dyDescent="0.3">
      <c r="A280" t="s">
        <v>449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139</v>
      </c>
      <c r="N280" t="s">
        <v>450</v>
      </c>
      <c r="O280">
        <v>97756</v>
      </c>
      <c r="P280" s="1">
        <v>23869</v>
      </c>
      <c r="Q280" t="s">
        <v>61</v>
      </c>
      <c r="R280" t="s">
        <v>40</v>
      </c>
      <c r="S280" t="s">
        <v>41</v>
      </c>
      <c r="T280" t="s">
        <v>42</v>
      </c>
      <c r="U280" t="s">
        <v>82</v>
      </c>
      <c r="V280" s="1">
        <v>41911</v>
      </c>
      <c r="X280" t="s">
        <v>44</v>
      </c>
      <c r="Y280" t="s">
        <v>45</v>
      </c>
      <c r="Z280" t="s">
        <v>141</v>
      </c>
      <c r="AA280" t="s">
        <v>160</v>
      </c>
      <c r="AB280">
        <v>21</v>
      </c>
      <c r="AC280" t="s">
        <v>57</v>
      </c>
      <c r="AD280" t="s">
        <v>58</v>
      </c>
      <c r="AE280">
        <v>3.69</v>
      </c>
      <c r="AF280">
        <v>3</v>
      </c>
      <c r="AG280">
        <v>0</v>
      </c>
      <c r="AH280" s="1">
        <v>43493</v>
      </c>
      <c r="AI280">
        <v>0</v>
      </c>
      <c r="AJ280">
        <v>18</v>
      </c>
    </row>
    <row r="281" spans="1:36" x14ac:dyDescent="0.3">
      <c r="A281" t="s">
        <v>451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23871</v>
      </c>
      <c r="Q281" t="s">
        <v>61</v>
      </c>
      <c r="R281" t="s">
        <v>40</v>
      </c>
      <c r="S281" t="s">
        <v>41</v>
      </c>
      <c r="T281" t="s">
        <v>42</v>
      </c>
      <c r="U281" t="s">
        <v>43</v>
      </c>
      <c r="V281" s="1">
        <v>40729</v>
      </c>
      <c r="W281" s="1">
        <v>42618</v>
      </c>
      <c r="X281" t="s">
        <v>68</v>
      </c>
      <c r="Y281" t="s">
        <v>54</v>
      </c>
      <c r="Z281" t="s">
        <v>46</v>
      </c>
      <c r="AA281" t="s">
        <v>72</v>
      </c>
      <c r="AB281">
        <v>11</v>
      </c>
      <c r="AC281" t="s">
        <v>57</v>
      </c>
      <c r="AD281" t="s">
        <v>58</v>
      </c>
      <c r="AE281">
        <v>3.98</v>
      </c>
      <c r="AF281">
        <v>4</v>
      </c>
      <c r="AG281">
        <v>0</v>
      </c>
      <c r="AH281" s="1">
        <v>42431</v>
      </c>
      <c r="AI281">
        <v>0</v>
      </c>
      <c r="AJ281">
        <v>1</v>
      </c>
    </row>
    <row r="282" spans="1:36" x14ac:dyDescent="0.3">
      <c r="A282" t="s">
        <v>452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60</v>
      </c>
      <c r="N282" t="s">
        <v>38</v>
      </c>
      <c r="O282">
        <v>2472</v>
      </c>
      <c r="P282" s="1">
        <v>27653</v>
      </c>
      <c r="Q282" t="s">
        <v>39</v>
      </c>
      <c r="R282" t="s">
        <v>78</v>
      </c>
      <c r="S282" t="s">
        <v>41</v>
      </c>
      <c r="T282" t="s">
        <v>42</v>
      </c>
      <c r="U282" t="s">
        <v>43</v>
      </c>
      <c r="V282" s="1">
        <v>39258</v>
      </c>
      <c r="W282" s="1">
        <v>40420</v>
      </c>
      <c r="X282" t="s">
        <v>212</v>
      </c>
      <c r="Y282" t="s">
        <v>54</v>
      </c>
      <c r="Z282" t="s">
        <v>46</v>
      </c>
      <c r="AA282" t="s">
        <v>69</v>
      </c>
      <c r="AB282">
        <v>39</v>
      </c>
      <c r="AC282" t="s">
        <v>236</v>
      </c>
      <c r="AD282" t="s">
        <v>58</v>
      </c>
      <c r="AE282">
        <v>4.0999999999999996</v>
      </c>
      <c r="AF282">
        <v>4</v>
      </c>
      <c r="AG282">
        <v>0</v>
      </c>
      <c r="AH282" s="1">
        <v>40373</v>
      </c>
      <c r="AI282">
        <v>0</v>
      </c>
      <c r="AJ282">
        <v>15</v>
      </c>
    </row>
    <row r="283" spans="1:36" x14ac:dyDescent="0.3">
      <c r="A283" t="s">
        <v>453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24628</v>
      </c>
      <c r="Q283" t="s">
        <v>61</v>
      </c>
      <c r="R283" t="s">
        <v>67</v>
      </c>
      <c r="S283" t="s">
        <v>41</v>
      </c>
      <c r="T283" t="s">
        <v>42</v>
      </c>
      <c r="U283" t="s">
        <v>82</v>
      </c>
      <c r="V283" s="1">
        <v>41323</v>
      </c>
      <c r="X283" t="s">
        <v>44</v>
      </c>
      <c r="Y283" t="s">
        <v>45</v>
      </c>
      <c r="Z283" t="s">
        <v>46</v>
      </c>
      <c r="AA283" t="s">
        <v>83</v>
      </c>
      <c r="AB283">
        <v>12</v>
      </c>
      <c r="AC283" t="s">
        <v>57</v>
      </c>
      <c r="AD283" t="s">
        <v>58</v>
      </c>
      <c r="AE283">
        <v>4.21</v>
      </c>
      <c r="AF283">
        <v>5</v>
      </c>
      <c r="AG283">
        <v>0</v>
      </c>
      <c r="AH283" s="1">
        <v>43479</v>
      </c>
      <c r="AI283">
        <v>0</v>
      </c>
      <c r="AJ283">
        <v>4</v>
      </c>
    </row>
    <row r="284" spans="1:36" x14ac:dyDescent="0.3">
      <c r="A284" t="s">
        <v>454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139</v>
      </c>
      <c r="N284" t="s">
        <v>455</v>
      </c>
      <c r="O284">
        <v>58782</v>
      </c>
      <c r="P284" s="1">
        <v>24852</v>
      </c>
      <c r="Q284" t="s">
        <v>39</v>
      </c>
      <c r="R284" t="s">
        <v>137</v>
      </c>
      <c r="S284" t="s">
        <v>41</v>
      </c>
      <c r="T284" t="s">
        <v>42</v>
      </c>
      <c r="U284" t="s">
        <v>43</v>
      </c>
      <c r="V284" s="1">
        <v>38726</v>
      </c>
      <c r="X284" t="s">
        <v>44</v>
      </c>
      <c r="Y284" t="s">
        <v>45</v>
      </c>
      <c r="Z284" t="s">
        <v>141</v>
      </c>
      <c r="AA284" t="s">
        <v>160</v>
      </c>
      <c r="AB284">
        <v>21</v>
      </c>
      <c r="AC284" t="s">
        <v>57</v>
      </c>
      <c r="AD284" t="s">
        <v>49</v>
      </c>
      <c r="AE284">
        <v>4.0999999999999996</v>
      </c>
      <c r="AF284">
        <v>3</v>
      </c>
      <c r="AG284">
        <v>0</v>
      </c>
      <c r="AH284" s="1">
        <v>43469</v>
      </c>
      <c r="AI284">
        <v>0</v>
      </c>
      <c r="AJ284">
        <v>6</v>
      </c>
    </row>
    <row r="285" spans="1:36" x14ac:dyDescent="0.3">
      <c r="A285" t="s">
        <v>456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1">
        <v>30452</v>
      </c>
      <c r="Q285" t="s">
        <v>61</v>
      </c>
      <c r="R285" t="s">
        <v>40</v>
      </c>
      <c r="S285" t="s">
        <v>41</v>
      </c>
      <c r="T285" t="s">
        <v>42</v>
      </c>
      <c r="U285" t="s">
        <v>43</v>
      </c>
      <c r="V285" s="1">
        <v>41687</v>
      </c>
      <c r="X285" t="s">
        <v>44</v>
      </c>
      <c r="Y285" t="s">
        <v>45</v>
      </c>
      <c r="Z285" t="s">
        <v>46</v>
      </c>
      <c r="AA285" t="s">
        <v>91</v>
      </c>
      <c r="AB285">
        <v>14</v>
      </c>
      <c r="AC285" t="s">
        <v>48</v>
      </c>
      <c r="AD285" t="s">
        <v>118</v>
      </c>
      <c r="AE285">
        <v>2.44</v>
      </c>
      <c r="AF285">
        <v>5</v>
      </c>
      <c r="AG285">
        <v>0</v>
      </c>
      <c r="AH285" s="1">
        <v>43507</v>
      </c>
      <c r="AI285">
        <v>4</v>
      </c>
      <c r="AJ285">
        <v>18</v>
      </c>
    </row>
    <row r="286" spans="1:36" x14ac:dyDescent="0.3">
      <c r="A286" t="s">
        <v>457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225</v>
      </c>
      <c r="N286" t="s">
        <v>38</v>
      </c>
      <c r="O286">
        <v>1420</v>
      </c>
      <c r="P286" s="1">
        <v>32268</v>
      </c>
      <c r="Q286" t="s">
        <v>39</v>
      </c>
      <c r="R286" t="s">
        <v>52</v>
      </c>
      <c r="S286" t="s">
        <v>41</v>
      </c>
      <c r="T286" t="s">
        <v>42</v>
      </c>
      <c r="U286" t="s">
        <v>43</v>
      </c>
      <c r="V286" s="1">
        <v>42009</v>
      </c>
      <c r="W286" s="1">
        <v>42412</v>
      </c>
      <c r="X286" t="s">
        <v>379</v>
      </c>
      <c r="Y286" t="s">
        <v>54</v>
      </c>
      <c r="Z286" t="s">
        <v>55</v>
      </c>
      <c r="AA286" t="s">
        <v>87</v>
      </c>
      <c r="AB286">
        <v>7</v>
      </c>
      <c r="AC286" t="s">
        <v>117</v>
      </c>
      <c r="AD286" t="s">
        <v>58</v>
      </c>
      <c r="AE286">
        <v>5</v>
      </c>
      <c r="AF286">
        <v>3</v>
      </c>
      <c r="AG286">
        <v>5</v>
      </c>
      <c r="AH286" s="1">
        <v>42109</v>
      </c>
      <c r="AI286">
        <v>0</v>
      </c>
      <c r="AJ286">
        <v>11</v>
      </c>
    </row>
    <row r="287" spans="1:36" x14ac:dyDescent="0.3">
      <c r="A287" t="s">
        <v>458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74</v>
      </c>
      <c r="N287" t="s">
        <v>38</v>
      </c>
      <c r="O287">
        <v>2451</v>
      </c>
      <c r="P287" s="1">
        <v>30481</v>
      </c>
      <c r="Q287" t="s">
        <v>39</v>
      </c>
      <c r="R287" t="s">
        <v>40</v>
      </c>
      <c r="S287" t="s">
        <v>164</v>
      </c>
      <c r="T287" t="s">
        <v>42</v>
      </c>
      <c r="U287" t="s">
        <v>82</v>
      </c>
      <c r="V287" s="1">
        <v>41323</v>
      </c>
      <c r="W287" s="1">
        <v>43205</v>
      </c>
      <c r="X287" t="s">
        <v>379</v>
      </c>
      <c r="Y287" t="s">
        <v>54</v>
      </c>
      <c r="Z287" t="s">
        <v>75</v>
      </c>
      <c r="AA287" t="s">
        <v>76</v>
      </c>
      <c r="AB287">
        <v>10</v>
      </c>
      <c r="AC287" t="s">
        <v>84</v>
      </c>
      <c r="AD287" t="s">
        <v>58</v>
      </c>
      <c r="AE287">
        <v>4.5999999999999996</v>
      </c>
      <c r="AF287">
        <v>3</v>
      </c>
      <c r="AG287">
        <v>4</v>
      </c>
      <c r="AH287" s="1">
        <v>42778</v>
      </c>
      <c r="AI287">
        <v>0</v>
      </c>
      <c r="AJ287">
        <v>9</v>
      </c>
    </row>
    <row r="288" spans="1:36" x14ac:dyDescent="0.3">
      <c r="A288" t="s">
        <v>459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60</v>
      </c>
      <c r="N288" t="s">
        <v>38</v>
      </c>
      <c r="O288">
        <v>1778</v>
      </c>
      <c r="P288" s="1">
        <v>31121</v>
      </c>
      <c r="Q288" t="s">
        <v>61</v>
      </c>
      <c r="R288" t="s">
        <v>40</v>
      </c>
      <c r="S288" t="s">
        <v>41</v>
      </c>
      <c r="T288" t="s">
        <v>42</v>
      </c>
      <c r="U288" t="s">
        <v>43</v>
      </c>
      <c r="V288" s="1">
        <v>40553</v>
      </c>
      <c r="W288" s="1">
        <v>41822</v>
      </c>
      <c r="X288" t="s">
        <v>93</v>
      </c>
      <c r="Y288" t="s">
        <v>54</v>
      </c>
      <c r="Z288" t="s">
        <v>46</v>
      </c>
      <c r="AA288" t="s">
        <v>72</v>
      </c>
      <c r="AB288">
        <v>11</v>
      </c>
      <c r="AC288" t="s">
        <v>48</v>
      </c>
      <c r="AD288" t="s">
        <v>58</v>
      </c>
      <c r="AE288">
        <v>4.4000000000000004</v>
      </c>
      <c r="AF288">
        <v>3</v>
      </c>
      <c r="AG288">
        <v>0</v>
      </c>
      <c r="AH288" s="1">
        <v>41644</v>
      </c>
      <c r="AI288">
        <v>0</v>
      </c>
      <c r="AJ288">
        <v>5</v>
      </c>
    </row>
    <row r="289" spans="1:36" x14ac:dyDescent="0.3">
      <c r="A289" t="s">
        <v>460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225</v>
      </c>
      <c r="N289" t="s">
        <v>38</v>
      </c>
      <c r="O289">
        <v>2343</v>
      </c>
      <c r="P289" s="1">
        <v>25293</v>
      </c>
      <c r="Q289" t="s">
        <v>39</v>
      </c>
      <c r="R289" t="s">
        <v>52</v>
      </c>
      <c r="S289" t="s">
        <v>107</v>
      </c>
      <c r="T289" t="s">
        <v>42</v>
      </c>
      <c r="U289" t="s">
        <v>43</v>
      </c>
      <c r="V289" s="1">
        <v>42093</v>
      </c>
      <c r="X289" t="s">
        <v>44</v>
      </c>
      <c r="Y289" t="s">
        <v>45</v>
      </c>
      <c r="Z289" t="s">
        <v>55</v>
      </c>
      <c r="AA289" t="s">
        <v>87</v>
      </c>
      <c r="AB289">
        <v>7</v>
      </c>
      <c r="AC289" t="s">
        <v>80</v>
      </c>
      <c r="AD289" t="s">
        <v>58</v>
      </c>
      <c r="AE289">
        <v>5</v>
      </c>
      <c r="AF289">
        <v>4</v>
      </c>
      <c r="AG289">
        <v>7</v>
      </c>
      <c r="AH289" s="1">
        <v>43479</v>
      </c>
      <c r="AI289">
        <v>0</v>
      </c>
      <c r="AJ289">
        <v>8</v>
      </c>
    </row>
    <row r="290" spans="1:36" x14ac:dyDescent="0.3">
      <c r="A290" t="s">
        <v>461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139</v>
      </c>
      <c r="N290" t="s">
        <v>462</v>
      </c>
      <c r="O290">
        <v>85006</v>
      </c>
      <c r="P290" s="1">
        <v>33381</v>
      </c>
      <c r="Q290" t="s">
        <v>61</v>
      </c>
      <c r="R290" t="s">
        <v>52</v>
      </c>
      <c r="S290" t="s">
        <v>41</v>
      </c>
      <c r="T290" t="s">
        <v>42</v>
      </c>
      <c r="U290" t="s">
        <v>98</v>
      </c>
      <c r="V290" s="1">
        <v>40729</v>
      </c>
      <c r="X290" t="s">
        <v>44</v>
      </c>
      <c r="Y290" t="s">
        <v>45</v>
      </c>
      <c r="Z290" t="s">
        <v>141</v>
      </c>
      <c r="AA290" t="s">
        <v>142</v>
      </c>
      <c r="AB290">
        <v>17</v>
      </c>
      <c r="AC290" t="s">
        <v>57</v>
      </c>
      <c r="AD290" t="s">
        <v>58</v>
      </c>
      <c r="AE290">
        <v>2.81</v>
      </c>
      <c r="AF290">
        <v>3</v>
      </c>
      <c r="AG290">
        <v>0</v>
      </c>
      <c r="AH290" s="1">
        <v>43482</v>
      </c>
      <c r="AI290">
        <v>0</v>
      </c>
      <c r="AJ290">
        <v>16</v>
      </c>
    </row>
    <row r="291" spans="1:36" x14ac:dyDescent="0.3">
      <c r="A291" t="s">
        <v>463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1">
        <v>31808</v>
      </c>
      <c r="Q291" t="s">
        <v>39</v>
      </c>
      <c r="R291" t="s">
        <v>67</v>
      </c>
      <c r="S291" t="s">
        <v>41</v>
      </c>
      <c r="T291" t="s">
        <v>42</v>
      </c>
      <c r="U291" t="s">
        <v>43</v>
      </c>
      <c r="V291" s="1">
        <v>41134</v>
      </c>
      <c r="W291" s="1">
        <v>42405</v>
      </c>
      <c r="X291" t="s">
        <v>296</v>
      </c>
      <c r="Y291" t="s">
        <v>54</v>
      </c>
      <c r="Z291" t="s">
        <v>46</v>
      </c>
      <c r="AA291" t="s">
        <v>63</v>
      </c>
      <c r="AB291">
        <v>20</v>
      </c>
      <c r="AC291" t="s">
        <v>48</v>
      </c>
      <c r="AD291" t="s">
        <v>49</v>
      </c>
      <c r="AE291">
        <v>4.5</v>
      </c>
      <c r="AF291">
        <v>5</v>
      </c>
      <c r="AG291">
        <v>0</v>
      </c>
      <c r="AH291" s="1">
        <v>42401</v>
      </c>
      <c r="AI291">
        <v>0</v>
      </c>
      <c r="AJ291">
        <v>15</v>
      </c>
    </row>
    <row r="292" spans="1:36" x14ac:dyDescent="0.3">
      <c r="A292" t="s">
        <v>464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129</v>
      </c>
      <c r="N292" t="s">
        <v>38</v>
      </c>
      <c r="O292">
        <v>2169</v>
      </c>
      <c r="P292" s="1">
        <v>25121</v>
      </c>
      <c r="Q292" t="s">
        <v>39</v>
      </c>
      <c r="R292" t="s">
        <v>67</v>
      </c>
      <c r="S292" t="s">
        <v>41</v>
      </c>
      <c r="T292" t="s">
        <v>42</v>
      </c>
      <c r="U292" t="s">
        <v>43</v>
      </c>
      <c r="V292" s="1">
        <v>40756</v>
      </c>
      <c r="X292" t="s">
        <v>44</v>
      </c>
      <c r="Y292" t="s">
        <v>45</v>
      </c>
      <c r="Z292" t="s">
        <v>46</v>
      </c>
      <c r="AA292" t="s">
        <v>131</v>
      </c>
      <c r="AB292">
        <v>2</v>
      </c>
      <c r="AC292" t="s">
        <v>80</v>
      </c>
      <c r="AD292" t="s">
        <v>58</v>
      </c>
      <c r="AE292">
        <v>3.93</v>
      </c>
      <c r="AF292">
        <v>3</v>
      </c>
      <c r="AG292">
        <v>0</v>
      </c>
      <c r="AH292" s="1">
        <v>43523</v>
      </c>
      <c r="AI292">
        <v>0</v>
      </c>
      <c r="AJ292">
        <v>19</v>
      </c>
    </row>
    <row r="293" spans="1:36" x14ac:dyDescent="0.3">
      <c r="A293" t="s">
        <v>465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139</v>
      </c>
      <c r="N293" t="s">
        <v>466</v>
      </c>
      <c r="O293">
        <v>4063</v>
      </c>
      <c r="P293" s="1">
        <v>32700</v>
      </c>
      <c r="Q293" t="s">
        <v>39</v>
      </c>
      <c r="R293" t="s">
        <v>40</v>
      </c>
      <c r="S293" t="s">
        <v>41</v>
      </c>
      <c r="T293" t="s">
        <v>42</v>
      </c>
      <c r="U293" t="s">
        <v>112</v>
      </c>
      <c r="V293" s="1">
        <v>40973</v>
      </c>
      <c r="X293" t="s">
        <v>44</v>
      </c>
      <c r="Y293" t="s">
        <v>45</v>
      </c>
      <c r="Z293" t="s">
        <v>141</v>
      </c>
      <c r="AA293" t="s">
        <v>142</v>
      </c>
      <c r="AB293">
        <v>17</v>
      </c>
      <c r="AC293" t="s">
        <v>201</v>
      </c>
      <c r="AD293" t="s">
        <v>58</v>
      </c>
      <c r="AE293">
        <v>4.5</v>
      </c>
      <c r="AF293">
        <v>4</v>
      </c>
      <c r="AG293">
        <v>0</v>
      </c>
      <c r="AH293" s="1">
        <v>43483</v>
      </c>
      <c r="AI293">
        <v>0</v>
      </c>
      <c r="AJ293">
        <v>11</v>
      </c>
    </row>
    <row r="294" spans="1:36" x14ac:dyDescent="0.3">
      <c r="A294" t="s">
        <v>467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109</v>
      </c>
      <c r="N294" t="s">
        <v>38</v>
      </c>
      <c r="O294">
        <v>1960</v>
      </c>
      <c r="P294" s="1">
        <v>31631</v>
      </c>
      <c r="Q294" t="s">
        <v>39</v>
      </c>
      <c r="R294" t="s">
        <v>52</v>
      </c>
      <c r="S294" t="s">
        <v>41</v>
      </c>
      <c r="T294" t="s">
        <v>42</v>
      </c>
      <c r="U294" t="s">
        <v>82</v>
      </c>
      <c r="V294" s="1">
        <v>42051</v>
      </c>
      <c r="W294" s="1">
        <v>42788</v>
      </c>
      <c r="X294" t="s">
        <v>218</v>
      </c>
      <c r="Y294" t="s">
        <v>104</v>
      </c>
      <c r="Z294" t="s">
        <v>55</v>
      </c>
      <c r="AA294" t="s">
        <v>56</v>
      </c>
      <c r="AB294">
        <v>4</v>
      </c>
      <c r="AC294" t="s">
        <v>80</v>
      </c>
      <c r="AD294" t="s">
        <v>58</v>
      </c>
      <c r="AE294">
        <v>4.33</v>
      </c>
      <c r="AF294">
        <v>3</v>
      </c>
      <c r="AG294">
        <v>7</v>
      </c>
      <c r="AH294" s="1">
        <v>42781</v>
      </c>
      <c r="AI294">
        <v>0</v>
      </c>
      <c r="AJ294">
        <v>9</v>
      </c>
    </row>
    <row r="295" spans="1:36" x14ac:dyDescent="0.3">
      <c r="A295" t="s">
        <v>468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31566</v>
      </c>
      <c r="Q295" t="s">
        <v>61</v>
      </c>
      <c r="R295" t="s">
        <v>52</v>
      </c>
      <c r="S295" t="s">
        <v>41</v>
      </c>
      <c r="T295" t="s">
        <v>42</v>
      </c>
      <c r="U295" t="s">
        <v>43</v>
      </c>
      <c r="V295" s="1">
        <v>40812</v>
      </c>
      <c r="W295" s="1">
        <v>42408</v>
      </c>
      <c r="X295" t="s">
        <v>469</v>
      </c>
      <c r="Y295" t="s">
        <v>104</v>
      </c>
      <c r="Z295" t="s">
        <v>46</v>
      </c>
      <c r="AA295" t="s">
        <v>99</v>
      </c>
      <c r="AB295">
        <v>18</v>
      </c>
      <c r="AC295" t="s">
        <v>70</v>
      </c>
      <c r="AD295" t="s">
        <v>49</v>
      </c>
      <c r="AE295">
        <v>4.3</v>
      </c>
      <c r="AF295">
        <v>5</v>
      </c>
      <c r="AG295">
        <v>0</v>
      </c>
      <c r="AH295" s="1">
        <v>42036</v>
      </c>
      <c r="AI295">
        <v>0</v>
      </c>
      <c r="AJ295">
        <v>18</v>
      </c>
    </row>
    <row r="296" spans="1:36" x14ac:dyDescent="0.3">
      <c r="A296" t="s">
        <v>470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31143</v>
      </c>
      <c r="Q296" t="s">
        <v>61</v>
      </c>
      <c r="R296" t="s">
        <v>40</v>
      </c>
      <c r="S296" t="s">
        <v>41</v>
      </c>
      <c r="T296" t="s">
        <v>42</v>
      </c>
      <c r="U296" t="s">
        <v>43</v>
      </c>
      <c r="V296" s="1">
        <v>42190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58</v>
      </c>
      <c r="AE296">
        <v>3.21</v>
      </c>
      <c r="AF296">
        <v>3</v>
      </c>
      <c r="AG296">
        <v>0</v>
      </c>
      <c r="AH296" s="1">
        <v>43494</v>
      </c>
      <c r="AI296">
        <v>0</v>
      </c>
      <c r="AJ296">
        <v>7</v>
      </c>
    </row>
    <row r="297" spans="1:36" x14ac:dyDescent="0.3">
      <c r="A297" t="s">
        <v>471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60</v>
      </c>
      <c r="N297" t="s">
        <v>38</v>
      </c>
      <c r="O297">
        <v>2459</v>
      </c>
      <c r="P297" s="1">
        <v>27800</v>
      </c>
      <c r="Q297" t="s">
        <v>39</v>
      </c>
      <c r="R297" t="s">
        <v>40</v>
      </c>
      <c r="S297" t="s">
        <v>41</v>
      </c>
      <c r="T297" t="s">
        <v>42</v>
      </c>
      <c r="U297" t="s">
        <v>82</v>
      </c>
      <c r="V297" s="1">
        <v>41869</v>
      </c>
      <c r="X297" t="s">
        <v>44</v>
      </c>
      <c r="Y297" t="s">
        <v>45</v>
      </c>
      <c r="Z297" t="s">
        <v>46</v>
      </c>
      <c r="AA297" t="s">
        <v>79</v>
      </c>
      <c r="AB297">
        <v>19</v>
      </c>
      <c r="AC297" t="s">
        <v>80</v>
      </c>
      <c r="AD297" t="s">
        <v>58</v>
      </c>
      <c r="AE297">
        <v>3.11</v>
      </c>
      <c r="AF297">
        <v>5</v>
      </c>
      <c r="AG297">
        <v>0</v>
      </c>
      <c r="AH297" s="1">
        <v>43508</v>
      </c>
      <c r="AI297">
        <v>0</v>
      </c>
      <c r="AJ297">
        <v>4</v>
      </c>
    </row>
    <row r="298" spans="1:36" x14ac:dyDescent="0.3">
      <c r="A298" t="s">
        <v>472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129</v>
      </c>
      <c r="N298" t="s">
        <v>38</v>
      </c>
      <c r="O298">
        <v>2478</v>
      </c>
      <c r="P298" s="1">
        <v>20407</v>
      </c>
      <c r="Q298" t="s">
        <v>61</v>
      </c>
      <c r="R298" t="s">
        <v>52</v>
      </c>
      <c r="S298" t="s">
        <v>41</v>
      </c>
      <c r="T298" t="s">
        <v>42</v>
      </c>
      <c r="U298" t="s">
        <v>82</v>
      </c>
      <c r="V298" s="1">
        <v>40812</v>
      </c>
      <c r="W298" s="1">
        <v>40910</v>
      </c>
      <c r="X298" t="s">
        <v>90</v>
      </c>
      <c r="Y298" t="s">
        <v>54</v>
      </c>
      <c r="Z298" t="s">
        <v>46</v>
      </c>
      <c r="AA298" t="s">
        <v>131</v>
      </c>
      <c r="AB298">
        <v>2</v>
      </c>
      <c r="AC298" t="s">
        <v>84</v>
      </c>
      <c r="AD298" t="s">
        <v>58</v>
      </c>
      <c r="AE298">
        <v>4.5</v>
      </c>
      <c r="AF298">
        <v>3</v>
      </c>
      <c r="AG298">
        <v>0</v>
      </c>
      <c r="AH298" s="1">
        <v>40910</v>
      </c>
      <c r="AI298">
        <v>0</v>
      </c>
      <c r="AJ298">
        <v>5</v>
      </c>
    </row>
    <row r="299" spans="1:36" x14ac:dyDescent="0.3">
      <c r="A299" t="s">
        <v>473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29435</v>
      </c>
      <c r="Q299" t="s">
        <v>61</v>
      </c>
      <c r="R299" t="s">
        <v>40</v>
      </c>
      <c r="S299" t="s">
        <v>41</v>
      </c>
      <c r="T299" t="s">
        <v>42</v>
      </c>
      <c r="U299" t="s">
        <v>43</v>
      </c>
      <c r="V299" s="1">
        <v>41134</v>
      </c>
      <c r="W299" s="1">
        <v>42248</v>
      </c>
      <c r="X299" t="s">
        <v>53</v>
      </c>
      <c r="Y299" t="s">
        <v>54</v>
      </c>
      <c r="Z299" t="s">
        <v>46</v>
      </c>
      <c r="AA299" t="s">
        <v>65</v>
      </c>
      <c r="AB299">
        <v>16</v>
      </c>
      <c r="AC299" t="s">
        <v>117</v>
      </c>
      <c r="AD299" t="s">
        <v>118</v>
      </c>
      <c r="AE299">
        <v>2.5</v>
      </c>
      <c r="AF299">
        <v>3</v>
      </c>
      <c r="AG299">
        <v>0</v>
      </c>
      <c r="AH299" s="1">
        <v>41887</v>
      </c>
      <c r="AI299">
        <v>6</v>
      </c>
      <c r="AJ299">
        <v>13</v>
      </c>
    </row>
    <row r="300" spans="1:36" x14ac:dyDescent="0.3">
      <c r="A300" t="s">
        <v>474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316</v>
      </c>
      <c r="N300" t="s">
        <v>38</v>
      </c>
      <c r="O300">
        <v>1887</v>
      </c>
      <c r="P300" s="1">
        <v>29775</v>
      </c>
      <c r="Q300" t="s">
        <v>39</v>
      </c>
      <c r="R300" t="s">
        <v>40</v>
      </c>
      <c r="S300" t="s">
        <v>41</v>
      </c>
      <c r="T300" t="s">
        <v>42</v>
      </c>
      <c r="U300" t="s">
        <v>112</v>
      </c>
      <c r="V300" s="1">
        <v>42781</v>
      </c>
      <c r="X300" t="s">
        <v>44</v>
      </c>
      <c r="Y300" t="s">
        <v>45</v>
      </c>
      <c r="Z300" t="s">
        <v>55</v>
      </c>
      <c r="AA300" t="s">
        <v>197</v>
      </c>
      <c r="AB300">
        <v>13</v>
      </c>
      <c r="AC300" t="s">
        <v>57</v>
      </c>
      <c r="AD300" t="s">
        <v>58</v>
      </c>
      <c r="AE300">
        <v>3.42</v>
      </c>
      <c r="AF300">
        <v>4</v>
      </c>
      <c r="AG300">
        <v>7</v>
      </c>
      <c r="AH300" s="1">
        <v>43469</v>
      </c>
      <c r="AI300">
        <v>0</v>
      </c>
      <c r="AJ300">
        <v>17</v>
      </c>
    </row>
    <row r="301" spans="1:36" x14ac:dyDescent="0.3">
      <c r="A301" t="s">
        <v>475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179</v>
      </c>
      <c r="N301" t="s">
        <v>38</v>
      </c>
      <c r="O301">
        <v>2453</v>
      </c>
      <c r="P301" s="1">
        <v>28612</v>
      </c>
      <c r="Q301" t="s">
        <v>61</v>
      </c>
      <c r="R301" t="s">
        <v>78</v>
      </c>
      <c r="S301" t="s">
        <v>41</v>
      </c>
      <c r="T301" t="s">
        <v>42</v>
      </c>
      <c r="U301" t="s">
        <v>112</v>
      </c>
      <c r="V301" s="1">
        <v>42093</v>
      </c>
      <c r="X301" t="s">
        <v>44</v>
      </c>
      <c r="Y301" t="s">
        <v>45</v>
      </c>
      <c r="Z301" t="s">
        <v>55</v>
      </c>
      <c r="AA301" t="s">
        <v>87</v>
      </c>
      <c r="AB301">
        <v>7</v>
      </c>
      <c r="AC301" t="s">
        <v>80</v>
      </c>
      <c r="AD301" t="s">
        <v>58</v>
      </c>
      <c r="AE301">
        <v>4.2</v>
      </c>
      <c r="AF301">
        <v>4</v>
      </c>
      <c r="AG301">
        <v>8</v>
      </c>
      <c r="AH301" s="1">
        <v>43501</v>
      </c>
      <c r="AI301">
        <v>0</v>
      </c>
      <c r="AJ301">
        <v>7</v>
      </c>
    </row>
    <row r="302" spans="1:36" x14ac:dyDescent="0.3">
      <c r="A302" t="s">
        <v>476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1">
        <v>31921</v>
      </c>
      <c r="Q302" t="s">
        <v>39</v>
      </c>
      <c r="R302" t="s">
        <v>40</v>
      </c>
      <c r="S302" t="s">
        <v>41</v>
      </c>
      <c r="T302" t="s">
        <v>89</v>
      </c>
      <c r="U302" t="s">
        <v>43</v>
      </c>
      <c r="V302" s="1">
        <v>40553</v>
      </c>
      <c r="W302" s="1">
        <v>41774</v>
      </c>
      <c r="X302" t="s">
        <v>62</v>
      </c>
      <c r="Y302" t="s">
        <v>54</v>
      </c>
      <c r="Z302" t="s">
        <v>46</v>
      </c>
      <c r="AA302" t="s">
        <v>69</v>
      </c>
      <c r="AB302">
        <v>39</v>
      </c>
      <c r="AC302" t="s">
        <v>48</v>
      </c>
      <c r="AD302" t="s">
        <v>58</v>
      </c>
      <c r="AE302">
        <v>5</v>
      </c>
      <c r="AF302">
        <v>5</v>
      </c>
      <c r="AG302">
        <v>0</v>
      </c>
      <c r="AH302" s="1">
        <v>41774</v>
      </c>
      <c r="AI302">
        <v>0</v>
      </c>
      <c r="AJ302">
        <v>11</v>
      </c>
    </row>
    <row r="303" spans="1:36" x14ac:dyDescent="0.3">
      <c r="A303" t="s">
        <v>477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52</v>
      </c>
      <c r="S303" t="s">
        <v>107</v>
      </c>
      <c r="T303" t="s">
        <v>42</v>
      </c>
      <c r="U303" t="s">
        <v>43</v>
      </c>
      <c r="V303" s="1">
        <v>40679</v>
      </c>
      <c r="W303" s="1">
        <v>42254</v>
      </c>
      <c r="X303" t="s">
        <v>93</v>
      </c>
      <c r="Y303" t="s">
        <v>54</v>
      </c>
      <c r="Z303" t="s">
        <v>46</v>
      </c>
      <c r="AA303" t="s">
        <v>72</v>
      </c>
      <c r="AB303">
        <v>11</v>
      </c>
      <c r="AC303" t="s">
        <v>201</v>
      </c>
      <c r="AD303" t="s">
        <v>58</v>
      </c>
      <c r="AE303">
        <v>5</v>
      </c>
      <c r="AF303">
        <v>3</v>
      </c>
      <c r="AG303">
        <v>0</v>
      </c>
      <c r="AH303" s="1">
        <v>42050</v>
      </c>
      <c r="AI303">
        <v>0</v>
      </c>
      <c r="AJ303">
        <v>7</v>
      </c>
    </row>
    <row r="304" spans="1:36" x14ac:dyDescent="0.3">
      <c r="A304" t="s">
        <v>478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1">
        <v>30527</v>
      </c>
      <c r="Q304" t="s">
        <v>61</v>
      </c>
      <c r="R304" t="s">
        <v>67</v>
      </c>
      <c r="S304" t="s">
        <v>41</v>
      </c>
      <c r="T304" t="s">
        <v>42</v>
      </c>
      <c r="U304" t="s">
        <v>43</v>
      </c>
      <c r="V304" s="1">
        <v>40553</v>
      </c>
      <c r="W304" s="1">
        <v>41043</v>
      </c>
      <c r="X304" t="s">
        <v>90</v>
      </c>
      <c r="Y304" t="s">
        <v>54</v>
      </c>
      <c r="Z304" t="s">
        <v>46</v>
      </c>
      <c r="AA304" t="s">
        <v>79</v>
      </c>
      <c r="AB304">
        <v>19</v>
      </c>
      <c r="AC304" t="s">
        <v>70</v>
      </c>
      <c r="AD304" t="s">
        <v>58</v>
      </c>
      <c r="AE304">
        <v>3.6</v>
      </c>
      <c r="AF304">
        <v>5</v>
      </c>
      <c r="AG304">
        <v>0</v>
      </c>
      <c r="AH304" s="1">
        <v>40580</v>
      </c>
      <c r="AI304">
        <v>0</v>
      </c>
      <c r="AJ304">
        <v>9</v>
      </c>
    </row>
    <row r="305" spans="1:36" x14ac:dyDescent="0.3">
      <c r="A305" t="s">
        <v>479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25478</v>
      </c>
      <c r="Q305" t="s">
        <v>61</v>
      </c>
      <c r="R305" t="s">
        <v>40</v>
      </c>
      <c r="S305" t="s">
        <v>41</v>
      </c>
      <c r="T305" t="s">
        <v>89</v>
      </c>
      <c r="U305" t="s">
        <v>82</v>
      </c>
      <c r="V305" s="1">
        <v>40917</v>
      </c>
      <c r="W305" s="1">
        <v>42182</v>
      </c>
      <c r="X305" t="s">
        <v>162</v>
      </c>
      <c r="Y305" t="s">
        <v>54</v>
      </c>
      <c r="Z305" t="s">
        <v>46</v>
      </c>
      <c r="AA305" t="s">
        <v>79</v>
      </c>
      <c r="AB305">
        <v>19</v>
      </c>
      <c r="AC305" t="s">
        <v>84</v>
      </c>
      <c r="AD305" t="s">
        <v>58</v>
      </c>
      <c r="AE305">
        <v>4.3</v>
      </c>
      <c r="AF305">
        <v>4</v>
      </c>
      <c r="AG305">
        <v>0</v>
      </c>
      <c r="AH305" s="1">
        <v>41792</v>
      </c>
      <c r="AI305">
        <v>0</v>
      </c>
      <c r="AJ305">
        <v>16</v>
      </c>
    </row>
    <row r="306" spans="1:36" x14ac:dyDescent="0.3">
      <c r="A306" t="s">
        <v>480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60</v>
      </c>
      <c r="N306" t="s">
        <v>38</v>
      </c>
      <c r="O306">
        <v>2045</v>
      </c>
      <c r="P306" s="1">
        <v>21496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41281</v>
      </c>
      <c r="W306" s="1">
        <v>42421</v>
      </c>
      <c r="X306" t="s">
        <v>130</v>
      </c>
      <c r="Y306" t="s">
        <v>54</v>
      </c>
      <c r="Z306" t="s">
        <v>46</v>
      </c>
      <c r="AA306" t="s">
        <v>83</v>
      </c>
      <c r="AB306">
        <v>12</v>
      </c>
      <c r="AC306" t="s">
        <v>48</v>
      </c>
      <c r="AD306" t="s">
        <v>49</v>
      </c>
      <c r="AE306">
        <v>5</v>
      </c>
      <c r="AF306">
        <v>3</v>
      </c>
      <c r="AG306">
        <v>0</v>
      </c>
      <c r="AH306" s="1">
        <v>42388</v>
      </c>
      <c r="AI306">
        <v>0</v>
      </c>
      <c r="AJ306">
        <v>7</v>
      </c>
    </row>
    <row r="307" spans="1:36" x14ac:dyDescent="0.3">
      <c r="A307" t="s">
        <v>481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60</v>
      </c>
      <c r="N307" t="s">
        <v>38</v>
      </c>
      <c r="O307">
        <v>2302</v>
      </c>
      <c r="P307" s="1">
        <v>31157</v>
      </c>
      <c r="Q307" t="s">
        <v>61</v>
      </c>
      <c r="R307" t="s">
        <v>40</v>
      </c>
      <c r="S307" t="s">
        <v>41</v>
      </c>
      <c r="T307" t="s">
        <v>42</v>
      </c>
      <c r="U307" t="s">
        <v>43</v>
      </c>
      <c r="V307" s="1">
        <v>41911</v>
      </c>
      <c r="X307" t="s">
        <v>44</v>
      </c>
      <c r="Y307" t="s">
        <v>45</v>
      </c>
      <c r="Z307" t="s">
        <v>46</v>
      </c>
      <c r="AA307" t="s">
        <v>91</v>
      </c>
      <c r="AB307">
        <v>14</v>
      </c>
      <c r="AC307" t="s">
        <v>48</v>
      </c>
      <c r="AD307" t="s">
        <v>58</v>
      </c>
      <c r="AE307">
        <v>3.4</v>
      </c>
      <c r="AF307">
        <v>4</v>
      </c>
      <c r="AG307">
        <v>0</v>
      </c>
      <c r="AH307" s="1">
        <v>43517</v>
      </c>
      <c r="AI307">
        <v>0</v>
      </c>
      <c r="AJ307">
        <v>14</v>
      </c>
    </row>
    <row r="308" spans="1:36" x14ac:dyDescent="0.3">
      <c r="A308" t="s">
        <v>482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60</v>
      </c>
      <c r="N308" t="s">
        <v>38</v>
      </c>
      <c r="O308">
        <v>1810</v>
      </c>
      <c r="P308" s="1">
        <v>31178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63</v>
      </c>
      <c r="AB308">
        <v>20</v>
      </c>
      <c r="AC308" t="s">
        <v>48</v>
      </c>
      <c r="AD308" t="s">
        <v>58</v>
      </c>
      <c r="AE308">
        <v>4.07</v>
      </c>
      <c r="AF308">
        <v>4</v>
      </c>
      <c r="AG308">
        <v>0</v>
      </c>
      <c r="AH308" s="1">
        <v>43524</v>
      </c>
      <c r="AI308">
        <v>0</v>
      </c>
      <c r="AJ308">
        <v>13</v>
      </c>
    </row>
    <row r="309" spans="1:36" x14ac:dyDescent="0.3">
      <c r="A309" t="s">
        <v>483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30075</v>
      </c>
      <c r="Q309" t="s">
        <v>61</v>
      </c>
      <c r="R309" t="s">
        <v>40</v>
      </c>
      <c r="S309" t="s">
        <v>41</v>
      </c>
      <c r="T309" t="s">
        <v>42</v>
      </c>
      <c r="U309" t="s">
        <v>112</v>
      </c>
      <c r="V309" s="1">
        <v>39693</v>
      </c>
      <c r="W309" s="1">
        <v>42276</v>
      </c>
      <c r="X309" t="s">
        <v>90</v>
      </c>
      <c r="Y309" t="s">
        <v>54</v>
      </c>
      <c r="Z309" t="s">
        <v>46</v>
      </c>
      <c r="AA309" t="s">
        <v>83</v>
      </c>
      <c r="AB309">
        <v>12</v>
      </c>
      <c r="AC309" t="s">
        <v>70</v>
      </c>
      <c r="AD309" t="s">
        <v>191</v>
      </c>
      <c r="AE309">
        <v>3.2</v>
      </c>
      <c r="AF309">
        <v>2</v>
      </c>
      <c r="AG309">
        <v>0</v>
      </c>
      <c r="AH309" s="1">
        <v>42249</v>
      </c>
      <c r="AI309">
        <v>5</v>
      </c>
      <c r="AJ309">
        <v>4</v>
      </c>
    </row>
    <row r="310" spans="1:36" x14ac:dyDescent="0.3">
      <c r="A310" t="s">
        <v>484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485</v>
      </c>
      <c r="N310" t="s">
        <v>38</v>
      </c>
      <c r="O310">
        <v>2067</v>
      </c>
      <c r="P310" s="1">
        <v>29097</v>
      </c>
      <c r="Q310" t="s">
        <v>61</v>
      </c>
      <c r="R310" t="s">
        <v>40</v>
      </c>
      <c r="S310" t="s">
        <v>41</v>
      </c>
      <c r="T310" t="s">
        <v>42</v>
      </c>
      <c r="U310" t="s">
        <v>43</v>
      </c>
      <c r="V310" s="1">
        <v>40278</v>
      </c>
      <c r="X310" t="s">
        <v>44</v>
      </c>
      <c r="Y310" t="s">
        <v>45</v>
      </c>
      <c r="Z310" t="s">
        <v>55</v>
      </c>
      <c r="AA310" t="s">
        <v>131</v>
      </c>
      <c r="AB310">
        <v>2</v>
      </c>
      <c r="AC310" t="s">
        <v>80</v>
      </c>
      <c r="AD310" t="s">
        <v>49</v>
      </c>
      <c r="AE310">
        <v>4.5999999999999996</v>
      </c>
      <c r="AF310">
        <v>5</v>
      </c>
      <c r="AG310">
        <v>6</v>
      </c>
      <c r="AH310" s="1">
        <v>43517</v>
      </c>
      <c r="AI310">
        <v>0</v>
      </c>
      <c r="AJ310">
        <v>16</v>
      </c>
    </row>
    <row r="311" spans="1:36" x14ac:dyDescent="0.3">
      <c r="A311" t="s">
        <v>486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95</v>
      </c>
      <c r="N311" t="s">
        <v>38</v>
      </c>
      <c r="O311">
        <v>2148</v>
      </c>
      <c r="P311" s="1">
        <v>28910</v>
      </c>
      <c r="Q311" t="s">
        <v>61</v>
      </c>
      <c r="R311" t="s">
        <v>40</v>
      </c>
      <c r="S311" t="s">
        <v>41</v>
      </c>
      <c r="T311" t="s">
        <v>42</v>
      </c>
      <c r="U311" t="s">
        <v>43</v>
      </c>
      <c r="V311" s="1">
        <v>42093</v>
      </c>
      <c r="X311" t="s">
        <v>44</v>
      </c>
      <c r="Y311" t="s">
        <v>45</v>
      </c>
      <c r="Z311" t="s">
        <v>55</v>
      </c>
      <c r="AA311" t="s">
        <v>56</v>
      </c>
      <c r="AB311">
        <v>4</v>
      </c>
      <c r="AC311" t="s">
        <v>80</v>
      </c>
      <c r="AD311" t="s">
        <v>58</v>
      </c>
      <c r="AE311">
        <v>5</v>
      </c>
      <c r="AF311">
        <v>3</v>
      </c>
      <c r="AG311">
        <v>5</v>
      </c>
      <c r="AH311" s="1">
        <v>43497</v>
      </c>
      <c r="AI311">
        <v>0</v>
      </c>
      <c r="AJ311">
        <v>11</v>
      </c>
    </row>
    <row r="312" spans="1:36" x14ac:dyDescent="0.3">
      <c r="A312" t="s">
        <v>487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1">
        <v>28719</v>
      </c>
      <c r="Q312" t="s">
        <v>61</v>
      </c>
      <c r="R312" t="s">
        <v>78</v>
      </c>
      <c r="S312" t="s">
        <v>41</v>
      </c>
      <c r="T312" t="s">
        <v>42</v>
      </c>
      <c r="U312" t="s">
        <v>112</v>
      </c>
      <c r="V312" s="1">
        <v>41911</v>
      </c>
      <c r="X312" t="s">
        <v>44</v>
      </c>
      <c r="Y312" t="s">
        <v>45</v>
      </c>
      <c r="Z312" t="s">
        <v>46</v>
      </c>
      <c r="AA312" t="s">
        <v>91</v>
      </c>
      <c r="AB312">
        <v>14</v>
      </c>
      <c r="AC312" t="s">
        <v>48</v>
      </c>
      <c r="AD312" t="s">
        <v>58</v>
      </c>
      <c r="AE312">
        <v>4.5</v>
      </c>
      <c r="AF312">
        <v>5</v>
      </c>
      <c r="AG312">
        <v>0</v>
      </c>
      <c r="AH312" s="1">
        <v>43495</v>
      </c>
      <c r="AI312">
        <v>0</v>
      </c>
      <c r="AJ3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7566-FF8C-4B87-AFAC-D0B14E4AA402}">
  <dimension ref="A1:AO312"/>
  <sheetViews>
    <sheetView topLeftCell="AE1" zoomScale="140" zoomScaleNormal="140" workbookViewId="0">
      <selection activeCell="AD2" sqref="AD2:AD296"/>
    </sheetView>
  </sheetViews>
  <sheetFormatPr defaultRowHeight="14.4" x14ac:dyDescent="0.3"/>
  <cols>
    <col min="1" max="1" width="21.44140625" bestFit="1" customWidth="1"/>
    <col min="2" max="2" width="21.6640625" bestFit="1" customWidth="1"/>
    <col min="3" max="3" width="21.33203125" bestFit="1" customWidth="1"/>
    <col min="4" max="4" width="7.109375" bestFit="1" customWidth="1"/>
    <col min="5" max="5" width="10.21875" bestFit="1" customWidth="1"/>
    <col min="6" max="6" width="15.44140625" bestFit="1" customWidth="1"/>
    <col min="7" max="7" width="9.88671875" bestFit="1" customWidth="1"/>
    <col min="8" max="8" width="13.109375" bestFit="1" customWidth="1"/>
    <col min="9" max="9" width="7.44140625" bestFit="1" customWidth="1"/>
    <col min="10" max="10" width="12.109375" bestFit="1" customWidth="1"/>
    <col min="11" max="11" width="22.88671875" bestFit="1" customWidth="1"/>
    <col min="12" max="12" width="7" bestFit="1" customWidth="1"/>
    <col min="13" max="13" width="6.88671875" bestFit="1" customWidth="1"/>
    <col min="14" max="14" width="10.44140625" bestFit="1" customWidth="1"/>
    <col min="15" max="15" width="25.5546875" bestFit="1" customWidth="1"/>
    <col min="16" max="16" width="5.77734375" bestFit="1" customWidth="1"/>
    <col min="17" max="17" width="6" bestFit="1" customWidth="1"/>
    <col min="18" max="18" width="10.33203125" style="1" bestFit="1" customWidth="1"/>
    <col min="19" max="19" width="4.33203125" bestFit="1" customWidth="1"/>
    <col min="20" max="20" width="12.109375" bestFit="1" customWidth="1"/>
    <col min="21" max="21" width="15.88671875" bestFit="1" customWidth="1"/>
    <col min="22" max="22" width="15" bestFit="1" customWidth="1"/>
    <col min="23" max="23" width="27.5546875" bestFit="1" customWidth="1"/>
    <col min="24" max="24" width="11" style="1" bestFit="1" customWidth="1"/>
    <col min="25" max="25" width="18.44140625" style="1" bestFit="1" customWidth="1"/>
    <col min="26" max="26" width="25.44140625" bestFit="1" customWidth="1"/>
    <col min="27" max="27" width="25.44140625" customWidth="1"/>
    <col min="28" max="28" width="19.109375" bestFit="1" customWidth="1"/>
    <col min="29" max="29" width="18" bestFit="1" customWidth="1"/>
    <col min="30" max="30" width="16.6640625" bestFit="1" customWidth="1"/>
    <col min="31" max="31" width="11" bestFit="1" customWidth="1"/>
    <col min="32" max="32" width="20.33203125" bestFit="1" customWidth="1"/>
    <col min="33" max="33" width="18.5546875" bestFit="1" customWidth="1"/>
    <col min="34" max="34" width="18.88671875" bestFit="1" customWidth="1"/>
    <col min="35" max="35" width="16.21875" bestFit="1" customWidth="1"/>
    <col min="36" max="36" width="21.44140625" bestFit="1" customWidth="1"/>
    <col min="37" max="37" width="29" style="1" bestFit="1" customWidth="1"/>
    <col min="38" max="38" width="15.5546875" bestFit="1" customWidth="1"/>
    <col min="39" max="39" width="10" bestFit="1" customWidth="1"/>
    <col min="40" max="40" width="12.44140625" bestFit="1" customWidth="1"/>
    <col min="41" max="41" width="12.33203125" bestFit="1" customWidth="1"/>
  </cols>
  <sheetData>
    <row r="1" spans="1:41" s="2" customFormat="1" ht="15.6" x14ac:dyDescent="0.3">
      <c r="A1" s="2" t="s">
        <v>0</v>
      </c>
      <c r="B1" s="2" t="s">
        <v>489</v>
      </c>
      <c r="C1" s="2" t="s">
        <v>490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2" t="s">
        <v>23</v>
      </c>
      <c r="AA1" s="2" t="s">
        <v>493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3" t="s">
        <v>33</v>
      </c>
      <c r="AL1" s="2" t="s">
        <v>34</v>
      </c>
      <c r="AM1" s="2" t="s">
        <v>35</v>
      </c>
      <c r="AN1" s="2" t="s">
        <v>491</v>
      </c>
      <c r="AO1" s="2" t="s">
        <v>492</v>
      </c>
    </row>
    <row r="2" spans="1:41" x14ac:dyDescent="0.3">
      <c r="A2" t="s">
        <v>36</v>
      </c>
      <c r="B2" t="str">
        <f>TRIM(MID(A2, FIND(",", A2)+1, LEN(A2)))</f>
        <v>Wilson K</v>
      </c>
      <c r="C2" t="str">
        <f>LEFT(A2, FIND(",", A2)-1)</f>
        <v>Adinolfi</v>
      </c>
      <c r="D2">
        <v>10026</v>
      </c>
      <c r="E2">
        <v>0</v>
      </c>
      <c r="F2">
        <v>0</v>
      </c>
      <c r="G2">
        <v>1</v>
      </c>
      <c r="H2">
        <v>1</v>
      </c>
      <c r="I2">
        <v>5</v>
      </c>
      <c r="J2">
        <v>4</v>
      </c>
      <c r="K2">
        <v>0</v>
      </c>
      <c r="L2">
        <v>62506</v>
      </c>
      <c r="M2">
        <v>0</v>
      </c>
      <c r="N2">
        <v>19</v>
      </c>
      <c r="O2" t="s">
        <v>37</v>
      </c>
      <c r="P2" t="s">
        <v>38</v>
      </c>
      <c r="Q2">
        <v>1960</v>
      </c>
      <c r="R2" s="1">
        <v>30507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s="1">
        <v>40729</v>
      </c>
      <c r="Y2" s="1" t="s">
        <v>488</v>
      </c>
      <c r="Z2" t="s">
        <v>44</v>
      </c>
      <c r="AA2" t="str">
        <f>IF(Y2="NULL", "No", "Yes")</f>
        <v>No</v>
      </c>
      <c r="AB2" t="s">
        <v>45</v>
      </c>
      <c r="AC2" t="s">
        <v>46</v>
      </c>
      <c r="AD2" t="s">
        <v>47</v>
      </c>
      <c r="AE2">
        <v>22</v>
      </c>
      <c r="AF2" t="s">
        <v>48</v>
      </c>
      <c r="AG2" t="s">
        <v>49</v>
      </c>
      <c r="AH2">
        <v>4.5999999999999996</v>
      </c>
      <c r="AI2">
        <v>5</v>
      </c>
      <c r="AJ2">
        <v>0</v>
      </c>
      <c r="AK2" s="1">
        <v>43482</v>
      </c>
      <c r="AL2">
        <v>0</v>
      </c>
      <c r="AM2">
        <v>1</v>
      </c>
      <c r="AN2">
        <f ca="1">DATEDIF(R2, TODAY(), "Y")</f>
        <v>42</v>
      </c>
      <c r="AO2" t="str">
        <f ca="1">IF(AND(AN2&gt;=30, AN2&lt;=40), "30-40", IF(AND(AN2&gt;40, AN2&lt;=50), "40-50", IF(AND(AN2&gt;50, AN2&lt;=60), "50-60", IF(AND(AN2&gt;60, AN2&lt;=70), "60-70", IF(AN2&gt;70, "70+ years", "NULL")))))</f>
        <v>40-50</v>
      </c>
    </row>
    <row r="3" spans="1:41" x14ac:dyDescent="0.3">
      <c r="A3" t="s">
        <v>50</v>
      </c>
      <c r="B3" t="str">
        <f t="shared" ref="B3:B66" si="0">TRIM(MID(A3, FIND(",", A3)+1, LEN(A3)))</f>
        <v>Karthikeyan</v>
      </c>
      <c r="C3" t="str">
        <f t="shared" ref="C3:C66" si="1">LEFT(A3, FIND(",", A3)-1)</f>
        <v>Ait Sidi</v>
      </c>
      <c r="D3">
        <v>10084</v>
      </c>
      <c r="E3">
        <v>1</v>
      </c>
      <c r="F3">
        <v>1</v>
      </c>
      <c r="G3">
        <v>1</v>
      </c>
      <c r="H3">
        <v>5</v>
      </c>
      <c r="I3">
        <v>3</v>
      </c>
      <c r="J3">
        <v>3</v>
      </c>
      <c r="K3">
        <v>0</v>
      </c>
      <c r="L3">
        <v>104437</v>
      </c>
      <c r="M3">
        <v>1</v>
      </c>
      <c r="N3">
        <v>27</v>
      </c>
      <c r="O3" t="s">
        <v>51</v>
      </c>
      <c r="P3" t="s">
        <v>38</v>
      </c>
      <c r="Q3">
        <v>2148</v>
      </c>
      <c r="R3" s="1">
        <v>27519</v>
      </c>
      <c r="S3" t="s">
        <v>39</v>
      </c>
      <c r="T3" t="s">
        <v>52</v>
      </c>
      <c r="U3" t="s">
        <v>41</v>
      </c>
      <c r="V3" t="s">
        <v>42</v>
      </c>
      <c r="W3" t="s">
        <v>43</v>
      </c>
      <c r="X3" s="1">
        <v>42093</v>
      </c>
      <c r="Y3" s="1">
        <v>42537</v>
      </c>
      <c r="Z3" t="s">
        <v>53</v>
      </c>
      <c r="AA3" t="str">
        <f t="shared" ref="AA3:AA66" si="2">IF(Y3="NULL", "No", "Yes")</f>
        <v>Yes</v>
      </c>
      <c r="AB3" t="s">
        <v>54</v>
      </c>
      <c r="AC3" t="s">
        <v>55</v>
      </c>
      <c r="AD3" t="s">
        <v>56</v>
      </c>
      <c r="AE3">
        <v>4</v>
      </c>
      <c r="AF3" t="s">
        <v>57</v>
      </c>
      <c r="AG3" t="s">
        <v>58</v>
      </c>
      <c r="AH3">
        <v>4.96</v>
      </c>
      <c r="AI3">
        <v>3</v>
      </c>
      <c r="AJ3">
        <v>6</v>
      </c>
      <c r="AK3" s="1">
        <v>42424</v>
      </c>
      <c r="AL3">
        <v>0</v>
      </c>
      <c r="AM3">
        <v>17</v>
      </c>
      <c r="AN3">
        <f ca="1">DATEDIF(R3, TODAY(), "Y")</f>
        <v>50</v>
      </c>
      <c r="AO3" t="str">
        <f t="shared" ref="AO3:AO66" ca="1" si="3">IF(AND(AN3&gt;=30, AN3&lt;=40), "30-40", IF(AND(AN3&gt;40, AN3&lt;=50), "40-50", IF(AND(AN3&gt;50, AN3&lt;=60), "50-60", IF(AND(AN3&gt;60, AN3&lt;=70), "60-70", IF(AN3&gt;70, "70+ years", "NULL")))))</f>
        <v>40-50</v>
      </c>
    </row>
    <row r="4" spans="1:41" x14ac:dyDescent="0.3">
      <c r="A4" t="s">
        <v>59</v>
      </c>
      <c r="B4" t="str">
        <f t="shared" si="0"/>
        <v>Sarah</v>
      </c>
      <c r="C4" t="str">
        <f t="shared" si="1"/>
        <v>Akinkuolie</v>
      </c>
      <c r="D4">
        <v>10196</v>
      </c>
      <c r="E4">
        <v>1</v>
      </c>
      <c r="F4">
        <v>1</v>
      </c>
      <c r="G4">
        <v>0</v>
      </c>
      <c r="H4">
        <v>5</v>
      </c>
      <c r="I4">
        <v>5</v>
      </c>
      <c r="J4">
        <v>3</v>
      </c>
      <c r="K4">
        <v>0</v>
      </c>
      <c r="L4">
        <v>64955</v>
      </c>
      <c r="M4">
        <v>1</v>
      </c>
      <c r="N4">
        <v>20</v>
      </c>
      <c r="O4" t="s">
        <v>60</v>
      </c>
      <c r="P4" t="s">
        <v>38</v>
      </c>
      <c r="Q4">
        <v>1810</v>
      </c>
      <c r="R4" s="1">
        <v>32405</v>
      </c>
      <c r="S4" t="s">
        <v>61</v>
      </c>
      <c r="T4" t="s">
        <v>52</v>
      </c>
      <c r="U4" t="s">
        <v>41</v>
      </c>
      <c r="V4" t="s">
        <v>42</v>
      </c>
      <c r="W4" t="s">
        <v>43</v>
      </c>
      <c r="X4" s="1">
        <v>40729</v>
      </c>
      <c r="Y4" s="1">
        <v>41176</v>
      </c>
      <c r="Z4" t="s">
        <v>62</v>
      </c>
      <c r="AA4" t="str">
        <f t="shared" si="2"/>
        <v>Yes</v>
      </c>
      <c r="AB4" t="s">
        <v>54</v>
      </c>
      <c r="AC4" t="s">
        <v>46</v>
      </c>
      <c r="AD4" t="s">
        <v>63</v>
      </c>
      <c r="AE4">
        <v>20</v>
      </c>
      <c r="AF4" t="s">
        <v>48</v>
      </c>
      <c r="AG4" t="s">
        <v>58</v>
      </c>
      <c r="AH4">
        <v>3.02</v>
      </c>
      <c r="AI4">
        <v>3</v>
      </c>
      <c r="AJ4">
        <v>0</v>
      </c>
      <c r="AK4" s="1">
        <v>41044</v>
      </c>
      <c r="AL4">
        <v>0</v>
      </c>
      <c r="AM4">
        <v>3</v>
      </c>
      <c r="AN4">
        <f ca="1">DATEDIF(R4, TODAY(), "Y")</f>
        <v>36</v>
      </c>
      <c r="AO4" t="str">
        <f t="shared" ca="1" si="3"/>
        <v>30-40</v>
      </c>
    </row>
    <row r="5" spans="1:41" x14ac:dyDescent="0.3">
      <c r="A5" t="s">
        <v>64</v>
      </c>
      <c r="B5" t="str">
        <f t="shared" si="0"/>
        <v>Trina</v>
      </c>
      <c r="C5" t="str">
        <f t="shared" si="1"/>
        <v>Alagbe</v>
      </c>
      <c r="D5">
        <v>10088</v>
      </c>
      <c r="E5">
        <v>1</v>
      </c>
      <c r="F5">
        <v>1</v>
      </c>
      <c r="G5">
        <v>0</v>
      </c>
      <c r="H5">
        <v>1</v>
      </c>
      <c r="I5">
        <v>5</v>
      </c>
      <c r="J5">
        <v>3</v>
      </c>
      <c r="K5">
        <v>0</v>
      </c>
      <c r="L5">
        <v>64991</v>
      </c>
      <c r="M5">
        <v>0</v>
      </c>
      <c r="N5">
        <v>19</v>
      </c>
      <c r="O5" t="s">
        <v>37</v>
      </c>
      <c r="P5" t="s">
        <v>38</v>
      </c>
      <c r="Q5">
        <v>1886</v>
      </c>
      <c r="R5" s="1">
        <v>32413</v>
      </c>
      <c r="S5" t="s">
        <v>61</v>
      </c>
      <c r="T5" t="s">
        <v>52</v>
      </c>
      <c r="U5" t="s">
        <v>41</v>
      </c>
      <c r="V5" t="s">
        <v>42</v>
      </c>
      <c r="W5" t="s">
        <v>43</v>
      </c>
      <c r="X5" s="1">
        <v>39454</v>
      </c>
      <c r="Y5" s="1" t="s">
        <v>488</v>
      </c>
      <c r="Z5" t="s">
        <v>44</v>
      </c>
      <c r="AA5" t="str">
        <f t="shared" si="2"/>
        <v>No</v>
      </c>
      <c r="AB5" t="s">
        <v>45</v>
      </c>
      <c r="AC5" t="s">
        <v>46</v>
      </c>
      <c r="AD5" t="s">
        <v>65</v>
      </c>
      <c r="AE5">
        <v>16</v>
      </c>
      <c r="AF5" t="s">
        <v>57</v>
      </c>
      <c r="AG5" t="s">
        <v>58</v>
      </c>
      <c r="AH5">
        <v>4.84</v>
      </c>
      <c r="AI5">
        <v>5</v>
      </c>
      <c r="AJ5">
        <v>0</v>
      </c>
      <c r="AK5" s="1">
        <v>43468</v>
      </c>
      <c r="AL5">
        <v>0</v>
      </c>
      <c r="AM5">
        <v>15</v>
      </c>
      <c r="AN5">
        <f ca="1">DATEDIF(R5, TODAY(), "Y")</f>
        <v>36</v>
      </c>
      <c r="AO5" t="str">
        <f t="shared" ca="1" si="3"/>
        <v>30-40</v>
      </c>
    </row>
    <row r="6" spans="1:41" x14ac:dyDescent="0.3">
      <c r="A6" t="s">
        <v>66</v>
      </c>
      <c r="B6" t="str">
        <f t="shared" si="0"/>
        <v>Carol</v>
      </c>
      <c r="C6" t="str">
        <f t="shared" si="1"/>
        <v>Anderson</v>
      </c>
      <c r="D6">
        <v>10069</v>
      </c>
      <c r="E6">
        <v>0</v>
      </c>
      <c r="F6">
        <v>2</v>
      </c>
      <c r="G6">
        <v>0</v>
      </c>
      <c r="H6">
        <v>5</v>
      </c>
      <c r="I6">
        <v>5</v>
      </c>
      <c r="J6">
        <v>3</v>
      </c>
      <c r="K6">
        <v>0</v>
      </c>
      <c r="L6">
        <v>50825</v>
      </c>
      <c r="M6">
        <v>1</v>
      </c>
      <c r="N6">
        <v>19</v>
      </c>
      <c r="O6" t="s">
        <v>37</v>
      </c>
      <c r="P6" t="s">
        <v>38</v>
      </c>
      <c r="Q6">
        <v>2169</v>
      </c>
      <c r="R6" s="1">
        <v>32759</v>
      </c>
      <c r="S6" t="s">
        <v>61</v>
      </c>
      <c r="T6" t="s">
        <v>67</v>
      </c>
      <c r="U6" t="s">
        <v>41</v>
      </c>
      <c r="V6" t="s">
        <v>42</v>
      </c>
      <c r="W6" t="s">
        <v>43</v>
      </c>
      <c r="X6" s="1">
        <v>40735</v>
      </c>
      <c r="Y6" s="1">
        <v>42619</v>
      </c>
      <c r="Z6" t="s">
        <v>68</v>
      </c>
      <c r="AA6" t="str">
        <f t="shared" si="2"/>
        <v>Yes</v>
      </c>
      <c r="AB6" t="s">
        <v>54</v>
      </c>
      <c r="AC6" t="s">
        <v>46</v>
      </c>
      <c r="AD6" t="s">
        <v>69</v>
      </c>
      <c r="AE6">
        <v>39</v>
      </c>
      <c r="AF6" t="s">
        <v>70</v>
      </c>
      <c r="AG6" t="s">
        <v>58</v>
      </c>
      <c r="AH6">
        <v>5</v>
      </c>
      <c r="AI6">
        <v>4</v>
      </c>
      <c r="AJ6">
        <v>0</v>
      </c>
      <c r="AK6" s="1">
        <v>42401</v>
      </c>
      <c r="AL6">
        <v>0</v>
      </c>
      <c r="AM6">
        <v>2</v>
      </c>
      <c r="AN6">
        <f ca="1">DATEDIF(R6, TODAY(), "Y")</f>
        <v>36</v>
      </c>
      <c r="AO6" t="str">
        <f t="shared" ca="1" si="3"/>
        <v>30-40</v>
      </c>
    </row>
    <row r="7" spans="1:41" x14ac:dyDescent="0.3">
      <c r="A7" t="s">
        <v>71</v>
      </c>
      <c r="B7" t="str">
        <f t="shared" si="0"/>
        <v>Linda</v>
      </c>
      <c r="C7" t="str">
        <f t="shared" si="1"/>
        <v>Anderson</v>
      </c>
      <c r="D7">
        <v>10002</v>
      </c>
      <c r="E7">
        <v>0</v>
      </c>
      <c r="F7">
        <v>0</v>
      </c>
      <c r="G7">
        <v>0</v>
      </c>
      <c r="H7">
        <v>1</v>
      </c>
      <c r="I7">
        <v>5</v>
      </c>
      <c r="J7">
        <v>4</v>
      </c>
      <c r="K7">
        <v>0</v>
      </c>
      <c r="L7">
        <v>57568</v>
      </c>
      <c r="M7">
        <v>0</v>
      </c>
      <c r="N7">
        <v>19</v>
      </c>
      <c r="O7" t="s">
        <v>37</v>
      </c>
      <c r="P7" t="s">
        <v>38</v>
      </c>
      <c r="Q7">
        <v>1844</v>
      </c>
      <c r="R7" s="1">
        <v>28267</v>
      </c>
      <c r="S7" t="s">
        <v>61</v>
      </c>
      <c r="T7" t="s">
        <v>40</v>
      </c>
      <c r="U7" t="s">
        <v>41</v>
      </c>
      <c r="V7" t="s">
        <v>42</v>
      </c>
      <c r="W7" t="s">
        <v>43</v>
      </c>
      <c r="X7" s="1">
        <v>40917</v>
      </c>
      <c r="Y7" s="1" t="s">
        <v>488</v>
      </c>
      <c r="Z7" t="s">
        <v>44</v>
      </c>
      <c r="AA7" t="str">
        <f t="shared" si="2"/>
        <v>No</v>
      </c>
      <c r="AB7" t="s">
        <v>45</v>
      </c>
      <c r="AC7" t="s">
        <v>46</v>
      </c>
      <c r="AD7" t="s">
        <v>72</v>
      </c>
      <c r="AE7">
        <v>11</v>
      </c>
      <c r="AF7" t="s">
        <v>48</v>
      </c>
      <c r="AG7" t="s">
        <v>49</v>
      </c>
      <c r="AH7">
        <v>5</v>
      </c>
      <c r="AI7">
        <v>5</v>
      </c>
      <c r="AJ7">
        <v>0</v>
      </c>
      <c r="AK7" s="1">
        <v>43472</v>
      </c>
      <c r="AL7">
        <v>0</v>
      </c>
      <c r="AM7">
        <v>15</v>
      </c>
      <c r="AN7">
        <f ca="1">DATEDIF(R7, TODAY(), "Y")</f>
        <v>48</v>
      </c>
      <c r="AO7" t="str">
        <f t="shared" ca="1" si="3"/>
        <v>40-50</v>
      </c>
    </row>
    <row r="8" spans="1:41" x14ac:dyDescent="0.3">
      <c r="A8" t="s">
        <v>73</v>
      </c>
      <c r="B8" t="str">
        <f t="shared" si="0"/>
        <v>Colby</v>
      </c>
      <c r="C8" t="str">
        <f t="shared" si="1"/>
        <v>Andreola</v>
      </c>
      <c r="D8">
        <v>10194</v>
      </c>
      <c r="E8">
        <v>0</v>
      </c>
      <c r="F8">
        <v>0</v>
      </c>
      <c r="G8">
        <v>0</v>
      </c>
      <c r="H8">
        <v>1</v>
      </c>
      <c r="I8">
        <v>4</v>
      </c>
      <c r="J8">
        <v>3</v>
      </c>
      <c r="K8">
        <v>0</v>
      </c>
      <c r="L8">
        <v>95660</v>
      </c>
      <c r="M8">
        <v>0</v>
      </c>
      <c r="N8">
        <v>24</v>
      </c>
      <c r="O8" t="s">
        <v>74</v>
      </c>
      <c r="P8" t="s">
        <v>38</v>
      </c>
      <c r="Q8">
        <v>2110</v>
      </c>
      <c r="R8" s="1">
        <v>28999</v>
      </c>
      <c r="S8" t="s">
        <v>61</v>
      </c>
      <c r="T8" t="s">
        <v>40</v>
      </c>
      <c r="U8" t="s">
        <v>41</v>
      </c>
      <c r="V8" t="s">
        <v>42</v>
      </c>
      <c r="W8" t="s">
        <v>43</v>
      </c>
      <c r="X8" s="1">
        <v>41953</v>
      </c>
      <c r="Y8" s="1" t="s">
        <v>488</v>
      </c>
      <c r="Z8" t="s">
        <v>44</v>
      </c>
      <c r="AA8" t="str">
        <f t="shared" si="2"/>
        <v>No</v>
      </c>
      <c r="AB8" t="s">
        <v>45</v>
      </c>
      <c r="AC8" t="s">
        <v>75</v>
      </c>
      <c r="AD8" t="s">
        <v>76</v>
      </c>
      <c r="AE8">
        <v>10</v>
      </c>
      <c r="AF8" t="s">
        <v>48</v>
      </c>
      <c r="AG8" t="s">
        <v>58</v>
      </c>
      <c r="AH8">
        <v>3.04</v>
      </c>
      <c r="AI8">
        <v>3</v>
      </c>
      <c r="AJ8">
        <v>4</v>
      </c>
      <c r="AK8" s="1">
        <v>43467</v>
      </c>
      <c r="AL8">
        <v>0</v>
      </c>
      <c r="AM8">
        <v>19</v>
      </c>
      <c r="AN8">
        <f ca="1">DATEDIF(R8, TODAY(), "Y")</f>
        <v>46</v>
      </c>
      <c r="AO8" t="str">
        <f t="shared" ca="1" si="3"/>
        <v>40-50</v>
      </c>
    </row>
    <row r="9" spans="1:41" x14ac:dyDescent="0.3">
      <c r="A9" t="s">
        <v>77</v>
      </c>
      <c r="B9" t="str">
        <f t="shared" si="0"/>
        <v>Sam</v>
      </c>
      <c r="C9" t="str">
        <f t="shared" si="1"/>
        <v>Athwal</v>
      </c>
      <c r="D9">
        <v>10062</v>
      </c>
      <c r="E9">
        <v>0</v>
      </c>
      <c r="F9">
        <v>4</v>
      </c>
      <c r="G9">
        <v>1</v>
      </c>
      <c r="H9">
        <v>1</v>
      </c>
      <c r="I9">
        <v>5</v>
      </c>
      <c r="J9">
        <v>3</v>
      </c>
      <c r="K9">
        <v>0</v>
      </c>
      <c r="L9">
        <v>59365</v>
      </c>
      <c r="M9">
        <v>0</v>
      </c>
      <c r="N9">
        <v>19</v>
      </c>
      <c r="O9" t="s">
        <v>37</v>
      </c>
      <c r="P9" t="s">
        <v>38</v>
      </c>
      <c r="Q9">
        <v>2199</v>
      </c>
      <c r="R9" s="1">
        <v>30365</v>
      </c>
      <c r="S9" t="s">
        <v>39</v>
      </c>
      <c r="T9" t="s">
        <v>78</v>
      </c>
      <c r="U9" t="s">
        <v>41</v>
      </c>
      <c r="V9" t="s">
        <v>42</v>
      </c>
      <c r="W9" t="s">
        <v>43</v>
      </c>
      <c r="X9" s="1">
        <v>41547</v>
      </c>
      <c r="Y9" s="1" t="s">
        <v>488</v>
      </c>
      <c r="Z9" t="s">
        <v>44</v>
      </c>
      <c r="AA9" t="str">
        <f t="shared" si="2"/>
        <v>No</v>
      </c>
      <c r="AB9" t="s">
        <v>45</v>
      </c>
      <c r="AC9" t="s">
        <v>46</v>
      </c>
      <c r="AD9" t="s">
        <v>79</v>
      </c>
      <c r="AE9">
        <v>19</v>
      </c>
      <c r="AF9" t="s">
        <v>80</v>
      </c>
      <c r="AG9" t="s">
        <v>58</v>
      </c>
      <c r="AH9">
        <v>5</v>
      </c>
      <c r="AI9">
        <v>4</v>
      </c>
      <c r="AJ9">
        <v>0</v>
      </c>
      <c r="AK9" s="1">
        <v>43521</v>
      </c>
      <c r="AL9">
        <v>0</v>
      </c>
      <c r="AM9">
        <v>19</v>
      </c>
      <c r="AN9">
        <f ca="1">DATEDIF(R9, TODAY(), "Y")</f>
        <v>42</v>
      </c>
      <c r="AO9" t="str">
        <f t="shared" ca="1" si="3"/>
        <v>40-50</v>
      </c>
    </row>
    <row r="10" spans="1:41" x14ac:dyDescent="0.3">
      <c r="A10" t="s">
        <v>81</v>
      </c>
      <c r="B10" t="str">
        <f t="shared" si="0"/>
        <v>Linda</v>
      </c>
      <c r="C10" t="str">
        <f t="shared" si="1"/>
        <v>Bachiochi</v>
      </c>
      <c r="D10">
        <v>10114</v>
      </c>
      <c r="E10">
        <v>0</v>
      </c>
      <c r="F10">
        <v>0</v>
      </c>
      <c r="G10">
        <v>0</v>
      </c>
      <c r="H10">
        <v>3</v>
      </c>
      <c r="I10">
        <v>5</v>
      </c>
      <c r="J10">
        <v>3</v>
      </c>
      <c r="K10">
        <v>1</v>
      </c>
      <c r="L10">
        <v>47837</v>
      </c>
      <c r="M10">
        <v>0</v>
      </c>
      <c r="N10">
        <v>19</v>
      </c>
      <c r="O10" t="s">
        <v>37</v>
      </c>
      <c r="P10" t="s">
        <v>38</v>
      </c>
      <c r="Q10">
        <v>1902</v>
      </c>
      <c r="R10" s="1">
        <v>25610</v>
      </c>
      <c r="S10" t="s">
        <v>61</v>
      </c>
      <c r="T10" t="s">
        <v>40</v>
      </c>
      <c r="U10" t="s">
        <v>41</v>
      </c>
      <c r="V10" t="s">
        <v>42</v>
      </c>
      <c r="W10" t="s">
        <v>82</v>
      </c>
      <c r="X10" s="1">
        <v>40000</v>
      </c>
      <c r="Y10" s="1" t="s">
        <v>488</v>
      </c>
      <c r="Z10" t="s">
        <v>44</v>
      </c>
      <c r="AA10" t="str">
        <f t="shared" si="2"/>
        <v>No</v>
      </c>
      <c r="AB10" t="s">
        <v>45</v>
      </c>
      <c r="AC10" t="s">
        <v>46</v>
      </c>
      <c r="AD10" t="s">
        <v>83</v>
      </c>
      <c r="AE10">
        <v>12</v>
      </c>
      <c r="AF10" t="s">
        <v>84</v>
      </c>
      <c r="AG10" t="s">
        <v>58</v>
      </c>
      <c r="AH10">
        <v>4.46</v>
      </c>
      <c r="AI10">
        <v>3</v>
      </c>
      <c r="AJ10">
        <v>0</v>
      </c>
      <c r="AK10" s="1">
        <v>43490</v>
      </c>
      <c r="AL10">
        <v>0</v>
      </c>
      <c r="AM10">
        <v>4</v>
      </c>
      <c r="AN10">
        <f ca="1">DATEDIF(R10, TODAY(), "Y")</f>
        <v>55</v>
      </c>
      <c r="AO10" t="str">
        <f t="shared" ca="1" si="3"/>
        <v>50-60</v>
      </c>
    </row>
    <row r="11" spans="1:41" x14ac:dyDescent="0.3">
      <c r="A11" t="s">
        <v>85</v>
      </c>
      <c r="B11" t="str">
        <f t="shared" si="0"/>
        <v>Alejandro</v>
      </c>
      <c r="C11" t="str">
        <f t="shared" si="1"/>
        <v>Bacong</v>
      </c>
      <c r="D11">
        <v>10250</v>
      </c>
      <c r="E11">
        <v>0</v>
      </c>
      <c r="F11">
        <v>2</v>
      </c>
      <c r="G11">
        <v>1</v>
      </c>
      <c r="H11">
        <v>1</v>
      </c>
      <c r="I11">
        <v>3</v>
      </c>
      <c r="J11">
        <v>3</v>
      </c>
      <c r="K11">
        <v>0</v>
      </c>
      <c r="L11">
        <v>50178</v>
      </c>
      <c r="M11">
        <v>0</v>
      </c>
      <c r="N11">
        <v>14</v>
      </c>
      <c r="O11" t="s">
        <v>86</v>
      </c>
      <c r="P11" t="s">
        <v>38</v>
      </c>
      <c r="Q11">
        <v>1886</v>
      </c>
      <c r="R11" s="1">
        <v>32149</v>
      </c>
      <c r="S11" t="s">
        <v>39</v>
      </c>
      <c r="T11" t="s">
        <v>67</v>
      </c>
      <c r="U11" t="s">
        <v>41</v>
      </c>
      <c r="V11" t="s">
        <v>42</v>
      </c>
      <c r="W11" t="s">
        <v>43</v>
      </c>
      <c r="X11" s="1">
        <v>42009</v>
      </c>
      <c r="Y11" s="1" t="s">
        <v>488</v>
      </c>
      <c r="Z11" t="s">
        <v>44</v>
      </c>
      <c r="AA11" t="str">
        <f t="shared" si="2"/>
        <v>No</v>
      </c>
      <c r="AB11" t="s">
        <v>45</v>
      </c>
      <c r="AC11" t="s">
        <v>55</v>
      </c>
      <c r="AD11" t="s">
        <v>87</v>
      </c>
      <c r="AE11">
        <v>7</v>
      </c>
      <c r="AF11" t="s">
        <v>57</v>
      </c>
      <c r="AG11" t="s">
        <v>58</v>
      </c>
      <c r="AH11">
        <v>5</v>
      </c>
      <c r="AI11">
        <v>5</v>
      </c>
      <c r="AJ11">
        <v>6</v>
      </c>
      <c r="AK11" s="1">
        <v>43514</v>
      </c>
      <c r="AL11">
        <v>0</v>
      </c>
      <c r="AM11">
        <v>16</v>
      </c>
      <c r="AN11">
        <f ca="1">DATEDIF(R11, TODAY(), "Y")</f>
        <v>37</v>
      </c>
      <c r="AO11" t="str">
        <f t="shared" ca="1" si="3"/>
        <v>30-40</v>
      </c>
    </row>
    <row r="12" spans="1:41" x14ac:dyDescent="0.3">
      <c r="A12" t="s">
        <v>88</v>
      </c>
      <c r="B12" t="str">
        <f t="shared" si="0"/>
        <v>Rachael</v>
      </c>
      <c r="C12" t="str">
        <f t="shared" si="1"/>
        <v>Baczenski</v>
      </c>
      <c r="D12">
        <v>10252</v>
      </c>
      <c r="E12">
        <v>1</v>
      </c>
      <c r="F12">
        <v>1</v>
      </c>
      <c r="G12">
        <v>0</v>
      </c>
      <c r="H12">
        <v>5</v>
      </c>
      <c r="I12">
        <v>5</v>
      </c>
      <c r="J12">
        <v>3</v>
      </c>
      <c r="K12">
        <v>1</v>
      </c>
      <c r="L12">
        <v>54670</v>
      </c>
      <c r="M12">
        <v>1</v>
      </c>
      <c r="N12">
        <v>19</v>
      </c>
      <c r="O12" t="s">
        <v>37</v>
      </c>
      <c r="P12" t="s">
        <v>38</v>
      </c>
      <c r="Q12">
        <v>1902</v>
      </c>
      <c r="R12" s="1">
        <v>27041</v>
      </c>
      <c r="S12" t="s">
        <v>61</v>
      </c>
      <c r="T12" t="s">
        <v>52</v>
      </c>
      <c r="U12" t="s">
        <v>41</v>
      </c>
      <c r="V12" t="s">
        <v>89</v>
      </c>
      <c r="W12" t="s">
        <v>82</v>
      </c>
      <c r="X12" s="1">
        <v>40553</v>
      </c>
      <c r="Y12" s="1">
        <v>42747</v>
      </c>
      <c r="Z12" t="s">
        <v>90</v>
      </c>
      <c r="AA12" t="str">
        <f t="shared" si="2"/>
        <v>Yes</v>
      </c>
      <c r="AB12" t="s">
        <v>54</v>
      </c>
      <c r="AC12" t="s">
        <v>46</v>
      </c>
      <c r="AD12" t="s">
        <v>91</v>
      </c>
      <c r="AE12">
        <v>14</v>
      </c>
      <c r="AF12" t="s">
        <v>84</v>
      </c>
      <c r="AG12" t="s">
        <v>58</v>
      </c>
      <c r="AH12">
        <v>4.2</v>
      </c>
      <c r="AI12">
        <v>4</v>
      </c>
      <c r="AJ12">
        <v>0</v>
      </c>
      <c r="AK12" s="1">
        <v>42399</v>
      </c>
      <c r="AL12">
        <v>0</v>
      </c>
      <c r="AM12">
        <v>12</v>
      </c>
      <c r="AN12">
        <f ca="1">DATEDIF(R12, TODAY(), "Y")</f>
        <v>51</v>
      </c>
      <c r="AO12" t="str">
        <f t="shared" ca="1" si="3"/>
        <v>50-60</v>
      </c>
    </row>
    <row r="13" spans="1:41" x14ac:dyDescent="0.3">
      <c r="A13" t="s">
        <v>92</v>
      </c>
      <c r="B13" t="str">
        <f t="shared" si="0"/>
        <v>Thomas</v>
      </c>
      <c r="C13" t="str">
        <f t="shared" si="1"/>
        <v>Barbara</v>
      </c>
      <c r="D13">
        <v>10242</v>
      </c>
      <c r="E13">
        <v>1</v>
      </c>
      <c r="F13">
        <v>1</v>
      </c>
      <c r="G13">
        <v>1</v>
      </c>
      <c r="H13">
        <v>5</v>
      </c>
      <c r="I13">
        <v>5</v>
      </c>
      <c r="J13">
        <v>3</v>
      </c>
      <c r="K13">
        <v>1</v>
      </c>
      <c r="L13">
        <v>47211</v>
      </c>
      <c r="M13">
        <v>1</v>
      </c>
      <c r="N13">
        <v>19</v>
      </c>
      <c r="O13" t="s">
        <v>37</v>
      </c>
      <c r="P13" t="s">
        <v>38</v>
      </c>
      <c r="Q13">
        <v>2062</v>
      </c>
      <c r="R13" s="1">
        <v>27081</v>
      </c>
      <c r="S13" t="s">
        <v>39</v>
      </c>
      <c r="T13" t="s">
        <v>52</v>
      </c>
      <c r="U13" t="s">
        <v>41</v>
      </c>
      <c r="V13" t="s">
        <v>89</v>
      </c>
      <c r="W13" t="s">
        <v>82</v>
      </c>
      <c r="X13" s="1">
        <v>41001</v>
      </c>
      <c r="Y13" s="1">
        <v>42632</v>
      </c>
      <c r="Z13" t="s">
        <v>93</v>
      </c>
      <c r="AA13" t="str">
        <f t="shared" si="2"/>
        <v>Yes</v>
      </c>
      <c r="AB13" t="s">
        <v>54</v>
      </c>
      <c r="AC13" t="s">
        <v>46</v>
      </c>
      <c r="AD13" t="s">
        <v>63</v>
      </c>
      <c r="AE13">
        <v>20</v>
      </c>
      <c r="AF13" t="s">
        <v>84</v>
      </c>
      <c r="AG13" t="s">
        <v>58</v>
      </c>
      <c r="AH13">
        <v>4.2</v>
      </c>
      <c r="AI13">
        <v>3</v>
      </c>
      <c r="AJ13">
        <v>0</v>
      </c>
      <c r="AK13" s="1">
        <v>42496</v>
      </c>
      <c r="AL13">
        <v>0</v>
      </c>
      <c r="AM13">
        <v>15</v>
      </c>
      <c r="AN13">
        <f ca="1">DATEDIF(R13, TODAY(), "Y")</f>
        <v>51</v>
      </c>
      <c r="AO13" t="str">
        <f t="shared" ca="1" si="3"/>
        <v>50-60</v>
      </c>
    </row>
    <row r="14" spans="1:41" x14ac:dyDescent="0.3">
      <c r="A14" t="s">
        <v>94</v>
      </c>
      <c r="B14" t="str">
        <f t="shared" si="0"/>
        <v>Hector</v>
      </c>
      <c r="C14" t="str">
        <f t="shared" si="1"/>
        <v>Barbossa</v>
      </c>
      <c r="D14">
        <v>10012</v>
      </c>
      <c r="E14">
        <v>0</v>
      </c>
      <c r="F14">
        <v>2</v>
      </c>
      <c r="G14">
        <v>1</v>
      </c>
      <c r="H14">
        <v>1</v>
      </c>
      <c r="I14">
        <v>3</v>
      </c>
      <c r="J14">
        <v>4</v>
      </c>
      <c r="K14">
        <v>1</v>
      </c>
      <c r="L14">
        <v>92328</v>
      </c>
      <c r="M14">
        <v>0</v>
      </c>
      <c r="N14">
        <v>9</v>
      </c>
      <c r="O14" t="s">
        <v>95</v>
      </c>
      <c r="P14" t="s">
        <v>96</v>
      </c>
      <c r="Q14">
        <v>78230</v>
      </c>
      <c r="R14" s="1">
        <v>32328</v>
      </c>
      <c r="S14" t="s">
        <v>39</v>
      </c>
      <c r="T14" t="s">
        <v>67</v>
      </c>
      <c r="U14" t="s">
        <v>41</v>
      </c>
      <c r="V14" t="s">
        <v>42</v>
      </c>
      <c r="W14" t="s">
        <v>82</v>
      </c>
      <c r="X14" s="1">
        <v>41953</v>
      </c>
      <c r="Y14" s="1" t="s">
        <v>488</v>
      </c>
      <c r="Z14" t="s">
        <v>44</v>
      </c>
      <c r="AA14" t="str">
        <f t="shared" si="2"/>
        <v>No</v>
      </c>
      <c r="AB14" t="s">
        <v>45</v>
      </c>
      <c r="AC14" t="s">
        <v>55</v>
      </c>
      <c r="AD14" t="s">
        <v>56</v>
      </c>
      <c r="AE14">
        <v>4</v>
      </c>
      <c r="AF14" t="s">
        <v>84</v>
      </c>
      <c r="AG14" t="s">
        <v>49</v>
      </c>
      <c r="AH14">
        <v>4.28</v>
      </c>
      <c r="AI14">
        <v>4</v>
      </c>
      <c r="AJ14">
        <v>5</v>
      </c>
      <c r="AK14" s="1">
        <v>43521</v>
      </c>
      <c r="AL14">
        <v>0</v>
      </c>
      <c r="AM14">
        <v>9</v>
      </c>
      <c r="AN14">
        <f ca="1">DATEDIF(R14, TODAY(), "Y")</f>
        <v>37</v>
      </c>
      <c r="AO14" t="str">
        <f t="shared" ca="1" si="3"/>
        <v>30-40</v>
      </c>
    </row>
    <row r="15" spans="1:41" x14ac:dyDescent="0.3">
      <c r="A15" t="s">
        <v>97</v>
      </c>
      <c r="B15" t="str">
        <f t="shared" si="0"/>
        <v>Francesco A</v>
      </c>
      <c r="C15" t="str">
        <f t="shared" si="1"/>
        <v>Barone</v>
      </c>
      <c r="D15">
        <v>10265</v>
      </c>
      <c r="E15">
        <v>0</v>
      </c>
      <c r="F15">
        <v>0</v>
      </c>
      <c r="G15">
        <v>1</v>
      </c>
      <c r="H15">
        <v>1</v>
      </c>
      <c r="I15">
        <v>5</v>
      </c>
      <c r="J15">
        <v>3</v>
      </c>
      <c r="K15">
        <v>0</v>
      </c>
      <c r="L15">
        <v>58709</v>
      </c>
      <c r="M15">
        <v>0</v>
      </c>
      <c r="N15">
        <v>19</v>
      </c>
      <c r="O15" t="s">
        <v>37</v>
      </c>
      <c r="P15" t="s">
        <v>38</v>
      </c>
      <c r="Q15">
        <v>1810</v>
      </c>
      <c r="R15" s="1">
        <v>30517</v>
      </c>
      <c r="S15" t="s">
        <v>39</v>
      </c>
      <c r="T15" t="s">
        <v>40</v>
      </c>
      <c r="U15" t="s">
        <v>41</v>
      </c>
      <c r="V15" t="s">
        <v>42</v>
      </c>
      <c r="W15" t="s">
        <v>98</v>
      </c>
      <c r="X15" s="1">
        <v>40959</v>
      </c>
      <c r="Y15" s="1" t="s">
        <v>488</v>
      </c>
      <c r="Z15" t="s">
        <v>44</v>
      </c>
      <c r="AA15" t="str">
        <f t="shared" si="2"/>
        <v>No</v>
      </c>
      <c r="AB15" t="s">
        <v>45</v>
      </c>
      <c r="AC15" t="s">
        <v>46</v>
      </c>
      <c r="AD15" t="s">
        <v>99</v>
      </c>
      <c r="AE15">
        <v>18</v>
      </c>
      <c r="AF15" t="s">
        <v>70</v>
      </c>
      <c r="AG15" t="s">
        <v>58</v>
      </c>
      <c r="AH15">
        <v>4.5999999999999996</v>
      </c>
      <c r="AI15">
        <v>4</v>
      </c>
      <c r="AJ15">
        <v>0</v>
      </c>
      <c r="AK15" s="1">
        <v>43510</v>
      </c>
      <c r="AL15">
        <v>0</v>
      </c>
      <c r="AM15">
        <v>7</v>
      </c>
      <c r="AN15">
        <f ca="1">DATEDIF(R15, TODAY(), "Y")</f>
        <v>42</v>
      </c>
      <c r="AO15" t="str">
        <f t="shared" ca="1" si="3"/>
        <v>40-50</v>
      </c>
    </row>
    <row r="16" spans="1:41" x14ac:dyDescent="0.3">
      <c r="A16" t="s">
        <v>100</v>
      </c>
      <c r="B16" t="str">
        <f t="shared" si="0"/>
        <v>Nader</v>
      </c>
      <c r="C16" t="str">
        <f t="shared" si="1"/>
        <v>Barton</v>
      </c>
      <c r="D16">
        <v>10066</v>
      </c>
      <c r="E16">
        <v>0</v>
      </c>
      <c r="F16">
        <v>2</v>
      </c>
      <c r="G16">
        <v>1</v>
      </c>
      <c r="H16">
        <v>5</v>
      </c>
      <c r="I16">
        <v>5</v>
      </c>
      <c r="J16">
        <v>3</v>
      </c>
      <c r="K16">
        <v>0</v>
      </c>
      <c r="L16">
        <v>52505</v>
      </c>
      <c r="M16">
        <v>1</v>
      </c>
      <c r="N16">
        <v>19</v>
      </c>
      <c r="O16" t="s">
        <v>37</v>
      </c>
      <c r="P16" t="s">
        <v>38</v>
      </c>
      <c r="Q16">
        <v>2747</v>
      </c>
      <c r="R16" s="1">
        <v>28321</v>
      </c>
      <c r="S16" t="s">
        <v>39</v>
      </c>
      <c r="T16" t="s">
        <v>67</v>
      </c>
      <c r="U16" t="s">
        <v>41</v>
      </c>
      <c r="V16" t="s">
        <v>42</v>
      </c>
      <c r="W16" t="s">
        <v>43</v>
      </c>
      <c r="X16" s="1">
        <v>41176</v>
      </c>
      <c r="Y16" s="1">
        <v>42831</v>
      </c>
      <c r="Z16" t="s">
        <v>90</v>
      </c>
      <c r="AA16" t="str">
        <f t="shared" si="2"/>
        <v>Yes</v>
      </c>
      <c r="AB16" t="s">
        <v>54</v>
      </c>
      <c r="AC16" t="s">
        <v>46</v>
      </c>
      <c r="AD16" t="s">
        <v>47</v>
      </c>
      <c r="AE16">
        <v>22</v>
      </c>
      <c r="AF16" t="s">
        <v>101</v>
      </c>
      <c r="AG16" t="s">
        <v>58</v>
      </c>
      <c r="AH16">
        <v>5</v>
      </c>
      <c r="AI16">
        <v>5</v>
      </c>
      <c r="AJ16">
        <v>0</v>
      </c>
      <c r="AK16" s="1">
        <v>42796</v>
      </c>
      <c r="AL16">
        <v>0</v>
      </c>
      <c r="AM16">
        <v>1</v>
      </c>
      <c r="AN16">
        <f ca="1">DATEDIF(R16, TODAY(), "Y")</f>
        <v>48</v>
      </c>
      <c r="AO16" t="str">
        <f t="shared" ca="1" si="3"/>
        <v>40-50</v>
      </c>
    </row>
    <row r="17" spans="1:41" x14ac:dyDescent="0.3">
      <c r="A17" t="s">
        <v>102</v>
      </c>
      <c r="B17" t="str">
        <f t="shared" si="0"/>
        <v>Norman</v>
      </c>
      <c r="C17" t="str">
        <f t="shared" si="1"/>
        <v>Bates</v>
      </c>
      <c r="D17">
        <v>10061</v>
      </c>
      <c r="E17">
        <v>0</v>
      </c>
      <c r="F17">
        <v>0</v>
      </c>
      <c r="G17">
        <v>1</v>
      </c>
      <c r="H17">
        <v>4</v>
      </c>
      <c r="I17">
        <v>5</v>
      </c>
      <c r="J17">
        <v>3</v>
      </c>
      <c r="K17">
        <v>0</v>
      </c>
      <c r="L17">
        <v>57834</v>
      </c>
      <c r="M17">
        <v>1</v>
      </c>
      <c r="N17">
        <v>19</v>
      </c>
      <c r="O17" t="s">
        <v>37</v>
      </c>
      <c r="P17" t="s">
        <v>38</v>
      </c>
      <c r="Q17">
        <v>2050</v>
      </c>
      <c r="R17" s="1">
        <v>29877</v>
      </c>
      <c r="S17" t="s">
        <v>39</v>
      </c>
      <c r="T17" t="s">
        <v>40</v>
      </c>
      <c r="U17" t="s">
        <v>41</v>
      </c>
      <c r="V17" t="s">
        <v>42</v>
      </c>
      <c r="W17" t="s">
        <v>43</v>
      </c>
      <c r="X17" s="1">
        <v>40595</v>
      </c>
      <c r="Y17" s="1">
        <v>42951</v>
      </c>
      <c r="Z17" t="s">
        <v>103</v>
      </c>
      <c r="AA17" t="str">
        <f t="shared" si="2"/>
        <v>Yes</v>
      </c>
      <c r="AB17" t="s">
        <v>104</v>
      </c>
      <c r="AC17" t="s">
        <v>46</v>
      </c>
      <c r="AD17" t="s">
        <v>99</v>
      </c>
      <c r="AE17">
        <v>18</v>
      </c>
      <c r="AF17" t="s">
        <v>70</v>
      </c>
      <c r="AG17" t="s">
        <v>58</v>
      </c>
      <c r="AH17">
        <v>5</v>
      </c>
      <c r="AI17">
        <v>4</v>
      </c>
      <c r="AJ17">
        <v>0</v>
      </c>
      <c r="AK17" s="1">
        <v>42830</v>
      </c>
      <c r="AL17">
        <v>0</v>
      </c>
      <c r="AM17">
        <v>20</v>
      </c>
      <c r="AN17">
        <f ca="1">DATEDIF(R17, TODAY(), "Y")</f>
        <v>43</v>
      </c>
      <c r="AO17" t="str">
        <f t="shared" ca="1" si="3"/>
        <v>40-50</v>
      </c>
    </row>
    <row r="18" spans="1:41" x14ac:dyDescent="0.3">
      <c r="A18" t="s">
        <v>105</v>
      </c>
      <c r="B18" t="str">
        <f t="shared" si="0"/>
        <v>Kimberly</v>
      </c>
      <c r="C18" t="str">
        <f t="shared" si="1"/>
        <v>Beak</v>
      </c>
      <c r="D18">
        <v>10023</v>
      </c>
      <c r="E18">
        <v>1</v>
      </c>
      <c r="F18">
        <v>1</v>
      </c>
      <c r="G18">
        <v>0</v>
      </c>
      <c r="H18">
        <v>2</v>
      </c>
      <c r="I18">
        <v>5</v>
      </c>
      <c r="J18">
        <v>4</v>
      </c>
      <c r="K18">
        <v>0</v>
      </c>
      <c r="L18">
        <v>70131</v>
      </c>
      <c r="M18">
        <v>0</v>
      </c>
      <c r="N18">
        <v>20</v>
      </c>
      <c r="O18" t="s">
        <v>60</v>
      </c>
      <c r="P18" t="s">
        <v>38</v>
      </c>
      <c r="Q18">
        <v>2145</v>
      </c>
      <c r="R18" s="1">
        <v>24214</v>
      </c>
      <c r="S18" t="s">
        <v>61</v>
      </c>
      <c r="T18" t="s">
        <v>52</v>
      </c>
      <c r="U18" t="s">
        <v>41</v>
      </c>
      <c r="V18" t="s">
        <v>42</v>
      </c>
      <c r="W18" t="s">
        <v>43</v>
      </c>
      <c r="X18" s="1">
        <v>42572</v>
      </c>
      <c r="Y18" s="1" t="s">
        <v>488</v>
      </c>
      <c r="Z18" t="s">
        <v>44</v>
      </c>
      <c r="AA18" t="str">
        <f t="shared" si="2"/>
        <v>No</v>
      </c>
      <c r="AB18" t="s">
        <v>45</v>
      </c>
      <c r="AC18" t="s">
        <v>46</v>
      </c>
      <c r="AD18" t="s">
        <v>99</v>
      </c>
      <c r="AE18">
        <v>18</v>
      </c>
      <c r="AF18" t="s">
        <v>80</v>
      </c>
      <c r="AG18" t="s">
        <v>49</v>
      </c>
      <c r="AH18">
        <v>4.4000000000000004</v>
      </c>
      <c r="AI18">
        <v>3</v>
      </c>
      <c r="AJ18">
        <v>0</v>
      </c>
      <c r="AK18" s="1">
        <v>43479</v>
      </c>
      <c r="AL18">
        <v>0</v>
      </c>
      <c r="AM18">
        <v>16</v>
      </c>
      <c r="AN18">
        <f ca="1">DATEDIF(R18, TODAY(), "Y")</f>
        <v>59</v>
      </c>
      <c r="AO18" t="str">
        <f t="shared" ca="1" si="3"/>
        <v>50-60</v>
      </c>
    </row>
    <row r="19" spans="1:41" x14ac:dyDescent="0.3">
      <c r="A19" t="s">
        <v>106</v>
      </c>
      <c r="B19" t="str">
        <f t="shared" si="0"/>
        <v>Courtney</v>
      </c>
      <c r="C19" t="str">
        <f t="shared" si="1"/>
        <v>Beatrice</v>
      </c>
      <c r="D19">
        <v>10055</v>
      </c>
      <c r="E19">
        <v>0</v>
      </c>
      <c r="F19">
        <v>0</v>
      </c>
      <c r="G19">
        <v>0</v>
      </c>
      <c r="H19">
        <v>1</v>
      </c>
      <c r="I19">
        <v>5</v>
      </c>
      <c r="J19">
        <v>3</v>
      </c>
      <c r="K19">
        <v>0</v>
      </c>
      <c r="L19">
        <v>59026</v>
      </c>
      <c r="M19">
        <v>0</v>
      </c>
      <c r="N19">
        <v>19</v>
      </c>
      <c r="O19" t="s">
        <v>37</v>
      </c>
      <c r="P19" t="s">
        <v>38</v>
      </c>
      <c r="Q19">
        <v>1915</v>
      </c>
      <c r="R19" s="1">
        <v>25868</v>
      </c>
      <c r="S19" t="s">
        <v>61</v>
      </c>
      <c r="T19" t="s">
        <v>40</v>
      </c>
      <c r="U19" t="s">
        <v>107</v>
      </c>
      <c r="V19" t="s">
        <v>42</v>
      </c>
      <c r="W19" t="s">
        <v>43</v>
      </c>
      <c r="X19" s="1">
        <v>40637</v>
      </c>
      <c r="Y19" s="1" t="s">
        <v>488</v>
      </c>
      <c r="Z19" t="s">
        <v>44</v>
      </c>
      <c r="AA19" t="str">
        <f t="shared" si="2"/>
        <v>No</v>
      </c>
      <c r="AB19" t="s">
        <v>45</v>
      </c>
      <c r="AC19" t="s">
        <v>46</v>
      </c>
      <c r="AD19" t="s">
        <v>65</v>
      </c>
      <c r="AE19">
        <v>16</v>
      </c>
      <c r="AF19" t="s">
        <v>70</v>
      </c>
      <c r="AG19" t="s">
        <v>58</v>
      </c>
      <c r="AH19">
        <v>5</v>
      </c>
      <c r="AI19">
        <v>5</v>
      </c>
      <c r="AJ19">
        <v>0</v>
      </c>
      <c r="AK19" s="1">
        <v>43479</v>
      </c>
      <c r="AL19">
        <v>0</v>
      </c>
      <c r="AM19">
        <v>12</v>
      </c>
      <c r="AN19">
        <f ca="1">DATEDIF(R19, TODAY(), "Y")</f>
        <v>54</v>
      </c>
      <c r="AO19" t="str">
        <f t="shared" ca="1" si="3"/>
        <v>50-60</v>
      </c>
    </row>
    <row r="20" spans="1:41" x14ac:dyDescent="0.3">
      <c r="A20" t="s">
        <v>108</v>
      </c>
      <c r="B20" t="str">
        <f t="shared" si="0"/>
        <v>Renee</v>
      </c>
      <c r="C20" t="str">
        <f t="shared" si="1"/>
        <v>Becker</v>
      </c>
      <c r="D20">
        <v>10245</v>
      </c>
      <c r="E20">
        <v>0</v>
      </c>
      <c r="F20">
        <v>0</v>
      </c>
      <c r="G20">
        <v>0</v>
      </c>
      <c r="H20">
        <v>4</v>
      </c>
      <c r="I20">
        <v>3</v>
      </c>
      <c r="J20">
        <v>3</v>
      </c>
      <c r="K20">
        <v>0</v>
      </c>
      <c r="L20">
        <v>110000</v>
      </c>
      <c r="M20">
        <v>1</v>
      </c>
      <c r="N20">
        <v>8</v>
      </c>
      <c r="O20" t="s">
        <v>109</v>
      </c>
      <c r="P20" t="s">
        <v>38</v>
      </c>
      <c r="Q20">
        <v>2026</v>
      </c>
      <c r="R20" s="1">
        <v>31506</v>
      </c>
      <c r="S20" t="s">
        <v>61</v>
      </c>
      <c r="T20" t="s">
        <v>40</v>
      </c>
      <c r="U20" t="s">
        <v>41</v>
      </c>
      <c r="V20" t="s">
        <v>89</v>
      </c>
      <c r="W20" t="s">
        <v>43</v>
      </c>
      <c r="X20" s="1">
        <v>41827</v>
      </c>
      <c r="Y20" s="1">
        <v>42259</v>
      </c>
      <c r="Z20" t="s">
        <v>110</v>
      </c>
      <c r="AA20" t="str">
        <f t="shared" si="2"/>
        <v>Yes</v>
      </c>
      <c r="AB20" t="s">
        <v>104</v>
      </c>
      <c r="AC20" t="s">
        <v>55</v>
      </c>
      <c r="AD20" t="s">
        <v>56</v>
      </c>
      <c r="AE20">
        <v>4</v>
      </c>
      <c r="AF20" t="s">
        <v>70</v>
      </c>
      <c r="AG20" t="s">
        <v>58</v>
      </c>
      <c r="AH20">
        <v>4.5</v>
      </c>
      <c r="AI20">
        <v>4</v>
      </c>
      <c r="AJ20">
        <v>5</v>
      </c>
      <c r="AK20" s="1">
        <v>42019</v>
      </c>
      <c r="AL20">
        <v>0</v>
      </c>
      <c r="AM20">
        <v>8</v>
      </c>
      <c r="AN20">
        <f ca="1">DATEDIF(R20, TODAY(), "Y")</f>
        <v>39</v>
      </c>
      <c r="AO20" t="str">
        <f t="shared" ca="1" si="3"/>
        <v>30-40</v>
      </c>
    </row>
    <row r="21" spans="1:41" x14ac:dyDescent="0.3">
      <c r="A21" t="s">
        <v>111</v>
      </c>
      <c r="B21" t="str">
        <f t="shared" si="0"/>
        <v>Scott</v>
      </c>
      <c r="C21" t="str">
        <f t="shared" si="1"/>
        <v>Becker</v>
      </c>
      <c r="D21">
        <v>10277</v>
      </c>
      <c r="E21">
        <v>0</v>
      </c>
      <c r="F21">
        <v>0</v>
      </c>
      <c r="G21">
        <v>1</v>
      </c>
      <c r="H21">
        <v>3</v>
      </c>
      <c r="I21">
        <v>5</v>
      </c>
      <c r="J21">
        <v>3</v>
      </c>
      <c r="K21">
        <v>0</v>
      </c>
      <c r="L21">
        <v>53250</v>
      </c>
      <c r="M21">
        <v>0</v>
      </c>
      <c r="N21">
        <v>19</v>
      </c>
      <c r="O21" t="s">
        <v>37</v>
      </c>
      <c r="P21" t="s">
        <v>38</v>
      </c>
      <c r="Q21">
        <v>2452</v>
      </c>
      <c r="R21" s="1">
        <v>28951</v>
      </c>
      <c r="S21" t="s">
        <v>39</v>
      </c>
      <c r="T21" t="s">
        <v>40</v>
      </c>
      <c r="U21" t="s">
        <v>41</v>
      </c>
      <c r="V21" t="s">
        <v>42</v>
      </c>
      <c r="W21" t="s">
        <v>112</v>
      </c>
      <c r="X21" s="1">
        <v>41463</v>
      </c>
      <c r="Y21" s="1" t="s">
        <v>488</v>
      </c>
      <c r="Z21" t="s">
        <v>44</v>
      </c>
      <c r="AA21" t="str">
        <f t="shared" si="2"/>
        <v>No</v>
      </c>
      <c r="AB21" t="s">
        <v>45</v>
      </c>
      <c r="AC21" t="s">
        <v>46</v>
      </c>
      <c r="AD21" t="s">
        <v>69</v>
      </c>
      <c r="AE21">
        <v>39</v>
      </c>
      <c r="AF21" t="s">
        <v>48</v>
      </c>
      <c r="AG21" t="s">
        <v>58</v>
      </c>
      <c r="AH21">
        <v>4.2</v>
      </c>
      <c r="AI21">
        <v>4</v>
      </c>
      <c r="AJ21">
        <v>0</v>
      </c>
      <c r="AK21" s="1">
        <v>43476</v>
      </c>
      <c r="AL21">
        <v>0</v>
      </c>
      <c r="AM21">
        <v>13</v>
      </c>
      <c r="AN21">
        <f ca="1">DATEDIF(R21, TODAY(), "Y")</f>
        <v>46</v>
      </c>
      <c r="AO21" t="str">
        <f t="shared" ca="1" si="3"/>
        <v>40-50</v>
      </c>
    </row>
    <row r="22" spans="1:41" x14ac:dyDescent="0.3">
      <c r="A22" t="s">
        <v>113</v>
      </c>
      <c r="B22" t="str">
        <f t="shared" si="0"/>
        <v>Sean</v>
      </c>
      <c r="C22" t="str">
        <f t="shared" si="1"/>
        <v>Bernstein</v>
      </c>
      <c r="D22">
        <v>10046</v>
      </c>
      <c r="E22">
        <v>0</v>
      </c>
      <c r="F22">
        <v>0</v>
      </c>
      <c r="G22">
        <v>1</v>
      </c>
      <c r="H22">
        <v>1</v>
      </c>
      <c r="I22">
        <v>5</v>
      </c>
      <c r="J22">
        <v>3</v>
      </c>
      <c r="K22">
        <v>0</v>
      </c>
      <c r="L22">
        <v>51044</v>
      </c>
      <c r="M22">
        <v>0</v>
      </c>
      <c r="N22">
        <v>19</v>
      </c>
      <c r="O22" t="s">
        <v>37</v>
      </c>
      <c r="P22" t="s">
        <v>38</v>
      </c>
      <c r="Q22">
        <v>2072</v>
      </c>
      <c r="R22" s="1">
        <v>25924</v>
      </c>
      <c r="S22" t="s">
        <v>39</v>
      </c>
      <c r="T22" t="s">
        <v>40</v>
      </c>
      <c r="U22" t="s">
        <v>41</v>
      </c>
      <c r="V22" t="s">
        <v>89</v>
      </c>
      <c r="W22" t="s">
        <v>43</v>
      </c>
      <c r="X22" s="1">
        <v>41001</v>
      </c>
      <c r="Y22" s="1" t="s">
        <v>488</v>
      </c>
      <c r="Z22" t="s">
        <v>44</v>
      </c>
      <c r="AA22" t="str">
        <f t="shared" si="2"/>
        <v>No</v>
      </c>
      <c r="AB22" t="s">
        <v>45</v>
      </c>
      <c r="AC22" t="s">
        <v>46</v>
      </c>
      <c r="AD22" t="s">
        <v>72</v>
      </c>
      <c r="AE22">
        <v>11</v>
      </c>
      <c r="AF22" t="s">
        <v>70</v>
      </c>
      <c r="AG22" t="s">
        <v>58</v>
      </c>
      <c r="AH22">
        <v>5</v>
      </c>
      <c r="AI22">
        <v>3</v>
      </c>
      <c r="AJ22">
        <v>0</v>
      </c>
      <c r="AK22" s="1">
        <v>43479</v>
      </c>
      <c r="AL22">
        <v>0</v>
      </c>
      <c r="AM22">
        <v>13</v>
      </c>
      <c r="AN22">
        <f ca="1">DATEDIF(R22, TODAY(), "Y")</f>
        <v>54</v>
      </c>
      <c r="AO22" t="str">
        <f t="shared" ca="1" si="3"/>
        <v>50-60</v>
      </c>
    </row>
    <row r="23" spans="1:41" x14ac:dyDescent="0.3">
      <c r="A23" t="s">
        <v>114</v>
      </c>
      <c r="B23" t="str">
        <f t="shared" si="0"/>
        <v>Lowan M</v>
      </c>
      <c r="C23" t="str">
        <f t="shared" si="1"/>
        <v>Biden</v>
      </c>
      <c r="D23">
        <v>10226</v>
      </c>
      <c r="E23">
        <v>0</v>
      </c>
      <c r="F23">
        <v>2</v>
      </c>
      <c r="G23">
        <v>0</v>
      </c>
      <c r="H23">
        <v>1</v>
      </c>
      <c r="I23">
        <v>5</v>
      </c>
      <c r="J23">
        <v>3</v>
      </c>
      <c r="K23">
        <v>0</v>
      </c>
      <c r="L23">
        <v>64919</v>
      </c>
      <c r="M23">
        <v>0</v>
      </c>
      <c r="N23">
        <v>19</v>
      </c>
      <c r="O23" t="s">
        <v>37</v>
      </c>
      <c r="P23" t="s">
        <v>38</v>
      </c>
      <c r="Q23">
        <v>2027</v>
      </c>
      <c r="R23" s="1">
        <v>21546</v>
      </c>
      <c r="S23" t="s">
        <v>61</v>
      </c>
      <c r="T23" t="s">
        <v>67</v>
      </c>
      <c r="U23" t="s">
        <v>41</v>
      </c>
      <c r="V23" t="s">
        <v>42</v>
      </c>
      <c r="W23" t="s">
        <v>112</v>
      </c>
      <c r="X23" s="1">
        <v>41505</v>
      </c>
      <c r="Y23" s="1" t="s">
        <v>488</v>
      </c>
      <c r="Z23" t="s">
        <v>44</v>
      </c>
      <c r="AA23" t="str">
        <f t="shared" si="2"/>
        <v>No</v>
      </c>
      <c r="AB23" t="s">
        <v>45</v>
      </c>
      <c r="AC23" t="s">
        <v>46</v>
      </c>
      <c r="AD23" t="s">
        <v>79</v>
      </c>
      <c r="AE23">
        <v>19</v>
      </c>
      <c r="AF23" t="s">
        <v>57</v>
      </c>
      <c r="AG23" t="s">
        <v>58</v>
      </c>
      <c r="AH23">
        <v>4.2</v>
      </c>
      <c r="AI23">
        <v>3</v>
      </c>
      <c r="AJ23">
        <v>0</v>
      </c>
      <c r="AK23" s="1">
        <v>43475</v>
      </c>
      <c r="AL23">
        <v>0</v>
      </c>
      <c r="AM23">
        <v>2</v>
      </c>
      <c r="AN23">
        <f ca="1">DATEDIF(R23, TODAY(), "Y")</f>
        <v>66</v>
      </c>
      <c r="AO23" t="str">
        <f t="shared" ca="1" si="3"/>
        <v>60-70</v>
      </c>
    </row>
    <row r="24" spans="1:41" x14ac:dyDescent="0.3">
      <c r="A24" t="s">
        <v>115</v>
      </c>
      <c r="B24" t="str">
        <f t="shared" si="0"/>
        <v>Helen</v>
      </c>
      <c r="C24" t="str">
        <f t="shared" si="1"/>
        <v>Billis</v>
      </c>
      <c r="D24">
        <v>10003</v>
      </c>
      <c r="E24">
        <v>1</v>
      </c>
      <c r="F24">
        <v>1</v>
      </c>
      <c r="G24">
        <v>0</v>
      </c>
      <c r="H24">
        <v>1</v>
      </c>
      <c r="I24">
        <v>5</v>
      </c>
      <c r="J24">
        <v>4</v>
      </c>
      <c r="K24">
        <v>0</v>
      </c>
      <c r="L24">
        <v>62910</v>
      </c>
      <c r="M24">
        <v>0</v>
      </c>
      <c r="N24">
        <v>19</v>
      </c>
      <c r="O24" t="s">
        <v>37</v>
      </c>
      <c r="P24" t="s">
        <v>38</v>
      </c>
      <c r="Q24">
        <v>2031</v>
      </c>
      <c r="R24" s="1">
        <v>32752</v>
      </c>
      <c r="S24" t="s">
        <v>61</v>
      </c>
      <c r="T24" t="s">
        <v>52</v>
      </c>
      <c r="U24" t="s">
        <v>41</v>
      </c>
      <c r="V24" t="s">
        <v>42</v>
      </c>
      <c r="W24" t="s">
        <v>43</v>
      </c>
      <c r="X24" s="1">
        <v>41827</v>
      </c>
      <c r="Y24" s="1" t="s">
        <v>488</v>
      </c>
      <c r="Z24" t="s">
        <v>44</v>
      </c>
      <c r="AA24" t="str">
        <f t="shared" si="2"/>
        <v>No</v>
      </c>
      <c r="AB24" t="s">
        <v>45</v>
      </c>
      <c r="AC24" t="s">
        <v>46</v>
      </c>
      <c r="AD24" t="s">
        <v>83</v>
      </c>
      <c r="AE24">
        <v>12</v>
      </c>
      <c r="AF24" t="s">
        <v>57</v>
      </c>
      <c r="AG24" t="s">
        <v>49</v>
      </c>
      <c r="AH24">
        <v>5</v>
      </c>
      <c r="AI24">
        <v>3</v>
      </c>
      <c r="AJ24">
        <v>0</v>
      </c>
      <c r="AK24" s="1">
        <v>43523</v>
      </c>
      <c r="AL24">
        <v>0</v>
      </c>
      <c r="AM24">
        <v>19</v>
      </c>
      <c r="AN24">
        <f ca="1">DATEDIF(R24, TODAY(), "Y")</f>
        <v>36</v>
      </c>
      <c r="AO24" t="str">
        <f t="shared" ca="1" si="3"/>
        <v>30-40</v>
      </c>
    </row>
    <row r="25" spans="1:41" x14ac:dyDescent="0.3">
      <c r="A25" t="s">
        <v>116</v>
      </c>
      <c r="B25" t="str">
        <f t="shared" si="0"/>
        <v>Dianna</v>
      </c>
      <c r="C25" t="str">
        <f t="shared" si="1"/>
        <v>Blount</v>
      </c>
      <c r="D25">
        <v>10294</v>
      </c>
      <c r="E25">
        <v>0</v>
      </c>
      <c r="F25">
        <v>0</v>
      </c>
      <c r="G25">
        <v>0</v>
      </c>
      <c r="H25">
        <v>1</v>
      </c>
      <c r="I25">
        <v>5</v>
      </c>
      <c r="J25">
        <v>2</v>
      </c>
      <c r="K25">
        <v>0</v>
      </c>
      <c r="L25">
        <v>66441</v>
      </c>
      <c r="M25">
        <v>0</v>
      </c>
      <c r="N25">
        <v>20</v>
      </c>
      <c r="O25" t="s">
        <v>60</v>
      </c>
      <c r="P25" t="s">
        <v>38</v>
      </c>
      <c r="Q25">
        <v>2171</v>
      </c>
      <c r="R25" s="1">
        <v>33137</v>
      </c>
      <c r="S25" t="s">
        <v>61</v>
      </c>
      <c r="T25" t="s">
        <v>40</v>
      </c>
      <c r="U25" t="s">
        <v>41</v>
      </c>
      <c r="V25" t="s">
        <v>42</v>
      </c>
      <c r="W25" t="s">
        <v>43</v>
      </c>
      <c r="X25" s="1">
        <v>40637</v>
      </c>
      <c r="Y25" s="1" t="s">
        <v>488</v>
      </c>
      <c r="Z25" t="s">
        <v>44</v>
      </c>
      <c r="AA25" t="str">
        <f t="shared" si="2"/>
        <v>No</v>
      </c>
      <c r="AB25" t="s">
        <v>45</v>
      </c>
      <c r="AC25" t="s">
        <v>46</v>
      </c>
      <c r="AD25" t="s">
        <v>47</v>
      </c>
      <c r="AE25">
        <v>22</v>
      </c>
      <c r="AF25" t="s">
        <v>117</v>
      </c>
      <c r="AG25" t="s">
        <v>118</v>
      </c>
      <c r="AH25">
        <v>2</v>
      </c>
      <c r="AI25">
        <v>3</v>
      </c>
      <c r="AJ25">
        <v>0</v>
      </c>
      <c r="AK25" s="1">
        <v>43523</v>
      </c>
      <c r="AL25">
        <v>2</v>
      </c>
      <c r="AM25">
        <v>3</v>
      </c>
      <c r="AN25">
        <f ca="1">DATEDIF(R25, TODAY(), "Y")</f>
        <v>34</v>
      </c>
      <c r="AO25" t="str">
        <f t="shared" ca="1" si="3"/>
        <v>30-40</v>
      </c>
    </row>
    <row r="26" spans="1:41" x14ac:dyDescent="0.3">
      <c r="A26" t="s">
        <v>119</v>
      </c>
      <c r="B26" t="str">
        <f t="shared" si="0"/>
        <v>Betsy</v>
      </c>
      <c r="C26" t="str">
        <f t="shared" si="1"/>
        <v>Bondwell</v>
      </c>
      <c r="D26">
        <v>10267</v>
      </c>
      <c r="E26">
        <v>0</v>
      </c>
      <c r="F26">
        <v>0</v>
      </c>
      <c r="G26">
        <v>0</v>
      </c>
      <c r="H26">
        <v>5</v>
      </c>
      <c r="I26">
        <v>5</v>
      </c>
      <c r="J26">
        <v>3</v>
      </c>
      <c r="K26">
        <v>0</v>
      </c>
      <c r="L26">
        <v>57815</v>
      </c>
      <c r="M26">
        <v>1</v>
      </c>
      <c r="N26">
        <v>20</v>
      </c>
      <c r="O26" t="s">
        <v>60</v>
      </c>
      <c r="P26" t="s">
        <v>38</v>
      </c>
      <c r="Q26">
        <v>2210</v>
      </c>
      <c r="R26" s="1">
        <v>24488</v>
      </c>
      <c r="S26" t="s">
        <v>61</v>
      </c>
      <c r="T26" t="s">
        <v>40</v>
      </c>
      <c r="U26" t="s">
        <v>41</v>
      </c>
      <c r="V26" t="s">
        <v>42</v>
      </c>
      <c r="W26" t="s">
        <v>43</v>
      </c>
      <c r="X26" s="1">
        <v>40553</v>
      </c>
      <c r="Y26" s="1">
        <v>41733</v>
      </c>
      <c r="Z26" t="s">
        <v>53</v>
      </c>
      <c r="AA26" t="str">
        <f t="shared" si="2"/>
        <v>Yes</v>
      </c>
      <c r="AB26" t="s">
        <v>54</v>
      </c>
      <c r="AC26" t="s">
        <v>46</v>
      </c>
      <c r="AD26" t="s">
        <v>65</v>
      </c>
      <c r="AE26">
        <v>16</v>
      </c>
      <c r="AF26" t="s">
        <v>70</v>
      </c>
      <c r="AG26" t="s">
        <v>58</v>
      </c>
      <c r="AH26">
        <v>4.8</v>
      </c>
      <c r="AI26">
        <v>5</v>
      </c>
      <c r="AJ26">
        <v>0</v>
      </c>
      <c r="AK26" s="1">
        <v>41702</v>
      </c>
      <c r="AL26">
        <v>0</v>
      </c>
      <c r="AM26">
        <v>5</v>
      </c>
      <c r="AN26">
        <f ca="1">DATEDIF(R26, TODAY(), "Y")</f>
        <v>58</v>
      </c>
      <c r="AO26" t="str">
        <f t="shared" ca="1" si="3"/>
        <v>50-60</v>
      </c>
    </row>
    <row r="27" spans="1:41" x14ac:dyDescent="0.3">
      <c r="A27" t="s">
        <v>120</v>
      </c>
      <c r="B27" t="str">
        <f t="shared" si="0"/>
        <v>Frank</v>
      </c>
      <c r="C27" t="str">
        <f t="shared" si="1"/>
        <v>Booth</v>
      </c>
      <c r="D27">
        <v>10199</v>
      </c>
      <c r="E27">
        <v>0</v>
      </c>
      <c r="F27">
        <v>0</v>
      </c>
      <c r="G27">
        <v>1</v>
      </c>
      <c r="H27">
        <v>4</v>
      </c>
      <c r="I27">
        <v>3</v>
      </c>
      <c r="J27">
        <v>3</v>
      </c>
      <c r="K27">
        <v>0</v>
      </c>
      <c r="L27">
        <v>103613</v>
      </c>
      <c r="M27">
        <v>1</v>
      </c>
      <c r="N27">
        <v>30</v>
      </c>
      <c r="O27" t="s">
        <v>121</v>
      </c>
      <c r="P27" t="s">
        <v>122</v>
      </c>
      <c r="Q27">
        <v>6033</v>
      </c>
      <c r="R27" s="1">
        <v>23588</v>
      </c>
      <c r="S27" t="s">
        <v>39</v>
      </c>
      <c r="T27" t="s">
        <v>40</v>
      </c>
      <c r="U27" t="s">
        <v>41</v>
      </c>
      <c r="V27" t="s">
        <v>42</v>
      </c>
      <c r="W27" t="s">
        <v>82</v>
      </c>
      <c r="X27" s="1">
        <v>41687</v>
      </c>
      <c r="Y27" s="1">
        <v>42419</v>
      </c>
      <c r="Z27" t="s">
        <v>123</v>
      </c>
      <c r="AA27" t="str">
        <f t="shared" si="2"/>
        <v>Yes</v>
      </c>
      <c r="AB27" t="s">
        <v>104</v>
      </c>
      <c r="AC27" t="s">
        <v>55</v>
      </c>
      <c r="AD27" t="s">
        <v>56</v>
      </c>
      <c r="AE27">
        <v>4</v>
      </c>
      <c r="AF27" t="s">
        <v>48</v>
      </c>
      <c r="AG27" t="s">
        <v>58</v>
      </c>
      <c r="AH27">
        <v>3.5</v>
      </c>
      <c r="AI27">
        <v>5</v>
      </c>
      <c r="AJ27">
        <v>7</v>
      </c>
      <c r="AK27" s="1">
        <v>42379</v>
      </c>
      <c r="AL27">
        <v>0</v>
      </c>
      <c r="AM27">
        <v>2</v>
      </c>
      <c r="AN27">
        <f ca="1">DATEDIF(R27, TODAY(), "Y")</f>
        <v>61</v>
      </c>
      <c r="AO27" t="str">
        <f t="shared" ca="1" si="3"/>
        <v>60-70</v>
      </c>
    </row>
    <row r="28" spans="1:41" x14ac:dyDescent="0.3">
      <c r="A28" t="s">
        <v>124</v>
      </c>
      <c r="B28" t="str">
        <f t="shared" si="0"/>
        <v>Bonalyn</v>
      </c>
      <c r="C28" t="str">
        <f t="shared" si="1"/>
        <v>Boutwell</v>
      </c>
      <c r="D28">
        <v>10081</v>
      </c>
      <c r="E28">
        <v>1</v>
      </c>
      <c r="F28">
        <v>1</v>
      </c>
      <c r="G28">
        <v>0</v>
      </c>
      <c r="H28">
        <v>1</v>
      </c>
      <c r="I28">
        <v>1</v>
      </c>
      <c r="J28">
        <v>3</v>
      </c>
      <c r="K28">
        <v>1</v>
      </c>
      <c r="L28">
        <v>106367</v>
      </c>
      <c r="M28">
        <v>0</v>
      </c>
      <c r="N28">
        <v>26</v>
      </c>
      <c r="O28" t="s">
        <v>125</v>
      </c>
      <c r="P28" t="s">
        <v>38</v>
      </c>
      <c r="Q28">
        <v>2468</v>
      </c>
      <c r="R28" s="1">
        <v>31871</v>
      </c>
      <c r="S28" t="s">
        <v>61</v>
      </c>
      <c r="T28" t="s">
        <v>52</v>
      </c>
      <c r="U28" t="s">
        <v>41</v>
      </c>
      <c r="V28" t="s">
        <v>42</v>
      </c>
      <c r="W28" t="s">
        <v>82</v>
      </c>
      <c r="X28" s="1">
        <v>42051</v>
      </c>
      <c r="Y28" s="1" t="s">
        <v>488</v>
      </c>
      <c r="Z28" t="s">
        <v>44</v>
      </c>
      <c r="AA28" t="str">
        <f t="shared" si="2"/>
        <v>No</v>
      </c>
      <c r="AB28" t="s">
        <v>45</v>
      </c>
      <c r="AC28" t="s">
        <v>126</v>
      </c>
      <c r="AD28" t="s">
        <v>127</v>
      </c>
      <c r="AE28">
        <v>3</v>
      </c>
      <c r="AF28" t="s">
        <v>84</v>
      </c>
      <c r="AG28" t="s">
        <v>58</v>
      </c>
      <c r="AH28">
        <v>5</v>
      </c>
      <c r="AI28">
        <v>4</v>
      </c>
      <c r="AJ28">
        <v>3</v>
      </c>
      <c r="AK28" s="1">
        <v>43514</v>
      </c>
      <c r="AL28">
        <v>0</v>
      </c>
      <c r="AM28">
        <v>4</v>
      </c>
      <c r="AN28">
        <f ca="1">DATEDIF(R28, TODAY(), "Y")</f>
        <v>38</v>
      </c>
      <c r="AO28" t="str">
        <f t="shared" ca="1" si="3"/>
        <v>30-40</v>
      </c>
    </row>
    <row r="29" spans="1:41" x14ac:dyDescent="0.3">
      <c r="A29" t="s">
        <v>128</v>
      </c>
      <c r="B29" t="str">
        <f t="shared" si="0"/>
        <v>Charles</v>
      </c>
      <c r="C29" t="str">
        <f t="shared" si="1"/>
        <v>Bozzi</v>
      </c>
      <c r="D29">
        <v>10175</v>
      </c>
      <c r="E29">
        <v>0</v>
      </c>
      <c r="F29">
        <v>0</v>
      </c>
      <c r="G29">
        <v>1</v>
      </c>
      <c r="H29">
        <v>5</v>
      </c>
      <c r="I29">
        <v>5</v>
      </c>
      <c r="J29">
        <v>3</v>
      </c>
      <c r="K29">
        <v>0</v>
      </c>
      <c r="L29">
        <v>74312</v>
      </c>
      <c r="M29">
        <v>1</v>
      </c>
      <c r="N29">
        <v>18</v>
      </c>
      <c r="O29" t="s">
        <v>129</v>
      </c>
      <c r="P29" t="s">
        <v>38</v>
      </c>
      <c r="Q29">
        <v>1901</v>
      </c>
      <c r="R29" s="1">
        <v>25637</v>
      </c>
      <c r="S29" t="s">
        <v>39</v>
      </c>
      <c r="T29" t="s">
        <v>40</v>
      </c>
      <c r="U29" t="s">
        <v>41</v>
      </c>
      <c r="V29" t="s">
        <v>42</v>
      </c>
      <c r="W29" t="s">
        <v>112</v>
      </c>
      <c r="X29" s="1">
        <v>41547</v>
      </c>
      <c r="Y29" s="1">
        <v>41858</v>
      </c>
      <c r="Z29" t="s">
        <v>130</v>
      </c>
      <c r="AA29" t="str">
        <f t="shared" si="2"/>
        <v>Yes</v>
      </c>
      <c r="AB29" t="s">
        <v>54</v>
      </c>
      <c r="AC29" t="s">
        <v>46</v>
      </c>
      <c r="AD29" t="s">
        <v>131</v>
      </c>
      <c r="AE29">
        <v>2</v>
      </c>
      <c r="AF29" t="s">
        <v>57</v>
      </c>
      <c r="AG29" t="s">
        <v>58</v>
      </c>
      <c r="AH29">
        <v>3.39</v>
      </c>
      <c r="AI29">
        <v>3</v>
      </c>
      <c r="AJ29">
        <v>0</v>
      </c>
      <c r="AK29" s="1">
        <v>41690</v>
      </c>
      <c r="AL29">
        <v>0</v>
      </c>
      <c r="AM29">
        <v>14</v>
      </c>
      <c r="AN29">
        <f ca="1">DATEDIF(R29, TODAY(), "Y")</f>
        <v>55</v>
      </c>
      <c r="AO29" t="str">
        <f t="shared" ca="1" si="3"/>
        <v>50-60</v>
      </c>
    </row>
    <row r="30" spans="1:41" x14ac:dyDescent="0.3">
      <c r="A30" t="s">
        <v>132</v>
      </c>
      <c r="B30" t="str">
        <f t="shared" si="0"/>
        <v>Donna</v>
      </c>
      <c r="C30" t="str">
        <f t="shared" si="1"/>
        <v>Brill</v>
      </c>
      <c r="D30">
        <v>10177</v>
      </c>
      <c r="E30">
        <v>1</v>
      </c>
      <c r="F30">
        <v>1</v>
      </c>
      <c r="G30">
        <v>0</v>
      </c>
      <c r="H30">
        <v>5</v>
      </c>
      <c r="I30">
        <v>5</v>
      </c>
      <c r="J30">
        <v>3</v>
      </c>
      <c r="K30">
        <v>0</v>
      </c>
      <c r="L30">
        <v>53492</v>
      </c>
      <c r="M30">
        <v>1</v>
      </c>
      <c r="N30">
        <v>19</v>
      </c>
      <c r="O30" t="s">
        <v>37</v>
      </c>
      <c r="P30" t="s">
        <v>38</v>
      </c>
      <c r="Q30">
        <v>1701</v>
      </c>
      <c r="R30" s="1">
        <v>33109</v>
      </c>
      <c r="S30" t="s">
        <v>61</v>
      </c>
      <c r="T30" t="s">
        <v>52</v>
      </c>
      <c r="U30" t="s">
        <v>41</v>
      </c>
      <c r="V30" t="s">
        <v>42</v>
      </c>
      <c r="W30" t="s">
        <v>43</v>
      </c>
      <c r="X30" s="1">
        <v>41001</v>
      </c>
      <c r="Y30" s="1">
        <v>41440</v>
      </c>
      <c r="Z30" t="s">
        <v>90</v>
      </c>
      <c r="AA30" t="str">
        <f t="shared" si="2"/>
        <v>Yes</v>
      </c>
      <c r="AB30" t="s">
        <v>54</v>
      </c>
      <c r="AC30" t="s">
        <v>46</v>
      </c>
      <c r="AD30" t="s">
        <v>91</v>
      </c>
      <c r="AE30">
        <v>14</v>
      </c>
      <c r="AF30" t="s">
        <v>70</v>
      </c>
      <c r="AG30" t="s">
        <v>58</v>
      </c>
      <c r="AH30">
        <v>3.35</v>
      </c>
      <c r="AI30">
        <v>4</v>
      </c>
      <c r="AJ30">
        <v>0</v>
      </c>
      <c r="AK30" s="1">
        <v>41337</v>
      </c>
      <c r="AL30">
        <v>0</v>
      </c>
      <c r="AM30">
        <v>6</v>
      </c>
      <c r="AN30">
        <f ca="1">DATEDIF(R30, TODAY(), "Y")</f>
        <v>35</v>
      </c>
      <c r="AO30" t="str">
        <f t="shared" ca="1" si="3"/>
        <v>30-40</v>
      </c>
    </row>
    <row r="31" spans="1:41" x14ac:dyDescent="0.3">
      <c r="A31" t="s">
        <v>133</v>
      </c>
      <c r="B31" t="str">
        <f t="shared" si="0"/>
        <v>Mia</v>
      </c>
      <c r="C31" t="str">
        <f t="shared" si="1"/>
        <v>Brown</v>
      </c>
      <c r="D31">
        <v>10238</v>
      </c>
      <c r="E31">
        <v>1</v>
      </c>
      <c r="F31">
        <v>1</v>
      </c>
      <c r="G31">
        <v>0</v>
      </c>
      <c r="H31">
        <v>1</v>
      </c>
      <c r="I31">
        <v>1</v>
      </c>
      <c r="J31">
        <v>3</v>
      </c>
      <c r="K31">
        <v>1</v>
      </c>
      <c r="L31">
        <v>63000</v>
      </c>
      <c r="M31">
        <v>0</v>
      </c>
      <c r="N31">
        <v>1</v>
      </c>
      <c r="O31" t="s">
        <v>134</v>
      </c>
      <c r="P31" t="s">
        <v>38</v>
      </c>
      <c r="Q31">
        <v>1450</v>
      </c>
      <c r="R31" s="1">
        <v>32105</v>
      </c>
      <c r="S31" t="s">
        <v>61</v>
      </c>
      <c r="T31" t="s">
        <v>52</v>
      </c>
      <c r="U31" t="s">
        <v>41</v>
      </c>
      <c r="V31" t="s">
        <v>42</v>
      </c>
      <c r="W31" t="s">
        <v>82</v>
      </c>
      <c r="X31" s="1">
        <v>39748</v>
      </c>
      <c r="Y31" s="1" t="s">
        <v>488</v>
      </c>
      <c r="Z31" t="s">
        <v>44</v>
      </c>
      <c r="AA31" t="str">
        <f t="shared" si="2"/>
        <v>No</v>
      </c>
      <c r="AB31" t="s">
        <v>45</v>
      </c>
      <c r="AC31" t="s">
        <v>126</v>
      </c>
      <c r="AD31" t="s">
        <v>127</v>
      </c>
      <c r="AE31">
        <v>1</v>
      </c>
      <c r="AF31" t="s">
        <v>84</v>
      </c>
      <c r="AG31" t="s">
        <v>58</v>
      </c>
      <c r="AH31">
        <v>4.5</v>
      </c>
      <c r="AI31">
        <v>2</v>
      </c>
      <c r="AJ31">
        <v>6</v>
      </c>
      <c r="AK31" s="1">
        <v>43480</v>
      </c>
      <c r="AL31">
        <v>0</v>
      </c>
      <c r="AM31">
        <v>14</v>
      </c>
      <c r="AN31">
        <f ca="1">DATEDIF(R31, TODAY(), "Y")</f>
        <v>37</v>
      </c>
      <c r="AO31" t="str">
        <f t="shared" ca="1" si="3"/>
        <v>30-40</v>
      </c>
    </row>
    <row r="32" spans="1:41" x14ac:dyDescent="0.3">
      <c r="A32" t="s">
        <v>135</v>
      </c>
      <c r="B32" t="str">
        <f t="shared" si="0"/>
        <v>Joseph</v>
      </c>
      <c r="C32" t="str">
        <f t="shared" si="1"/>
        <v>Buccheri</v>
      </c>
      <c r="D32">
        <v>10184</v>
      </c>
      <c r="E32">
        <v>0</v>
      </c>
      <c r="F32">
        <v>0</v>
      </c>
      <c r="G32">
        <v>1</v>
      </c>
      <c r="H32">
        <v>1</v>
      </c>
      <c r="I32">
        <v>5</v>
      </c>
      <c r="J32">
        <v>3</v>
      </c>
      <c r="K32">
        <v>0</v>
      </c>
      <c r="L32">
        <v>65288</v>
      </c>
      <c r="M32">
        <v>0</v>
      </c>
      <c r="N32">
        <v>20</v>
      </c>
      <c r="O32" t="s">
        <v>60</v>
      </c>
      <c r="P32" t="s">
        <v>38</v>
      </c>
      <c r="Q32">
        <v>1013</v>
      </c>
      <c r="R32" s="1">
        <v>30525</v>
      </c>
      <c r="S32" t="s">
        <v>39</v>
      </c>
      <c r="T32" t="s">
        <v>40</v>
      </c>
      <c r="U32" t="s">
        <v>41</v>
      </c>
      <c r="V32" t="s">
        <v>42</v>
      </c>
      <c r="W32" t="s">
        <v>43</v>
      </c>
      <c r="X32" s="1">
        <v>41911</v>
      </c>
      <c r="Y32" s="1" t="s">
        <v>488</v>
      </c>
      <c r="Z32" t="s">
        <v>44</v>
      </c>
      <c r="AA32" t="str">
        <f t="shared" si="2"/>
        <v>No</v>
      </c>
      <c r="AB32" t="s">
        <v>45</v>
      </c>
      <c r="AC32" t="s">
        <v>46</v>
      </c>
      <c r="AD32" t="s">
        <v>69</v>
      </c>
      <c r="AE32">
        <v>39</v>
      </c>
      <c r="AF32" t="s">
        <v>70</v>
      </c>
      <c r="AG32" t="s">
        <v>58</v>
      </c>
      <c r="AH32">
        <v>3.19</v>
      </c>
      <c r="AI32">
        <v>3</v>
      </c>
      <c r="AJ32">
        <v>0</v>
      </c>
      <c r="AK32" s="1">
        <v>43497</v>
      </c>
      <c r="AL32">
        <v>0</v>
      </c>
      <c r="AM32">
        <v>9</v>
      </c>
      <c r="AN32">
        <f ca="1">DATEDIF(R32, TODAY(), "Y")</f>
        <v>42</v>
      </c>
      <c r="AO32" t="str">
        <f t="shared" ca="1" si="3"/>
        <v>40-50</v>
      </c>
    </row>
    <row r="33" spans="1:41" x14ac:dyDescent="0.3">
      <c r="A33" t="s">
        <v>136</v>
      </c>
      <c r="B33" t="str">
        <f t="shared" si="0"/>
        <v>Josephine</v>
      </c>
      <c r="C33" t="str">
        <f t="shared" si="1"/>
        <v>Bugali</v>
      </c>
      <c r="D33">
        <v>10203</v>
      </c>
      <c r="E33">
        <v>0</v>
      </c>
      <c r="F33">
        <v>3</v>
      </c>
      <c r="G33">
        <v>0</v>
      </c>
      <c r="H33">
        <v>3</v>
      </c>
      <c r="I33">
        <v>5</v>
      </c>
      <c r="J33">
        <v>3</v>
      </c>
      <c r="K33">
        <v>1</v>
      </c>
      <c r="L33">
        <v>64375</v>
      </c>
      <c r="M33">
        <v>0</v>
      </c>
      <c r="N33">
        <v>19</v>
      </c>
      <c r="O33" t="s">
        <v>37</v>
      </c>
      <c r="P33" t="s">
        <v>38</v>
      </c>
      <c r="Q33">
        <v>2043</v>
      </c>
      <c r="R33" s="1">
        <v>25506</v>
      </c>
      <c r="S33" t="s">
        <v>61</v>
      </c>
      <c r="T33" t="s">
        <v>137</v>
      </c>
      <c r="U33" t="s">
        <v>41</v>
      </c>
      <c r="V33" t="s">
        <v>42</v>
      </c>
      <c r="W33" t="s">
        <v>82</v>
      </c>
      <c r="X33" s="1">
        <v>41589</v>
      </c>
      <c r="Y33" s="1" t="s">
        <v>488</v>
      </c>
      <c r="Z33" t="s">
        <v>44</v>
      </c>
      <c r="AA33" t="str">
        <f t="shared" si="2"/>
        <v>No</v>
      </c>
      <c r="AB33" t="s">
        <v>45</v>
      </c>
      <c r="AC33" t="s">
        <v>46</v>
      </c>
      <c r="AD33" t="s">
        <v>63</v>
      </c>
      <c r="AE33">
        <v>20</v>
      </c>
      <c r="AF33" t="s">
        <v>84</v>
      </c>
      <c r="AG33" t="s">
        <v>58</v>
      </c>
      <c r="AH33">
        <v>3.5</v>
      </c>
      <c r="AI33">
        <v>5</v>
      </c>
      <c r="AJ33">
        <v>0</v>
      </c>
      <c r="AK33" s="1">
        <v>43486</v>
      </c>
      <c r="AL33">
        <v>0</v>
      </c>
      <c r="AM33">
        <v>17</v>
      </c>
      <c r="AN33">
        <f ca="1">DATEDIF(R33, TODAY(), "Y")</f>
        <v>55</v>
      </c>
      <c r="AO33" t="str">
        <f t="shared" ca="1" si="3"/>
        <v>50-60</v>
      </c>
    </row>
    <row r="34" spans="1:41" x14ac:dyDescent="0.3">
      <c r="A34" t="s">
        <v>138</v>
      </c>
      <c r="B34" t="str">
        <f t="shared" si="0"/>
        <v>Jessica</v>
      </c>
      <c r="C34" t="str">
        <f t="shared" si="1"/>
        <v>Bunbury</v>
      </c>
      <c r="D34">
        <v>10188</v>
      </c>
      <c r="E34">
        <v>1</v>
      </c>
      <c r="F34">
        <v>1</v>
      </c>
      <c r="G34">
        <v>0</v>
      </c>
      <c r="H34">
        <v>5</v>
      </c>
      <c r="I34">
        <v>6</v>
      </c>
      <c r="J34">
        <v>3</v>
      </c>
      <c r="K34">
        <v>0</v>
      </c>
      <c r="L34">
        <v>74326</v>
      </c>
      <c r="M34">
        <v>1</v>
      </c>
      <c r="N34">
        <v>3</v>
      </c>
      <c r="O34" t="s">
        <v>139</v>
      </c>
      <c r="P34" t="s">
        <v>140</v>
      </c>
      <c r="Q34">
        <v>21851</v>
      </c>
      <c r="R34" s="1">
        <v>23529</v>
      </c>
      <c r="S34" t="s">
        <v>61</v>
      </c>
      <c r="T34" t="s">
        <v>52</v>
      </c>
      <c r="U34" t="s">
        <v>107</v>
      </c>
      <c r="V34" t="s">
        <v>42</v>
      </c>
      <c r="W34" t="s">
        <v>82</v>
      </c>
      <c r="X34" s="1">
        <v>40770</v>
      </c>
      <c r="Y34" s="1">
        <v>41853</v>
      </c>
      <c r="Z34" t="s">
        <v>90</v>
      </c>
      <c r="AA34" t="str">
        <f t="shared" si="2"/>
        <v>Yes</v>
      </c>
      <c r="AB34" t="s">
        <v>54</v>
      </c>
      <c r="AC34" t="s">
        <v>141</v>
      </c>
      <c r="AD34" t="s">
        <v>142</v>
      </c>
      <c r="AE34">
        <v>17</v>
      </c>
      <c r="AF34" t="s">
        <v>70</v>
      </c>
      <c r="AG34" t="s">
        <v>58</v>
      </c>
      <c r="AH34">
        <v>3.14</v>
      </c>
      <c r="AI34">
        <v>5</v>
      </c>
      <c r="AJ34">
        <v>0</v>
      </c>
      <c r="AK34" s="1">
        <v>41315</v>
      </c>
      <c r="AL34">
        <v>1</v>
      </c>
      <c r="AM34">
        <v>19</v>
      </c>
      <c r="AN34">
        <f ca="1">DATEDIF(R34, TODAY(), "Y")</f>
        <v>61</v>
      </c>
      <c r="AO34" t="str">
        <f t="shared" ca="1" si="3"/>
        <v>60-70</v>
      </c>
    </row>
    <row r="35" spans="1:41" x14ac:dyDescent="0.3">
      <c r="A35" t="s">
        <v>143</v>
      </c>
      <c r="B35" t="str">
        <f t="shared" si="0"/>
        <v>Joelle</v>
      </c>
      <c r="C35" t="str">
        <f t="shared" si="1"/>
        <v>Burke</v>
      </c>
      <c r="D35">
        <v>10107</v>
      </c>
      <c r="E35">
        <v>0</v>
      </c>
      <c r="F35">
        <v>0</v>
      </c>
      <c r="G35">
        <v>0</v>
      </c>
      <c r="H35">
        <v>1</v>
      </c>
      <c r="I35">
        <v>5</v>
      </c>
      <c r="J35">
        <v>3</v>
      </c>
      <c r="K35">
        <v>0</v>
      </c>
      <c r="L35">
        <v>63763</v>
      </c>
      <c r="M35">
        <v>0</v>
      </c>
      <c r="N35">
        <v>20</v>
      </c>
      <c r="O35" t="s">
        <v>60</v>
      </c>
      <c r="P35" t="s">
        <v>38</v>
      </c>
      <c r="Q35">
        <v>2148</v>
      </c>
      <c r="R35" s="1">
        <v>29282</v>
      </c>
      <c r="S35" t="s">
        <v>61</v>
      </c>
      <c r="T35" t="s">
        <v>40</v>
      </c>
      <c r="U35" t="s">
        <v>41</v>
      </c>
      <c r="V35" t="s">
        <v>42</v>
      </c>
      <c r="W35" t="s">
        <v>82</v>
      </c>
      <c r="X35" s="1">
        <v>40973</v>
      </c>
      <c r="Y35" s="1" t="s">
        <v>488</v>
      </c>
      <c r="Z35" t="s">
        <v>44</v>
      </c>
      <c r="AA35" t="str">
        <f t="shared" si="2"/>
        <v>No</v>
      </c>
      <c r="AB35" t="s">
        <v>45</v>
      </c>
      <c r="AC35" t="s">
        <v>46</v>
      </c>
      <c r="AD35" t="s">
        <v>72</v>
      </c>
      <c r="AE35">
        <v>11</v>
      </c>
      <c r="AF35" t="s">
        <v>80</v>
      </c>
      <c r="AG35" t="s">
        <v>58</v>
      </c>
      <c r="AH35">
        <v>4.51</v>
      </c>
      <c r="AI35">
        <v>4</v>
      </c>
      <c r="AJ35">
        <v>0</v>
      </c>
      <c r="AK35" s="1">
        <v>43517</v>
      </c>
      <c r="AL35">
        <v>0</v>
      </c>
      <c r="AM35">
        <v>3</v>
      </c>
      <c r="AN35">
        <f ca="1">DATEDIF(R35, TODAY(), "Y")</f>
        <v>45</v>
      </c>
      <c r="AO35" t="str">
        <f t="shared" ca="1" si="3"/>
        <v>40-50</v>
      </c>
    </row>
    <row r="36" spans="1:41" x14ac:dyDescent="0.3">
      <c r="A36" t="s">
        <v>144</v>
      </c>
      <c r="B36" t="str">
        <f t="shared" si="0"/>
        <v>Benjamin</v>
      </c>
      <c r="C36" t="str">
        <f t="shared" si="1"/>
        <v>Burkett</v>
      </c>
      <c r="D36">
        <v>10181</v>
      </c>
      <c r="E36">
        <v>1</v>
      </c>
      <c r="F36">
        <v>1</v>
      </c>
      <c r="G36">
        <v>1</v>
      </c>
      <c r="H36">
        <v>1</v>
      </c>
      <c r="I36">
        <v>5</v>
      </c>
      <c r="J36">
        <v>3</v>
      </c>
      <c r="K36">
        <v>0</v>
      </c>
      <c r="L36">
        <v>62162</v>
      </c>
      <c r="M36">
        <v>0</v>
      </c>
      <c r="N36">
        <v>20</v>
      </c>
      <c r="O36" t="s">
        <v>60</v>
      </c>
      <c r="P36" t="s">
        <v>38</v>
      </c>
      <c r="Q36">
        <v>1890</v>
      </c>
      <c r="R36" s="1">
        <v>28356</v>
      </c>
      <c r="S36" t="s">
        <v>39</v>
      </c>
      <c r="T36" t="s">
        <v>52</v>
      </c>
      <c r="U36" t="s">
        <v>41</v>
      </c>
      <c r="V36" t="s">
        <v>42</v>
      </c>
      <c r="W36" t="s">
        <v>43</v>
      </c>
      <c r="X36" s="1">
        <v>40637</v>
      </c>
      <c r="Y36" s="1" t="s">
        <v>488</v>
      </c>
      <c r="Z36" t="s">
        <v>44</v>
      </c>
      <c r="AA36" t="str">
        <f t="shared" si="2"/>
        <v>No</v>
      </c>
      <c r="AB36" t="s">
        <v>45</v>
      </c>
      <c r="AC36" t="s">
        <v>46</v>
      </c>
      <c r="AD36" t="s">
        <v>79</v>
      </c>
      <c r="AE36">
        <v>19</v>
      </c>
      <c r="AF36" t="s">
        <v>57</v>
      </c>
      <c r="AG36" t="s">
        <v>58</v>
      </c>
      <c r="AH36">
        <v>3.25</v>
      </c>
      <c r="AI36">
        <v>5</v>
      </c>
      <c r="AJ36">
        <v>0</v>
      </c>
      <c r="AK36" s="1">
        <v>43479</v>
      </c>
      <c r="AL36">
        <v>0</v>
      </c>
      <c r="AM36">
        <v>15</v>
      </c>
      <c r="AN36">
        <f ca="1">DATEDIF(R36, TODAY(), "Y")</f>
        <v>48</v>
      </c>
      <c r="AO36" t="str">
        <f t="shared" ca="1" si="3"/>
        <v>40-50</v>
      </c>
    </row>
    <row r="37" spans="1:41" x14ac:dyDescent="0.3">
      <c r="A37" t="s">
        <v>145</v>
      </c>
      <c r="B37" t="str">
        <f t="shared" si="0"/>
        <v>Max</v>
      </c>
      <c r="C37" t="str">
        <f t="shared" si="1"/>
        <v>Cady</v>
      </c>
      <c r="D37">
        <v>10150</v>
      </c>
      <c r="E37">
        <v>0</v>
      </c>
      <c r="F37">
        <v>0</v>
      </c>
      <c r="G37">
        <v>1</v>
      </c>
      <c r="H37">
        <v>1</v>
      </c>
      <c r="I37">
        <v>4</v>
      </c>
      <c r="J37">
        <v>3</v>
      </c>
      <c r="K37">
        <v>0</v>
      </c>
      <c r="L37">
        <v>77692</v>
      </c>
      <c r="M37">
        <v>0</v>
      </c>
      <c r="N37">
        <v>25</v>
      </c>
      <c r="O37" t="s">
        <v>146</v>
      </c>
      <c r="P37" t="s">
        <v>38</v>
      </c>
      <c r="Q37">
        <v>2184</v>
      </c>
      <c r="R37" s="1">
        <v>24433</v>
      </c>
      <c r="S37" t="s">
        <v>39</v>
      </c>
      <c r="T37" t="s">
        <v>40</v>
      </c>
      <c r="U37" t="s">
        <v>41</v>
      </c>
      <c r="V37" t="s">
        <v>42</v>
      </c>
      <c r="W37" t="s">
        <v>43</v>
      </c>
      <c r="X37" s="1">
        <v>40770</v>
      </c>
      <c r="Y37" s="1" t="s">
        <v>488</v>
      </c>
      <c r="Z37" t="s">
        <v>44</v>
      </c>
      <c r="AA37" t="str">
        <f t="shared" si="2"/>
        <v>No</v>
      </c>
      <c r="AB37" t="s">
        <v>45</v>
      </c>
      <c r="AC37" t="s">
        <v>75</v>
      </c>
      <c r="AD37" t="s">
        <v>147</v>
      </c>
      <c r="AE37">
        <v>5</v>
      </c>
      <c r="AF37" t="s">
        <v>70</v>
      </c>
      <c r="AG37" t="s">
        <v>58</v>
      </c>
      <c r="AH37">
        <v>3.84</v>
      </c>
      <c r="AI37">
        <v>3</v>
      </c>
      <c r="AJ37">
        <v>5</v>
      </c>
      <c r="AK37" s="1">
        <v>43486</v>
      </c>
      <c r="AL37">
        <v>0</v>
      </c>
      <c r="AM37">
        <v>4</v>
      </c>
      <c r="AN37">
        <f ca="1">DATEDIF(R37, TODAY(), "Y")</f>
        <v>58</v>
      </c>
      <c r="AO37" t="str">
        <f t="shared" ca="1" si="3"/>
        <v>50-60</v>
      </c>
    </row>
    <row r="38" spans="1:41" x14ac:dyDescent="0.3">
      <c r="A38" t="s">
        <v>148</v>
      </c>
      <c r="B38" t="str">
        <f t="shared" si="0"/>
        <v>Calvin</v>
      </c>
      <c r="C38" t="str">
        <f t="shared" si="1"/>
        <v>Candie</v>
      </c>
      <c r="D38">
        <v>10001</v>
      </c>
      <c r="E38">
        <v>0</v>
      </c>
      <c r="F38">
        <v>0</v>
      </c>
      <c r="G38">
        <v>1</v>
      </c>
      <c r="H38">
        <v>1</v>
      </c>
      <c r="I38">
        <v>5</v>
      </c>
      <c r="J38">
        <v>4</v>
      </c>
      <c r="K38">
        <v>0</v>
      </c>
      <c r="L38">
        <v>72640</v>
      </c>
      <c r="M38">
        <v>0</v>
      </c>
      <c r="N38">
        <v>18</v>
      </c>
      <c r="O38" t="s">
        <v>129</v>
      </c>
      <c r="P38" t="s">
        <v>38</v>
      </c>
      <c r="Q38">
        <v>2169</v>
      </c>
      <c r="R38" s="1">
        <v>30537</v>
      </c>
      <c r="S38" t="s">
        <v>39</v>
      </c>
      <c r="T38" t="s">
        <v>40</v>
      </c>
      <c r="U38" t="s">
        <v>41</v>
      </c>
      <c r="V38" t="s">
        <v>42</v>
      </c>
      <c r="W38" t="s">
        <v>43</v>
      </c>
      <c r="X38" s="1">
        <v>42397</v>
      </c>
      <c r="Y38" s="1" t="s">
        <v>488</v>
      </c>
      <c r="Z38" t="s">
        <v>44</v>
      </c>
      <c r="AA38" t="str">
        <f t="shared" si="2"/>
        <v>No</v>
      </c>
      <c r="AB38" t="s">
        <v>45</v>
      </c>
      <c r="AC38" t="s">
        <v>46</v>
      </c>
      <c r="AD38" t="s">
        <v>131</v>
      </c>
      <c r="AE38">
        <v>2</v>
      </c>
      <c r="AF38" t="s">
        <v>57</v>
      </c>
      <c r="AG38" t="s">
        <v>49</v>
      </c>
      <c r="AH38">
        <v>5</v>
      </c>
      <c r="AI38">
        <v>3</v>
      </c>
      <c r="AJ38">
        <v>0</v>
      </c>
      <c r="AK38" s="1">
        <v>43518</v>
      </c>
      <c r="AL38">
        <v>0</v>
      </c>
      <c r="AM38">
        <v>14</v>
      </c>
      <c r="AN38">
        <f ca="1">DATEDIF(R38, TODAY(), "Y")</f>
        <v>42</v>
      </c>
      <c r="AO38" t="str">
        <f t="shared" ca="1" si="3"/>
        <v>40-50</v>
      </c>
    </row>
    <row r="39" spans="1:41" x14ac:dyDescent="0.3">
      <c r="A39" t="s">
        <v>149</v>
      </c>
      <c r="B39" t="str">
        <f t="shared" si="0"/>
        <v>Judith</v>
      </c>
      <c r="C39" t="str">
        <f t="shared" si="1"/>
        <v>Carabbio</v>
      </c>
      <c r="D39">
        <v>10085</v>
      </c>
      <c r="E39">
        <v>0</v>
      </c>
      <c r="F39">
        <v>0</v>
      </c>
      <c r="G39">
        <v>0</v>
      </c>
      <c r="H39">
        <v>1</v>
      </c>
      <c r="I39">
        <v>4</v>
      </c>
      <c r="J39">
        <v>3</v>
      </c>
      <c r="K39">
        <v>0</v>
      </c>
      <c r="L39">
        <v>93396</v>
      </c>
      <c r="M39">
        <v>0</v>
      </c>
      <c r="N39">
        <v>24</v>
      </c>
      <c r="O39" t="s">
        <v>74</v>
      </c>
      <c r="P39" t="s">
        <v>38</v>
      </c>
      <c r="Q39">
        <v>2132</v>
      </c>
      <c r="R39" s="1">
        <v>31872</v>
      </c>
      <c r="S39" t="s">
        <v>61</v>
      </c>
      <c r="T39" t="s">
        <v>40</v>
      </c>
      <c r="U39" t="s">
        <v>41</v>
      </c>
      <c r="V39" t="s">
        <v>42</v>
      </c>
      <c r="W39" t="s">
        <v>43</v>
      </c>
      <c r="X39" s="1">
        <v>41589</v>
      </c>
      <c r="Y39" s="1" t="s">
        <v>488</v>
      </c>
      <c r="Z39" t="s">
        <v>44</v>
      </c>
      <c r="AA39" t="str">
        <f t="shared" si="2"/>
        <v>No</v>
      </c>
      <c r="AB39" t="s">
        <v>45</v>
      </c>
      <c r="AC39" t="s">
        <v>75</v>
      </c>
      <c r="AD39" t="s">
        <v>76</v>
      </c>
      <c r="AE39">
        <v>10</v>
      </c>
      <c r="AF39" t="s">
        <v>57</v>
      </c>
      <c r="AG39" t="s">
        <v>58</v>
      </c>
      <c r="AH39">
        <v>4.96</v>
      </c>
      <c r="AI39">
        <v>4</v>
      </c>
      <c r="AJ39">
        <v>6</v>
      </c>
      <c r="AK39" s="1">
        <v>43495</v>
      </c>
      <c r="AL39">
        <v>0</v>
      </c>
      <c r="AM39">
        <v>3</v>
      </c>
      <c r="AN39">
        <f ca="1">DATEDIF(R39, TODAY(), "Y")</f>
        <v>38</v>
      </c>
      <c r="AO39" t="str">
        <f t="shared" ca="1" si="3"/>
        <v>30-40</v>
      </c>
    </row>
    <row r="40" spans="1:41" x14ac:dyDescent="0.3">
      <c r="A40" t="s">
        <v>150</v>
      </c>
      <c r="B40" t="str">
        <f t="shared" si="0"/>
        <v>Michael</v>
      </c>
      <c r="C40" t="str">
        <f t="shared" si="1"/>
        <v>Carey</v>
      </c>
      <c r="D40">
        <v>10115</v>
      </c>
      <c r="E40">
        <v>0</v>
      </c>
      <c r="F40">
        <v>0</v>
      </c>
      <c r="G40">
        <v>1</v>
      </c>
      <c r="H40">
        <v>1</v>
      </c>
      <c r="I40">
        <v>5</v>
      </c>
      <c r="J40">
        <v>3</v>
      </c>
      <c r="K40">
        <v>0</v>
      </c>
      <c r="L40">
        <v>52846</v>
      </c>
      <c r="M40">
        <v>0</v>
      </c>
      <c r="N40">
        <v>19</v>
      </c>
      <c r="O40" t="s">
        <v>37</v>
      </c>
      <c r="P40" t="s">
        <v>38</v>
      </c>
      <c r="Q40">
        <v>1701</v>
      </c>
      <c r="R40" s="1">
        <v>30349</v>
      </c>
      <c r="S40" t="s">
        <v>39</v>
      </c>
      <c r="T40" t="s">
        <v>40</v>
      </c>
      <c r="U40" t="s">
        <v>41</v>
      </c>
      <c r="V40" t="s">
        <v>42</v>
      </c>
      <c r="W40" t="s">
        <v>82</v>
      </c>
      <c r="X40" s="1">
        <v>41729</v>
      </c>
      <c r="Y40" s="1" t="s">
        <v>488</v>
      </c>
      <c r="Z40" t="s">
        <v>44</v>
      </c>
      <c r="AA40" t="str">
        <f t="shared" si="2"/>
        <v>No</v>
      </c>
      <c r="AB40" t="s">
        <v>45</v>
      </c>
      <c r="AC40" t="s">
        <v>46</v>
      </c>
      <c r="AD40" t="s">
        <v>99</v>
      </c>
      <c r="AE40">
        <v>18</v>
      </c>
      <c r="AF40" t="s">
        <v>48</v>
      </c>
      <c r="AG40" t="s">
        <v>58</v>
      </c>
      <c r="AH40">
        <v>4.43</v>
      </c>
      <c r="AI40">
        <v>3</v>
      </c>
      <c r="AJ40">
        <v>0</v>
      </c>
      <c r="AK40" s="1">
        <v>43497</v>
      </c>
      <c r="AL40">
        <v>0</v>
      </c>
      <c r="AM40">
        <v>14</v>
      </c>
      <c r="AN40">
        <f ca="1">DATEDIF(R40, TODAY(), "Y")</f>
        <v>42</v>
      </c>
      <c r="AO40" t="str">
        <f t="shared" ca="1" si="3"/>
        <v>40-50</v>
      </c>
    </row>
    <row r="41" spans="1:41" x14ac:dyDescent="0.3">
      <c r="A41" t="s">
        <v>151</v>
      </c>
      <c r="B41" t="str">
        <f t="shared" si="0"/>
        <v>Claudia N</v>
      </c>
      <c r="C41" t="str">
        <f t="shared" si="1"/>
        <v>Carr</v>
      </c>
      <c r="D41">
        <v>10082</v>
      </c>
      <c r="E41">
        <v>0</v>
      </c>
      <c r="F41">
        <v>0</v>
      </c>
      <c r="G41">
        <v>0</v>
      </c>
      <c r="H41">
        <v>2</v>
      </c>
      <c r="I41">
        <v>3</v>
      </c>
      <c r="J41">
        <v>3</v>
      </c>
      <c r="K41">
        <v>0</v>
      </c>
      <c r="L41">
        <v>100031</v>
      </c>
      <c r="M41">
        <v>0</v>
      </c>
      <c r="N41">
        <v>27</v>
      </c>
      <c r="O41" t="s">
        <v>51</v>
      </c>
      <c r="P41" t="s">
        <v>38</v>
      </c>
      <c r="Q41">
        <v>1886</v>
      </c>
      <c r="R41" s="1">
        <v>31569</v>
      </c>
      <c r="S41" t="s">
        <v>61</v>
      </c>
      <c r="T41" t="s">
        <v>40</v>
      </c>
      <c r="U41" t="s">
        <v>41</v>
      </c>
      <c r="V41" t="s">
        <v>42</v>
      </c>
      <c r="W41" t="s">
        <v>82</v>
      </c>
      <c r="X41" s="1">
        <v>42551</v>
      </c>
      <c r="Y41" s="1" t="s">
        <v>488</v>
      </c>
      <c r="Z41" t="s">
        <v>44</v>
      </c>
      <c r="AA41" t="str">
        <f t="shared" si="2"/>
        <v>No</v>
      </c>
      <c r="AB41" t="s">
        <v>45</v>
      </c>
      <c r="AC41" t="s">
        <v>55</v>
      </c>
      <c r="AD41" t="s">
        <v>56</v>
      </c>
      <c r="AE41">
        <v>4</v>
      </c>
      <c r="AF41" t="s">
        <v>48</v>
      </c>
      <c r="AG41" t="s">
        <v>58</v>
      </c>
      <c r="AH41">
        <v>5</v>
      </c>
      <c r="AI41">
        <v>5</v>
      </c>
      <c r="AJ41">
        <v>6</v>
      </c>
      <c r="AK41" s="1">
        <v>43514</v>
      </c>
      <c r="AL41">
        <v>0</v>
      </c>
      <c r="AM41">
        <v>7</v>
      </c>
      <c r="AN41">
        <f ca="1">DATEDIF(R41, TODAY(), "Y")</f>
        <v>39</v>
      </c>
      <c r="AO41" t="str">
        <f t="shared" ca="1" si="3"/>
        <v>30-40</v>
      </c>
    </row>
    <row r="42" spans="1:41" x14ac:dyDescent="0.3">
      <c r="A42" t="s">
        <v>152</v>
      </c>
      <c r="B42" t="str">
        <f t="shared" si="0"/>
        <v>Michelle</v>
      </c>
      <c r="C42" t="str">
        <f t="shared" si="1"/>
        <v>Carter</v>
      </c>
      <c r="D42">
        <v>10040</v>
      </c>
      <c r="E42">
        <v>0</v>
      </c>
      <c r="F42">
        <v>0</v>
      </c>
      <c r="G42">
        <v>0</v>
      </c>
      <c r="H42">
        <v>1</v>
      </c>
      <c r="I42">
        <v>6</v>
      </c>
      <c r="J42">
        <v>3</v>
      </c>
      <c r="K42">
        <v>0</v>
      </c>
      <c r="L42">
        <v>71860</v>
      </c>
      <c r="M42">
        <v>0</v>
      </c>
      <c r="N42">
        <v>3</v>
      </c>
      <c r="O42" t="s">
        <v>139</v>
      </c>
      <c r="P42" t="s">
        <v>153</v>
      </c>
      <c r="Q42">
        <v>5664</v>
      </c>
      <c r="R42" s="1">
        <v>23146</v>
      </c>
      <c r="S42" t="s">
        <v>61</v>
      </c>
      <c r="T42" t="s">
        <v>40</v>
      </c>
      <c r="U42" t="s">
        <v>41</v>
      </c>
      <c r="V42" t="s">
        <v>42</v>
      </c>
      <c r="W42" t="s">
        <v>43</v>
      </c>
      <c r="X42" s="1">
        <v>41869</v>
      </c>
      <c r="Y42" s="1" t="s">
        <v>488</v>
      </c>
      <c r="Z42" t="s">
        <v>44</v>
      </c>
      <c r="AA42" t="str">
        <f t="shared" si="2"/>
        <v>No</v>
      </c>
      <c r="AB42" t="s">
        <v>45</v>
      </c>
      <c r="AC42" t="s">
        <v>141</v>
      </c>
      <c r="AD42" t="s">
        <v>142</v>
      </c>
      <c r="AE42">
        <v>17</v>
      </c>
      <c r="AF42" t="s">
        <v>57</v>
      </c>
      <c r="AG42" t="s">
        <v>58</v>
      </c>
      <c r="AH42">
        <v>5</v>
      </c>
      <c r="AI42">
        <v>5</v>
      </c>
      <c r="AJ42">
        <v>0</v>
      </c>
      <c r="AK42" s="1">
        <v>43486</v>
      </c>
      <c r="AL42">
        <v>0</v>
      </c>
      <c r="AM42">
        <v>7</v>
      </c>
      <c r="AN42">
        <f ca="1">DATEDIF(R42, TODAY(), "Y")</f>
        <v>62</v>
      </c>
      <c r="AO42" t="str">
        <f t="shared" ca="1" si="3"/>
        <v>60-70</v>
      </c>
    </row>
    <row r="43" spans="1:41" x14ac:dyDescent="0.3">
      <c r="A43" t="s">
        <v>154</v>
      </c>
      <c r="B43" t="str">
        <f t="shared" si="0"/>
        <v>Beatrice</v>
      </c>
      <c r="C43" t="str">
        <f t="shared" si="1"/>
        <v>Chace</v>
      </c>
      <c r="D43">
        <v>10067</v>
      </c>
      <c r="E43">
        <v>0</v>
      </c>
      <c r="F43">
        <v>0</v>
      </c>
      <c r="G43">
        <v>0</v>
      </c>
      <c r="H43">
        <v>1</v>
      </c>
      <c r="I43">
        <v>5</v>
      </c>
      <c r="J43">
        <v>3</v>
      </c>
      <c r="K43">
        <v>0</v>
      </c>
      <c r="L43">
        <v>61656</v>
      </c>
      <c r="M43">
        <v>0</v>
      </c>
      <c r="N43">
        <v>19</v>
      </c>
      <c r="O43" t="s">
        <v>37</v>
      </c>
      <c r="P43" t="s">
        <v>38</v>
      </c>
      <c r="Q43">
        <v>2763</v>
      </c>
      <c r="R43" s="1">
        <v>18630</v>
      </c>
      <c r="S43" t="s">
        <v>61</v>
      </c>
      <c r="T43" t="s">
        <v>40</v>
      </c>
      <c r="U43" t="s">
        <v>41</v>
      </c>
      <c r="V43" t="s">
        <v>42</v>
      </c>
      <c r="W43" t="s">
        <v>43</v>
      </c>
      <c r="X43" s="1">
        <v>41911</v>
      </c>
      <c r="Y43" s="1" t="s">
        <v>488</v>
      </c>
      <c r="Z43" t="s">
        <v>44</v>
      </c>
      <c r="AA43" t="str">
        <f t="shared" si="2"/>
        <v>No</v>
      </c>
      <c r="AB43" t="s">
        <v>45</v>
      </c>
      <c r="AC43" t="s">
        <v>46</v>
      </c>
      <c r="AD43" t="s">
        <v>47</v>
      </c>
      <c r="AE43">
        <v>22</v>
      </c>
      <c r="AF43" t="s">
        <v>70</v>
      </c>
      <c r="AG43" t="s">
        <v>58</v>
      </c>
      <c r="AH43">
        <v>5</v>
      </c>
      <c r="AI43">
        <v>4</v>
      </c>
      <c r="AJ43">
        <v>0</v>
      </c>
      <c r="AK43" s="1">
        <v>43508</v>
      </c>
      <c r="AL43">
        <v>0</v>
      </c>
      <c r="AM43">
        <v>11</v>
      </c>
      <c r="AN43">
        <f ca="1">DATEDIF(R43, TODAY(), "Y")</f>
        <v>74</v>
      </c>
      <c r="AO43" t="str">
        <f t="shared" ca="1" si="3"/>
        <v>70+ years</v>
      </c>
    </row>
    <row r="44" spans="1:41" x14ac:dyDescent="0.3">
      <c r="A44" t="s">
        <v>155</v>
      </c>
      <c r="B44" t="str">
        <f t="shared" si="0"/>
        <v>Brian</v>
      </c>
      <c r="C44" t="str">
        <f t="shared" si="1"/>
        <v>Champaigne</v>
      </c>
      <c r="D44">
        <v>10108</v>
      </c>
      <c r="E44">
        <v>1</v>
      </c>
      <c r="F44">
        <v>1</v>
      </c>
      <c r="G44">
        <v>1</v>
      </c>
      <c r="H44">
        <v>1</v>
      </c>
      <c r="I44">
        <v>3</v>
      </c>
      <c r="J44">
        <v>3</v>
      </c>
      <c r="K44">
        <v>0</v>
      </c>
      <c r="L44">
        <v>110929</v>
      </c>
      <c r="M44">
        <v>0</v>
      </c>
      <c r="N44">
        <v>5</v>
      </c>
      <c r="O44" t="s">
        <v>156</v>
      </c>
      <c r="P44" t="s">
        <v>38</v>
      </c>
      <c r="Q44">
        <v>2045</v>
      </c>
      <c r="R44" s="1">
        <v>26338</v>
      </c>
      <c r="S44" t="s">
        <v>39</v>
      </c>
      <c r="T44" t="s">
        <v>52</v>
      </c>
      <c r="U44" t="s">
        <v>41</v>
      </c>
      <c r="V44" t="s">
        <v>42</v>
      </c>
      <c r="W44" t="s">
        <v>43</v>
      </c>
      <c r="X44" s="1">
        <v>42619</v>
      </c>
      <c r="Y44" s="1" t="s">
        <v>488</v>
      </c>
      <c r="Z44" t="s">
        <v>44</v>
      </c>
      <c r="AA44" t="str">
        <f t="shared" si="2"/>
        <v>No</v>
      </c>
      <c r="AB44" t="s">
        <v>45</v>
      </c>
      <c r="AC44" t="s">
        <v>55</v>
      </c>
      <c r="AD44" t="s">
        <v>147</v>
      </c>
      <c r="AE44">
        <v>5</v>
      </c>
      <c r="AF44" t="s">
        <v>57</v>
      </c>
      <c r="AG44" t="s">
        <v>58</v>
      </c>
      <c r="AH44">
        <v>4.5</v>
      </c>
      <c r="AI44">
        <v>5</v>
      </c>
      <c r="AJ44">
        <v>7</v>
      </c>
      <c r="AK44" s="1">
        <v>43480</v>
      </c>
      <c r="AL44">
        <v>0</v>
      </c>
      <c r="AM44">
        <v>8</v>
      </c>
      <c r="AN44">
        <f ca="1">DATEDIF(R44, TODAY(), "Y")</f>
        <v>53</v>
      </c>
      <c r="AO44" t="str">
        <f t="shared" ca="1" si="3"/>
        <v>50-60</v>
      </c>
    </row>
    <row r="45" spans="1:41" x14ac:dyDescent="0.3">
      <c r="A45" t="s">
        <v>157</v>
      </c>
      <c r="B45" t="str">
        <f t="shared" si="0"/>
        <v>Lin</v>
      </c>
      <c r="C45" t="str">
        <f t="shared" si="1"/>
        <v>Chan</v>
      </c>
      <c r="D45">
        <v>10210</v>
      </c>
      <c r="E45">
        <v>0</v>
      </c>
      <c r="F45">
        <v>0</v>
      </c>
      <c r="G45">
        <v>0</v>
      </c>
      <c r="H45">
        <v>1</v>
      </c>
      <c r="I45">
        <v>5</v>
      </c>
      <c r="J45">
        <v>3</v>
      </c>
      <c r="K45">
        <v>0</v>
      </c>
      <c r="L45">
        <v>54237</v>
      </c>
      <c r="M45">
        <v>0</v>
      </c>
      <c r="N45">
        <v>19</v>
      </c>
      <c r="O45" t="s">
        <v>37</v>
      </c>
      <c r="P45" t="s">
        <v>38</v>
      </c>
      <c r="Q45">
        <v>2170</v>
      </c>
      <c r="R45" s="1">
        <v>28898</v>
      </c>
      <c r="S45" t="s">
        <v>61</v>
      </c>
      <c r="T45" t="s">
        <v>40</v>
      </c>
      <c r="U45" t="s">
        <v>41</v>
      </c>
      <c r="V45" t="s">
        <v>42</v>
      </c>
      <c r="W45" t="s">
        <v>43</v>
      </c>
      <c r="X45" s="1">
        <v>41771</v>
      </c>
      <c r="Y45" s="1" t="s">
        <v>488</v>
      </c>
      <c r="Z45" t="s">
        <v>44</v>
      </c>
      <c r="AA45" t="str">
        <f t="shared" si="2"/>
        <v>No</v>
      </c>
      <c r="AB45" t="s">
        <v>45</v>
      </c>
      <c r="AC45" t="s">
        <v>46</v>
      </c>
      <c r="AD45" t="s">
        <v>65</v>
      </c>
      <c r="AE45">
        <v>16</v>
      </c>
      <c r="AF45" t="s">
        <v>57</v>
      </c>
      <c r="AG45" t="s">
        <v>58</v>
      </c>
      <c r="AH45">
        <v>3.3</v>
      </c>
      <c r="AI45">
        <v>4</v>
      </c>
      <c r="AJ45">
        <v>0</v>
      </c>
      <c r="AK45" s="1">
        <v>43515</v>
      </c>
      <c r="AL45">
        <v>0</v>
      </c>
      <c r="AM45">
        <v>11</v>
      </c>
      <c r="AN45">
        <f ca="1">DATEDIF(R45, TODAY(), "Y")</f>
        <v>46</v>
      </c>
      <c r="AO45" t="str">
        <f t="shared" ca="1" si="3"/>
        <v>40-50</v>
      </c>
    </row>
    <row r="46" spans="1:41" x14ac:dyDescent="0.3">
      <c r="A46" t="s">
        <v>158</v>
      </c>
      <c r="B46" t="str">
        <f t="shared" si="0"/>
        <v>Donovan E</v>
      </c>
      <c r="C46" t="str">
        <f t="shared" si="1"/>
        <v>Chang</v>
      </c>
      <c r="D46">
        <v>10154</v>
      </c>
      <c r="E46">
        <v>0</v>
      </c>
      <c r="F46">
        <v>0</v>
      </c>
      <c r="G46">
        <v>1</v>
      </c>
      <c r="H46">
        <v>1</v>
      </c>
      <c r="I46">
        <v>5</v>
      </c>
      <c r="J46">
        <v>3</v>
      </c>
      <c r="K46">
        <v>0</v>
      </c>
      <c r="L46">
        <v>60380</v>
      </c>
      <c r="M46">
        <v>0</v>
      </c>
      <c r="N46">
        <v>19</v>
      </c>
      <c r="O46" t="s">
        <v>37</v>
      </c>
      <c r="P46" t="s">
        <v>38</v>
      </c>
      <c r="Q46">
        <v>1845</v>
      </c>
      <c r="R46" s="1">
        <v>30552</v>
      </c>
      <c r="S46" t="s">
        <v>39</v>
      </c>
      <c r="T46" t="s">
        <v>40</v>
      </c>
      <c r="U46" t="s">
        <v>41</v>
      </c>
      <c r="V46" t="s">
        <v>42</v>
      </c>
      <c r="W46" t="s">
        <v>43</v>
      </c>
      <c r="X46" s="1">
        <v>41463</v>
      </c>
      <c r="Y46" s="1" t="s">
        <v>488</v>
      </c>
      <c r="Z46" t="s">
        <v>44</v>
      </c>
      <c r="AA46" t="str">
        <f t="shared" si="2"/>
        <v>No</v>
      </c>
      <c r="AB46" t="s">
        <v>45</v>
      </c>
      <c r="AC46" t="s">
        <v>46</v>
      </c>
      <c r="AD46" t="s">
        <v>69</v>
      </c>
      <c r="AE46">
        <v>39</v>
      </c>
      <c r="AF46" t="s">
        <v>48</v>
      </c>
      <c r="AG46" t="s">
        <v>58</v>
      </c>
      <c r="AH46">
        <v>3.8</v>
      </c>
      <c r="AI46">
        <v>5</v>
      </c>
      <c r="AJ46">
        <v>0</v>
      </c>
      <c r="AK46" s="1">
        <v>43479</v>
      </c>
      <c r="AL46">
        <v>0</v>
      </c>
      <c r="AM46">
        <v>4</v>
      </c>
      <c r="AN46">
        <f ca="1">DATEDIF(R46, TODAY(), "Y")</f>
        <v>42</v>
      </c>
      <c r="AO46" t="str">
        <f t="shared" ca="1" si="3"/>
        <v>40-50</v>
      </c>
    </row>
    <row r="47" spans="1:41" x14ac:dyDescent="0.3">
      <c r="A47" t="s">
        <v>159</v>
      </c>
      <c r="B47" t="str">
        <f t="shared" si="0"/>
        <v>Anton</v>
      </c>
      <c r="C47" t="str">
        <f t="shared" si="1"/>
        <v>Chigurh</v>
      </c>
      <c r="D47">
        <v>10200</v>
      </c>
      <c r="E47">
        <v>0</v>
      </c>
      <c r="F47">
        <v>0</v>
      </c>
      <c r="G47">
        <v>1</v>
      </c>
      <c r="H47">
        <v>1</v>
      </c>
      <c r="I47">
        <v>6</v>
      </c>
      <c r="J47">
        <v>3</v>
      </c>
      <c r="K47">
        <v>0</v>
      </c>
      <c r="L47">
        <v>66808</v>
      </c>
      <c r="M47">
        <v>0</v>
      </c>
      <c r="N47">
        <v>3</v>
      </c>
      <c r="O47" t="s">
        <v>139</v>
      </c>
      <c r="P47" t="s">
        <v>96</v>
      </c>
      <c r="Q47">
        <v>78207</v>
      </c>
      <c r="R47" s="1">
        <v>25730</v>
      </c>
      <c r="S47" t="s">
        <v>39</v>
      </c>
      <c r="T47" t="s">
        <v>40</v>
      </c>
      <c r="U47" t="s">
        <v>107</v>
      </c>
      <c r="V47" t="s">
        <v>42</v>
      </c>
      <c r="W47" t="s">
        <v>82</v>
      </c>
      <c r="X47" s="1">
        <v>41043</v>
      </c>
      <c r="Y47" s="1" t="s">
        <v>488</v>
      </c>
      <c r="Z47" t="s">
        <v>44</v>
      </c>
      <c r="AA47" t="str">
        <f t="shared" si="2"/>
        <v>No</v>
      </c>
      <c r="AB47" t="s">
        <v>45</v>
      </c>
      <c r="AC47" t="s">
        <v>141</v>
      </c>
      <c r="AD47" t="s">
        <v>160</v>
      </c>
      <c r="AE47">
        <v>21</v>
      </c>
      <c r="AF47" t="s">
        <v>80</v>
      </c>
      <c r="AG47" t="s">
        <v>58</v>
      </c>
      <c r="AH47">
        <v>3</v>
      </c>
      <c r="AI47">
        <v>5</v>
      </c>
      <c r="AJ47">
        <v>0</v>
      </c>
      <c r="AK47" s="1">
        <v>43484</v>
      </c>
      <c r="AL47">
        <v>0</v>
      </c>
      <c r="AM47">
        <v>17</v>
      </c>
      <c r="AN47">
        <f ca="1">DATEDIF(R47, TODAY(), "Y")</f>
        <v>55</v>
      </c>
      <c r="AO47" t="str">
        <f t="shared" ca="1" si="3"/>
        <v>50-60</v>
      </c>
    </row>
    <row r="48" spans="1:41" x14ac:dyDescent="0.3">
      <c r="A48" t="s">
        <v>161</v>
      </c>
      <c r="B48" t="str">
        <f t="shared" si="0"/>
        <v>Enola</v>
      </c>
      <c r="C48" t="str">
        <f t="shared" si="1"/>
        <v>Chivukula</v>
      </c>
      <c r="D48">
        <v>10240</v>
      </c>
      <c r="E48">
        <v>0</v>
      </c>
      <c r="F48">
        <v>0</v>
      </c>
      <c r="G48">
        <v>0</v>
      </c>
      <c r="H48">
        <v>5</v>
      </c>
      <c r="I48">
        <v>5</v>
      </c>
      <c r="J48">
        <v>3</v>
      </c>
      <c r="K48">
        <v>0</v>
      </c>
      <c r="L48">
        <v>64786</v>
      </c>
      <c r="M48">
        <v>1</v>
      </c>
      <c r="N48">
        <v>19</v>
      </c>
      <c r="O48" t="s">
        <v>37</v>
      </c>
      <c r="P48" t="s">
        <v>38</v>
      </c>
      <c r="Q48">
        <v>1775</v>
      </c>
      <c r="R48" s="1">
        <v>30555</v>
      </c>
      <c r="S48" t="s">
        <v>61</v>
      </c>
      <c r="T48" t="s">
        <v>40</v>
      </c>
      <c r="U48" t="s">
        <v>41</v>
      </c>
      <c r="V48" t="s">
        <v>42</v>
      </c>
      <c r="W48" t="s">
        <v>43</v>
      </c>
      <c r="X48" s="1">
        <v>40721</v>
      </c>
      <c r="Y48" s="1">
        <v>42323</v>
      </c>
      <c r="Z48" t="s">
        <v>162</v>
      </c>
      <c r="AA48" t="str">
        <f t="shared" si="2"/>
        <v>Yes</v>
      </c>
      <c r="AB48" t="s">
        <v>54</v>
      </c>
      <c r="AC48" t="s">
        <v>46</v>
      </c>
      <c r="AD48" t="s">
        <v>72</v>
      </c>
      <c r="AE48">
        <v>11</v>
      </c>
      <c r="AF48" t="s">
        <v>57</v>
      </c>
      <c r="AG48" t="s">
        <v>58</v>
      </c>
      <c r="AH48">
        <v>4.3</v>
      </c>
      <c r="AI48">
        <v>4</v>
      </c>
      <c r="AJ48">
        <v>0</v>
      </c>
      <c r="AK48" s="1">
        <v>42073</v>
      </c>
      <c r="AL48">
        <v>0</v>
      </c>
      <c r="AM48">
        <v>3</v>
      </c>
      <c r="AN48">
        <f ca="1">DATEDIF(R48, TODAY(), "Y")</f>
        <v>42</v>
      </c>
      <c r="AO48" t="str">
        <f t="shared" ca="1" si="3"/>
        <v>40-50</v>
      </c>
    </row>
    <row r="49" spans="1:41" x14ac:dyDescent="0.3">
      <c r="A49" t="s">
        <v>163</v>
      </c>
      <c r="B49" t="str">
        <f t="shared" si="0"/>
        <v>Caroline</v>
      </c>
      <c r="C49" t="str">
        <f t="shared" si="1"/>
        <v>Cierpiszewski</v>
      </c>
      <c r="D49">
        <v>10168</v>
      </c>
      <c r="E49">
        <v>0</v>
      </c>
      <c r="F49">
        <v>0</v>
      </c>
      <c r="G49">
        <v>0</v>
      </c>
      <c r="H49">
        <v>1</v>
      </c>
      <c r="I49">
        <v>5</v>
      </c>
      <c r="J49">
        <v>3</v>
      </c>
      <c r="K49">
        <v>0</v>
      </c>
      <c r="L49">
        <v>64816</v>
      </c>
      <c r="M49">
        <v>0</v>
      </c>
      <c r="N49">
        <v>19</v>
      </c>
      <c r="O49" t="s">
        <v>37</v>
      </c>
      <c r="P49" t="s">
        <v>38</v>
      </c>
      <c r="Q49">
        <v>2044</v>
      </c>
      <c r="R49" s="1">
        <v>32294</v>
      </c>
      <c r="S49" t="s">
        <v>61</v>
      </c>
      <c r="T49" t="s">
        <v>40</v>
      </c>
      <c r="U49" t="s">
        <v>164</v>
      </c>
      <c r="V49" t="s">
        <v>42</v>
      </c>
      <c r="W49" t="s">
        <v>82</v>
      </c>
      <c r="X49" s="1">
        <v>40819</v>
      </c>
      <c r="Y49" s="1" t="s">
        <v>488</v>
      </c>
      <c r="Z49" t="s">
        <v>44</v>
      </c>
      <c r="AA49" t="str">
        <f t="shared" si="2"/>
        <v>No</v>
      </c>
      <c r="AB49" t="s">
        <v>45</v>
      </c>
      <c r="AC49" t="s">
        <v>46</v>
      </c>
      <c r="AD49" t="s">
        <v>79</v>
      </c>
      <c r="AE49">
        <v>19</v>
      </c>
      <c r="AF49" t="s">
        <v>57</v>
      </c>
      <c r="AG49" t="s">
        <v>58</v>
      </c>
      <c r="AH49">
        <v>3.58</v>
      </c>
      <c r="AI49">
        <v>5</v>
      </c>
      <c r="AJ49">
        <v>0</v>
      </c>
      <c r="AK49" s="1">
        <v>43495</v>
      </c>
      <c r="AL49">
        <v>0</v>
      </c>
      <c r="AM49">
        <v>3</v>
      </c>
      <c r="AN49">
        <f ca="1">DATEDIF(R49, TODAY(), "Y")</f>
        <v>37</v>
      </c>
      <c r="AO49" t="str">
        <f t="shared" ca="1" si="3"/>
        <v>30-40</v>
      </c>
    </row>
    <row r="50" spans="1:41" x14ac:dyDescent="0.3">
      <c r="A50" t="s">
        <v>165</v>
      </c>
      <c r="B50" t="str">
        <f t="shared" si="0"/>
        <v>Rick</v>
      </c>
      <c r="C50" t="str">
        <f t="shared" si="1"/>
        <v>Clayton</v>
      </c>
      <c r="D50">
        <v>10220</v>
      </c>
      <c r="E50">
        <v>0</v>
      </c>
      <c r="F50">
        <v>0</v>
      </c>
      <c r="G50">
        <v>1</v>
      </c>
      <c r="H50">
        <v>1</v>
      </c>
      <c r="I50">
        <v>3</v>
      </c>
      <c r="J50">
        <v>3</v>
      </c>
      <c r="K50">
        <v>0</v>
      </c>
      <c r="L50">
        <v>68678</v>
      </c>
      <c r="M50">
        <v>0</v>
      </c>
      <c r="N50">
        <v>14</v>
      </c>
      <c r="O50" t="s">
        <v>86</v>
      </c>
      <c r="P50" t="s">
        <v>38</v>
      </c>
      <c r="Q50">
        <v>2170</v>
      </c>
      <c r="R50" s="1">
        <v>31295</v>
      </c>
      <c r="S50" t="s">
        <v>39</v>
      </c>
      <c r="T50" t="s">
        <v>40</v>
      </c>
      <c r="U50" t="s">
        <v>41</v>
      </c>
      <c r="V50" t="s">
        <v>42</v>
      </c>
      <c r="W50" t="s">
        <v>43</v>
      </c>
      <c r="X50" s="1">
        <v>41157</v>
      </c>
      <c r="Y50" s="1" t="s">
        <v>488</v>
      </c>
      <c r="Z50" t="s">
        <v>44</v>
      </c>
      <c r="AA50" t="str">
        <f t="shared" si="2"/>
        <v>No</v>
      </c>
      <c r="AB50" t="s">
        <v>45</v>
      </c>
      <c r="AC50" t="s">
        <v>55</v>
      </c>
      <c r="AD50" t="s">
        <v>166</v>
      </c>
      <c r="AE50">
        <v>6</v>
      </c>
      <c r="AF50" t="s">
        <v>57</v>
      </c>
      <c r="AG50" t="s">
        <v>58</v>
      </c>
      <c r="AH50">
        <v>4.7</v>
      </c>
      <c r="AI50">
        <v>3</v>
      </c>
      <c r="AJ50">
        <v>6</v>
      </c>
      <c r="AK50" s="1">
        <v>43523</v>
      </c>
      <c r="AL50">
        <v>0</v>
      </c>
      <c r="AM50">
        <v>2</v>
      </c>
      <c r="AN50">
        <f ca="1">DATEDIF(R50, TODAY(), "Y")</f>
        <v>40</v>
      </c>
      <c r="AO50" t="str">
        <f t="shared" ca="1" si="3"/>
        <v>30-40</v>
      </c>
    </row>
    <row r="51" spans="1:41" x14ac:dyDescent="0.3">
      <c r="A51" t="s">
        <v>167</v>
      </c>
      <c r="B51" t="str">
        <f t="shared" si="0"/>
        <v>Jennifer</v>
      </c>
      <c r="C51" t="str">
        <f t="shared" si="1"/>
        <v>Cloninger</v>
      </c>
      <c r="D51">
        <v>10275</v>
      </c>
      <c r="E51">
        <v>1</v>
      </c>
      <c r="F51">
        <v>1</v>
      </c>
      <c r="G51">
        <v>0</v>
      </c>
      <c r="H51">
        <v>5</v>
      </c>
      <c r="I51">
        <v>5</v>
      </c>
      <c r="J51">
        <v>3</v>
      </c>
      <c r="K51">
        <v>0</v>
      </c>
      <c r="L51">
        <v>64066</v>
      </c>
      <c r="M51">
        <v>1</v>
      </c>
      <c r="N51">
        <v>20</v>
      </c>
      <c r="O51" t="s">
        <v>60</v>
      </c>
      <c r="P51" t="s">
        <v>38</v>
      </c>
      <c r="Q51">
        <v>1752</v>
      </c>
      <c r="R51" s="1">
        <v>29829</v>
      </c>
      <c r="S51" t="s">
        <v>61</v>
      </c>
      <c r="T51" t="s">
        <v>52</v>
      </c>
      <c r="U51" t="s">
        <v>41</v>
      </c>
      <c r="V51" t="s">
        <v>42</v>
      </c>
      <c r="W51" t="s">
        <v>43</v>
      </c>
      <c r="X51" s="1">
        <v>40679</v>
      </c>
      <c r="Y51" s="1">
        <v>41281</v>
      </c>
      <c r="Z51" t="s">
        <v>93</v>
      </c>
      <c r="AA51" t="str">
        <f t="shared" si="2"/>
        <v>Yes</v>
      </c>
      <c r="AB51" t="s">
        <v>54</v>
      </c>
      <c r="AC51" t="s">
        <v>46</v>
      </c>
      <c r="AD51" t="s">
        <v>83</v>
      </c>
      <c r="AE51">
        <v>12</v>
      </c>
      <c r="AF51" t="s">
        <v>70</v>
      </c>
      <c r="AG51" t="s">
        <v>58</v>
      </c>
      <c r="AH51">
        <v>4.2</v>
      </c>
      <c r="AI51">
        <v>5</v>
      </c>
      <c r="AJ51">
        <v>0</v>
      </c>
      <c r="AK51" s="1">
        <v>41032</v>
      </c>
      <c r="AL51">
        <v>0</v>
      </c>
      <c r="AM51">
        <v>9</v>
      </c>
      <c r="AN51">
        <f ca="1">DATEDIF(R51, TODAY(), "Y")</f>
        <v>44</v>
      </c>
      <c r="AO51" t="str">
        <f t="shared" ca="1" si="3"/>
        <v>40-50</v>
      </c>
    </row>
    <row r="52" spans="1:41" x14ac:dyDescent="0.3">
      <c r="A52" t="s">
        <v>168</v>
      </c>
      <c r="B52" t="str">
        <f t="shared" si="0"/>
        <v>Phil</v>
      </c>
      <c r="C52" t="str">
        <f t="shared" si="1"/>
        <v>Close</v>
      </c>
      <c r="D52">
        <v>10269</v>
      </c>
      <c r="E52">
        <v>1</v>
      </c>
      <c r="F52">
        <v>1</v>
      </c>
      <c r="G52">
        <v>1</v>
      </c>
      <c r="H52">
        <v>5</v>
      </c>
      <c r="I52">
        <v>5</v>
      </c>
      <c r="J52">
        <v>3</v>
      </c>
      <c r="K52">
        <v>0</v>
      </c>
      <c r="L52">
        <v>59369</v>
      </c>
      <c r="M52">
        <v>1</v>
      </c>
      <c r="N52">
        <v>20</v>
      </c>
      <c r="O52" t="s">
        <v>60</v>
      </c>
      <c r="P52" t="s">
        <v>38</v>
      </c>
      <c r="Q52">
        <v>2169</v>
      </c>
      <c r="R52" s="1">
        <v>28819</v>
      </c>
      <c r="S52" t="s">
        <v>39</v>
      </c>
      <c r="T52" t="s">
        <v>52</v>
      </c>
      <c r="U52" t="s">
        <v>41</v>
      </c>
      <c r="V52" t="s">
        <v>42</v>
      </c>
      <c r="W52" t="s">
        <v>43</v>
      </c>
      <c r="X52" s="1">
        <v>40420</v>
      </c>
      <c r="Y52" s="1">
        <v>40812</v>
      </c>
      <c r="Z52" t="s">
        <v>53</v>
      </c>
      <c r="AA52" t="str">
        <f t="shared" si="2"/>
        <v>Yes</v>
      </c>
      <c r="AB52" t="s">
        <v>54</v>
      </c>
      <c r="AC52" t="s">
        <v>46</v>
      </c>
      <c r="AD52" t="s">
        <v>91</v>
      </c>
      <c r="AE52">
        <v>14</v>
      </c>
      <c r="AF52" t="s">
        <v>57</v>
      </c>
      <c r="AG52" t="s">
        <v>58</v>
      </c>
      <c r="AH52">
        <v>4.2</v>
      </c>
      <c r="AI52">
        <v>4</v>
      </c>
      <c r="AJ52">
        <v>0</v>
      </c>
      <c r="AK52" s="1">
        <v>40667</v>
      </c>
      <c r="AL52">
        <v>0</v>
      </c>
      <c r="AM52">
        <v>6</v>
      </c>
      <c r="AN52">
        <f ca="1">DATEDIF(R52, TODAY(), "Y")</f>
        <v>46</v>
      </c>
      <c r="AO52" t="str">
        <f t="shared" ca="1" si="3"/>
        <v>40-50</v>
      </c>
    </row>
    <row r="53" spans="1:41" x14ac:dyDescent="0.3">
      <c r="A53" t="s">
        <v>169</v>
      </c>
      <c r="B53" t="str">
        <f t="shared" si="0"/>
        <v>Elijian</v>
      </c>
      <c r="C53" t="str">
        <f t="shared" si="1"/>
        <v>Clukey</v>
      </c>
      <c r="D53">
        <v>10029</v>
      </c>
      <c r="E53">
        <v>1</v>
      </c>
      <c r="F53">
        <v>1</v>
      </c>
      <c r="G53">
        <v>1</v>
      </c>
      <c r="H53">
        <v>2</v>
      </c>
      <c r="I53">
        <v>5</v>
      </c>
      <c r="J53">
        <v>4</v>
      </c>
      <c r="K53">
        <v>0</v>
      </c>
      <c r="L53">
        <v>50373</v>
      </c>
      <c r="M53">
        <v>0</v>
      </c>
      <c r="N53">
        <v>19</v>
      </c>
      <c r="O53" t="s">
        <v>37</v>
      </c>
      <c r="P53" t="s">
        <v>38</v>
      </c>
      <c r="Q53">
        <v>2134</v>
      </c>
      <c r="R53" s="1">
        <v>29459</v>
      </c>
      <c r="S53" t="s">
        <v>39</v>
      </c>
      <c r="T53" t="s">
        <v>52</v>
      </c>
      <c r="U53" t="s">
        <v>41</v>
      </c>
      <c r="V53" t="s">
        <v>42</v>
      </c>
      <c r="W53" t="s">
        <v>43</v>
      </c>
      <c r="X53" s="1">
        <v>42557</v>
      </c>
      <c r="Y53" s="1" t="s">
        <v>488</v>
      </c>
      <c r="Z53" t="s">
        <v>44</v>
      </c>
      <c r="AA53" t="str">
        <f t="shared" si="2"/>
        <v>No</v>
      </c>
      <c r="AB53" t="s">
        <v>45</v>
      </c>
      <c r="AC53" t="s">
        <v>46</v>
      </c>
      <c r="AD53" t="s">
        <v>83</v>
      </c>
      <c r="AE53">
        <v>12</v>
      </c>
      <c r="AF53" t="s">
        <v>80</v>
      </c>
      <c r="AG53" t="s">
        <v>49</v>
      </c>
      <c r="AH53">
        <v>4.0999999999999996</v>
      </c>
      <c r="AI53">
        <v>4</v>
      </c>
      <c r="AJ53">
        <v>0</v>
      </c>
      <c r="AK53" s="1">
        <v>43524</v>
      </c>
      <c r="AL53">
        <v>0</v>
      </c>
      <c r="AM53">
        <v>5</v>
      </c>
      <c r="AN53">
        <f ca="1">DATEDIF(R53, TODAY(), "Y")</f>
        <v>45</v>
      </c>
      <c r="AO53" t="str">
        <f t="shared" ca="1" si="3"/>
        <v>40-50</v>
      </c>
    </row>
    <row r="54" spans="1:41" x14ac:dyDescent="0.3">
      <c r="A54" t="s">
        <v>170</v>
      </c>
      <c r="B54" t="str">
        <f t="shared" si="0"/>
        <v>James</v>
      </c>
      <c r="C54" t="str">
        <f t="shared" si="1"/>
        <v>Cockel</v>
      </c>
      <c r="D54">
        <v>10261</v>
      </c>
      <c r="E54">
        <v>0</v>
      </c>
      <c r="F54">
        <v>0</v>
      </c>
      <c r="G54">
        <v>1</v>
      </c>
      <c r="H54">
        <v>1</v>
      </c>
      <c r="I54">
        <v>5</v>
      </c>
      <c r="J54">
        <v>3</v>
      </c>
      <c r="K54">
        <v>0</v>
      </c>
      <c r="L54">
        <v>63108</v>
      </c>
      <c r="M54">
        <v>0</v>
      </c>
      <c r="N54">
        <v>19</v>
      </c>
      <c r="O54" t="s">
        <v>37</v>
      </c>
      <c r="P54" t="s">
        <v>38</v>
      </c>
      <c r="Q54">
        <v>2452</v>
      </c>
      <c r="R54" s="1">
        <v>28376</v>
      </c>
      <c r="S54" t="s">
        <v>39</v>
      </c>
      <c r="T54" t="s">
        <v>40</v>
      </c>
      <c r="U54" t="s">
        <v>41</v>
      </c>
      <c r="V54" t="s">
        <v>42</v>
      </c>
      <c r="W54" t="s">
        <v>43</v>
      </c>
      <c r="X54" s="1">
        <v>41463</v>
      </c>
      <c r="Y54" s="1" t="s">
        <v>488</v>
      </c>
      <c r="Z54" t="s">
        <v>44</v>
      </c>
      <c r="AA54" t="str">
        <f t="shared" si="2"/>
        <v>No</v>
      </c>
      <c r="AB54" t="s">
        <v>45</v>
      </c>
      <c r="AC54" t="s">
        <v>46</v>
      </c>
      <c r="AD54" t="s">
        <v>91</v>
      </c>
      <c r="AE54">
        <v>14</v>
      </c>
      <c r="AF54" t="s">
        <v>80</v>
      </c>
      <c r="AG54" t="s">
        <v>58</v>
      </c>
      <c r="AH54">
        <v>4.4000000000000004</v>
      </c>
      <c r="AI54">
        <v>5</v>
      </c>
      <c r="AJ54">
        <v>0</v>
      </c>
      <c r="AK54" s="1">
        <v>43479</v>
      </c>
      <c r="AL54">
        <v>0</v>
      </c>
      <c r="AM54">
        <v>3</v>
      </c>
      <c r="AN54">
        <f ca="1">DATEDIF(R54, TODAY(), "Y")</f>
        <v>48</v>
      </c>
      <c r="AO54" t="str">
        <f t="shared" ca="1" si="3"/>
        <v>40-50</v>
      </c>
    </row>
    <row r="55" spans="1:41" x14ac:dyDescent="0.3">
      <c r="A55" t="s">
        <v>171</v>
      </c>
      <c r="B55" t="str">
        <f t="shared" si="0"/>
        <v>Spencer</v>
      </c>
      <c r="C55" t="str">
        <f t="shared" si="1"/>
        <v>Cole</v>
      </c>
      <c r="D55">
        <v>10292</v>
      </c>
      <c r="E55">
        <v>0</v>
      </c>
      <c r="F55">
        <v>0</v>
      </c>
      <c r="G55">
        <v>1</v>
      </c>
      <c r="H55">
        <v>4</v>
      </c>
      <c r="I55">
        <v>5</v>
      </c>
      <c r="J55">
        <v>2</v>
      </c>
      <c r="K55">
        <v>0</v>
      </c>
      <c r="L55">
        <v>59144</v>
      </c>
      <c r="M55">
        <v>1</v>
      </c>
      <c r="N55">
        <v>19</v>
      </c>
      <c r="O55" t="s">
        <v>37</v>
      </c>
      <c r="P55" t="s">
        <v>38</v>
      </c>
      <c r="Q55">
        <v>1880</v>
      </c>
      <c r="R55" s="1">
        <v>29079</v>
      </c>
      <c r="S55" t="s">
        <v>39</v>
      </c>
      <c r="T55" t="s">
        <v>40</v>
      </c>
      <c r="U55" t="s">
        <v>41</v>
      </c>
      <c r="V55" t="s">
        <v>42</v>
      </c>
      <c r="W55" t="s">
        <v>82</v>
      </c>
      <c r="X55" s="1">
        <v>40735</v>
      </c>
      <c r="Y55" s="1">
        <v>42636</v>
      </c>
      <c r="Z55" t="s">
        <v>110</v>
      </c>
      <c r="AA55" t="str">
        <f t="shared" si="2"/>
        <v>Yes</v>
      </c>
      <c r="AB55" t="s">
        <v>104</v>
      </c>
      <c r="AC55" t="s">
        <v>46</v>
      </c>
      <c r="AD55" t="s">
        <v>63</v>
      </c>
      <c r="AE55">
        <v>20</v>
      </c>
      <c r="AF55" t="s">
        <v>48</v>
      </c>
      <c r="AG55" t="s">
        <v>118</v>
      </c>
      <c r="AH55">
        <v>2</v>
      </c>
      <c r="AI55">
        <v>3</v>
      </c>
      <c r="AJ55">
        <v>0</v>
      </c>
      <c r="AK55" s="1">
        <v>42491</v>
      </c>
      <c r="AL55">
        <v>5</v>
      </c>
      <c r="AM55">
        <v>16</v>
      </c>
      <c r="AN55">
        <f ca="1">DATEDIF(R55, TODAY(), "Y")</f>
        <v>46</v>
      </c>
      <c r="AO55" t="str">
        <f t="shared" ca="1" si="3"/>
        <v>40-50</v>
      </c>
    </row>
    <row r="56" spans="1:41" x14ac:dyDescent="0.3">
      <c r="A56" t="s">
        <v>172</v>
      </c>
      <c r="B56" t="str">
        <f t="shared" si="0"/>
        <v>Michael</v>
      </c>
      <c r="C56" t="str">
        <f t="shared" si="1"/>
        <v>Corleone</v>
      </c>
      <c r="D56">
        <v>10282</v>
      </c>
      <c r="E56">
        <v>0</v>
      </c>
      <c r="F56">
        <v>2</v>
      </c>
      <c r="G56">
        <v>1</v>
      </c>
      <c r="H56">
        <v>1</v>
      </c>
      <c r="I56">
        <v>5</v>
      </c>
      <c r="J56">
        <v>2</v>
      </c>
      <c r="K56">
        <v>0</v>
      </c>
      <c r="L56">
        <v>68051</v>
      </c>
      <c r="M56">
        <v>0</v>
      </c>
      <c r="N56">
        <v>18</v>
      </c>
      <c r="O56" t="s">
        <v>129</v>
      </c>
      <c r="P56" t="s">
        <v>38</v>
      </c>
      <c r="Q56">
        <v>1803</v>
      </c>
      <c r="R56" s="1">
        <v>27745</v>
      </c>
      <c r="S56" t="s">
        <v>39</v>
      </c>
      <c r="T56" t="s">
        <v>67</v>
      </c>
      <c r="U56" t="s">
        <v>41</v>
      </c>
      <c r="V56" t="s">
        <v>42</v>
      </c>
      <c r="W56" t="s">
        <v>43</v>
      </c>
      <c r="X56" s="1">
        <v>40379</v>
      </c>
      <c r="Y56" s="1" t="s">
        <v>488</v>
      </c>
      <c r="Z56" t="s">
        <v>44</v>
      </c>
      <c r="AA56" t="str">
        <f t="shared" si="2"/>
        <v>No</v>
      </c>
      <c r="AB56" t="s">
        <v>45</v>
      </c>
      <c r="AC56" t="s">
        <v>46</v>
      </c>
      <c r="AD56" t="s">
        <v>131</v>
      </c>
      <c r="AE56">
        <v>2</v>
      </c>
      <c r="AF56" t="s">
        <v>117</v>
      </c>
      <c r="AG56" t="s">
        <v>118</v>
      </c>
      <c r="AH56">
        <v>4.13</v>
      </c>
      <c r="AI56">
        <v>2</v>
      </c>
      <c r="AJ56">
        <v>0</v>
      </c>
      <c r="AK56" s="1">
        <v>43479</v>
      </c>
      <c r="AL56">
        <v>3</v>
      </c>
      <c r="AM56">
        <v>3</v>
      </c>
      <c r="AN56">
        <f ca="1">DATEDIF(R56, TODAY(), "Y")</f>
        <v>49</v>
      </c>
      <c r="AO56" t="str">
        <f t="shared" ca="1" si="3"/>
        <v>40-50</v>
      </c>
    </row>
    <row r="57" spans="1:41" x14ac:dyDescent="0.3">
      <c r="A57" t="s">
        <v>173</v>
      </c>
      <c r="B57" t="str">
        <f t="shared" si="0"/>
        <v>Vito</v>
      </c>
      <c r="C57" t="str">
        <f t="shared" si="1"/>
        <v>Corleone</v>
      </c>
      <c r="D57">
        <v>10019</v>
      </c>
      <c r="E57">
        <v>0</v>
      </c>
      <c r="F57">
        <v>0</v>
      </c>
      <c r="G57">
        <v>1</v>
      </c>
      <c r="H57">
        <v>1</v>
      </c>
      <c r="I57">
        <v>5</v>
      </c>
      <c r="J57">
        <v>4</v>
      </c>
      <c r="K57">
        <v>0</v>
      </c>
      <c r="L57">
        <v>170500</v>
      </c>
      <c r="M57">
        <v>0</v>
      </c>
      <c r="N57">
        <v>10</v>
      </c>
      <c r="O57" t="s">
        <v>174</v>
      </c>
      <c r="P57" t="s">
        <v>38</v>
      </c>
      <c r="Q57">
        <v>2030</v>
      </c>
      <c r="R57" s="1">
        <v>30394</v>
      </c>
      <c r="S57" t="s">
        <v>39</v>
      </c>
      <c r="T57" t="s">
        <v>40</v>
      </c>
      <c r="U57" t="s">
        <v>41</v>
      </c>
      <c r="V57" t="s">
        <v>42</v>
      </c>
      <c r="W57" t="s">
        <v>82</v>
      </c>
      <c r="X57" s="1">
        <v>39818</v>
      </c>
      <c r="Y57" s="1" t="s">
        <v>488</v>
      </c>
      <c r="Z57" t="s">
        <v>44</v>
      </c>
      <c r="AA57" t="str">
        <f t="shared" si="2"/>
        <v>No</v>
      </c>
      <c r="AB57" t="s">
        <v>45</v>
      </c>
      <c r="AC57" t="s">
        <v>46</v>
      </c>
      <c r="AD57" t="s">
        <v>131</v>
      </c>
      <c r="AE57">
        <v>2</v>
      </c>
      <c r="AF57" t="s">
        <v>57</v>
      </c>
      <c r="AG57" t="s">
        <v>49</v>
      </c>
      <c r="AH57">
        <v>3.7</v>
      </c>
      <c r="AI57">
        <v>5</v>
      </c>
      <c r="AJ57">
        <v>0</v>
      </c>
      <c r="AK57" s="1">
        <v>43500</v>
      </c>
      <c r="AL57">
        <v>0</v>
      </c>
      <c r="AM57">
        <v>15</v>
      </c>
      <c r="AN57">
        <f ca="1">DATEDIF(R57, TODAY(), "Y")</f>
        <v>42</v>
      </c>
      <c r="AO57" t="str">
        <f t="shared" ca="1" si="3"/>
        <v>40-50</v>
      </c>
    </row>
    <row r="58" spans="1:41" x14ac:dyDescent="0.3">
      <c r="A58" t="s">
        <v>175</v>
      </c>
      <c r="B58" t="str">
        <f t="shared" si="0"/>
        <v>Lisa</v>
      </c>
      <c r="C58" t="str">
        <f t="shared" si="1"/>
        <v>Cornett</v>
      </c>
      <c r="D58">
        <v>10094</v>
      </c>
      <c r="E58">
        <v>1</v>
      </c>
      <c r="F58">
        <v>1</v>
      </c>
      <c r="G58">
        <v>0</v>
      </c>
      <c r="H58">
        <v>1</v>
      </c>
      <c r="I58">
        <v>5</v>
      </c>
      <c r="J58">
        <v>3</v>
      </c>
      <c r="K58">
        <v>0</v>
      </c>
      <c r="L58">
        <v>63381</v>
      </c>
      <c r="M58">
        <v>0</v>
      </c>
      <c r="N58">
        <v>19</v>
      </c>
      <c r="O58" t="s">
        <v>37</v>
      </c>
      <c r="P58" t="s">
        <v>38</v>
      </c>
      <c r="Q58">
        <v>2189</v>
      </c>
      <c r="R58" s="1">
        <v>28215</v>
      </c>
      <c r="S58" t="s">
        <v>61</v>
      </c>
      <c r="T58" t="s">
        <v>52</v>
      </c>
      <c r="U58" t="s">
        <v>41</v>
      </c>
      <c r="V58" t="s">
        <v>89</v>
      </c>
      <c r="W58" t="s">
        <v>43</v>
      </c>
      <c r="X58" s="1">
        <v>42009</v>
      </c>
      <c r="Y58" s="1" t="s">
        <v>488</v>
      </c>
      <c r="Z58" t="s">
        <v>44</v>
      </c>
      <c r="AA58" t="str">
        <f t="shared" si="2"/>
        <v>No</v>
      </c>
      <c r="AB58" t="s">
        <v>45</v>
      </c>
      <c r="AC58" t="s">
        <v>46</v>
      </c>
      <c r="AD58" t="s">
        <v>99</v>
      </c>
      <c r="AE58">
        <v>18</v>
      </c>
      <c r="AF58" t="s">
        <v>57</v>
      </c>
      <c r="AG58" t="s">
        <v>58</v>
      </c>
      <c r="AH58">
        <v>4.7300000000000004</v>
      </c>
      <c r="AI58">
        <v>5</v>
      </c>
      <c r="AJ58">
        <v>0</v>
      </c>
      <c r="AK58" s="1">
        <v>43510</v>
      </c>
      <c r="AL58">
        <v>0</v>
      </c>
      <c r="AM58">
        <v>6</v>
      </c>
      <c r="AN58">
        <f ca="1">DATEDIF(R58, TODAY(), "Y")</f>
        <v>48</v>
      </c>
      <c r="AO58" t="str">
        <f t="shared" ca="1" si="3"/>
        <v>40-50</v>
      </c>
    </row>
    <row r="59" spans="1:41" x14ac:dyDescent="0.3">
      <c r="A59" t="s">
        <v>176</v>
      </c>
      <c r="B59" t="str">
        <f t="shared" si="0"/>
        <v>Frank</v>
      </c>
      <c r="C59" t="str">
        <f t="shared" si="1"/>
        <v>Costello</v>
      </c>
      <c r="D59">
        <v>10193</v>
      </c>
      <c r="E59">
        <v>1</v>
      </c>
      <c r="F59">
        <v>1</v>
      </c>
      <c r="G59">
        <v>1</v>
      </c>
      <c r="H59">
        <v>1</v>
      </c>
      <c r="I59">
        <v>3</v>
      </c>
      <c r="J59">
        <v>3</v>
      </c>
      <c r="K59">
        <v>0</v>
      </c>
      <c r="L59">
        <v>83552</v>
      </c>
      <c r="M59">
        <v>0</v>
      </c>
      <c r="N59">
        <v>9</v>
      </c>
      <c r="O59" t="s">
        <v>95</v>
      </c>
      <c r="P59" t="s">
        <v>38</v>
      </c>
      <c r="Q59">
        <v>1810</v>
      </c>
      <c r="R59" s="1">
        <v>31650</v>
      </c>
      <c r="S59" t="s">
        <v>39</v>
      </c>
      <c r="T59" t="s">
        <v>52</v>
      </c>
      <c r="U59" t="s">
        <v>41</v>
      </c>
      <c r="V59" t="s">
        <v>42</v>
      </c>
      <c r="W59" t="s">
        <v>43</v>
      </c>
      <c r="X59" s="1">
        <v>42093</v>
      </c>
      <c r="Y59" s="1" t="s">
        <v>488</v>
      </c>
      <c r="Z59" t="s">
        <v>44</v>
      </c>
      <c r="AA59" t="str">
        <f t="shared" si="2"/>
        <v>No</v>
      </c>
      <c r="AB59" t="s">
        <v>45</v>
      </c>
      <c r="AC59" t="s">
        <v>55</v>
      </c>
      <c r="AD59" t="s">
        <v>56</v>
      </c>
      <c r="AE59">
        <v>4</v>
      </c>
      <c r="AF59" t="s">
        <v>57</v>
      </c>
      <c r="AG59" t="s">
        <v>58</v>
      </c>
      <c r="AH59">
        <v>3.04</v>
      </c>
      <c r="AI59">
        <v>3</v>
      </c>
      <c r="AJ59">
        <v>6</v>
      </c>
      <c r="AK59" s="1">
        <v>43487</v>
      </c>
      <c r="AL59">
        <v>0</v>
      </c>
      <c r="AM59">
        <v>2</v>
      </c>
      <c r="AN59">
        <f ca="1">DATEDIF(R59, TODAY(), "Y")</f>
        <v>39</v>
      </c>
      <c r="AO59" t="str">
        <f t="shared" ca="1" si="3"/>
        <v>30-40</v>
      </c>
    </row>
    <row r="60" spans="1:41" x14ac:dyDescent="0.3">
      <c r="A60" t="s">
        <v>177</v>
      </c>
      <c r="B60" t="str">
        <f t="shared" si="0"/>
        <v>Jean</v>
      </c>
      <c r="C60" t="str">
        <f t="shared" si="1"/>
        <v>Crimmings</v>
      </c>
      <c r="D60">
        <v>10132</v>
      </c>
      <c r="E60">
        <v>0</v>
      </c>
      <c r="F60">
        <v>0</v>
      </c>
      <c r="G60">
        <v>0</v>
      </c>
      <c r="H60">
        <v>2</v>
      </c>
      <c r="I60">
        <v>5</v>
      </c>
      <c r="J60">
        <v>3</v>
      </c>
      <c r="K60">
        <v>0</v>
      </c>
      <c r="L60">
        <v>56149</v>
      </c>
      <c r="M60">
        <v>0</v>
      </c>
      <c r="N60">
        <v>19</v>
      </c>
      <c r="O60" t="s">
        <v>37</v>
      </c>
      <c r="P60" t="s">
        <v>38</v>
      </c>
      <c r="Q60">
        <v>1821</v>
      </c>
      <c r="R60" s="1">
        <v>31877</v>
      </c>
      <c r="S60" t="s">
        <v>61</v>
      </c>
      <c r="T60" t="s">
        <v>40</v>
      </c>
      <c r="U60" t="s">
        <v>41</v>
      </c>
      <c r="V60" t="s">
        <v>42</v>
      </c>
      <c r="W60" t="s">
        <v>43</v>
      </c>
      <c r="X60" s="1">
        <v>42557</v>
      </c>
      <c r="Y60" s="1" t="s">
        <v>488</v>
      </c>
      <c r="Z60" t="s">
        <v>44</v>
      </c>
      <c r="AA60" t="str">
        <f t="shared" si="2"/>
        <v>No</v>
      </c>
      <c r="AB60" t="s">
        <v>45</v>
      </c>
      <c r="AC60" t="s">
        <v>46</v>
      </c>
      <c r="AD60" t="s">
        <v>47</v>
      </c>
      <c r="AE60">
        <v>22</v>
      </c>
      <c r="AF60" t="s">
        <v>48</v>
      </c>
      <c r="AG60" t="s">
        <v>58</v>
      </c>
      <c r="AH60">
        <v>4.12</v>
      </c>
      <c r="AI60">
        <v>5</v>
      </c>
      <c r="AJ60">
        <v>0</v>
      </c>
      <c r="AK60" s="1">
        <v>43493</v>
      </c>
      <c r="AL60">
        <v>0</v>
      </c>
      <c r="AM60">
        <v>15</v>
      </c>
      <c r="AN60">
        <f ca="1">DATEDIF(R60, TODAY(), "Y")</f>
        <v>38</v>
      </c>
      <c r="AO60" t="str">
        <f t="shared" ca="1" si="3"/>
        <v>30-40</v>
      </c>
    </row>
    <row r="61" spans="1:41" x14ac:dyDescent="0.3">
      <c r="A61" t="s">
        <v>178</v>
      </c>
      <c r="B61" t="str">
        <f t="shared" si="0"/>
        <v>Noah</v>
      </c>
      <c r="C61" t="str">
        <f t="shared" si="1"/>
        <v>Cross</v>
      </c>
      <c r="D61">
        <v>10083</v>
      </c>
      <c r="E61">
        <v>0</v>
      </c>
      <c r="F61">
        <v>0</v>
      </c>
      <c r="G61">
        <v>1</v>
      </c>
      <c r="H61">
        <v>1</v>
      </c>
      <c r="I61">
        <v>3</v>
      </c>
      <c r="J61">
        <v>3</v>
      </c>
      <c r="K61">
        <v>0</v>
      </c>
      <c r="L61">
        <v>92329</v>
      </c>
      <c r="M61">
        <v>0</v>
      </c>
      <c r="N61">
        <v>28</v>
      </c>
      <c r="O61" t="s">
        <v>179</v>
      </c>
      <c r="P61" t="s">
        <v>122</v>
      </c>
      <c r="Q61">
        <v>6278</v>
      </c>
      <c r="R61" s="1">
        <v>23994</v>
      </c>
      <c r="S61" t="s">
        <v>39</v>
      </c>
      <c r="T61" t="s">
        <v>40</v>
      </c>
      <c r="U61" t="s">
        <v>41</v>
      </c>
      <c r="V61" t="s">
        <v>42</v>
      </c>
      <c r="W61" t="s">
        <v>43</v>
      </c>
      <c r="X61" s="1">
        <v>41953</v>
      </c>
      <c r="Y61" s="1" t="s">
        <v>488</v>
      </c>
      <c r="Z61" t="s">
        <v>44</v>
      </c>
      <c r="AA61" t="str">
        <f t="shared" si="2"/>
        <v>No</v>
      </c>
      <c r="AB61" t="s">
        <v>45</v>
      </c>
      <c r="AC61" t="s">
        <v>55</v>
      </c>
      <c r="AD61" t="s">
        <v>87</v>
      </c>
      <c r="AE61">
        <v>7</v>
      </c>
      <c r="AF61" t="s">
        <v>80</v>
      </c>
      <c r="AG61" t="s">
        <v>58</v>
      </c>
      <c r="AH61">
        <v>5</v>
      </c>
      <c r="AI61">
        <v>3</v>
      </c>
      <c r="AJ61">
        <v>4</v>
      </c>
      <c r="AK61" s="1">
        <v>43467</v>
      </c>
      <c r="AL61">
        <v>0</v>
      </c>
      <c r="AM61">
        <v>5</v>
      </c>
      <c r="AN61">
        <f ca="1">DATEDIF(R61, TODAY(), "Y")</f>
        <v>60</v>
      </c>
      <c r="AO61" t="str">
        <f t="shared" ca="1" si="3"/>
        <v>50-60</v>
      </c>
    </row>
    <row r="62" spans="1:41" x14ac:dyDescent="0.3">
      <c r="A62" t="s">
        <v>180</v>
      </c>
      <c r="B62" t="str">
        <f t="shared" si="0"/>
        <v>Lynn</v>
      </c>
      <c r="C62" t="str">
        <f t="shared" si="1"/>
        <v>Daneault</v>
      </c>
      <c r="D62">
        <v>10099</v>
      </c>
      <c r="E62">
        <v>0</v>
      </c>
      <c r="F62">
        <v>0</v>
      </c>
      <c r="G62">
        <v>0</v>
      </c>
      <c r="H62">
        <v>1</v>
      </c>
      <c r="I62">
        <v>6</v>
      </c>
      <c r="J62">
        <v>3</v>
      </c>
      <c r="K62">
        <v>0</v>
      </c>
      <c r="L62">
        <v>65729</v>
      </c>
      <c r="M62">
        <v>0</v>
      </c>
      <c r="N62">
        <v>21</v>
      </c>
      <c r="O62" t="s">
        <v>181</v>
      </c>
      <c r="P62" t="s">
        <v>153</v>
      </c>
      <c r="Q62">
        <v>5473</v>
      </c>
      <c r="R62" s="1">
        <v>32982</v>
      </c>
      <c r="S62" t="s">
        <v>61</v>
      </c>
      <c r="T62" t="s">
        <v>40</v>
      </c>
      <c r="U62" t="s">
        <v>41</v>
      </c>
      <c r="V62" t="s">
        <v>42</v>
      </c>
      <c r="W62" t="s">
        <v>43</v>
      </c>
      <c r="X62" s="1">
        <v>41764</v>
      </c>
      <c r="Y62" s="1" t="s">
        <v>488</v>
      </c>
      <c r="Z62" t="s">
        <v>44</v>
      </c>
      <c r="AA62" t="str">
        <f t="shared" si="2"/>
        <v>No</v>
      </c>
      <c r="AB62" t="s">
        <v>45</v>
      </c>
      <c r="AC62" t="s">
        <v>141</v>
      </c>
      <c r="AD62" t="s">
        <v>182</v>
      </c>
      <c r="AE62">
        <v>15</v>
      </c>
      <c r="AF62" t="s">
        <v>57</v>
      </c>
      <c r="AG62" t="s">
        <v>58</v>
      </c>
      <c r="AH62">
        <v>4.62</v>
      </c>
      <c r="AI62">
        <v>4</v>
      </c>
      <c r="AJ62">
        <v>0</v>
      </c>
      <c r="AK62" s="1">
        <v>43489</v>
      </c>
      <c r="AL62">
        <v>0</v>
      </c>
      <c r="AM62">
        <v>8</v>
      </c>
      <c r="AN62">
        <f ca="1">DATEDIF(R62, TODAY(), "Y")</f>
        <v>35</v>
      </c>
      <c r="AO62" t="str">
        <f t="shared" ca="1" si="3"/>
        <v>30-40</v>
      </c>
    </row>
    <row r="63" spans="1:41" x14ac:dyDescent="0.3">
      <c r="A63" t="s">
        <v>183</v>
      </c>
      <c r="B63" t="str">
        <f t="shared" si="0"/>
        <v>Ann</v>
      </c>
      <c r="C63" t="str">
        <f t="shared" si="1"/>
        <v>Daniele</v>
      </c>
      <c r="D63">
        <v>10212</v>
      </c>
      <c r="E63">
        <v>1</v>
      </c>
      <c r="F63">
        <v>1</v>
      </c>
      <c r="G63">
        <v>0</v>
      </c>
      <c r="H63">
        <v>3</v>
      </c>
      <c r="I63">
        <v>3</v>
      </c>
      <c r="J63">
        <v>3</v>
      </c>
      <c r="K63">
        <v>0</v>
      </c>
      <c r="L63">
        <v>85028</v>
      </c>
      <c r="M63">
        <v>0</v>
      </c>
      <c r="N63">
        <v>28</v>
      </c>
      <c r="O63" t="s">
        <v>179</v>
      </c>
      <c r="P63" t="s">
        <v>122</v>
      </c>
      <c r="Q63">
        <v>6033</v>
      </c>
      <c r="R63" s="1">
        <v>19011</v>
      </c>
      <c r="S63" t="s">
        <v>61</v>
      </c>
      <c r="T63" t="s">
        <v>52</v>
      </c>
      <c r="U63" t="s">
        <v>41</v>
      </c>
      <c r="V63" t="s">
        <v>42</v>
      </c>
      <c r="W63" t="s">
        <v>43</v>
      </c>
      <c r="X63" s="1">
        <v>41953</v>
      </c>
      <c r="Y63" s="1" t="s">
        <v>488</v>
      </c>
      <c r="Z63" t="s">
        <v>44</v>
      </c>
      <c r="AA63" t="str">
        <f t="shared" si="2"/>
        <v>No</v>
      </c>
      <c r="AB63" t="s">
        <v>45</v>
      </c>
      <c r="AC63" t="s">
        <v>55</v>
      </c>
      <c r="AD63" t="s">
        <v>87</v>
      </c>
      <c r="AE63">
        <v>7</v>
      </c>
      <c r="AF63" t="s">
        <v>48</v>
      </c>
      <c r="AG63" t="s">
        <v>58</v>
      </c>
      <c r="AH63">
        <v>3.1</v>
      </c>
      <c r="AI63">
        <v>5</v>
      </c>
      <c r="AJ63">
        <v>8</v>
      </c>
      <c r="AK63" s="1">
        <v>43508</v>
      </c>
      <c r="AL63">
        <v>0</v>
      </c>
      <c r="AM63">
        <v>19</v>
      </c>
      <c r="AN63">
        <f ca="1">DATEDIF(R63, TODAY(), "Y")</f>
        <v>73</v>
      </c>
      <c r="AO63" t="str">
        <f t="shared" ca="1" si="3"/>
        <v>70+ years</v>
      </c>
    </row>
    <row r="64" spans="1:41" x14ac:dyDescent="0.3">
      <c r="A64" t="s">
        <v>184</v>
      </c>
      <c r="B64" t="str">
        <f t="shared" si="0"/>
        <v>Jene'ya</v>
      </c>
      <c r="C64" t="str">
        <f t="shared" si="1"/>
        <v>Darson</v>
      </c>
      <c r="D64">
        <v>10056</v>
      </c>
      <c r="E64">
        <v>1</v>
      </c>
      <c r="F64">
        <v>1</v>
      </c>
      <c r="G64">
        <v>0</v>
      </c>
      <c r="H64">
        <v>1</v>
      </c>
      <c r="I64">
        <v>5</v>
      </c>
      <c r="J64">
        <v>3</v>
      </c>
      <c r="K64">
        <v>0</v>
      </c>
      <c r="L64">
        <v>57583</v>
      </c>
      <c r="M64">
        <v>0</v>
      </c>
      <c r="N64">
        <v>19</v>
      </c>
      <c r="O64" t="s">
        <v>37</v>
      </c>
      <c r="P64" t="s">
        <v>38</v>
      </c>
      <c r="Q64">
        <v>2110</v>
      </c>
      <c r="R64" s="1">
        <v>28799</v>
      </c>
      <c r="S64" t="s">
        <v>61</v>
      </c>
      <c r="T64" t="s">
        <v>52</v>
      </c>
      <c r="U64" t="s">
        <v>41</v>
      </c>
      <c r="V64" t="s">
        <v>42</v>
      </c>
      <c r="W64" t="s">
        <v>43</v>
      </c>
      <c r="X64" s="1">
        <v>41092</v>
      </c>
      <c r="Y64" s="1" t="s">
        <v>488</v>
      </c>
      <c r="Z64" t="s">
        <v>44</v>
      </c>
      <c r="AA64" t="str">
        <f t="shared" si="2"/>
        <v>No</v>
      </c>
      <c r="AB64" t="s">
        <v>45</v>
      </c>
      <c r="AC64" t="s">
        <v>46</v>
      </c>
      <c r="AD64" t="s">
        <v>65</v>
      </c>
      <c r="AE64">
        <v>16</v>
      </c>
      <c r="AF64" t="s">
        <v>57</v>
      </c>
      <c r="AG64" t="s">
        <v>58</v>
      </c>
      <c r="AH64">
        <v>5</v>
      </c>
      <c r="AI64">
        <v>3</v>
      </c>
      <c r="AJ64">
        <v>0</v>
      </c>
      <c r="AK64" s="1">
        <v>43521</v>
      </c>
      <c r="AL64">
        <v>0</v>
      </c>
      <c r="AM64">
        <v>1</v>
      </c>
      <c r="AN64">
        <f ca="1">DATEDIF(R64, TODAY(), "Y")</f>
        <v>46</v>
      </c>
      <c r="AO64" t="str">
        <f t="shared" ca="1" si="3"/>
        <v>40-50</v>
      </c>
    </row>
    <row r="65" spans="1:41" x14ac:dyDescent="0.3">
      <c r="A65" t="s">
        <v>185</v>
      </c>
      <c r="B65" t="str">
        <f t="shared" si="0"/>
        <v>Daniel</v>
      </c>
      <c r="C65" t="str">
        <f t="shared" si="1"/>
        <v>Davis</v>
      </c>
      <c r="D65">
        <v>10143</v>
      </c>
      <c r="E65">
        <v>0</v>
      </c>
      <c r="F65">
        <v>0</v>
      </c>
      <c r="G65">
        <v>1</v>
      </c>
      <c r="H65">
        <v>1</v>
      </c>
      <c r="I65">
        <v>5</v>
      </c>
      <c r="J65">
        <v>3</v>
      </c>
      <c r="K65">
        <v>0</v>
      </c>
      <c r="L65">
        <v>56294</v>
      </c>
      <c r="M65">
        <v>0</v>
      </c>
      <c r="N65">
        <v>20</v>
      </c>
      <c r="O65" t="s">
        <v>60</v>
      </c>
      <c r="P65" t="s">
        <v>38</v>
      </c>
      <c r="Q65">
        <v>2458</v>
      </c>
      <c r="R65" s="1">
        <v>29112</v>
      </c>
      <c r="S65" t="s">
        <v>39</v>
      </c>
      <c r="T65" t="s">
        <v>40</v>
      </c>
      <c r="U65" t="s">
        <v>107</v>
      </c>
      <c r="V65" t="s">
        <v>42</v>
      </c>
      <c r="W65" t="s">
        <v>98</v>
      </c>
      <c r="X65" s="1">
        <v>40854</v>
      </c>
      <c r="Y65" s="1" t="s">
        <v>488</v>
      </c>
      <c r="Z65" t="s">
        <v>44</v>
      </c>
      <c r="AA65" t="str">
        <f t="shared" si="2"/>
        <v>No</v>
      </c>
      <c r="AB65" t="s">
        <v>45</v>
      </c>
      <c r="AC65" t="s">
        <v>46</v>
      </c>
      <c r="AD65" t="s">
        <v>63</v>
      </c>
      <c r="AE65">
        <v>20</v>
      </c>
      <c r="AF65" t="s">
        <v>48</v>
      </c>
      <c r="AG65" t="s">
        <v>58</v>
      </c>
      <c r="AH65">
        <v>3.96</v>
      </c>
      <c r="AI65">
        <v>4</v>
      </c>
      <c r="AJ65">
        <v>0</v>
      </c>
      <c r="AK65" s="1">
        <v>43523</v>
      </c>
      <c r="AL65">
        <v>0</v>
      </c>
      <c r="AM65">
        <v>6</v>
      </c>
      <c r="AN65">
        <f ca="1">DATEDIF(R65, TODAY(), "Y")</f>
        <v>46</v>
      </c>
      <c r="AO65" t="str">
        <f t="shared" ca="1" si="3"/>
        <v>40-50</v>
      </c>
    </row>
    <row r="66" spans="1:41" x14ac:dyDescent="0.3">
      <c r="A66" t="s">
        <v>186</v>
      </c>
      <c r="B66" t="str">
        <f t="shared" si="0"/>
        <v>Randy</v>
      </c>
      <c r="C66" t="str">
        <f t="shared" si="1"/>
        <v>Dee</v>
      </c>
      <c r="D66">
        <v>10311</v>
      </c>
      <c r="E66">
        <v>1</v>
      </c>
      <c r="F66">
        <v>1</v>
      </c>
      <c r="G66">
        <v>1</v>
      </c>
      <c r="H66">
        <v>1</v>
      </c>
      <c r="I66">
        <v>6</v>
      </c>
      <c r="J66">
        <v>1</v>
      </c>
      <c r="K66">
        <v>0</v>
      </c>
      <c r="L66">
        <v>56991</v>
      </c>
      <c r="M66">
        <v>0</v>
      </c>
      <c r="N66">
        <v>19</v>
      </c>
      <c r="O66" t="s">
        <v>37</v>
      </c>
      <c r="P66" t="s">
        <v>38</v>
      </c>
      <c r="Q66">
        <v>2138</v>
      </c>
      <c r="R66" s="1">
        <v>32248</v>
      </c>
      <c r="S66" t="s">
        <v>39</v>
      </c>
      <c r="T66" t="s">
        <v>52</v>
      </c>
      <c r="U66" t="s">
        <v>41</v>
      </c>
      <c r="V66" t="s">
        <v>42</v>
      </c>
      <c r="W66" t="s">
        <v>43</v>
      </c>
      <c r="X66" s="1">
        <v>43290</v>
      </c>
      <c r="Y66" s="1" t="s">
        <v>488</v>
      </c>
      <c r="Z66" t="s">
        <v>44</v>
      </c>
      <c r="AA66" t="str">
        <f t="shared" si="2"/>
        <v>No</v>
      </c>
      <c r="AB66" t="s">
        <v>45</v>
      </c>
      <c r="AC66" t="s">
        <v>46</v>
      </c>
      <c r="AD66" t="s">
        <v>83</v>
      </c>
      <c r="AE66">
        <v>12</v>
      </c>
      <c r="AF66" t="s">
        <v>57</v>
      </c>
      <c r="AG66" t="s">
        <v>58</v>
      </c>
      <c r="AH66">
        <v>4.3</v>
      </c>
      <c r="AI66">
        <v>4</v>
      </c>
      <c r="AJ66">
        <v>3</v>
      </c>
      <c r="AK66" s="1">
        <v>43496</v>
      </c>
      <c r="AL66">
        <v>2</v>
      </c>
      <c r="AM66">
        <v>2</v>
      </c>
      <c r="AN66">
        <f ca="1">DATEDIF(R66, TODAY(), "Y")</f>
        <v>37</v>
      </c>
      <c r="AO66" t="str">
        <f t="shared" ca="1" si="3"/>
        <v>30-40</v>
      </c>
    </row>
    <row r="67" spans="1:41" x14ac:dyDescent="0.3">
      <c r="A67" t="s">
        <v>187</v>
      </c>
      <c r="B67" t="str">
        <f t="shared" ref="B67:B130" si="4">TRIM(MID(A67, FIND(",", A67)+1, LEN(A67)))</f>
        <v>James</v>
      </c>
      <c r="C67" t="str">
        <f t="shared" ref="C67:C130" si="5">LEFT(A67, FIND(",", A67)-1)</f>
        <v>DeGweck</v>
      </c>
      <c r="D67">
        <v>10070</v>
      </c>
      <c r="E67">
        <v>1</v>
      </c>
      <c r="F67">
        <v>1</v>
      </c>
      <c r="G67">
        <v>1</v>
      </c>
      <c r="H67">
        <v>5</v>
      </c>
      <c r="I67">
        <v>5</v>
      </c>
      <c r="J67">
        <v>3</v>
      </c>
      <c r="K67">
        <v>0</v>
      </c>
      <c r="L67">
        <v>55722</v>
      </c>
      <c r="M67">
        <v>1</v>
      </c>
      <c r="N67">
        <v>19</v>
      </c>
      <c r="O67" t="s">
        <v>37</v>
      </c>
      <c r="P67" t="s">
        <v>38</v>
      </c>
      <c r="Q67">
        <v>1810</v>
      </c>
      <c r="R67" s="1">
        <v>28429</v>
      </c>
      <c r="S67" t="s">
        <v>39</v>
      </c>
      <c r="T67" t="s">
        <v>52</v>
      </c>
      <c r="U67" t="s">
        <v>41</v>
      </c>
      <c r="V67" t="s">
        <v>42</v>
      </c>
      <c r="W67" t="s">
        <v>43</v>
      </c>
      <c r="X67" s="1">
        <v>40679</v>
      </c>
      <c r="Y67" s="1">
        <v>42529</v>
      </c>
      <c r="Z67" t="s">
        <v>93</v>
      </c>
      <c r="AA67" t="str">
        <f t="shared" ref="AA67:AA130" si="6">IF(Y67="NULL", "No", "Yes")</f>
        <v>Yes</v>
      </c>
      <c r="AB67" t="s">
        <v>54</v>
      </c>
      <c r="AC67" t="s">
        <v>46</v>
      </c>
      <c r="AD67" t="s">
        <v>69</v>
      </c>
      <c r="AE67">
        <v>39</v>
      </c>
      <c r="AF67" t="s">
        <v>57</v>
      </c>
      <c r="AG67" t="s">
        <v>58</v>
      </c>
      <c r="AH67">
        <v>5</v>
      </c>
      <c r="AI67">
        <v>4</v>
      </c>
      <c r="AJ67">
        <v>0</v>
      </c>
      <c r="AK67" s="1">
        <v>42462</v>
      </c>
      <c r="AL67">
        <v>0</v>
      </c>
      <c r="AM67">
        <v>14</v>
      </c>
      <c r="AN67">
        <f ca="1">DATEDIF(R67, TODAY(), "Y")</f>
        <v>47</v>
      </c>
      <c r="AO67" t="str">
        <f t="shared" ref="AO67:AO130" ca="1" si="7">IF(AND(AN67&gt;=30, AN67&lt;=40), "30-40", IF(AND(AN67&gt;40, AN67&lt;=50), "40-50", IF(AND(AN67&gt;50, AN67&lt;=60), "50-60", IF(AND(AN67&gt;60, AN67&lt;=70), "60-70", IF(AN67&gt;70, "70+ years", "NULL")))))</f>
        <v>40-50</v>
      </c>
    </row>
    <row r="68" spans="1:41" x14ac:dyDescent="0.3">
      <c r="A68" t="s">
        <v>188</v>
      </c>
      <c r="B68" t="str">
        <f t="shared" si="4"/>
        <v>Keyla</v>
      </c>
      <c r="C68" t="str">
        <f t="shared" si="5"/>
        <v>Del Bosque</v>
      </c>
      <c r="D68">
        <v>10155</v>
      </c>
      <c r="E68">
        <v>0</v>
      </c>
      <c r="F68">
        <v>0</v>
      </c>
      <c r="G68">
        <v>0</v>
      </c>
      <c r="H68">
        <v>1</v>
      </c>
      <c r="I68">
        <v>4</v>
      </c>
      <c r="J68">
        <v>3</v>
      </c>
      <c r="K68">
        <v>0</v>
      </c>
      <c r="L68">
        <v>101199</v>
      </c>
      <c r="M68">
        <v>0</v>
      </c>
      <c r="N68">
        <v>24</v>
      </c>
      <c r="O68" t="s">
        <v>74</v>
      </c>
      <c r="P68" t="s">
        <v>38</v>
      </c>
      <c r="Q68">
        <v>2176</v>
      </c>
      <c r="R68" s="1">
        <v>29041</v>
      </c>
      <c r="S68" t="s">
        <v>61</v>
      </c>
      <c r="T68" t="s">
        <v>40</v>
      </c>
      <c r="U68" t="s">
        <v>41</v>
      </c>
      <c r="V68" t="s">
        <v>42</v>
      </c>
      <c r="W68" t="s">
        <v>82</v>
      </c>
      <c r="X68" s="1">
        <v>40917</v>
      </c>
      <c r="Y68" s="1" t="s">
        <v>488</v>
      </c>
      <c r="Z68" t="s">
        <v>44</v>
      </c>
      <c r="AA68" t="str">
        <f t="shared" si="6"/>
        <v>No</v>
      </c>
      <c r="AB68" t="s">
        <v>45</v>
      </c>
      <c r="AC68" t="s">
        <v>75</v>
      </c>
      <c r="AD68" t="s">
        <v>76</v>
      </c>
      <c r="AE68">
        <v>10</v>
      </c>
      <c r="AF68" t="s">
        <v>117</v>
      </c>
      <c r="AG68" t="s">
        <v>58</v>
      </c>
      <c r="AH68">
        <v>3.79</v>
      </c>
      <c r="AI68">
        <v>5</v>
      </c>
      <c r="AJ68">
        <v>5</v>
      </c>
      <c r="AK68" s="1">
        <v>43490</v>
      </c>
      <c r="AL68">
        <v>0</v>
      </c>
      <c r="AM68">
        <v>8</v>
      </c>
      <c r="AN68">
        <f ca="1">DATEDIF(R68, TODAY(), "Y")</f>
        <v>46</v>
      </c>
      <c r="AO68" t="str">
        <f t="shared" ca="1" si="7"/>
        <v>40-50</v>
      </c>
    </row>
    <row r="69" spans="1:41" x14ac:dyDescent="0.3">
      <c r="A69" t="s">
        <v>189</v>
      </c>
      <c r="B69" t="str">
        <f t="shared" si="4"/>
        <v>Alex</v>
      </c>
      <c r="C69" t="str">
        <f t="shared" si="5"/>
        <v>Delarge</v>
      </c>
      <c r="D69">
        <v>10306</v>
      </c>
      <c r="E69">
        <v>0</v>
      </c>
      <c r="F69">
        <v>0</v>
      </c>
      <c r="G69">
        <v>1</v>
      </c>
      <c r="H69">
        <v>1</v>
      </c>
      <c r="I69">
        <v>6</v>
      </c>
      <c r="J69">
        <v>1</v>
      </c>
      <c r="K69">
        <v>0</v>
      </c>
      <c r="L69">
        <v>61568</v>
      </c>
      <c r="M69">
        <v>0</v>
      </c>
      <c r="N69">
        <v>3</v>
      </c>
      <c r="O69" t="s">
        <v>139</v>
      </c>
      <c r="P69" t="s">
        <v>190</v>
      </c>
      <c r="Q69">
        <v>36006</v>
      </c>
      <c r="R69" s="1">
        <v>27700</v>
      </c>
      <c r="S69" t="s">
        <v>39</v>
      </c>
      <c r="T69" t="s">
        <v>40</v>
      </c>
      <c r="U69" t="s">
        <v>41</v>
      </c>
      <c r="V69" t="s">
        <v>42</v>
      </c>
      <c r="W69" t="s">
        <v>98</v>
      </c>
      <c r="X69" s="1">
        <v>41911</v>
      </c>
      <c r="Y69" s="1" t="s">
        <v>488</v>
      </c>
      <c r="Z69" t="s">
        <v>44</v>
      </c>
      <c r="AA69" t="str">
        <f t="shared" si="6"/>
        <v>No</v>
      </c>
      <c r="AB69" t="s">
        <v>45</v>
      </c>
      <c r="AC69" t="s">
        <v>141</v>
      </c>
      <c r="AD69" t="s">
        <v>142</v>
      </c>
      <c r="AE69">
        <v>17</v>
      </c>
      <c r="AF69" t="s">
        <v>57</v>
      </c>
      <c r="AG69" t="s">
        <v>191</v>
      </c>
      <c r="AH69">
        <v>1.93</v>
      </c>
      <c r="AI69">
        <v>3</v>
      </c>
      <c r="AJ69">
        <v>0</v>
      </c>
      <c r="AK69" s="1">
        <v>43495</v>
      </c>
      <c r="AL69">
        <v>6</v>
      </c>
      <c r="AM69">
        <v>5</v>
      </c>
      <c r="AN69">
        <f ca="1">DATEDIF(R69, TODAY(), "Y")</f>
        <v>49</v>
      </c>
      <c r="AO69" t="str">
        <f t="shared" ca="1" si="7"/>
        <v>40-50</v>
      </c>
    </row>
    <row r="70" spans="1:41" x14ac:dyDescent="0.3">
      <c r="A70" t="s">
        <v>192</v>
      </c>
      <c r="B70" t="str">
        <f t="shared" si="4"/>
        <v>Carla</v>
      </c>
      <c r="C70" t="str">
        <f t="shared" si="5"/>
        <v>Demita</v>
      </c>
      <c r="D70">
        <v>10100</v>
      </c>
      <c r="E70">
        <v>0</v>
      </c>
      <c r="F70">
        <v>3</v>
      </c>
      <c r="G70">
        <v>0</v>
      </c>
      <c r="H70">
        <v>5</v>
      </c>
      <c r="I70">
        <v>5</v>
      </c>
      <c r="J70">
        <v>3</v>
      </c>
      <c r="K70">
        <v>0</v>
      </c>
      <c r="L70">
        <v>58275</v>
      </c>
      <c r="M70">
        <v>1</v>
      </c>
      <c r="N70">
        <v>20</v>
      </c>
      <c r="O70" t="s">
        <v>60</v>
      </c>
      <c r="P70" t="s">
        <v>38</v>
      </c>
      <c r="Q70">
        <v>2343</v>
      </c>
      <c r="R70" s="1">
        <v>18684</v>
      </c>
      <c r="S70" t="s">
        <v>61</v>
      </c>
      <c r="T70" t="s">
        <v>137</v>
      </c>
      <c r="U70" t="s">
        <v>41</v>
      </c>
      <c r="V70" t="s">
        <v>42</v>
      </c>
      <c r="W70" t="s">
        <v>82</v>
      </c>
      <c r="X70" s="1">
        <v>40637</v>
      </c>
      <c r="Y70" s="1">
        <v>42312</v>
      </c>
      <c r="Z70" t="s">
        <v>193</v>
      </c>
      <c r="AA70" t="str">
        <f t="shared" si="6"/>
        <v>Yes</v>
      </c>
      <c r="AB70" t="s">
        <v>54</v>
      </c>
      <c r="AC70" t="s">
        <v>46</v>
      </c>
      <c r="AD70" t="s">
        <v>99</v>
      </c>
      <c r="AE70">
        <v>18</v>
      </c>
      <c r="AF70" t="s">
        <v>70</v>
      </c>
      <c r="AG70" t="s">
        <v>58</v>
      </c>
      <c r="AH70">
        <v>4.62</v>
      </c>
      <c r="AI70">
        <v>5</v>
      </c>
      <c r="AJ70">
        <v>0</v>
      </c>
      <c r="AK70" s="1">
        <v>42130</v>
      </c>
      <c r="AL70">
        <v>0</v>
      </c>
      <c r="AM70">
        <v>1</v>
      </c>
      <c r="AN70">
        <f ca="1">DATEDIF(R70, TODAY(), "Y")</f>
        <v>74</v>
      </c>
      <c r="AO70" t="str">
        <f t="shared" ca="1" si="7"/>
        <v>70+ years</v>
      </c>
    </row>
    <row r="71" spans="1:41" x14ac:dyDescent="0.3">
      <c r="A71" t="s">
        <v>194</v>
      </c>
      <c r="B71" t="str">
        <f t="shared" si="4"/>
        <v>Carl</v>
      </c>
      <c r="C71" t="str">
        <f t="shared" si="5"/>
        <v>Desimone</v>
      </c>
      <c r="D71">
        <v>10310</v>
      </c>
      <c r="E71">
        <v>1</v>
      </c>
      <c r="F71">
        <v>1</v>
      </c>
      <c r="G71">
        <v>1</v>
      </c>
      <c r="H71">
        <v>1</v>
      </c>
      <c r="I71">
        <v>5</v>
      </c>
      <c r="J71">
        <v>1</v>
      </c>
      <c r="K71">
        <v>0</v>
      </c>
      <c r="L71">
        <v>53189</v>
      </c>
      <c r="M71">
        <v>0</v>
      </c>
      <c r="N71">
        <v>19</v>
      </c>
      <c r="O71" t="s">
        <v>37</v>
      </c>
      <c r="P71" t="s">
        <v>38</v>
      </c>
      <c r="Q71">
        <v>2061</v>
      </c>
      <c r="R71" s="1">
        <v>24581</v>
      </c>
      <c r="S71" t="s">
        <v>39</v>
      </c>
      <c r="T71" t="s">
        <v>52</v>
      </c>
      <c r="U71" t="s">
        <v>41</v>
      </c>
      <c r="V71" t="s">
        <v>42</v>
      </c>
      <c r="W71" t="s">
        <v>43</v>
      </c>
      <c r="X71" s="1">
        <v>41827</v>
      </c>
      <c r="Y71" s="1" t="s">
        <v>488</v>
      </c>
      <c r="Z71" t="s">
        <v>44</v>
      </c>
      <c r="AA71" t="str">
        <f t="shared" si="6"/>
        <v>No</v>
      </c>
      <c r="AB71" t="s">
        <v>45</v>
      </c>
      <c r="AC71" t="s">
        <v>46</v>
      </c>
      <c r="AD71" t="s">
        <v>72</v>
      </c>
      <c r="AE71">
        <v>11</v>
      </c>
      <c r="AF71" t="s">
        <v>57</v>
      </c>
      <c r="AG71" t="s">
        <v>191</v>
      </c>
      <c r="AH71">
        <v>1.1200000000000001</v>
      </c>
      <c r="AI71">
        <v>2</v>
      </c>
      <c r="AJ71">
        <v>0</v>
      </c>
      <c r="AK71" s="1">
        <v>43496</v>
      </c>
      <c r="AL71">
        <v>4</v>
      </c>
      <c r="AM71">
        <v>9</v>
      </c>
      <c r="AN71">
        <f ca="1">DATEDIF(R71, TODAY(), "Y")</f>
        <v>58</v>
      </c>
      <c r="AO71" t="str">
        <f t="shared" ca="1" si="7"/>
        <v>50-60</v>
      </c>
    </row>
    <row r="72" spans="1:41" x14ac:dyDescent="0.3">
      <c r="A72" t="s">
        <v>195</v>
      </c>
      <c r="B72" t="str">
        <f t="shared" si="4"/>
        <v>Tommy</v>
      </c>
      <c r="C72" t="str">
        <f t="shared" si="5"/>
        <v>DeVito</v>
      </c>
      <c r="D72">
        <v>10197</v>
      </c>
      <c r="E72">
        <v>0</v>
      </c>
      <c r="F72">
        <v>0</v>
      </c>
      <c r="G72">
        <v>1</v>
      </c>
      <c r="H72">
        <v>1</v>
      </c>
      <c r="I72">
        <v>3</v>
      </c>
      <c r="J72">
        <v>3</v>
      </c>
      <c r="K72">
        <v>0</v>
      </c>
      <c r="L72">
        <v>96820</v>
      </c>
      <c r="M72">
        <v>0</v>
      </c>
      <c r="N72">
        <v>4</v>
      </c>
      <c r="O72" t="s">
        <v>196</v>
      </c>
      <c r="P72" t="s">
        <v>38</v>
      </c>
      <c r="Q72">
        <v>2045</v>
      </c>
      <c r="R72" s="1">
        <v>30563</v>
      </c>
      <c r="S72" t="s">
        <v>39</v>
      </c>
      <c r="T72" t="s">
        <v>40</v>
      </c>
      <c r="U72" t="s">
        <v>41</v>
      </c>
      <c r="V72" t="s">
        <v>42</v>
      </c>
      <c r="W72" t="s">
        <v>43</v>
      </c>
      <c r="X72" s="1">
        <v>42781</v>
      </c>
      <c r="Y72" s="1" t="s">
        <v>488</v>
      </c>
      <c r="Z72" t="s">
        <v>44</v>
      </c>
      <c r="AA72" t="str">
        <f t="shared" si="6"/>
        <v>No</v>
      </c>
      <c r="AB72" t="s">
        <v>45</v>
      </c>
      <c r="AC72" t="s">
        <v>55</v>
      </c>
      <c r="AD72" t="s">
        <v>197</v>
      </c>
      <c r="AE72">
        <v>13</v>
      </c>
      <c r="AF72" t="s">
        <v>57</v>
      </c>
      <c r="AG72" t="s">
        <v>58</v>
      </c>
      <c r="AH72">
        <v>3.01</v>
      </c>
      <c r="AI72">
        <v>5</v>
      </c>
      <c r="AJ72">
        <v>7</v>
      </c>
      <c r="AK72" s="1">
        <v>43488</v>
      </c>
      <c r="AL72">
        <v>0</v>
      </c>
      <c r="AM72">
        <v>15</v>
      </c>
      <c r="AN72">
        <f ca="1">DATEDIF(R72, TODAY(), "Y")</f>
        <v>42</v>
      </c>
      <c r="AO72" t="str">
        <f t="shared" ca="1" si="7"/>
        <v>40-50</v>
      </c>
    </row>
    <row r="73" spans="1:41" x14ac:dyDescent="0.3">
      <c r="A73" t="s">
        <v>198</v>
      </c>
      <c r="B73" t="str">
        <f t="shared" si="4"/>
        <v>Geoff</v>
      </c>
      <c r="C73" t="str">
        <f t="shared" si="5"/>
        <v>Dickinson</v>
      </c>
      <c r="D73">
        <v>10276</v>
      </c>
      <c r="E73">
        <v>0</v>
      </c>
      <c r="F73">
        <v>0</v>
      </c>
      <c r="G73">
        <v>1</v>
      </c>
      <c r="H73">
        <v>1</v>
      </c>
      <c r="I73">
        <v>5</v>
      </c>
      <c r="J73">
        <v>3</v>
      </c>
      <c r="K73">
        <v>0</v>
      </c>
      <c r="L73">
        <v>51259</v>
      </c>
      <c r="M73">
        <v>0</v>
      </c>
      <c r="N73">
        <v>19</v>
      </c>
      <c r="O73" t="s">
        <v>37</v>
      </c>
      <c r="P73" t="s">
        <v>38</v>
      </c>
      <c r="Q73">
        <v>2180</v>
      </c>
      <c r="R73" s="1">
        <v>30270</v>
      </c>
      <c r="S73" t="s">
        <v>39</v>
      </c>
      <c r="T73" t="s">
        <v>40</v>
      </c>
      <c r="U73" t="s">
        <v>41</v>
      </c>
      <c r="V73" t="s">
        <v>42</v>
      </c>
      <c r="W73" t="s">
        <v>43</v>
      </c>
      <c r="X73" s="1">
        <v>41771</v>
      </c>
      <c r="Y73" s="1" t="s">
        <v>488</v>
      </c>
      <c r="Z73" t="s">
        <v>44</v>
      </c>
      <c r="AA73" t="str">
        <f t="shared" si="6"/>
        <v>No</v>
      </c>
      <c r="AB73" t="s">
        <v>45</v>
      </c>
      <c r="AC73" t="s">
        <v>46</v>
      </c>
      <c r="AD73" t="s">
        <v>79</v>
      </c>
      <c r="AE73">
        <v>19</v>
      </c>
      <c r="AF73" t="s">
        <v>57</v>
      </c>
      <c r="AG73" t="s">
        <v>58</v>
      </c>
      <c r="AH73">
        <v>4.3</v>
      </c>
      <c r="AI73">
        <v>4</v>
      </c>
      <c r="AJ73">
        <v>0</v>
      </c>
      <c r="AK73" s="1">
        <v>43515</v>
      </c>
      <c r="AL73">
        <v>0</v>
      </c>
      <c r="AM73">
        <v>1</v>
      </c>
      <c r="AN73">
        <f ca="1">DATEDIF(R73, TODAY(), "Y")</f>
        <v>42</v>
      </c>
      <c r="AO73" t="str">
        <f t="shared" ca="1" si="7"/>
        <v>40-50</v>
      </c>
    </row>
    <row r="74" spans="1:41" x14ac:dyDescent="0.3">
      <c r="A74" t="s">
        <v>199</v>
      </c>
      <c r="B74" t="str">
        <f t="shared" si="4"/>
        <v>Jenna</v>
      </c>
      <c r="C74" t="str">
        <f t="shared" si="5"/>
        <v>Dietrich</v>
      </c>
      <c r="D74">
        <v>10304</v>
      </c>
      <c r="E74">
        <v>0</v>
      </c>
      <c r="F74">
        <v>0</v>
      </c>
      <c r="G74">
        <v>0</v>
      </c>
      <c r="H74">
        <v>1</v>
      </c>
      <c r="I74">
        <v>6</v>
      </c>
      <c r="J74">
        <v>1</v>
      </c>
      <c r="K74">
        <v>0</v>
      </c>
      <c r="L74">
        <v>59231</v>
      </c>
      <c r="M74">
        <v>0</v>
      </c>
      <c r="N74">
        <v>3</v>
      </c>
      <c r="O74" t="s">
        <v>139</v>
      </c>
      <c r="P74" t="s">
        <v>200</v>
      </c>
      <c r="Q74">
        <v>98052</v>
      </c>
      <c r="R74" s="1">
        <v>31911</v>
      </c>
      <c r="S74" t="s">
        <v>61</v>
      </c>
      <c r="T74" t="s">
        <v>40</v>
      </c>
      <c r="U74" t="s">
        <v>41</v>
      </c>
      <c r="V74" t="s">
        <v>89</v>
      </c>
      <c r="W74" t="s">
        <v>43</v>
      </c>
      <c r="X74" s="1">
        <v>40959</v>
      </c>
      <c r="Y74" s="1" t="s">
        <v>488</v>
      </c>
      <c r="Z74" t="s">
        <v>44</v>
      </c>
      <c r="AA74" t="str">
        <f t="shared" si="6"/>
        <v>No</v>
      </c>
      <c r="AB74" t="s">
        <v>45</v>
      </c>
      <c r="AC74" t="s">
        <v>141</v>
      </c>
      <c r="AD74" t="s">
        <v>142</v>
      </c>
      <c r="AE74">
        <v>17</v>
      </c>
      <c r="AF74" t="s">
        <v>201</v>
      </c>
      <c r="AG74" t="s">
        <v>191</v>
      </c>
      <c r="AH74">
        <v>2.2999999999999998</v>
      </c>
      <c r="AI74">
        <v>1</v>
      </c>
      <c r="AJ74">
        <v>0</v>
      </c>
      <c r="AK74" s="1">
        <v>43494</v>
      </c>
      <c r="AL74">
        <v>2</v>
      </c>
      <c r="AM74">
        <v>17</v>
      </c>
      <c r="AN74">
        <f ca="1">DATEDIF(R74, TODAY(), "Y")</f>
        <v>38</v>
      </c>
      <c r="AO74" t="str">
        <f t="shared" ca="1" si="7"/>
        <v>30-40</v>
      </c>
    </row>
    <row r="75" spans="1:41" x14ac:dyDescent="0.3">
      <c r="A75" t="s">
        <v>202</v>
      </c>
      <c r="B75" t="str">
        <f t="shared" si="4"/>
        <v>Lily</v>
      </c>
      <c r="C75" t="str">
        <f t="shared" si="5"/>
        <v>DiNocco</v>
      </c>
      <c r="D75">
        <v>10284</v>
      </c>
      <c r="E75">
        <v>1</v>
      </c>
      <c r="F75">
        <v>1</v>
      </c>
      <c r="G75">
        <v>0</v>
      </c>
      <c r="H75">
        <v>1</v>
      </c>
      <c r="I75">
        <v>5</v>
      </c>
      <c r="J75">
        <v>2</v>
      </c>
      <c r="K75">
        <v>0</v>
      </c>
      <c r="L75">
        <v>61584</v>
      </c>
      <c r="M75">
        <v>0</v>
      </c>
      <c r="N75">
        <v>19</v>
      </c>
      <c r="O75" t="s">
        <v>37</v>
      </c>
      <c r="P75" t="s">
        <v>38</v>
      </c>
      <c r="Q75">
        <v>2351</v>
      </c>
      <c r="R75" s="1">
        <v>28826</v>
      </c>
      <c r="S75" t="s">
        <v>61</v>
      </c>
      <c r="T75" t="s">
        <v>52</v>
      </c>
      <c r="U75" t="s">
        <v>41</v>
      </c>
      <c r="V75" t="s">
        <v>42</v>
      </c>
      <c r="W75" t="s">
        <v>82</v>
      </c>
      <c r="X75" s="1">
        <v>41281</v>
      </c>
      <c r="Y75" s="1" t="s">
        <v>488</v>
      </c>
      <c r="Z75" t="s">
        <v>44</v>
      </c>
      <c r="AA75" t="str">
        <f t="shared" si="6"/>
        <v>No</v>
      </c>
      <c r="AB75" t="s">
        <v>45</v>
      </c>
      <c r="AC75" t="s">
        <v>46</v>
      </c>
      <c r="AD75" t="s">
        <v>83</v>
      </c>
      <c r="AE75">
        <v>12</v>
      </c>
      <c r="AF75" t="s">
        <v>57</v>
      </c>
      <c r="AG75" t="s">
        <v>118</v>
      </c>
      <c r="AH75">
        <v>3.88</v>
      </c>
      <c r="AI75">
        <v>4</v>
      </c>
      <c r="AJ75">
        <v>0</v>
      </c>
      <c r="AK75" s="1">
        <v>43483</v>
      </c>
      <c r="AL75">
        <v>0</v>
      </c>
      <c r="AM75">
        <v>6</v>
      </c>
      <c r="AN75">
        <f ca="1">DATEDIF(R75, TODAY(), "Y")</f>
        <v>46</v>
      </c>
      <c r="AO75" t="str">
        <f t="shared" ca="1" si="7"/>
        <v>40-50</v>
      </c>
    </row>
    <row r="76" spans="1:41" x14ac:dyDescent="0.3">
      <c r="A76" t="s">
        <v>203</v>
      </c>
      <c r="B76" t="str">
        <f t="shared" si="4"/>
        <v>Denisa S</v>
      </c>
      <c r="C76" t="str">
        <f t="shared" si="5"/>
        <v>Dobrin</v>
      </c>
      <c r="D76">
        <v>10207</v>
      </c>
      <c r="E76">
        <v>0</v>
      </c>
      <c r="F76">
        <v>0</v>
      </c>
      <c r="G76">
        <v>0</v>
      </c>
      <c r="H76">
        <v>1</v>
      </c>
      <c r="I76">
        <v>5</v>
      </c>
      <c r="J76">
        <v>3</v>
      </c>
      <c r="K76">
        <v>0</v>
      </c>
      <c r="L76">
        <v>46335</v>
      </c>
      <c r="M76">
        <v>0</v>
      </c>
      <c r="N76">
        <v>19</v>
      </c>
      <c r="O76" t="s">
        <v>37</v>
      </c>
      <c r="P76" t="s">
        <v>38</v>
      </c>
      <c r="Q76">
        <v>2125</v>
      </c>
      <c r="R76" s="1">
        <v>31692</v>
      </c>
      <c r="S76" t="s">
        <v>61</v>
      </c>
      <c r="T76" t="s">
        <v>40</v>
      </c>
      <c r="U76" t="s">
        <v>41</v>
      </c>
      <c r="V76" t="s">
        <v>89</v>
      </c>
      <c r="W76" t="s">
        <v>43</v>
      </c>
      <c r="X76" s="1">
        <v>41001</v>
      </c>
      <c r="Y76" s="1" t="s">
        <v>488</v>
      </c>
      <c r="Z76" t="s">
        <v>44</v>
      </c>
      <c r="AA76" t="str">
        <f t="shared" si="6"/>
        <v>No</v>
      </c>
      <c r="AB76" t="s">
        <v>45</v>
      </c>
      <c r="AC76" t="s">
        <v>46</v>
      </c>
      <c r="AD76" t="s">
        <v>91</v>
      </c>
      <c r="AE76">
        <v>14</v>
      </c>
      <c r="AF76" t="s">
        <v>117</v>
      </c>
      <c r="AG76" t="s">
        <v>58</v>
      </c>
      <c r="AH76">
        <v>3.4</v>
      </c>
      <c r="AI76">
        <v>5</v>
      </c>
      <c r="AJ76">
        <v>0</v>
      </c>
      <c r="AK76" s="1">
        <v>43515</v>
      </c>
      <c r="AL76">
        <v>0</v>
      </c>
      <c r="AM76">
        <v>15</v>
      </c>
      <c r="AN76">
        <f ca="1">DATEDIF(R76, TODAY(), "Y")</f>
        <v>38</v>
      </c>
      <c r="AO76" t="str">
        <f t="shared" ca="1" si="7"/>
        <v>30-40</v>
      </c>
    </row>
    <row r="77" spans="1:41" x14ac:dyDescent="0.3">
      <c r="A77" t="s">
        <v>204</v>
      </c>
      <c r="B77" t="str">
        <f t="shared" si="4"/>
        <v>Linda</v>
      </c>
      <c r="C77" t="str">
        <f t="shared" si="5"/>
        <v>Dolan</v>
      </c>
      <c r="D77">
        <v>10133</v>
      </c>
      <c r="E77">
        <v>1</v>
      </c>
      <c r="F77">
        <v>1</v>
      </c>
      <c r="G77">
        <v>0</v>
      </c>
      <c r="H77">
        <v>1</v>
      </c>
      <c r="I77">
        <v>3</v>
      </c>
      <c r="J77">
        <v>3</v>
      </c>
      <c r="K77">
        <v>0</v>
      </c>
      <c r="L77">
        <v>70621</v>
      </c>
      <c r="M77">
        <v>0</v>
      </c>
      <c r="N77">
        <v>14</v>
      </c>
      <c r="O77" t="s">
        <v>86</v>
      </c>
      <c r="P77" t="s">
        <v>38</v>
      </c>
      <c r="Q77">
        <v>2119</v>
      </c>
      <c r="R77" s="1">
        <v>32342</v>
      </c>
      <c r="S77" t="s">
        <v>61</v>
      </c>
      <c r="T77" t="s">
        <v>52</v>
      </c>
      <c r="U77" t="s">
        <v>41</v>
      </c>
      <c r="V77" t="s">
        <v>42</v>
      </c>
      <c r="W77" t="s">
        <v>43</v>
      </c>
      <c r="X77" s="1">
        <v>42009</v>
      </c>
      <c r="Y77" s="1" t="s">
        <v>488</v>
      </c>
      <c r="Z77" t="s">
        <v>44</v>
      </c>
      <c r="AA77" t="str">
        <f t="shared" si="6"/>
        <v>No</v>
      </c>
      <c r="AB77" t="s">
        <v>45</v>
      </c>
      <c r="AC77" t="s">
        <v>55</v>
      </c>
      <c r="AD77" t="s">
        <v>87</v>
      </c>
      <c r="AE77">
        <v>7</v>
      </c>
      <c r="AF77" t="s">
        <v>80</v>
      </c>
      <c r="AG77" t="s">
        <v>58</v>
      </c>
      <c r="AH77">
        <v>4.1100000000000003</v>
      </c>
      <c r="AI77">
        <v>4</v>
      </c>
      <c r="AJ77">
        <v>6</v>
      </c>
      <c r="AK77" s="1">
        <v>43521</v>
      </c>
      <c r="AL77">
        <v>0</v>
      </c>
      <c r="AM77">
        <v>16</v>
      </c>
      <c r="AN77">
        <f ca="1">DATEDIF(R77, TODAY(), "Y")</f>
        <v>37</v>
      </c>
      <c r="AO77" t="str">
        <f t="shared" ca="1" si="7"/>
        <v>30-40</v>
      </c>
    </row>
    <row r="78" spans="1:41" x14ac:dyDescent="0.3">
      <c r="A78" t="s">
        <v>205</v>
      </c>
      <c r="B78" t="str">
        <f t="shared" si="4"/>
        <v>Eric</v>
      </c>
      <c r="C78" t="str">
        <f t="shared" si="5"/>
        <v>Dougall</v>
      </c>
      <c r="D78">
        <v>10028</v>
      </c>
      <c r="E78">
        <v>0</v>
      </c>
      <c r="F78">
        <v>0</v>
      </c>
      <c r="G78">
        <v>1</v>
      </c>
      <c r="H78">
        <v>1</v>
      </c>
      <c r="I78">
        <v>3</v>
      </c>
      <c r="J78">
        <v>4</v>
      </c>
      <c r="K78">
        <v>0</v>
      </c>
      <c r="L78">
        <v>138888</v>
      </c>
      <c r="M78">
        <v>0</v>
      </c>
      <c r="N78">
        <v>13</v>
      </c>
      <c r="O78" t="s">
        <v>206</v>
      </c>
      <c r="P78" t="s">
        <v>38</v>
      </c>
      <c r="Q78">
        <v>1886</v>
      </c>
      <c r="R78" s="1">
        <v>25758</v>
      </c>
      <c r="S78" t="s">
        <v>39</v>
      </c>
      <c r="T78" t="s">
        <v>40</v>
      </c>
      <c r="U78" t="s">
        <v>41</v>
      </c>
      <c r="V78" t="s">
        <v>42</v>
      </c>
      <c r="W78" t="s">
        <v>82</v>
      </c>
      <c r="X78" s="1">
        <v>41644</v>
      </c>
      <c r="Y78" s="1" t="s">
        <v>488</v>
      </c>
      <c r="Z78" t="s">
        <v>44</v>
      </c>
      <c r="AA78" t="str">
        <f t="shared" si="6"/>
        <v>No</v>
      </c>
      <c r="AB78" t="s">
        <v>45</v>
      </c>
      <c r="AC78" t="s">
        <v>55</v>
      </c>
      <c r="AD78" t="s">
        <v>147</v>
      </c>
      <c r="AE78">
        <v>5</v>
      </c>
      <c r="AF78" t="s">
        <v>57</v>
      </c>
      <c r="AG78" t="s">
        <v>49</v>
      </c>
      <c r="AH78">
        <v>4.3</v>
      </c>
      <c r="AI78">
        <v>5</v>
      </c>
      <c r="AJ78">
        <v>5</v>
      </c>
      <c r="AK78" s="1">
        <v>43469</v>
      </c>
      <c r="AL78">
        <v>0</v>
      </c>
      <c r="AM78">
        <v>4</v>
      </c>
      <c r="AN78">
        <f ca="1">DATEDIF(R78, TODAY(), "Y")</f>
        <v>55</v>
      </c>
      <c r="AO78" t="str">
        <f t="shared" ca="1" si="7"/>
        <v>50-60</v>
      </c>
    </row>
    <row r="79" spans="1:41" x14ac:dyDescent="0.3">
      <c r="A79" t="s">
        <v>207</v>
      </c>
      <c r="B79" t="str">
        <f t="shared" si="4"/>
        <v>Elle</v>
      </c>
      <c r="C79" t="str">
        <f t="shared" si="5"/>
        <v>Driver</v>
      </c>
      <c r="D79">
        <v>10006</v>
      </c>
      <c r="E79">
        <v>0</v>
      </c>
      <c r="F79">
        <v>0</v>
      </c>
      <c r="G79">
        <v>0</v>
      </c>
      <c r="H79">
        <v>1</v>
      </c>
      <c r="I79">
        <v>6</v>
      </c>
      <c r="J79">
        <v>4</v>
      </c>
      <c r="K79">
        <v>0</v>
      </c>
      <c r="L79">
        <v>74241</v>
      </c>
      <c r="M79">
        <v>0</v>
      </c>
      <c r="N79">
        <v>3</v>
      </c>
      <c r="O79" t="s">
        <v>139</v>
      </c>
      <c r="P79" t="s">
        <v>208</v>
      </c>
      <c r="Q79">
        <v>90007</v>
      </c>
      <c r="R79" s="1">
        <v>32455</v>
      </c>
      <c r="S79" t="s">
        <v>61</v>
      </c>
      <c r="T79" t="s">
        <v>40</v>
      </c>
      <c r="U79" t="s">
        <v>41</v>
      </c>
      <c r="V79" t="s">
        <v>42</v>
      </c>
      <c r="W79" t="s">
        <v>43</v>
      </c>
      <c r="X79" s="1">
        <v>40553</v>
      </c>
      <c r="Y79" s="1" t="s">
        <v>488</v>
      </c>
      <c r="Z79" t="s">
        <v>44</v>
      </c>
      <c r="AA79" t="str">
        <f t="shared" si="6"/>
        <v>No</v>
      </c>
      <c r="AB79" t="s">
        <v>45</v>
      </c>
      <c r="AC79" t="s">
        <v>141</v>
      </c>
      <c r="AD79" t="s">
        <v>160</v>
      </c>
      <c r="AE79">
        <v>21</v>
      </c>
      <c r="AF79" t="s">
        <v>57</v>
      </c>
      <c r="AG79" t="s">
        <v>49</v>
      </c>
      <c r="AH79">
        <v>4.7699999999999996</v>
      </c>
      <c r="AI79">
        <v>5</v>
      </c>
      <c r="AJ79">
        <v>0</v>
      </c>
      <c r="AK79" s="1">
        <v>43492</v>
      </c>
      <c r="AL79">
        <v>0</v>
      </c>
      <c r="AM79">
        <v>14</v>
      </c>
      <c r="AN79">
        <f ca="1">DATEDIF(R79, TODAY(), "Y")</f>
        <v>36</v>
      </c>
      <c r="AO79" t="str">
        <f t="shared" ca="1" si="7"/>
        <v>30-40</v>
      </c>
    </row>
    <row r="80" spans="1:41" x14ac:dyDescent="0.3">
      <c r="A80" t="s">
        <v>209</v>
      </c>
      <c r="B80" t="str">
        <f t="shared" si="4"/>
        <v>Amy</v>
      </c>
      <c r="C80" t="str">
        <f t="shared" si="5"/>
        <v>Dunn</v>
      </c>
      <c r="D80">
        <v>10105</v>
      </c>
      <c r="E80">
        <v>0</v>
      </c>
      <c r="F80">
        <v>0</v>
      </c>
      <c r="G80">
        <v>0</v>
      </c>
      <c r="H80">
        <v>1</v>
      </c>
      <c r="I80">
        <v>5</v>
      </c>
      <c r="J80">
        <v>3</v>
      </c>
      <c r="K80">
        <v>0</v>
      </c>
      <c r="L80">
        <v>75188</v>
      </c>
      <c r="M80">
        <v>0</v>
      </c>
      <c r="N80">
        <v>18</v>
      </c>
      <c r="O80" t="s">
        <v>129</v>
      </c>
      <c r="P80" t="s">
        <v>38</v>
      </c>
      <c r="Q80">
        <v>1731</v>
      </c>
      <c r="R80" s="1">
        <v>26996</v>
      </c>
      <c r="S80" t="s">
        <v>61</v>
      </c>
      <c r="T80" t="s">
        <v>40</v>
      </c>
      <c r="U80" t="s">
        <v>41</v>
      </c>
      <c r="V80" t="s">
        <v>42</v>
      </c>
      <c r="W80" t="s">
        <v>43</v>
      </c>
      <c r="X80" s="1">
        <v>41900</v>
      </c>
      <c r="Y80" s="1" t="s">
        <v>488</v>
      </c>
      <c r="Z80" t="s">
        <v>44</v>
      </c>
      <c r="AA80" t="str">
        <f t="shared" si="6"/>
        <v>No</v>
      </c>
      <c r="AB80" t="s">
        <v>45</v>
      </c>
      <c r="AC80" t="s">
        <v>46</v>
      </c>
      <c r="AD80" t="s">
        <v>131</v>
      </c>
      <c r="AE80">
        <v>2</v>
      </c>
      <c r="AF80" t="s">
        <v>70</v>
      </c>
      <c r="AG80" t="s">
        <v>58</v>
      </c>
      <c r="AH80">
        <v>4.5199999999999996</v>
      </c>
      <c r="AI80">
        <v>4</v>
      </c>
      <c r="AJ80">
        <v>0</v>
      </c>
      <c r="AK80" s="1">
        <v>43480</v>
      </c>
      <c r="AL80">
        <v>0</v>
      </c>
      <c r="AM80">
        <v>4</v>
      </c>
      <c r="AN80">
        <f ca="1">DATEDIF(R80, TODAY(), "Y")</f>
        <v>51</v>
      </c>
      <c r="AO80" t="str">
        <f t="shared" ca="1" si="7"/>
        <v>50-60</v>
      </c>
    </row>
    <row r="81" spans="1:41" x14ac:dyDescent="0.3">
      <c r="A81" t="s">
        <v>210</v>
      </c>
      <c r="B81" t="str">
        <f t="shared" si="4"/>
        <v>Amy</v>
      </c>
      <c r="C81" t="str">
        <f t="shared" si="5"/>
        <v>Dunne</v>
      </c>
      <c r="D81">
        <v>10211</v>
      </c>
      <c r="E81">
        <v>1</v>
      </c>
      <c r="F81">
        <v>1</v>
      </c>
      <c r="G81">
        <v>0</v>
      </c>
      <c r="H81">
        <v>1</v>
      </c>
      <c r="I81">
        <v>5</v>
      </c>
      <c r="J81">
        <v>3</v>
      </c>
      <c r="K81">
        <v>0</v>
      </c>
      <c r="L81">
        <v>62514</v>
      </c>
      <c r="M81">
        <v>0</v>
      </c>
      <c r="N81">
        <v>19</v>
      </c>
      <c r="O81" t="s">
        <v>37</v>
      </c>
      <c r="P81" t="s">
        <v>38</v>
      </c>
      <c r="Q81">
        <v>1749</v>
      </c>
      <c r="R81" s="1">
        <v>26930</v>
      </c>
      <c r="S81" t="s">
        <v>61</v>
      </c>
      <c r="T81" t="s">
        <v>52</v>
      </c>
      <c r="U81" t="s">
        <v>41</v>
      </c>
      <c r="V81" t="s">
        <v>42</v>
      </c>
      <c r="W81" t="s">
        <v>43</v>
      </c>
      <c r="X81" s="1">
        <v>40294</v>
      </c>
      <c r="Y81" s="1" t="s">
        <v>488</v>
      </c>
      <c r="Z81" t="s">
        <v>44</v>
      </c>
      <c r="AA81" t="str">
        <f t="shared" si="6"/>
        <v>No</v>
      </c>
      <c r="AB81" t="s">
        <v>45</v>
      </c>
      <c r="AC81" t="s">
        <v>46</v>
      </c>
      <c r="AD81" t="s">
        <v>79</v>
      </c>
      <c r="AE81">
        <v>19</v>
      </c>
      <c r="AF81" t="s">
        <v>70</v>
      </c>
      <c r="AG81" t="s">
        <v>58</v>
      </c>
      <c r="AH81">
        <v>2.9</v>
      </c>
      <c r="AI81">
        <v>3</v>
      </c>
      <c r="AJ81">
        <v>0</v>
      </c>
      <c r="AK81" s="1">
        <v>43486</v>
      </c>
      <c r="AL81">
        <v>0</v>
      </c>
      <c r="AM81">
        <v>6</v>
      </c>
      <c r="AN81">
        <f ca="1">DATEDIF(R81, TODAY(), "Y")</f>
        <v>51</v>
      </c>
      <c r="AO81" t="str">
        <f t="shared" ca="1" si="7"/>
        <v>50-60</v>
      </c>
    </row>
    <row r="82" spans="1:41" x14ac:dyDescent="0.3">
      <c r="A82" t="s">
        <v>211</v>
      </c>
      <c r="B82" t="str">
        <f t="shared" si="4"/>
        <v>Marianne</v>
      </c>
      <c r="C82" t="str">
        <f t="shared" si="5"/>
        <v>Eaton</v>
      </c>
      <c r="D82">
        <v>10064</v>
      </c>
      <c r="E82">
        <v>1</v>
      </c>
      <c r="F82">
        <v>1</v>
      </c>
      <c r="G82">
        <v>0</v>
      </c>
      <c r="H82">
        <v>5</v>
      </c>
      <c r="I82">
        <v>5</v>
      </c>
      <c r="J82">
        <v>3</v>
      </c>
      <c r="K82">
        <v>0</v>
      </c>
      <c r="L82">
        <v>60070</v>
      </c>
      <c r="M82">
        <v>1</v>
      </c>
      <c r="N82">
        <v>19</v>
      </c>
      <c r="O82" t="s">
        <v>37</v>
      </c>
      <c r="P82" t="s">
        <v>38</v>
      </c>
      <c r="Q82">
        <v>2343</v>
      </c>
      <c r="R82" s="1">
        <v>33486</v>
      </c>
      <c r="S82" t="s">
        <v>61</v>
      </c>
      <c r="T82" t="s">
        <v>52</v>
      </c>
      <c r="U82" t="s">
        <v>41</v>
      </c>
      <c r="V82" t="s">
        <v>42</v>
      </c>
      <c r="W82" t="s">
        <v>43</v>
      </c>
      <c r="X82" s="1">
        <v>40637</v>
      </c>
      <c r="Y82" s="1">
        <v>42892</v>
      </c>
      <c r="Z82" t="s">
        <v>212</v>
      </c>
      <c r="AA82" t="str">
        <f t="shared" si="6"/>
        <v>Yes</v>
      </c>
      <c r="AB82" t="s">
        <v>54</v>
      </c>
      <c r="AC82" t="s">
        <v>46</v>
      </c>
      <c r="AD82" t="s">
        <v>63</v>
      </c>
      <c r="AE82">
        <v>20</v>
      </c>
      <c r="AF82" t="s">
        <v>70</v>
      </c>
      <c r="AG82" t="s">
        <v>58</v>
      </c>
      <c r="AH82">
        <v>5</v>
      </c>
      <c r="AI82">
        <v>3</v>
      </c>
      <c r="AJ82">
        <v>0</v>
      </c>
      <c r="AK82" s="1">
        <v>42834</v>
      </c>
      <c r="AL82">
        <v>0</v>
      </c>
      <c r="AM82">
        <v>7</v>
      </c>
      <c r="AN82">
        <f ca="1">DATEDIF(R82, TODAY(), "Y")</f>
        <v>34</v>
      </c>
      <c r="AO82" t="str">
        <f t="shared" ca="1" si="7"/>
        <v>30-40</v>
      </c>
    </row>
    <row r="83" spans="1:41" x14ac:dyDescent="0.3">
      <c r="A83" t="s">
        <v>213</v>
      </c>
      <c r="B83" t="str">
        <f t="shared" si="4"/>
        <v>Jean</v>
      </c>
      <c r="C83" t="str">
        <f t="shared" si="5"/>
        <v>Engdahl</v>
      </c>
      <c r="D83">
        <v>10247</v>
      </c>
      <c r="E83">
        <v>0</v>
      </c>
      <c r="F83">
        <v>0</v>
      </c>
      <c r="G83">
        <v>1</v>
      </c>
      <c r="H83">
        <v>1</v>
      </c>
      <c r="I83">
        <v>5</v>
      </c>
      <c r="J83">
        <v>3</v>
      </c>
      <c r="K83">
        <v>0</v>
      </c>
      <c r="L83">
        <v>48888</v>
      </c>
      <c r="M83">
        <v>0</v>
      </c>
      <c r="N83">
        <v>19</v>
      </c>
      <c r="O83" t="s">
        <v>37</v>
      </c>
      <c r="P83" t="s">
        <v>38</v>
      </c>
      <c r="Q83">
        <v>2026</v>
      </c>
      <c r="R83" s="1">
        <v>27180</v>
      </c>
      <c r="S83" t="s">
        <v>39</v>
      </c>
      <c r="T83" t="s">
        <v>40</v>
      </c>
      <c r="U83" t="s">
        <v>41</v>
      </c>
      <c r="V83" t="s">
        <v>42</v>
      </c>
      <c r="W83" t="s">
        <v>43</v>
      </c>
      <c r="X83" s="1">
        <v>41953</v>
      </c>
      <c r="Y83" s="1" t="s">
        <v>488</v>
      </c>
      <c r="Z83" t="s">
        <v>44</v>
      </c>
      <c r="AA83" t="str">
        <f t="shared" si="6"/>
        <v>No</v>
      </c>
      <c r="AB83" t="s">
        <v>45</v>
      </c>
      <c r="AC83" t="s">
        <v>46</v>
      </c>
      <c r="AD83" t="s">
        <v>99</v>
      </c>
      <c r="AE83">
        <v>18</v>
      </c>
      <c r="AF83" t="s">
        <v>48</v>
      </c>
      <c r="AG83" t="s">
        <v>58</v>
      </c>
      <c r="AH83">
        <v>4.7</v>
      </c>
      <c r="AI83">
        <v>5</v>
      </c>
      <c r="AJ83">
        <v>0</v>
      </c>
      <c r="AK83" s="1">
        <v>43509</v>
      </c>
      <c r="AL83">
        <v>0</v>
      </c>
      <c r="AM83">
        <v>8</v>
      </c>
      <c r="AN83">
        <f ca="1">DATEDIF(R83, TODAY(), "Y")</f>
        <v>51</v>
      </c>
      <c r="AO83" t="str">
        <f t="shared" ca="1" si="7"/>
        <v>50-60</v>
      </c>
    </row>
    <row r="84" spans="1:41" x14ac:dyDescent="0.3">
      <c r="A84" t="s">
        <v>214</v>
      </c>
      <c r="B84" t="str">
        <f t="shared" si="4"/>
        <v>Rex</v>
      </c>
      <c r="C84" t="str">
        <f t="shared" si="5"/>
        <v>England</v>
      </c>
      <c r="D84">
        <v>10235</v>
      </c>
      <c r="E84">
        <v>1</v>
      </c>
      <c r="F84">
        <v>1</v>
      </c>
      <c r="G84">
        <v>1</v>
      </c>
      <c r="H84">
        <v>1</v>
      </c>
      <c r="I84">
        <v>5</v>
      </c>
      <c r="J84">
        <v>3</v>
      </c>
      <c r="K84">
        <v>0</v>
      </c>
      <c r="L84">
        <v>54285</v>
      </c>
      <c r="M84">
        <v>0</v>
      </c>
      <c r="N84">
        <v>19</v>
      </c>
      <c r="O84" t="s">
        <v>37</v>
      </c>
      <c r="P84" t="s">
        <v>38</v>
      </c>
      <c r="Q84">
        <v>2045</v>
      </c>
      <c r="R84" s="1">
        <v>28727</v>
      </c>
      <c r="S84" t="s">
        <v>39</v>
      </c>
      <c r="T84" t="s">
        <v>52</v>
      </c>
      <c r="U84" t="s">
        <v>41</v>
      </c>
      <c r="V84" t="s">
        <v>42</v>
      </c>
      <c r="W84" t="s">
        <v>43</v>
      </c>
      <c r="X84" s="1">
        <v>41729</v>
      </c>
      <c r="Y84" s="1" t="s">
        <v>488</v>
      </c>
      <c r="Z84" t="s">
        <v>44</v>
      </c>
      <c r="AA84" t="str">
        <f t="shared" si="6"/>
        <v>No</v>
      </c>
      <c r="AB84" t="s">
        <v>45</v>
      </c>
      <c r="AC84" t="s">
        <v>46</v>
      </c>
      <c r="AD84" t="s">
        <v>99</v>
      </c>
      <c r="AE84">
        <v>18</v>
      </c>
      <c r="AF84" t="s">
        <v>80</v>
      </c>
      <c r="AG84" t="s">
        <v>58</v>
      </c>
      <c r="AH84">
        <v>4.2</v>
      </c>
      <c r="AI84">
        <v>3</v>
      </c>
      <c r="AJ84">
        <v>0</v>
      </c>
      <c r="AK84" s="1">
        <v>43476</v>
      </c>
      <c r="AL84">
        <v>0</v>
      </c>
      <c r="AM84">
        <v>3</v>
      </c>
      <c r="AN84">
        <f ca="1">DATEDIF(R84, TODAY(), "Y")</f>
        <v>47</v>
      </c>
      <c r="AO84" t="str">
        <f t="shared" ca="1" si="7"/>
        <v>40-50</v>
      </c>
    </row>
    <row r="85" spans="1:41" x14ac:dyDescent="0.3">
      <c r="A85" t="s">
        <v>215</v>
      </c>
      <c r="B85" t="str">
        <f t="shared" si="4"/>
        <v>Angela</v>
      </c>
      <c r="C85" t="str">
        <f t="shared" si="5"/>
        <v>Erilus</v>
      </c>
      <c r="D85">
        <v>10299</v>
      </c>
      <c r="E85">
        <v>0</v>
      </c>
      <c r="F85">
        <v>3</v>
      </c>
      <c r="G85">
        <v>0</v>
      </c>
      <c r="H85">
        <v>1</v>
      </c>
      <c r="I85">
        <v>5</v>
      </c>
      <c r="J85">
        <v>1</v>
      </c>
      <c r="K85">
        <v>0</v>
      </c>
      <c r="L85">
        <v>56847</v>
      </c>
      <c r="M85">
        <v>0</v>
      </c>
      <c r="N85">
        <v>20</v>
      </c>
      <c r="O85" t="s">
        <v>60</v>
      </c>
      <c r="P85" t="s">
        <v>38</v>
      </c>
      <c r="Q85">
        <v>2133</v>
      </c>
      <c r="R85" s="1">
        <v>32745</v>
      </c>
      <c r="S85" t="s">
        <v>61</v>
      </c>
      <c r="T85" t="s">
        <v>137</v>
      </c>
      <c r="U85" t="s">
        <v>41</v>
      </c>
      <c r="V85" t="s">
        <v>42</v>
      </c>
      <c r="W85" t="s">
        <v>43</v>
      </c>
      <c r="X85" s="1">
        <v>41827</v>
      </c>
      <c r="Y85" s="1" t="s">
        <v>488</v>
      </c>
      <c r="Z85" t="s">
        <v>44</v>
      </c>
      <c r="AA85" t="str">
        <f t="shared" si="6"/>
        <v>No</v>
      </c>
      <c r="AB85" t="s">
        <v>45</v>
      </c>
      <c r="AC85" t="s">
        <v>46</v>
      </c>
      <c r="AD85" t="s">
        <v>47</v>
      </c>
      <c r="AE85">
        <v>22</v>
      </c>
      <c r="AF85" t="s">
        <v>57</v>
      </c>
      <c r="AG85" t="s">
        <v>191</v>
      </c>
      <c r="AH85">
        <v>3</v>
      </c>
      <c r="AI85">
        <v>1</v>
      </c>
      <c r="AJ85">
        <v>0</v>
      </c>
      <c r="AK85" s="1">
        <v>43521</v>
      </c>
      <c r="AL85">
        <v>2</v>
      </c>
      <c r="AM85">
        <v>5</v>
      </c>
      <c r="AN85">
        <f ca="1">DATEDIF(R85, TODAY(), "Y")</f>
        <v>36</v>
      </c>
      <c r="AO85" t="str">
        <f t="shared" ca="1" si="7"/>
        <v>30-40</v>
      </c>
    </row>
    <row r="86" spans="1:41" x14ac:dyDescent="0.3">
      <c r="A86" t="s">
        <v>216</v>
      </c>
      <c r="B86" t="str">
        <f t="shared" si="4"/>
        <v>Miguel</v>
      </c>
      <c r="C86" t="str">
        <f t="shared" si="5"/>
        <v>Estremera</v>
      </c>
      <c r="D86">
        <v>10280</v>
      </c>
      <c r="E86">
        <v>0</v>
      </c>
      <c r="F86">
        <v>0</v>
      </c>
      <c r="G86">
        <v>1</v>
      </c>
      <c r="H86">
        <v>4</v>
      </c>
      <c r="I86">
        <v>5</v>
      </c>
      <c r="J86">
        <v>2</v>
      </c>
      <c r="K86">
        <v>0</v>
      </c>
      <c r="L86">
        <v>60340</v>
      </c>
      <c r="M86">
        <v>1</v>
      </c>
      <c r="N86">
        <v>19</v>
      </c>
      <c r="O86" t="s">
        <v>37</v>
      </c>
      <c r="P86" t="s">
        <v>38</v>
      </c>
      <c r="Q86">
        <v>2129</v>
      </c>
      <c r="R86" s="1">
        <v>30561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s="1">
        <v>41001</v>
      </c>
      <c r="Y86" s="1">
        <v>43370</v>
      </c>
      <c r="Z86" t="s">
        <v>103</v>
      </c>
      <c r="AA86" t="str">
        <f t="shared" si="6"/>
        <v>Yes</v>
      </c>
      <c r="AB86" t="s">
        <v>104</v>
      </c>
      <c r="AC86" t="s">
        <v>46</v>
      </c>
      <c r="AD86" t="s">
        <v>47</v>
      </c>
      <c r="AE86">
        <v>22</v>
      </c>
      <c r="AF86" t="s">
        <v>70</v>
      </c>
      <c r="AG86" t="s">
        <v>118</v>
      </c>
      <c r="AH86">
        <v>5</v>
      </c>
      <c r="AI86">
        <v>4</v>
      </c>
      <c r="AJ86">
        <v>0</v>
      </c>
      <c r="AK86" s="1">
        <v>43202</v>
      </c>
      <c r="AL86">
        <v>5</v>
      </c>
      <c r="AM86">
        <v>16</v>
      </c>
      <c r="AN86">
        <f ca="1">DATEDIF(R86, TODAY(), "Y")</f>
        <v>42</v>
      </c>
      <c r="AO86" t="str">
        <f t="shared" ca="1" si="7"/>
        <v>40-50</v>
      </c>
    </row>
    <row r="87" spans="1:41" x14ac:dyDescent="0.3">
      <c r="A87" t="s">
        <v>217</v>
      </c>
      <c r="B87" t="str">
        <f t="shared" si="4"/>
        <v>April</v>
      </c>
      <c r="C87" t="str">
        <f t="shared" si="5"/>
        <v>Evensen</v>
      </c>
      <c r="D87">
        <v>10296</v>
      </c>
      <c r="E87">
        <v>0</v>
      </c>
      <c r="F87">
        <v>0</v>
      </c>
      <c r="G87">
        <v>0</v>
      </c>
      <c r="H87">
        <v>4</v>
      </c>
      <c r="I87">
        <v>5</v>
      </c>
      <c r="J87">
        <v>2</v>
      </c>
      <c r="K87">
        <v>0</v>
      </c>
      <c r="L87">
        <v>59124</v>
      </c>
      <c r="M87">
        <v>1</v>
      </c>
      <c r="N87">
        <v>19</v>
      </c>
      <c r="O87" t="s">
        <v>37</v>
      </c>
      <c r="P87" t="s">
        <v>38</v>
      </c>
      <c r="Q87">
        <v>2458</v>
      </c>
      <c r="R87" s="1">
        <v>32634</v>
      </c>
      <c r="S87" t="s">
        <v>61</v>
      </c>
      <c r="T87" t="s">
        <v>40</v>
      </c>
      <c r="U87" t="s">
        <v>41</v>
      </c>
      <c r="V87" t="s">
        <v>42</v>
      </c>
      <c r="W87" t="s">
        <v>43</v>
      </c>
      <c r="X87" s="1">
        <v>41687</v>
      </c>
      <c r="Y87" s="1">
        <v>43156</v>
      </c>
      <c r="Z87" t="s">
        <v>218</v>
      </c>
      <c r="AA87" t="str">
        <f t="shared" si="6"/>
        <v>Yes</v>
      </c>
      <c r="AB87" t="s">
        <v>104</v>
      </c>
      <c r="AC87" t="s">
        <v>46</v>
      </c>
      <c r="AD87" t="s">
        <v>65</v>
      </c>
      <c r="AE87">
        <v>16</v>
      </c>
      <c r="AF87" t="s">
        <v>70</v>
      </c>
      <c r="AG87" t="s">
        <v>118</v>
      </c>
      <c r="AH87">
        <v>2.2999999999999998</v>
      </c>
      <c r="AI87">
        <v>3</v>
      </c>
      <c r="AJ87">
        <v>0</v>
      </c>
      <c r="AK87" s="1">
        <v>42750</v>
      </c>
      <c r="AL87">
        <v>5</v>
      </c>
      <c r="AM87">
        <v>19</v>
      </c>
      <c r="AN87">
        <f ca="1">DATEDIF(R87, TODAY(), "Y")</f>
        <v>36</v>
      </c>
      <c r="AO87" t="str">
        <f t="shared" ca="1" si="7"/>
        <v>30-40</v>
      </c>
    </row>
    <row r="88" spans="1:41" x14ac:dyDescent="0.3">
      <c r="A88" t="s">
        <v>219</v>
      </c>
      <c r="B88" t="str">
        <f t="shared" si="4"/>
        <v>Susan</v>
      </c>
      <c r="C88" t="str">
        <f t="shared" si="5"/>
        <v>Exantus</v>
      </c>
      <c r="D88">
        <v>10290</v>
      </c>
      <c r="E88">
        <v>1</v>
      </c>
      <c r="F88">
        <v>1</v>
      </c>
      <c r="G88">
        <v>0</v>
      </c>
      <c r="H88">
        <v>4</v>
      </c>
      <c r="I88">
        <v>4</v>
      </c>
      <c r="J88">
        <v>2</v>
      </c>
      <c r="K88">
        <v>0</v>
      </c>
      <c r="L88">
        <v>99280</v>
      </c>
      <c r="M88">
        <v>1</v>
      </c>
      <c r="N88">
        <v>24</v>
      </c>
      <c r="O88" t="s">
        <v>74</v>
      </c>
      <c r="P88" t="s">
        <v>38</v>
      </c>
      <c r="Q88">
        <v>1749</v>
      </c>
      <c r="R88" s="1">
        <v>31912</v>
      </c>
      <c r="S88" t="s">
        <v>61</v>
      </c>
      <c r="T88" t="s">
        <v>52</v>
      </c>
      <c r="U88" t="s">
        <v>41</v>
      </c>
      <c r="V88" t="s">
        <v>42</v>
      </c>
      <c r="W88" t="s">
        <v>82</v>
      </c>
      <c r="X88" s="1">
        <v>40665</v>
      </c>
      <c r="Y88" s="1">
        <v>41430</v>
      </c>
      <c r="Z88" t="s">
        <v>103</v>
      </c>
      <c r="AA88" t="str">
        <f t="shared" si="6"/>
        <v>Yes</v>
      </c>
      <c r="AB88" t="s">
        <v>104</v>
      </c>
      <c r="AC88" t="s">
        <v>75</v>
      </c>
      <c r="AD88" t="s">
        <v>76</v>
      </c>
      <c r="AE88">
        <v>10</v>
      </c>
      <c r="AF88" t="s">
        <v>57</v>
      </c>
      <c r="AG88" t="s">
        <v>118</v>
      </c>
      <c r="AH88">
        <v>2.1</v>
      </c>
      <c r="AI88">
        <v>5</v>
      </c>
      <c r="AJ88">
        <v>4</v>
      </c>
      <c r="AK88" s="1">
        <v>41131</v>
      </c>
      <c r="AL88">
        <v>4</v>
      </c>
      <c r="AM88">
        <v>19</v>
      </c>
      <c r="AN88">
        <f ca="1">DATEDIF(R88, TODAY(), "Y")</f>
        <v>38</v>
      </c>
      <c r="AO88" t="str">
        <f t="shared" ca="1" si="7"/>
        <v>30-40</v>
      </c>
    </row>
    <row r="89" spans="1:41" x14ac:dyDescent="0.3">
      <c r="A89" t="s">
        <v>220</v>
      </c>
      <c r="B89" t="str">
        <f t="shared" si="4"/>
        <v>Megan</v>
      </c>
      <c r="C89" t="str">
        <f t="shared" si="5"/>
        <v>Faller</v>
      </c>
      <c r="D89">
        <v>10263</v>
      </c>
      <c r="E89">
        <v>1</v>
      </c>
      <c r="F89">
        <v>1</v>
      </c>
      <c r="G89">
        <v>0</v>
      </c>
      <c r="H89">
        <v>1</v>
      </c>
      <c r="I89">
        <v>5</v>
      </c>
      <c r="J89">
        <v>3</v>
      </c>
      <c r="K89">
        <v>0</v>
      </c>
      <c r="L89">
        <v>71776</v>
      </c>
      <c r="M89">
        <v>0</v>
      </c>
      <c r="N89">
        <v>20</v>
      </c>
      <c r="O89" t="s">
        <v>60</v>
      </c>
      <c r="P89" t="s">
        <v>38</v>
      </c>
      <c r="Q89">
        <v>1824</v>
      </c>
      <c r="R89" s="1">
        <v>28755</v>
      </c>
      <c r="S89" t="s">
        <v>61</v>
      </c>
      <c r="T89" t="s">
        <v>52</v>
      </c>
      <c r="U89" t="s">
        <v>41</v>
      </c>
      <c r="V89" t="s">
        <v>42</v>
      </c>
      <c r="W89" t="s">
        <v>82</v>
      </c>
      <c r="X89" s="1">
        <v>41827</v>
      </c>
      <c r="Y89" s="1" t="s">
        <v>488</v>
      </c>
      <c r="Z89" t="s">
        <v>44</v>
      </c>
      <c r="AA89" t="str">
        <f t="shared" si="6"/>
        <v>No</v>
      </c>
      <c r="AB89" t="s">
        <v>45</v>
      </c>
      <c r="AC89" t="s">
        <v>46</v>
      </c>
      <c r="AD89" t="s">
        <v>65</v>
      </c>
      <c r="AE89">
        <v>16</v>
      </c>
      <c r="AF89" t="s">
        <v>48</v>
      </c>
      <c r="AG89" t="s">
        <v>58</v>
      </c>
      <c r="AH89">
        <v>4.4000000000000004</v>
      </c>
      <c r="AI89">
        <v>5</v>
      </c>
      <c r="AJ89">
        <v>0</v>
      </c>
      <c r="AK89" s="1">
        <v>43518</v>
      </c>
      <c r="AL89">
        <v>0</v>
      </c>
      <c r="AM89">
        <v>17</v>
      </c>
      <c r="AN89">
        <f ca="1">DATEDIF(R89, TODAY(), "Y")</f>
        <v>46</v>
      </c>
      <c r="AO89" t="str">
        <f t="shared" ca="1" si="7"/>
        <v>40-50</v>
      </c>
    </row>
    <row r="90" spans="1:41" x14ac:dyDescent="0.3">
      <c r="A90" t="s">
        <v>221</v>
      </c>
      <c r="B90" t="str">
        <f t="shared" si="4"/>
        <v>Nicole</v>
      </c>
      <c r="C90" t="str">
        <f t="shared" si="5"/>
        <v>Fancett</v>
      </c>
      <c r="D90">
        <v>10136</v>
      </c>
      <c r="E90">
        <v>0</v>
      </c>
      <c r="F90">
        <v>0</v>
      </c>
      <c r="G90">
        <v>0</v>
      </c>
      <c r="H90">
        <v>1</v>
      </c>
      <c r="I90">
        <v>5</v>
      </c>
      <c r="J90">
        <v>3</v>
      </c>
      <c r="K90">
        <v>0</v>
      </c>
      <c r="L90">
        <v>65902</v>
      </c>
      <c r="M90">
        <v>0</v>
      </c>
      <c r="N90">
        <v>20</v>
      </c>
      <c r="O90" t="s">
        <v>60</v>
      </c>
      <c r="P90" t="s">
        <v>38</v>
      </c>
      <c r="Q90">
        <v>2324</v>
      </c>
      <c r="R90" s="1">
        <v>32047</v>
      </c>
      <c r="S90" t="s">
        <v>61</v>
      </c>
      <c r="T90" t="s">
        <v>40</v>
      </c>
      <c r="U90" t="s">
        <v>41</v>
      </c>
      <c r="V90" t="s">
        <v>42</v>
      </c>
      <c r="W90" t="s">
        <v>82</v>
      </c>
      <c r="X90" s="1">
        <v>41687</v>
      </c>
      <c r="Y90" s="1" t="s">
        <v>488</v>
      </c>
      <c r="Z90" t="s">
        <v>44</v>
      </c>
      <c r="AA90" t="str">
        <f t="shared" si="6"/>
        <v>No</v>
      </c>
      <c r="AB90" t="s">
        <v>45</v>
      </c>
      <c r="AC90" t="s">
        <v>46</v>
      </c>
      <c r="AD90" t="s">
        <v>69</v>
      </c>
      <c r="AE90">
        <v>39</v>
      </c>
      <c r="AF90" t="s">
        <v>48</v>
      </c>
      <c r="AG90" t="s">
        <v>58</v>
      </c>
      <c r="AH90">
        <v>4</v>
      </c>
      <c r="AI90">
        <v>4</v>
      </c>
      <c r="AJ90">
        <v>0</v>
      </c>
      <c r="AK90" s="1">
        <v>43472</v>
      </c>
      <c r="AL90">
        <v>0</v>
      </c>
      <c r="AM90">
        <v>7</v>
      </c>
      <c r="AN90">
        <f ca="1">DATEDIF(R90, TODAY(), "Y")</f>
        <v>37</v>
      </c>
      <c r="AO90" t="str">
        <f t="shared" ca="1" si="7"/>
        <v>30-40</v>
      </c>
    </row>
    <row r="91" spans="1:41" x14ac:dyDescent="0.3">
      <c r="A91" t="s">
        <v>222</v>
      </c>
      <c r="B91" t="str">
        <f t="shared" si="4"/>
        <v>Susan</v>
      </c>
      <c r="C91" t="str">
        <f t="shared" si="5"/>
        <v>Ferguson</v>
      </c>
      <c r="D91">
        <v>10189</v>
      </c>
      <c r="E91">
        <v>1</v>
      </c>
      <c r="F91">
        <v>1</v>
      </c>
      <c r="G91">
        <v>0</v>
      </c>
      <c r="H91">
        <v>5</v>
      </c>
      <c r="I91">
        <v>5</v>
      </c>
      <c r="J91">
        <v>3</v>
      </c>
      <c r="K91">
        <v>0</v>
      </c>
      <c r="L91">
        <v>57748</v>
      </c>
      <c r="M91">
        <v>1</v>
      </c>
      <c r="N91">
        <v>19</v>
      </c>
      <c r="O91" t="s">
        <v>37</v>
      </c>
      <c r="P91" t="s">
        <v>38</v>
      </c>
      <c r="Q91">
        <v>2176</v>
      </c>
      <c r="R91" s="1">
        <v>20193</v>
      </c>
      <c r="S91" t="s">
        <v>61</v>
      </c>
      <c r="T91" t="s">
        <v>52</v>
      </c>
      <c r="U91" t="s">
        <v>41</v>
      </c>
      <c r="V91" t="s">
        <v>42</v>
      </c>
      <c r="W91" t="s">
        <v>43</v>
      </c>
      <c r="X91" s="1">
        <v>40854</v>
      </c>
      <c r="Y91" s="1">
        <v>42507</v>
      </c>
      <c r="Z91" t="s">
        <v>212</v>
      </c>
      <c r="AA91" t="str">
        <f t="shared" si="6"/>
        <v>Yes</v>
      </c>
      <c r="AB91" t="s">
        <v>54</v>
      </c>
      <c r="AC91" t="s">
        <v>46</v>
      </c>
      <c r="AD91" t="s">
        <v>69</v>
      </c>
      <c r="AE91">
        <v>39</v>
      </c>
      <c r="AF91" t="s">
        <v>70</v>
      </c>
      <c r="AG91" t="s">
        <v>58</v>
      </c>
      <c r="AH91">
        <v>3.13</v>
      </c>
      <c r="AI91">
        <v>3</v>
      </c>
      <c r="AJ91">
        <v>0</v>
      </c>
      <c r="AK91" s="1">
        <v>42404</v>
      </c>
      <c r="AL91">
        <v>0</v>
      </c>
      <c r="AM91">
        <v>16</v>
      </c>
      <c r="AN91">
        <f ca="1">DATEDIF(R91, TODAY(), "Y")</f>
        <v>70</v>
      </c>
      <c r="AO91" t="str">
        <f t="shared" ca="1" si="7"/>
        <v>60-70</v>
      </c>
    </row>
    <row r="92" spans="1:41" x14ac:dyDescent="0.3">
      <c r="A92" t="s">
        <v>223</v>
      </c>
      <c r="B92" t="str">
        <f t="shared" si="4"/>
        <v>Nilson</v>
      </c>
      <c r="C92" t="str">
        <f t="shared" si="5"/>
        <v>Fernandes</v>
      </c>
      <c r="D92">
        <v>10308</v>
      </c>
      <c r="E92">
        <v>1</v>
      </c>
      <c r="F92">
        <v>1</v>
      </c>
      <c r="G92">
        <v>1</v>
      </c>
      <c r="H92">
        <v>1</v>
      </c>
      <c r="I92">
        <v>5</v>
      </c>
      <c r="J92">
        <v>1</v>
      </c>
      <c r="K92">
        <v>0</v>
      </c>
      <c r="L92">
        <v>64057</v>
      </c>
      <c r="M92">
        <v>0</v>
      </c>
      <c r="N92">
        <v>19</v>
      </c>
      <c r="O92" t="s">
        <v>37</v>
      </c>
      <c r="P92" t="s">
        <v>38</v>
      </c>
      <c r="Q92">
        <v>2132</v>
      </c>
      <c r="R92" s="1">
        <v>32799</v>
      </c>
      <c r="S92" t="s">
        <v>39</v>
      </c>
      <c r="T92" t="s">
        <v>52</v>
      </c>
      <c r="U92" t="s">
        <v>41</v>
      </c>
      <c r="V92" t="s">
        <v>42</v>
      </c>
      <c r="W92" t="s">
        <v>43</v>
      </c>
      <c r="X92" s="1">
        <v>42135</v>
      </c>
      <c r="Y92" s="1" t="s">
        <v>488</v>
      </c>
      <c r="Z92" t="s">
        <v>44</v>
      </c>
      <c r="AA92" t="str">
        <f t="shared" si="6"/>
        <v>No</v>
      </c>
      <c r="AB92" t="s">
        <v>45</v>
      </c>
      <c r="AC92" t="s">
        <v>46</v>
      </c>
      <c r="AD92" t="s">
        <v>72</v>
      </c>
      <c r="AE92">
        <v>11</v>
      </c>
      <c r="AF92" t="s">
        <v>57</v>
      </c>
      <c r="AG92" t="s">
        <v>191</v>
      </c>
      <c r="AH92">
        <v>1.56</v>
      </c>
      <c r="AI92">
        <v>5</v>
      </c>
      <c r="AJ92">
        <v>0</v>
      </c>
      <c r="AK92" s="1">
        <v>43468</v>
      </c>
      <c r="AL92">
        <v>6</v>
      </c>
      <c r="AM92">
        <v>15</v>
      </c>
      <c r="AN92">
        <f ca="1">DATEDIF(R92, TODAY(), "Y")</f>
        <v>35</v>
      </c>
      <c r="AO92" t="str">
        <f t="shared" ca="1" si="7"/>
        <v>30-40</v>
      </c>
    </row>
    <row r="93" spans="1:41" x14ac:dyDescent="0.3">
      <c r="A93" t="s">
        <v>224</v>
      </c>
      <c r="B93" t="str">
        <f t="shared" si="4"/>
        <v>Boba</v>
      </c>
      <c r="C93" t="str">
        <f t="shared" si="5"/>
        <v>Fett</v>
      </c>
      <c r="D93">
        <v>10309</v>
      </c>
      <c r="E93">
        <v>0</v>
      </c>
      <c r="F93">
        <v>0</v>
      </c>
      <c r="G93">
        <v>1</v>
      </c>
      <c r="H93">
        <v>1</v>
      </c>
      <c r="I93">
        <v>3</v>
      </c>
      <c r="J93">
        <v>1</v>
      </c>
      <c r="K93">
        <v>0</v>
      </c>
      <c r="L93">
        <v>53366</v>
      </c>
      <c r="M93">
        <v>0</v>
      </c>
      <c r="N93">
        <v>15</v>
      </c>
      <c r="O93" t="s">
        <v>225</v>
      </c>
      <c r="P93" t="s">
        <v>38</v>
      </c>
      <c r="Q93">
        <v>2138</v>
      </c>
      <c r="R93" s="1">
        <v>31946</v>
      </c>
      <c r="S93" t="s">
        <v>39</v>
      </c>
      <c r="T93" t="s">
        <v>40</v>
      </c>
      <c r="U93" t="s">
        <v>41</v>
      </c>
      <c r="V93" t="s">
        <v>42</v>
      </c>
      <c r="W93" t="s">
        <v>43</v>
      </c>
      <c r="X93" s="1">
        <v>42093</v>
      </c>
      <c r="Y93" s="1" t="s">
        <v>488</v>
      </c>
      <c r="Z93" t="s">
        <v>44</v>
      </c>
      <c r="AA93" t="str">
        <f t="shared" si="6"/>
        <v>No</v>
      </c>
      <c r="AB93" t="s">
        <v>45</v>
      </c>
      <c r="AC93" t="s">
        <v>55</v>
      </c>
      <c r="AD93" t="s">
        <v>87</v>
      </c>
      <c r="AE93">
        <v>7</v>
      </c>
      <c r="AF93" t="s">
        <v>48</v>
      </c>
      <c r="AG93" t="s">
        <v>191</v>
      </c>
      <c r="AH93">
        <v>1.2</v>
      </c>
      <c r="AI93">
        <v>3</v>
      </c>
      <c r="AJ93">
        <v>6</v>
      </c>
      <c r="AK93" s="1">
        <v>43500</v>
      </c>
      <c r="AL93">
        <v>3</v>
      </c>
      <c r="AM93">
        <v>2</v>
      </c>
      <c r="AN93">
        <f ca="1">DATEDIF(R93, TODAY(), "Y")</f>
        <v>38</v>
      </c>
      <c r="AO93" t="str">
        <f t="shared" ca="1" si="7"/>
        <v>30-40</v>
      </c>
    </row>
    <row r="94" spans="1:41" x14ac:dyDescent="0.3">
      <c r="A94" t="s">
        <v>226</v>
      </c>
      <c r="B94" t="str">
        <f t="shared" si="4"/>
        <v>Libby</v>
      </c>
      <c r="C94" t="str">
        <f t="shared" si="5"/>
        <v>Fidelia</v>
      </c>
      <c r="D94">
        <v>10049</v>
      </c>
      <c r="E94">
        <v>1</v>
      </c>
      <c r="F94">
        <v>1</v>
      </c>
      <c r="G94">
        <v>0</v>
      </c>
      <c r="H94">
        <v>1</v>
      </c>
      <c r="I94">
        <v>5</v>
      </c>
      <c r="J94">
        <v>3</v>
      </c>
      <c r="K94">
        <v>0</v>
      </c>
      <c r="L94">
        <v>58530</v>
      </c>
      <c r="M94">
        <v>0</v>
      </c>
      <c r="N94">
        <v>19</v>
      </c>
      <c r="O94" t="s">
        <v>37</v>
      </c>
      <c r="P94" t="s">
        <v>38</v>
      </c>
      <c r="Q94">
        <v>2155</v>
      </c>
      <c r="R94" s="1">
        <v>29661</v>
      </c>
      <c r="S94" t="s">
        <v>61</v>
      </c>
      <c r="T94" t="s">
        <v>52</v>
      </c>
      <c r="U94" t="s">
        <v>41</v>
      </c>
      <c r="V94" t="s">
        <v>42</v>
      </c>
      <c r="W94" t="s">
        <v>43</v>
      </c>
      <c r="X94" s="1">
        <v>40917</v>
      </c>
      <c r="Y94" s="1" t="s">
        <v>488</v>
      </c>
      <c r="Z94" t="s">
        <v>44</v>
      </c>
      <c r="AA94" t="str">
        <f t="shared" si="6"/>
        <v>No</v>
      </c>
      <c r="AB94" t="s">
        <v>45</v>
      </c>
      <c r="AC94" t="s">
        <v>46</v>
      </c>
      <c r="AD94" t="s">
        <v>83</v>
      </c>
      <c r="AE94">
        <v>12</v>
      </c>
      <c r="AF94" t="s">
        <v>70</v>
      </c>
      <c r="AG94" t="s">
        <v>58</v>
      </c>
      <c r="AH94">
        <v>5</v>
      </c>
      <c r="AI94">
        <v>5</v>
      </c>
      <c r="AJ94">
        <v>0</v>
      </c>
      <c r="AK94" s="1">
        <v>43494</v>
      </c>
      <c r="AL94">
        <v>0</v>
      </c>
      <c r="AM94">
        <v>19</v>
      </c>
      <c r="AN94">
        <f ca="1">DATEDIF(R94, TODAY(), "Y")</f>
        <v>44</v>
      </c>
      <c r="AO94" t="str">
        <f t="shared" ca="1" si="7"/>
        <v>40-50</v>
      </c>
    </row>
    <row r="95" spans="1:41" x14ac:dyDescent="0.3">
      <c r="A95" t="s">
        <v>227</v>
      </c>
      <c r="B95" t="str">
        <f t="shared" si="4"/>
        <v>Michael J</v>
      </c>
      <c r="C95" t="str">
        <f t="shared" si="5"/>
        <v>Fitzpatrick</v>
      </c>
      <c r="D95">
        <v>10093</v>
      </c>
      <c r="E95">
        <v>0</v>
      </c>
      <c r="F95">
        <v>0</v>
      </c>
      <c r="G95">
        <v>1</v>
      </c>
      <c r="H95">
        <v>5</v>
      </c>
      <c r="I95">
        <v>5</v>
      </c>
      <c r="J95">
        <v>3</v>
      </c>
      <c r="K95">
        <v>0</v>
      </c>
      <c r="L95">
        <v>72609</v>
      </c>
      <c r="M95">
        <v>1</v>
      </c>
      <c r="N95">
        <v>20</v>
      </c>
      <c r="O95" t="s">
        <v>60</v>
      </c>
      <c r="P95" t="s">
        <v>38</v>
      </c>
      <c r="Q95">
        <v>2143</v>
      </c>
      <c r="R95" s="1">
        <v>29860</v>
      </c>
      <c r="S95" t="s">
        <v>39</v>
      </c>
      <c r="T95" t="s">
        <v>40</v>
      </c>
      <c r="U95" t="s">
        <v>41</v>
      </c>
      <c r="V95" t="s">
        <v>89</v>
      </c>
      <c r="W95" t="s">
        <v>43</v>
      </c>
      <c r="X95" s="1">
        <v>40679</v>
      </c>
      <c r="Y95" s="1">
        <v>41449</v>
      </c>
      <c r="Z95" t="s">
        <v>62</v>
      </c>
      <c r="AA95" t="str">
        <f t="shared" si="6"/>
        <v>Yes</v>
      </c>
      <c r="AB95" t="s">
        <v>54</v>
      </c>
      <c r="AC95" t="s">
        <v>46</v>
      </c>
      <c r="AD95" t="s">
        <v>72</v>
      </c>
      <c r="AE95">
        <v>11</v>
      </c>
      <c r="AF95" t="s">
        <v>70</v>
      </c>
      <c r="AG95" t="s">
        <v>58</v>
      </c>
      <c r="AH95">
        <v>4.76</v>
      </c>
      <c r="AI95">
        <v>5</v>
      </c>
      <c r="AJ95">
        <v>0</v>
      </c>
      <c r="AK95" s="1">
        <v>41369</v>
      </c>
      <c r="AL95">
        <v>0</v>
      </c>
      <c r="AM95">
        <v>20</v>
      </c>
      <c r="AN95">
        <f ca="1">DATEDIF(R95, TODAY(), "Y")</f>
        <v>43</v>
      </c>
      <c r="AO95" t="str">
        <f t="shared" ca="1" si="7"/>
        <v>40-50</v>
      </c>
    </row>
    <row r="96" spans="1:41" x14ac:dyDescent="0.3">
      <c r="A96" t="s">
        <v>228</v>
      </c>
      <c r="B96" t="str">
        <f t="shared" si="4"/>
        <v>Tanya</v>
      </c>
      <c r="C96" t="str">
        <f t="shared" si="5"/>
        <v>Foreman</v>
      </c>
      <c r="D96">
        <v>10163</v>
      </c>
      <c r="E96">
        <v>1</v>
      </c>
      <c r="F96">
        <v>1</v>
      </c>
      <c r="G96">
        <v>0</v>
      </c>
      <c r="H96">
        <v>5</v>
      </c>
      <c r="I96">
        <v>5</v>
      </c>
      <c r="J96">
        <v>3</v>
      </c>
      <c r="K96">
        <v>0</v>
      </c>
      <c r="L96">
        <v>55965</v>
      </c>
      <c r="M96">
        <v>1</v>
      </c>
      <c r="N96">
        <v>20</v>
      </c>
      <c r="O96" t="s">
        <v>60</v>
      </c>
      <c r="P96" t="s">
        <v>38</v>
      </c>
      <c r="Q96">
        <v>2170</v>
      </c>
      <c r="R96" s="1">
        <v>30628</v>
      </c>
      <c r="S96" t="s">
        <v>61</v>
      </c>
      <c r="T96" t="s">
        <v>52</v>
      </c>
      <c r="U96" t="s">
        <v>41</v>
      </c>
      <c r="V96" t="s">
        <v>42</v>
      </c>
      <c r="W96" t="s">
        <v>43</v>
      </c>
      <c r="X96" s="1">
        <v>40637</v>
      </c>
      <c r="Y96" s="1">
        <v>41283</v>
      </c>
      <c r="Z96" t="s">
        <v>53</v>
      </c>
      <c r="AA96" t="str">
        <f t="shared" si="6"/>
        <v>Yes</v>
      </c>
      <c r="AB96" t="s">
        <v>54</v>
      </c>
      <c r="AC96" t="s">
        <v>46</v>
      </c>
      <c r="AD96" t="s">
        <v>79</v>
      </c>
      <c r="AE96">
        <v>19</v>
      </c>
      <c r="AF96" t="s">
        <v>70</v>
      </c>
      <c r="AG96" t="s">
        <v>58</v>
      </c>
      <c r="AH96">
        <v>3.66</v>
      </c>
      <c r="AI96">
        <v>3</v>
      </c>
      <c r="AJ96">
        <v>0</v>
      </c>
      <c r="AK96" s="1">
        <v>40915</v>
      </c>
      <c r="AL96">
        <v>0</v>
      </c>
      <c r="AM96">
        <v>6</v>
      </c>
      <c r="AN96">
        <f ca="1">DATEDIF(R96, TODAY(), "Y")</f>
        <v>41</v>
      </c>
      <c r="AO96" t="str">
        <f t="shared" ca="1" si="7"/>
        <v>40-50</v>
      </c>
    </row>
    <row r="97" spans="1:41" x14ac:dyDescent="0.3">
      <c r="A97" t="s">
        <v>229</v>
      </c>
      <c r="B97" t="str">
        <f t="shared" si="4"/>
        <v>Alex</v>
      </c>
      <c r="C97" t="str">
        <f t="shared" si="5"/>
        <v>Forrest</v>
      </c>
      <c r="D97">
        <v>10305</v>
      </c>
      <c r="E97">
        <v>1</v>
      </c>
      <c r="F97">
        <v>1</v>
      </c>
      <c r="G97">
        <v>1</v>
      </c>
      <c r="H97">
        <v>1</v>
      </c>
      <c r="I97">
        <v>6</v>
      </c>
      <c r="J97">
        <v>3</v>
      </c>
      <c r="K97">
        <v>0</v>
      </c>
      <c r="L97">
        <v>70187</v>
      </c>
      <c r="M97">
        <v>1</v>
      </c>
      <c r="N97">
        <v>3</v>
      </c>
      <c r="O97" t="s">
        <v>139</v>
      </c>
      <c r="P97" t="s">
        <v>38</v>
      </c>
      <c r="Q97">
        <v>2330</v>
      </c>
      <c r="R97" s="1">
        <v>27582</v>
      </c>
      <c r="S97" t="s">
        <v>39</v>
      </c>
      <c r="T97" t="s">
        <v>52</v>
      </c>
      <c r="U97" t="s">
        <v>41</v>
      </c>
      <c r="V97" t="s">
        <v>42</v>
      </c>
      <c r="W97" t="s">
        <v>43</v>
      </c>
      <c r="X97" s="1">
        <v>41911</v>
      </c>
      <c r="Y97" s="1">
        <v>43331</v>
      </c>
      <c r="Z97" t="s">
        <v>230</v>
      </c>
      <c r="AA97" t="str">
        <f t="shared" si="6"/>
        <v>Yes</v>
      </c>
      <c r="AB97" t="s">
        <v>104</v>
      </c>
      <c r="AC97" t="s">
        <v>141</v>
      </c>
      <c r="AD97" t="s">
        <v>160</v>
      </c>
      <c r="AE97">
        <v>21</v>
      </c>
      <c r="AF97" t="s">
        <v>80</v>
      </c>
      <c r="AG97" t="s">
        <v>191</v>
      </c>
      <c r="AH97">
        <v>2</v>
      </c>
      <c r="AI97">
        <v>5</v>
      </c>
      <c r="AJ97">
        <v>0</v>
      </c>
      <c r="AK97" s="1">
        <v>43493</v>
      </c>
      <c r="AL97">
        <v>4</v>
      </c>
      <c r="AM97">
        <v>7</v>
      </c>
      <c r="AN97">
        <f ca="1">DATEDIF(R97, TODAY(), "Y")</f>
        <v>50</v>
      </c>
      <c r="AO97" t="str">
        <f t="shared" ca="1" si="7"/>
        <v>40-50</v>
      </c>
    </row>
    <row r="98" spans="1:41" x14ac:dyDescent="0.3">
      <c r="A98" t="s">
        <v>231</v>
      </c>
      <c r="B98" t="str">
        <f t="shared" si="4"/>
        <v>Jason</v>
      </c>
      <c r="C98" t="str">
        <f t="shared" si="5"/>
        <v>Foss</v>
      </c>
      <c r="D98">
        <v>10015</v>
      </c>
      <c r="E98">
        <v>0</v>
      </c>
      <c r="F98">
        <v>0</v>
      </c>
      <c r="G98">
        <v>1</v>
      </c>
      <c r="H98">
        <v>1</v>
      </c>
      <c r="I98">
        <v>3</v>
      </c>
      <c r="J98">
        <v>4</v>
      </c>
      <c r="K98">
        <v>0</v>
      </c>
      <c r="L98">
        <v>178000</v>
      </c>
      <c r="M98">
        <v>0</v>
      </c>
      <c r="N98">
        <v>12</v>
      </c>
      <c r="O98" t="s">
        <v>232</v>
      </c>
      <c r="P98" t="s">
        <v>38</v>
      </c>
      <c r="Q98">
        <v>1460</v>
      </c>
      <c r="R98" s="1">
        <v>29407</v>
      </c>
      <c r="S98" t="s">
        <v>39</v>
      </c>
      <c r="T98" t="s">
        <v>40</v>
      </c>
      <c r="U98" t="s">
        <v>41</v>
      </c>
      <c r="V98" t="s">
        <v>42</v>
      </c>
      <c r="W98" t="s">
        <v>82</v>
      </c>
      <c r="X98" s="1">
        <v>40648</v>
      </c>
      <c r="Y98" s="1" t="s">
        <v>488</v>
      </c>
      <c r="Z98" t="s">
        <v>44</v>
      </c>
      <c r="AA98" t="str">
        <f t="shared" si="6"/>
        <v>No</v>
      </c>
      <c r="AB98" t="s">
        <v>45</v>
      </c>
      <c r="AC98" t="s">
        <v>55</v>
      </c>
      <c r="AD98" t="s">
        <v>147</v>
      </c>
      <c r="AE98">
        <v>5</v>
      </c>
      <c r="AF98" t="s">
        <v>57</v>
      </c>
      <c r="AG98" t="s">
        <v>49</v>
      </c>
      <c r="AH98">
        <v>5</v>
      </c>
      <c r="AI98">
        <v>5</v>
      </c>
      <c r="AJ98">
        <v>5</v>
      </c>
      <c r="AK98" s="1">
        <v>43472</v>
      </c>
      <c r="AL98">
        <v>0</v>
      </c>
      <c r="AM98">
        <v>15</v>
      </c>
      <c r="AN98">
        <f ca="1">DATEDIF(R98, TODAY(), "Y")</f>
        <v>45</v>
      </c>
      <c r="AO98" t="str">
        <f t="shared" ca="1" si="7"/>
        <v>40-50</v>
      </c>
    </row>
    <row r="99" spans="1:41" x14ac:dyDescent="0.3">
      <c r="A99" t="s">
        <v>233</v>
      </c>
      <c r="B99" t="str">
        <f t="shared" si="4"/>
        <v>Amy</v>
      </c>
      <c r="C99" t="str">
        <f t="shared" si="5"/>
        <v>Foster-Baker</v>
      </c>
      <c r="D99">
        <v>10080</v>
      </c>
      <c r="E99">
        <v>1</v>
      </c>
      <c r="F99">
        <v>1</v>
      </c>
      <c r="G99">
        <v>0</v>
      </c>
      <c r="H99">
        <v>1</v>
      </c>
      <c r="I99">
        <v>1</v>
      </c>
      <c r="J99">
        <v>3</v>
      </c>
      <c r="K99">
        <v>0</v>
      </c>
      <c r="L99">
        <v>99351</v>
      </c>
      <c r="M99">
        <v>0</v>
      </c>
      <c r="N99">
        <v>26</v>
      </c>
      <c r="O99" t="s">
        <v>125</v>
      </c>
      <c r="P99" t="s">
        <v>38</v>
      </c>
      <c r="Q99">
        <v>2050</v>
      </c>
      <c r="R99" s="1">
        <v>28961</v>
      </c>
      <c r="S99" t="s">
        <v>61</v>
      </c>
      <c r="T99" t="s">
        <v>52</v>
      </c>
      <c r="U99" t="s">
        <v>41</v>
      </c>
      <c r="V99" t="s">
        <v>234</v>
      </c>
      <c r="W99" t="s">
        <v>43</v>
      </c>
      <c r="X99" s="1">
        <v>39818</v>
      </c>
      <c r="Y99" s="1" t="s">
        <v>488</v>
      </c>
      <c r="Z99" t="s">
        <v>44</v>
      </c>
      <c r="AA99" t="str">
        <f t="shared" si="6"/>
        <v>No</v>
      </c>
      <c r="AB99" t="s">
        <v>45</v>
      </c>
      <c r="AC99" t="s">
        <v>126</v>
      </c>
      <c r="AD99" t="s">
        <v>235</v>
      </c>
      <c r="AE99">
        <v>9</v>
      </c>
      <c r="AF99" t="s">
        <v>236</v>
      </c>
      <c r="AG99" t="s">
        <v>58</v>
      </c>
      <c r="AH99">
        <v>5</v>
      </c>
      <c r="AI99">
        <v>3</v>
      </c>
      <c r="AJ99">
        <v>2</v>
      </c>
      <c r="AK99" s="1">
        <v>43504</v>
      </c>
      <c r="AL99">
        <v>0</v>
      </c>
      <c r="AM99">
        <v>3</v>
      </c>
      <c r="AN99">
        <f ca="1">DATEDIF(R99, TODAY(), "Y")</f>
        <v>46</v>
      </c>
      <c r="AO99" t="str">
        <f t="shared" ca="1" si="7"/>
        <v>40-50</v>
      </c>
    </row>
    <row r="100" spans="1:41" x14ac:dyDescent="0.3">
      <c r="A100" t="s">
        <v>237</v>
      </c>
      <c r="B100" t="str">
        <f t="shared" si="4"/>
        <v>Maruk</v>
      </c>
      <c r="C100" t="str">
        <f t="shared" si="5"/>
        <v>Fraval</v>
      </c>
      <c r="D100">
        <v>10258</v>
      </c>
      <c r="E100">
        <v>0</v>
      </c>
      <c r="F100">
        <v>0</v>
      </c>
      <c r="G100">
        <v>1</v>
      </c>
      <c r="H100">
        <v>1</v>
      </c>
      <c r="I100">
        <v>6</v>
      </c>
      <c r="J100">
        <v>3</v>
      </c>
      <c r="K100">
        <v>0</v>
      </c>
      <c r="L100">
        <v>67251</v>
      </c>
      <c r="M100">
        <v>0</v>
      </c>
      <c r="N100">
        <v>3</v>
      </c>
      <c r="O100" t="s">
        <v>139</v>
      </c>
      <c r="P100" t="s">
        <v>122</v>
      </c>
      <c r="Q100">
        <v>6050</v>
      </c>
      <c r="R100" s="1">
        <v>23251</v>
      </c>
      <c r="S100" t="s">
        <v>39</v>
      </c>
      <c r="T100" t="s">
        <v>40</v>
      </c>
      <c r="U100" t="s">
        <v>41</v>
      </c>
      <c r="V100" t="s">
        <v>42</v>
      </c>
      <c r="W100" t="s">
        <v>82</v>
      </c>
      <c r="X100" s="1">
        <v>40792</v>
      </c>
      <c r="Y100" s="1" t="s">
        <v>488</v>
      </c>
      <c r="Z100" t="s">
        <v>44</v>
      </c>
      <c r="AA100" t="str">
        <f t="shared" si="6"/>
        <v>No</v>
      </c>
      <c r="AB100" t="s">
        <v>45</v>
      </c>
      <c r="AC100" t="s">
        <v>141</v>
      </c>
      <c r="AD100" t="s">
        <v>160</v>
      </c>
      <c r="AE100">
        <v>21</v>
      </c>
      <c r="AF100" t="s">
        <v>117</v>
      </c>
      <c r="AG100" t="s">
        <v>58</v>
      </c>
      <c r="AH100">
        <v>4.3</v>
      </c>
      <c r="AI100">
        <v>3</v>
      </c>
      <c r="AJ100">
        <v>0</v>
      </c>
      <c r="AK100" s="1">
        <v>43492</v>
      </c>
      <c r="AL100">
        <v>2</v>
      </c>
      <c r="AM100">
        <v>7</v>
      </c>
      <c r="AN100">
        <f ca="1">DATEDIF(R100, TODAY(), "Y")</f>
        <v>62</v>
      </c>
      <c r="AO100" t="str">
        <f t="shared" ca="1" si="7"/>
        <v>60-70</v>
      </c>
    </row>
    <row r="101" spans="1:41" x14ac:dyDescent="0.3">
      <c r="A101" t="s">
        <v>238</v>
      </c>
      <c r="B101" t="str">
        <f t="shared" si="4"/>
        <v>Lisa</v>
      </c>
      <c r="C101" t="str">
        <f t="shared" si="5"/>
        <v>Galia</v>
      </c>
      <c r="D101">
        <v>10273</v>
      </c>
      <c r="E101">
        <v>0</v>
      </c>
      <c r="F101">
        <v>0</v>
      </c>
      <c r="G101">
        <v>0</v>
      </c>
      <c r="H101">
        <v>1</v>
      </c>
      <c r="I101">
        <v>3</v>
      </c>
      <c r="J101">
        <v>3</v>
      </c>
      <c r="K101">
        <v>0</v>
      </c>
      <c r="L101">
        <v>65707</v>
      </c>
      <c r="M101">
        <v>0</v>
      </c>
      <c r="N101">
        <v>14</v>
      </c>
      <c r="O101" t="s">
        <v>86</v>
      </c>
      <c r="P101" t="s">
        <v>122</v>
      </c>
      <c r="Q101">
        <v>6040</v>
      </c>
      <c r="R101" s="1">
        <v>25025</v>
      </c>
      <c r="S101" t="s">
        <v>61</v>
      </c>
      <c r="T101" t="s">
        <v>40</v>
      </c>
      <c r="U101" t="s">
        <v>41</v>
      </c>
      <c r="V101" t="s">
        <v>42</v>
      </c>
      <c r="W101" t="s">
        <v>43</v>
      </c>
      <c r="X101" s="1">
        <v>40299</v>
      </c>
      <c r="Y101" s="1" t="s">
        <v>488</v>
      </c>
      <c r="Z101" t="s">
        <v>44</v>
      </c>
      <c r="AA101" t="str">
        <f t="shared" si="6"/>
        <v>No</v>
      </c>
      <c r="AB101" t="s">
        <v>45</v>
      </c>
      <c r="AC101" t="s">
        <v>55</v>
      </c>
      <c r="AD101" t="s">
        <v>166</v>
      </c>
      <c r="AE101">
        <v>6</v>
      </c>
      <c r="AF101" t="s">
        <v>48</v>
      </c>
      <c r="AG101" t="s">
        <v>58</v>
      </c>
      <c r="AH101">
        <v>4.7</v>
      </c>
      <c r="AI101">
        <v>4</v>
      </c>
      <c r="AJ101">
        <v>5</v>
      </c>
      <c r="AK101" s="1">
        <v>43497</v>
      </c>
      <c r="AL101">
        <v>0</v>
      </c>
      <c r="AM101">
        <v>1</v>
      </c>
      <c r="AN101">
        <f ca="1">DATEDIF(R101, TODAY(), "Y")</f>
        <v>57</v>
      </c>
      <c r="AO101" t="str">
        <f t="shared" ca="1" si="7"/>
        <v>50-60</v>
      </c>
    </row>
    <row r="102" spans="1:41" x14ac:dyDescent="0.3">
      <c r="A102" t="s">
        <v>239</v>
      </c>
      <c r="B102" t="str">
        <f t="shared" si="4"/>
        <v>Raul</v>
      </c>
      <c r="C102" t="str">
        <f t="shared" si="5"/>
        <v>Garcia</v>
      </c>
      <c r="D102">
        <v>10111</v>
      </c>
      <c r="E102">
        <v>0</v>
      </c>
      <c r="F102">
        <v>0</v>
      </c>
      <c r="G102">
        <v>1</v>
      </c>
      <c r="H102">
        <v>1</v>
      </c>
      <c r="I102">
        <v>5</v>
      </c>
      <c r="J102">
        <v>3</v>
      </c>
      <c r="K102">
        <v>0</v>
      </c>
      <c r="L102">
        <v>52249</v>
      </c>
      <c r="M102">
        <v>0</v>
      </c>
      <c r="N102">
        <v>19</v>
      </c>
      <c r="O102" t="s">
        <v>37</v>
      </c>
      <c r="P102" t="s">
        <v>38</v>
      </c>
      <c r="Q102">
        <v>1905</v>
      </c>
      <c r="R102" s="1">
        <v>31305</v>
      </c>
      <c r="S102" t="s">
        <v>39</v>
      </c>
      <c r="T102" t="s">
        <v>40</v>
      </c>
      <c r="U102" t="s">
        <v>41</v>
      </c>
      <c r="V102" t="s">
        <v>89</v>
      </c>
      <c r="W102" t="s">
        <v>43</v>
      </c>
      <c r="X102" s="1">
        <v>42093</v>
      </c>
      <c r="Y102" s="1" t="s">
        <v>488</v>
      </c>
      <c r="Z102" t="s">
        <v>44</v>
      </c>
      <c r="AA102" t="str">
        <f t="shared" si="6"/>
        <v>No</v>
      </c>
      <c r="AB102" t="s">
        <v>45</v>
      </c>
      <c r="AC102" t="s">
        <v>46</v>
      </c>
      <c r="AD102" t="s">
        <v>91</v>
      </c>
      <c r="AE102">
        <v>14</v>
      </c>
      <c r="AF102" t="s">
        <v>80</v>
      </c>
      <c r="AG102" t="s">
        <v>58</v>
      </c>
      <c r="AH102">
        <v>4.5</v>
      </c>
      <c r="AI102">
        <v>3</v>
      </c>
      <c r="AJ102">
        <v>0</v>
      </c>
      <c r="AK102" s="1">
        <v>43514</v>
      </c>
      <c r="AL102">
        <v>0</v>
      </c>
      <c r="AM102">
        <v>5</v>
      </c>
      <c r="AN102">
        <f ca="1">DATEDIF(R102, TODAY(), "Y")</f>
        <v>40</v>
      </c>
      <c r="AO102" t="str">
        <f t="shared" ca="1" si="7"/>
        <v>30-40</v>
      </c>
    </row>
    <row r="103" spans="1:41" x14ac:dyDescent="0.3">
      <c r="A103" t="s">
        <v>240</v>
      </c>
      <c r="B103" t="str">
        <f t="shared" si="4"/>
        <v>Barbara</v>
      </c>
      <c r="C103" t="str">
        <f t="shared" si="5"/>
        <v>Gaul</v>
      </c>
      <c r="D103">
        <v>10257</v>
      </c>
      <c r="E103">
        <v>0</v>
      </c>
      <c r="F103">
        <v>0</v>
      </c>
      <c r="G103">
        <v>0</v>
      </c>
      <c r="H103">
        <v>1</v>
      </c>
      <c r="I103">
        <v>5</v>
      </c>
      <c r="J103">
        <v>3</v>
      </c>
      <c r="K103">
        <v>0</v>
      </c>
      <c r="L103">
        <v>53171</v>
      </c>
      <c r="M103">
        <v>0</v>
      </c>
      <c r="N103">
        <v>19</v>
      </c>
      <c r="O103" t="s">
        <v>37</v>
      </c>
      <c r="P103" t="s">
        <v>38</v>
      </c>
      <c r="Q103">
        <v>2121</v>
      </c>
      <c r="R103" s="1">
        <v>30652</v>
      </c>
      <c r="S103" t="s">
        <v>61</v>
      </c>
      <c r="T103" t="s">
        <v>40</v>
      </c>
      <c r="U103" t="s">
        <v>41</v>
      </c>
      <c r="V103" t="s">
        <v>89</v>
      </c>
      <c r="W103" t="s">
        <v>82</v>
      </c>
      <c r="X103" s="1">
        <v>40679</v>
      </c>
      <c r="Y103" s="1" t="s">
        <v>488</v>
      </c>
      <c r="Z103" t="s">
        <v>44</v>
      </c>
      <c r="AA103" t="str">
        <f t="shared" si="6"/>
        <v>No</v>
      </c>
      <c r="AB103" t="s">
        <v>45</v>
      </c>
      <c r="AC103" t="s">
        <v>46</v>
      </c>
      <c r="AD103" t="s">
        <v>99</v>
      </c>
      <c r="AE103">
        <v>18</v>
      </c>
      <c r="AF103" t="s">
        <v>48</v>
      </c>
      <c r="AG103" t="s">
        <v>58</v>
      </c>
      <c r="AH103">
        <v>4.2</v>
      </c>
      <c r="AI103">
        <v>4</v>
      </c>
      <c r="AJ103">
        <v>0</v>
      </c>
      <c r="AK103" s="1">
        <v>43522</v>
      </c>
      <c r="AL103">
        <v>0</v>
      </c>
      <c r="AM103">
        <v>12</v>
      </c>
      <c r="AN103">
        <f ca="1">DATEDIF(R103, TODAY(), "Y")</f>
        <v>41</v>
      </c>
      <c r="AO103" t="str">
        <f t="shared" ca="1" si="7"/>
        <v>40-50</v>
      </c>
    </row>
    <row r="104" spans="1:41" x14ac:dyDescent="0.3">
      <c r="A104" t="s">
        <v>241</v>
      </c>
      <c r="B104" t="str">
        <f t="shared" si="4"/>
        <v>Mildred</v>
      </c>
      <c r="C104" t="str">
        <f t="shared" si="5"/>
        <v>Gentry</v>
      </c>
      <c r="D104">
        <v>10159</v>
      </c>
      <c r="E104">
        <v>1</v>
      </c>
      <c r="F104">
        <v>1</v>
      </c>
      <c r="G104">
        <v>0</v>
      </c>
      <c r="H104">
        <v>1</v>
      </c>
      <c r="I104">
        <v>5</v>
      </c>
      <c r="J104">
        <v>3</v>
      </c>
      <c r="K104">
        <v>0</v>
      </c>
      <c r="L104">
        <v>51337</v>
      </c>
      <c r="M104">
        <v>0</v>
      </c>
      <c r="N104">
        <v>19</v>
      </c>
      <c r="O104" t="s">
        <v>37</v>
      </c>
      <c r="P104" t="s">
        <v>38</v>
      </c>
      <c r="Q104">
        <v>2145</v>
      </c>
      <c r="R104" s="1">
        <v>33147</v>
      </c>
      <c r="S104" t="s">
        <v>61</v>
      </c>
      <c r="T104" t="s">
        <v>52</v>
      </c>
      <c r="U104" t="s">
        <v>41</v>
      </c>
      <c r="V104" t="s">
        <v>42</v>
      </c>
      <c r="W104" t="s">
        <v>82</v>
      </c>
      <c r="X104" s="1">
        <v>42093</v>
      </c>
      <c r="Y104" s="1" t="s">
        <v>488</v>
      </c>
      <c r="Z104" t="s">
        <v>44</v>
      </c>
      <c r="AA104" t="str">
        <f t="shared" si="6"/>
        <v>No</v>
      </c>
      <c r="AB104" t="s">
        <v>45</v>
      </c>
      <c r="AC104" t="s">
        <v>46</v>
      </c>
      <c r="AD104" t="s">
        <v>47</v>
      </c>
      <c r="AE104">
        <v>22</v>
      </c>
      <c r="AF104" t="s">
        <v>48</v>
      </c>
      <c r="AG104" t="s">
        <v>58</v>
      </c>
      <c r="AH104">
        <v>3.73</v>
      </c>
      <c r="AI104">
        <v>3</v>
      </c>
      <c r="AJ104">
        <v>0</v>
      </c>
      <c r="AK104" s="1">
        <v>43481</v>
      </c>
      <c r="AL104">
        <v>0</v>
      </c>
      <c r="AM104">
        <v>19</v>
      </c>
      <c r="AN104">
        <f ca="1">DATEDIF(R104, TODAY(), "Y")</f>
        <v>34</v>
      </c>
      <c r="AO104" t="str">
        <f t="shared" ca="1" si="7"/>
        <v>30-40</v>
      </c>
    </row>
    <row r="105" spans="1:41" x14ac:dyDescent="0.3">
      <c r="A105" t="s">
        <v>242</v>
      </c>
      <c r="B105" t="str">
        <f t="shared" si="4"/>
        <v>Melisa</v>
      </c>
      <c r="C105" t="str">
        <f t="shared" si="5"/>
        <v>Gerke</v>
      </c>
      <c r="D105">
        <v>10122</v>
      </c>
      <c r="E105">
        <v>0</v>
      </c>
      <c r="F105">
        <v>2</v>
      </c>
      <c r="G105">
        <v>0</v>
      </c>
      <c r="H105">
        <v>5</v>
      </c>
      <c r="I105">
        <v>5</v>
      </c>
      <c r="J105">
        <v>3</v>
      </c>
      <c r="K105">
        <v>1</v>
      </c>
      <c r="L105">
        <v>51505</v>
      </c>
      <c r="M105">
        <v>1</v>
      </c>
      <c r="N105">
        <v>19</v>
      </c>
      <c r="O105" t="s">
        <v>37</v>
      </c>
      <c r="P105" t="s">
        <v>38</v>
      </c>
      <c r="Q105">
        <v>2330</v>
      </c>
      <c r="R105" s="1">
        <v>25703</v>
      </c>
      <c r="S105" t="s">
        <v>61</v>
      </c>
      <c r="T105" t="s">
        <v>67</v>
      </c>
      <c r="U105" t="s">
        <v>41</v>
      </c>
      <c r="V105" t="s">
        <v>42</v>
      </c>
      <c r="W105" t="s">
        <v>82</v>
      </c>
      <c r="X105" s="1">
        <v>40854</v>
      </c>
      <c r="Y105" s="1">
        <v>42689</v>
      </c>
      <c r="Z105" t="s">
        <v>62</v>
      </c>
      <c r="AA105" t="str">
        <f t="shared" si="6"/>
        <v>Yes</v>
      </c>
      <c r="AB105" t="s">
        <v>54</v>
      </c>
      <c r="AC105" t="s">
        <v>46</v>
      </c>
      <c r="AD105" t="s">
        <v>65</v>
      </c>
      <c r="AE105">
        <v>16</v>
      </c>
      <c r="AF105" t="s">
        <v>84</v>
      </c>
      <c r="AG105" t="s">
        <v>58</v>
      </c>
      <c r="AH105">
        <v>4.24</v>
      </c>
      <c r="AI105">
        <v>4</v>
      </c>
      <c r="AJ105">
        <v>0</v>
      </c>
      <c r="AK105" s="1">
        <v>42489</v>
      </c>
      <c r="AL105">
        <v>0</v>
      </c>
      <c r="AM105">
        <v>2</v>
      </c>
      <c r="AN105">
        <f ca="1">DATEDIF(R105, TODAY(), "Y")</f>
        <v>55</v>
      </c>
      <c r="AO105" t="str">
        <f t="shared" ca="1" si="7"/>
        <v>50-60</v>
      </c>
    </row>
    <row r="106" spans="1:41" x14ac:dyDescent="0.3">
      <c r="A106" t="s">
        <v>243</v>
      </c>
      <c r="B106" t="str">
        <f t="shared" si="4"/>
        <v>Whitney</v>
      </c>
      <c r="C106" t="str">
        <f t="shared" si="5"/>
        <v>Gill</v>
      </c>
      <c r="D106">
        <v>10142</v>
      </c>
      <c r="E106">
        <v>0</v>
      </c>
      <c r="F106">
        <v>4</v>
      </c>
      <c r="G106">
        <v>0</v>
      </c>
      <c r="H106">
        <v>4</v>
      </c>
      <c r="I106">
        <v>6</v>
      </c>
      <c r="J106">
        <v>3</v>
      </c>
      <c r="K106">
        <v>0</v>
      </c>
      <c r="L106">
        <v>59370</v>
      </c>
      <c r="M106">
        <v>1</v>
      </c>
      <c r="N106">
        <v>3</v>
      </c>
      <c r="O106" t="s">
        <v>139</v>
      </c>
      <c r="P106" t="s">
        <v>244</v>
      </c>
      <c r="Q106">
        <v>43050</v>
      </c>
      <c r="R106" s="1">
        <v>26124</v>
      </c>
      <c r="S106" t="s">
        <v>61</v>
      </c>
      <c r="T106" t="s">
        <v>78</v>
      </c>
      <c r="U106" t="s">
        <v>41</v>
      </c>
      <c r="V106" t="s">
        <v>42</v>
      </c>
      <c r="W106" t="s">
        <v>82</v>
      </c>
      <c r="X106" s="1">
        <v>41827</v>
      </c>
      <c r="Y106" s="1">
        <v>42252</v>
      </c>
      <c r="Z106" t="s">
        <v>103</v>
      </c>
      <c r="AA106" t="str">
        <f t="shared" si="6"/>
        <v>Yes</v>
      </c>
      <c r="AB106" t="s">
        <v>104</v>
      </c>
      <c r="AC106" t="s">
        <v>141</v>
      </c>
      <c r="AD106" t="s">
        <v>142</v>
      </c>
      <c r="AE106">
        <v>17</v>
      </c>
      <c r="AF106" t="s">
        <v>117</v>
      </c>
      <c r="AG106" t="s">
        <v>58</v>
      </c>
      <c r="AH106">
        <v>3.97</v>
      </c>
      <c r="AI106">
        <v>4</v>
      </c>
      <c r="AJ106">
        <v>0</v>
      </c>
      <c r="AK106" s="1">
        <v>41654</v>
      </c>
      <c r="AL106">
        <v>0</v>
      </c>
      <c r="AM106">
        <v>7</v>
      </c>
      <c r="AN106">
        <f ca="1">DATEDIF(R106, TODAY(), "Y")</f>
        <v>54</v>
      </c>
      <c r="AO106" t="str">
        <f t="shared" ca="1" si="7"/>
        <v>50-60</v>
      </c>
    </row>
    <row r="107" spans="1:41" x14ac:dyDescent="0.3">
      <c r="A107" t="s">
        <v>245</v>
      </c>
      <c r="B107" t="str">
        <f t="shared" si="4"/>
        <v>Alex</v>
      </c>
      <c r="C107" t="str">
        <f t="shared" si="5"/>
        <v>Gilles</v>
      </c>
      <c r="D107">
        <v>10283</v>
      </c>
      <c r="E107">
        <v>1</v>
      </c>
      <c r="F107">
        <v>1</v>
      </c>
      <c r="G107">
        <v>1</v>
      </c>
      <c r="H107">
        <v>5</v>
      </c>
      <c r="I107">
        <v>5</v>
      </c>
      <c r="J107">
        <v>2</v>
      </c>
      <c r="K107">
        <v>1</v>
      </c>
      <c r="L107">
        <v>54933</v>
      </c>
      <c r="M107">
        <v>1</v>
      </c>
      <c r="N107">
        <v>19</v>
      </c>
      <c r="O107" t="s">
        <v>37</v>
      </c>
      <c r="P107" t="s">
        <v>38</v>
      </c>
      <c r="Q107">
        <v>2062</v>
      </c>
      <c r="R107" s="1">
        <v>27250</v>
      </c>
      <c r="S107" t="s">
        <v>39</v>
      </c>
      <c r="T107" t="s">
        <v>52</v>
      </c>
      <c r="U107" t="s">
        <v>41</v>
      </c>
      <c r="V107" t="s">
        <v>42</v>
      </c>
      <c r="W107" t="s">
        <v>82</v>
      </c>
      <c r="X107" s="1">
        <v>41001</v>
      </c>
      <c r="Y107" s="1">
        <v>42180</v>
      </c>
      <c r="Z107" t="s">
        <v>212</v>
      </c>
      <c r="AA107" t="str">
        <f t="shared" si="6"/>
        <v>Yes</v>
      </c>
      <c r="AB107" t="s">
        <v>54</v>
      </c>
      <c r="AC107" t="s">
        <v>46</v>
      </c>
      <c r="AD107" t="s">
        <v>69</v>
      </c>
      <c r="AE107">
        <v>39</v>
      </c>
      <c r="AF107" t="s">
        <v>84</v>
      </c>
      <c r="AG107" t="s">
        <v>118</v>
      </c>
      <c r="AH107">
        <v>3.97</v>
      </c>
      <c r="AI107">
        <v>4</v>
      </c>
      <c r="AJ107">
        <v>0</v>
      </c>
      <c r="AK107" s="1">
        <v>42024</v>
      </c>
      <c r="AL107">
        <v>3</v>
      </c>
      <c r="AM107">
        <v>15</v>
      </c>
      <c r="AN107">
        <f ca="1">DATEDIF(R107, TODAY(), "Y")</f>
        <v>51</v>
      </c>
      <c r="AO107" t="str">
        <f t="shared" ca="1" si="7"/>
        <v>50-60</v>
      </c>
    </row>
    <row r="108" spans="1:41" x14ac:dyDescent="0.3">
      <c r="A108" t="s">
        <v>246</v>
      </c>
      <c r="B108" t="str">
        <f t="shared" si="4"/>
        <v>Evelyn</v>
      </c>
      <c r="C108" t="str">
        <f t="shared" si="5"/>
        <v>Girifalco</v>
      </c>
      <c r="D108">
        <v>10018</v>
      </c>
      <c r="E108">
        <v>0</v>
      </c>
      <c r="F108">
        <v>0</v>
      </c>
      <c r="G108">
        <v>0</v>
      </c>
      <c r="H108">
        <v>1</v>
      </c>
      <c r="I108">
        <v>5</v>
      </c>
      <c r="J108">
        <v>4</v>
      </c>
      <c r="K108">
        <v>0</v>
      </c>
      <c r="L108">
        <v>57815</v>
      </c>
      <c r="M108">
        <v>0</v>
      </c>
      <c r="N108">
        <v>19</v>
      </c>
      <c r="O108" t="s">
        <v>37</v>
      </c>
      <c r="P108" t="s">
        <v>38</v>
      </c>
      <c r="Q108">
        <v>2451</v>
      </c>
      <c r="R108" s="1">
        <v>29349</v>
      </c>
      <c r="S108" t="s">
        <v>61</v>
      </c>
      <c r="T108" t="s">
        <v>40</v>
      </c>
      <c r="U108" t="s">
        <v>41</v>
      </c>
      <c r="V108" t="s">
        <v>89</v>
      </c>
      <c r="W108" t="s">
        <v>98</v>
      </c>
      <c r="X108" s="1">
        <v>41911</v>
      </c>
      <c r="Y108" s="1" t="s">
        <v>488</v>
      </c>
      <c r="Z108" t="s">
        <v>44</v>
      </c>
      <c r="AA108" t="str">
        <f t="shared" si="6"/>
        <v>No</v>
      </c>
      <c r="AB108" t="s">
        <v>45</v>
      </c>
      <c r="AC108" t="s">
        <v>46</v>
      </c>
      <c r="AD108" t="s">
        <v>72</v>
      </c>
      <c r="AE108">
        <v>11</v>
      </c>
      <c r="AF108" t="s">
        <v>57</v>
      </c>
      <c r="AG108" t="s">
        <v>49</v>
      </c>
      <c r="AH108">
        <v>3.9</v>
      </c>
      <c r="AI108">
        <v>4</v>
      </c>
      <c r="AJ108">
        <v>0</v>
      </c>
      <c r="AK108" s="1">
        <v>43503</v>
      </c>
      <c r="AL108">
        <v>0</v>
      </c>
      <c r="AM108">
        <v>3</v>
      </c>
      <c r="AN108">
        <f ca="1">DATEDIF(R108, TODAY(), "Y")</f>
        <v>45</v>
      </c>
      <c r="AO108" t="str">
        <f t="shared" ca="1" si="7"/>
        <v>40-50</v>
      </c>
    </row>
    <row r="109" spans="1:41" x14ac:dyDescent="0.3">
      <c r="A109" t="s">
        <v>247</v>
      </c>
      <c r="B109" t="str">
        <f t="shared" si="4"/>
        <v>Myriam</v>
      </c>
      <c r="C109" t="str">
        <f t="shared" si="5"/>
        <v>Givens</v>
      </c>
      <c r="D109">
        <v>10255</v>
      </c>
      <c r="E109">
        <v>0</v>
      </c>
      <c r="F109">
        <v>0</v>
      </c>
      <c r="G109">
        <v>0</v>
      </c>
      <c r="H109">
        <v>1</v>
      </c>
      <c r="I109">
        <v>6</v>
      </c>
      <c r="J109">
        <v>3</v>
      </c>
      <c r="K109">
        <v>0</v>
      </c>
      <c r="L109">
        <v>61555</v>
      </c>
      <c r="M109">
        <v>0</v>
      </c>
      <c r="N109">
        <v>3</v>
      </c>
      <c r="O109" t="s">
        <v>139</v>
      </c>
      <c r="P109" t="s">
        <v>248</v>
      </c>
      <c r="Q109">
        <v>46204</v>
      </c>
      <c r="R109" s="1">
        <v>32773</v>
      </c>
      <c r="S109" t="s">
        <v>61</v>
      </c>
      <c r="T109" t="s">
        <v>40</v>
      </c>
      <c r="U109" t="s">
        <v>41</v>
      </c>
      <c r="V109" t="s">
        <v>42</v>
      </c>
      <c r="W109" t="s">
        <v>43</v>
      </c>
      <c r="X109" s="1">
        <v>42051</v>
      </c>
      <c r="Y109" s="1" t="s">
        <v>488</v>
      </c>
      <c r="Z109" t="s">
        <v>44</v>
      </c>
      <c r="AA109" t="str">
        <f t="shared" si="6"/>
        <v>No</v>
      </c>
      <c r="AB109" t="s">
        <v>45</v>
      </c>
      <c r="AC109" t="s">
        <v>141</v>
      </c>
      <c r="AD109" t="s">
        <v>160</v>
      </c>
      <c r="AE109">
        <v>21</v>
      </c>
      <c r="AF109" t="s">
        <v>57</v>
      </c>
      <c r="AG109" t="s">
        <v>58</v>
      </c>
      <c r="AH109">
        <v>4.5</v>
      </c>
      <c r="AI109">
        <v>5</v>
      </c>
      <c r="AJ109">
        <v>0</v>
      </c>
      <c r="AK109" s="1">
        <v>43490</v>
      </c>
      <c r="AL109">
        <v>0</v>
      </c>
      <c r="AM109">
        <v>20</v>
      </c>
      <c r="AN109">
        <f ca="1">DATEDIF(R109, TODAY(), "Y")</f>
        <v>35</v>
      </c>
      <c r="AO109" t="str">
        <f t="shared" ca="1" si="7"/>
        <v>30-40</v>
      </c>
    </row>
    <row r="110" spans="1:41" x14ac:dyDescent="0.3">
      <c r="A110" t="s">
        <v>249</v>
      </c>
      <c r="B110" t="str">
        <f t="shared" si="4"/>
        <v>Taisha</v>
      </c>
      <c r="C110" t="str">
        <f t="shared" si="5"/>
        <v>Goble</v>
      </c>
      <c r="D110">
        <v>10246</v>
      </c>
      <c r="E110">
        <v>0</v>
      </c>
      <c r="F110">
        <v>0</v>
      </c>
      <c r="G110">
        <v>0</v>
      </c>
      <c r="H110">
        <v>4</v>
      </c>
      <c r="I110">
        <v>3</v>
      </c>
      <c r="J110">
        <v>3</v>
      </c>
      <c r="K110">
        <v>0</v>
      </c>
      <c r="L110">
        <v>114800</v>
      </c>
      <c r="M110">
        <v>1</v>
      </c>
      <c r="N110">
        <v>8</v>
      </c>
      <c r="O110" t="s">
        <v>109</v>
      </c>
      <c r="P110" t="s">
        <v>38</v>
      </c>
      <c r="Q110">
        <v>2127</v>
      </c>
      <c r="R110" s="1">
        <v>26229</v>
      </c>
      <c r="S110" t="s">
        <v>61</v>
      </c>
      <c r="T110" t="s">
        <v>40</v>
      </c>
      <c r="U110" t="s">
        <v>41</v>
      </c>
      <c r="V110" t="s">
        <v>42</v>
      </c>
      <c r="W110" t="s">
        <v>43</v>
      </c>
      <c r="X110" s="1">
        <v>42051</v>
      </c>
      <c r="Y110" s="1">
        <v>42078</v>
      </c>
      <c r="Z110" t="s">
        <v>218</v>
      </c>
      <c r="AA110" t="str">
        <f t="shared" si="6"/>
        <v>Yes</v>
      </c>
      <c r="AB110" t="s">
        <v>104</v>
      </c>
      <c r="AC110" t="s">
        <v>55</v>
      </c>
      <c r="AD110" t="s">
        <v>56</v>
      </c>
      <c r="AE110">
        <v>4</v>
      </c>
      <c r="AF110" t="s">
        <v>57</v>
      </c>
      <c r="AG110" t="s">
        <v>58</v>
      </c>
      <c r="AH110">
        <v>4.5999999999999996</v>
      </c>
      <c r="AI110">
        <v>4</v>
      </c>
      <c r="AJ110">
        <v>4</v>
      </c>
      <c r="AK110" s="1">
        <v>42024</v>
      </c>
      <c r="AL110">
        <v>0</v>
      </c>
      <c r="AM110">
        <v>10</v>
      </c>
      <c r="AN110">
        <f ca="1">DATEDIF(R110, TODAY(), "Y")</f>
        <v>53</v>
      </c>
      <c r="AO110" t="str">
        <f t="shared" ca="1" si="7"/>
        <v>50-60</v>
      </c>
    </row>
    <row r="111" spans="1:41" x14ac:dyDescent="0.3">
      <c r="A111" t="s">
        <v>250</v>
      </c>
      <c r="B111" t="str">
        <f t="shared" si="4"/>
        <v>Amon</v>
      </c>
      <c r="C111" t="str">
        <f t="shared" si="5"/>
        <v>Goeth</v>
      </c>
      <c r="D111">
        <v>10228</v>
      </c>
      <c r="E111">
        <v>1</v>
      </c>
      <c r="F111">
        <v>1</v>
      </c>
      <c r="G111">
        <v>1</v>
      </c>
      <c r="H111">
        <v>1</v>
      </c>
      <c r="I111">
        <v>3</v>
      </c>
      <c r="J111">
        <v>3</v>
      </c>
      <c r="K111">
        <v>0</v>
      </c>
      <c r="L111">
        <v>74679</v>
      </c>
      <c r="M111">
        <v>0</v>
      </c>
      <c r="N111">
        <v>14</v>
      </c>
      <c r="O111" t="s">
        <v>86</v>
      </c>
      <c r="P111" t="s">
        <v>38</v>
      </c>
      <c r="Q111">
        <v>2135</v>
      </c>
      <c r="R111" s="1">
        <v>32836</v>
      </c>
      <c r="S111" t="s">
        <v>39</v>
      </c>
      <c r="T111" t="s">
        <v>52</v>
      </c>
      <c r="U111" t="s">
        <v>41</v>
      </c>
      <c r="V111" t="s">
        <v>89</v>
      </c>
      <c r="W111" t="s">
        <v>43</v>
      </c>
      <c r="X111" s="1">
        <v>42093</v>
      </c>
      <c r="Y111" s="1" t="s">
        <v>488</v>
      </c>
      <c r="Z111" t="s">
        <v>44</v>
      </c>
      <c r="AA111" t="str">
        <f t="shared" si="6"/>
        <v>No</v>
      </c>
      <c r="AB111" t="s">
        <v>45</v>
      </c>
      <c r="AC111" t="s">
        <v>55</v>
      </c>
      <c r="AD111" t="s">
        <v>87</v>
      </c>
      <c r="AE111">
        <v>7</v>
      </c>
      <c r="AF111" t="s">
        <v>48</v>
      </c>
      <c r="AG111" t="s">
        <v>58</v>
      </c>
      <c r="AH111">
        <v>4.3</v>
      </c>
      <c r="AI111">
        <v>5</v>
      </c>
      <c r="AJ111">
        <v>7</v>
      </c>
      <c r="AK111" s="1">
        <v>43475</v>
      </c>
      <c r="AL111">
        <v>0</v>
      </c>
      <c r="AM111">
        <v>20</v>
      </c>
      <c r="AN111">
        <f ca="1">DATEDIF(R111, TODAY(), "Y")</f>
        <v>35</v>
      </c>
      <c r="AO111" t="str">
        <f t="shared" ca="1" si="7"/>
        <v>30-40</v>
      </c>
    </row>
    <row r="112" spans="1:41" x14ac:dyDescent="0.3">
      <c r="A112" t="s">
        <v>251</v>
      </c>
      <c r="B112" t="str">
        <f t="shared" si="4"/>
        <v>Shenice</v>
      </c>
      <c r="C112" t="str">
        <f t="shared" si="5"/>
        <v>Gold</v>
      </c>
      <c r="D112">
        <v>10243</v>
      </c>
      <c r="E112">
        <v>0</v>
      </c>
      <c r="F112">
        <v>0</v>
      </c>
      <c r="G112">
        <v>0</v>
      </c>
      <c r="H112">
        <v>1</v>
      </c>
      <c r="I112">
        <v>5</v>
      </c>
      <c r="J112">
        <v>3</v>
      </c>
      <c r="K112">
        <v>0</v>
      </c>
      <c r="L112">
        <v>53018</v>
      </c>
      <c r="M112">
        <v>0</v>
      </c>
      <c r="N112">
        <v>19</v>
      </c>
      <c r="O112" t="s">
        <v>37</v>
      </c>
      <c r="P112" t="s">
        <v>38</v>
      </c>
      <c r="Q112">
        <v>2451</v>
      </c>
      <c r="R112" s="1">
        <v>33773</v>
      </c>
      <c r="S112" t="s">
        <v>61</v>
      </c>
      <c r="T112" t="s">
        <v>40</v>
      </c>
      <c r="U112" t="s">
        <v>41</v>
      </c>
      <c r="V112" t="s">
        <v>89</v>
      </c>
      <c r="W112" t="s">
        <v>43</v>
      </c>
      <c r="X112" s="1">
        <v>41589</v>
      </c>
      <c r="Y112" s="1" t="s">
        <v>488</v>
      </c>
      <c r="Z112" t="s">
        <v>44</v>
      </c>
      <c r="AA112" t="str">
        <f t="shared" si="6"/>
        <v>No</v>
      </c>
      <c r="AB112" t="s">
        <v>45</v>
      </c>
      <c r="AC112" t="s">
        <v>46</v>
      </c>
      <c r="AD112" t="s">
        <v>79</v>
      </c>
      <c r="AE112">
        <v>19</v>
      </c>
      <c r="AF112" t="s">
        <v>57</v>
      </c>
      <c r="AG112" t="s">
        <v>58</v>
      </c>
      <c r="AH112">
        <v>4.3</v>
      </c>
      <c r="AI112">
        <v>5</v>
      </c>
      <c r="AJ112">
        <v>0</v>
      </c>
      <c r="AK112" s="1">
        <v>43514</v>
      </c>
      <c r="AL112">
        <v>0</v>
      </c>
      <c r="AM112">
        <v>7</v>
      </c>
      <c r="AN112">
        <f ca="1">DATEDIF(R112, TODAY(), "Y")</f>
        <v>33</v>
      </c>
      <c r="AO112" t="str">
        <f t="shared" ca="1" si="7"/>
        <v>30-40</v>
      </c>
    </row>
    <row r="113" spans="1:41" x14ac:dyDescent="0.3">
      <c r="A113" t="s">
        <v>252</v>
      </c>
      <c r="B113" t="str">
        <f t="shared" si="4"/>
        <v>Cayo</v>
      </c>
      <c r="C113" t="str">
        <f t="shared" si="5"/>
        <v>Gonzalez</v>
      </c>
      <c r="D113">
        <v>10031</v>
      </c>
      <c r="E113">
        <v>0</v>
      </c>
      <c r="F113">
        <v>2</v>
      </c>
      <c r="G113">
        <v>1</v>
      </c>
      <c r="H113">
        <v>1</v>
      </c>
      <c r="I113">
        <v>5</v>
      </c>
      <c r="J113">
        <v>4</v>
      </c>
      <c r="K113">
        <v>1</v>
      </c>
      <c r="L113">
        <v>59892</v>
      </c>
      <c r="M113">
        <v>0</v>
      </c>
      <c r="N113">
        <v>19</v>
      </c>
      <c r="O113" t="s">
        <v>37</v>
      </c>
      <c r="P113" t="s">
        <v>38</v>
      </c>
      <c r="Q113">
        <v>2108</v>
      </c>
      <c r="R113" s="1">
        <v>25475</v>
      </c>
      <c r="S113" t="s">
        <v>39</v>
      </c>
      <c r="T113" t="s">
        <v>67</v>
      </c>
      <c r="U113" t="s">
        <v>41</v>
      </c>
      <c r="V113" t="s">
        <v>42</v>
      </c>
      <c r="W113" t="s">
        <v>82</v>
      </c>
      <c r="X113" s="1">
        <v>40735</v>
      </c>
      <c r="Y113" s="1" t="s">
        <v>488</v>
      </c>
      <c r="Z113" t="s">
        <v>44</v>
      </c>
      <c r="AA113" t="str">
        <f t="shared" si="6"/>
        <v>No</v>
      </c>
      <c r="AB113" t="s">
        <v>45</v>
      </c>
      <c r="AC113" t="s">
        <v>46</v>
      </c>
      <c r="AD113" t="s">
        <v>83</v>
      </c>
      <c r="AE113">
        <v>12</v>
      </c>
      <c r="AF113" t="s">
        <v>84</v>
      </c>
      <c r="AG113" t="s">
        <v>49</v>
      </c>
      <c r="AH113">
        <v>4.5</v>
      </c>
      <c r="AI113">
        <v>4</v>
      </c>
      <c r="AJ113">
        <v>0</v>
      </c>
      <c r="AK113" s="1">
        <v>43514</v>
      </c>
      <c r="AL113">
        <v>0</v>
      </c>
      <c r="AM113">
        <v>1</v>
      </c>
      <c r="AN113">
        <f ca="1">DATEDIF(R113, TODAY(), "Y")</f>
        <v>55</v>
      </c>
      <c r="AO113" t="str">
        <f t="shared" ca="1" si="7"/>
        <v>50-60</v>
      </c>
    </row>
    <row r="114" spans="1:41" x14ac:dyDescent="0.3">
      <c r="A114" t="s">
        <v>253</v>
      </c>
      <c r="B114" t="str">
        <f t="shared" si="4"/>
        <v>Juan</v>
      </c>
      <c r="C114" t="str">
        <f t="shared" si="5"/>
        <v>Gonzalez</v>
      </c>
      <c r="D114">
        <v>10300</v>
      </c>
      <c r="E114">
        <v>1</v>
      </c>
      <c r="F114">
        <v>1</v>
      </c>
      <c r="G114">
        <v>1</v>
      </c>
      <c r="H114">
        <v>5</v>
      </c>
      <c r="I114">
        <v>5</v>
      </c>
      <c r="J114">
        <v>1</v>
      </c>
      <c r="K114">
        <v>1</v>
      </c>
      <c r="L114">
        <v>68898</v>
      </c>
      <c r="M114">
        <v>1</v>
      </c>
      <c r="N114">
        <v>20</v>
      </c>
      <c r="O114" t="s">
        <v>60</v>
      </c>
      <c r="P114" t="s">
        <v>38</v>
      </c>
      <c r="Q114">
        <v>2128</v>
      </c>
      <c r="R114" s="1">
        <v>23662</v>
      </c>
      <c r="S114" t="s">
        <v>39</v>
      </c>
      <c r="T114" t="s">
        <v>52</v>
      </c>
      <c r="U114" t="s">
        <v>41</v>
      </c>
      <c r="V114" t="s">
        <v>42</v>
      </c>
      <c r="W114" t="s">
        <v>82</v>
      </c>
      <c r="X114" s="1">
        <v>40294</v>
      </c>
      <c r="Y114" s="1">
        <v>40693</v>
      </c>
      <c r="Z114" t="s">
        <v>53</v>
      </c>
      <c r="AA114" t="str">
        <f t="shared" si="6"/>
        <v>Yes</v>
      </c>
      <c r="AB114" t="s">
        <v>54</v>
      </c>
      <c r="AC114" t="s">
        <v>46</v>
      </c>
      <c r="AD114" t="s">
        <v>83</v>
      </c>
      <c r="AE114">
        <v>12</v>
      </c>
      <c r="AF114" t="s">
        <v>84</v>
      </c>
      <c r="AG114" t="s">
        <v>191</v>
      </c>
      <c r="AH114">
        <v>3</v>
      </c>
      <c r="AI114">
        <v>3</v>
      </c>
      <c r="AJ114">
        <v>0</v>
      </c>
      <c r="AK114" s="1">
        <v>40608</v>
      </c>
      <c r="AL114">
        <v>3</v>
      </c>
      <c r="AM114">
        <v>10</v>
      </c>
      <c r="AN114">
        <f ca="1">DATEDIF(R114, TODAY(), "Y")</f>
        <v>60</v>
      </c>
      <c r="AO114" t="str">
        <f t="shared" ca="1" si="7"/>
        <v>50-60</v>
      </c>
    </row>
    <row r="115" spans="1:41" x14ac:dyDescent="0.3">
      <c r="A115" t="s">
        <v>254</v>
      </c>
      <c r="B115" t="str">
        <f t="shared" si="4"/>
        <v>Maria</v>
      </c>
      <c r="C115" t="str">
        <f t="shared" si="5"/>
        <v>Gonzalez</v>
      </c>
      <c r="D115">
        <v>10101</v>
      </c>
      <c r="E115">
        <v>0</v>
      </c>
      <c r="F115">
        <v>3</v>
      </c>
      <c r="G115">
        <v>0</v>
      </c>
      <c r="H115">
        <v>1</v>
      </c>
      <c r="I115">
        <v>3</v>
      </c>
      <c r="J115">
        <v>3</v>
      </c>
      <c r="K115">
        <v>0</v>
      </c>
      <c r="L115">
        <v>61242</v>
      </c>
      <c r="M115">
        <v>0</v>
      </c>
      <c r="N115">
        <v>14</v>
      </c>
      <c r="O115" t="s">
        <v>86</v>
      </c>
      <c r="P115" t="s">
        <v>38</v>
      </c>
      <c r="Q115">
        <v>2472</v>
      </c>
      <c r="R115" s="1">
        <v>29692</v>
      </c>
      <c r="S115" t="s">
        <v>61</v>
      </c>
      <c r="T115" t="s">
        <v>137</v>
      </c>
      <c r="U115" t="s">
        <v>41</v>
      </c>
      <c r="V115" t="s">
        <v>89</v>
      </c>
      <c r="W115" t="s">
        <v>43</v>
      </c>
      <c r="X115" s="1">
        <v>42009</v>
      </c>
      <c r="Y115" s="1" t="s">
        <v>488</v>
      </c>
      <c r="Z115" t="s">
        <v>44</v>
      </c>
      <c r="AA115" t="str">
        <f t="shared" si="6"/>
        <v>No</v>
      </c>
      <c r="AB115" t="s">
        <v>45</v>
      </c>
      <c r="AC115" t="s">
        <v>55</v>
      </c>
      <c r="AD115" t="s">
        <v>87</v>
      </c>
      <c r="AE115">
        <v>7</v>
      </c>
      <c r="AF115" t="s">
        <v>80</v>
      </c>
      <c r="AG115" t="s">
        <v>58</v>
      </c>
      <c r="AH115">
        <v>4.6100000000000003</v>
      </c>
      <c r="AI115">
        <v>4</v>
      </c>
      <c r="AJ115">
        <v>5</v>
      </c>
      <c r="AK115" s="1">
        <v>43493</v>
      </c>
      <c r="AL115">
        <v>0</v>
      </c>
      <c r="AM115">
        <v>11</v>
      </c>
      <c r="AN115">
        <f ca="1">DATEDIF(R115, TODAY(), "Y")</f>
        <v>44</v>
      </c>
      <c r="AO115" t="str">
        <f t="shared" ca="1" si="7"/>
        <v>40-50</v>
      </c>
    </row>
    <row r="116" spans="1:41" x14ac:dyDescent="0.3">
      <c r="A116" t="s">
        <v>255</v>
      </c>
      <c r="B116" t="str">
        <f t="shared" si="4"/>
        <v>Susan</v>
      </c>
      <c r="C116" t="str">
        <f t="shared" si="5"/>
        <v>Good</v>
      </c>
      <c r="D116">
        <v>10237</v>
      </c>
      <c r="E116">
        <v>1</v>
      </c>
      <c r="F116">
        <v>1</v>
      </c>
      <c r="G116">
        <v>0</v>
      </c>
      <c r="H116">
        <v>3</v>
      </c>
      <c r="I116">
        <v>5</v>
      </c>
      <c r="J116">
        <v>3</v>
      </c>
      <c r="K116">
        <v>0</v>
      </c>
      <c r="L116">
        <v>66825</v>
      </c>
      <c r="M116">
        <v>0</v>
      </c>
      <c r="N116">
        <v>20</v>
      </c>
      <c r="O116" t="s">
        <v>60</v>
      </c>
      <c r="P116" t="s">
        <v>38</v>
      </c>
      <c r="Q116">
        <v>1886</v>
      </c>
      <c r="R116" s="1">
        <v>31557</v>
      </c>
      <c r="S116" t="s">
        <v>61</v>
      </c>
      <c r="T116" t="s">
        <v>52</v>
      </c>
      <c r="U116" t="s">
        <v>41</v>
      </c>
      <c r="V116" t="s">
        <v>42</v>
      </c>
      <c r="W116" t="s">
        <v>43</v>
      </c>
      <c r="X116" s="1">
        <v>41771</v>
      </c>
      <c r="Y116" s="1" t="s">
        <v>488</v>
      </c>
      <c r="Z116" t="s">
        <v>44</v>
      </c>
      <c r="AA116" t="str">
        <f t="shared" si="6"/>
        <v>No</v>
      </c>
      <c r="AB116" t="s">
        <v>45</v>
      </c>
      <c r="AC116" t="s">
        <v>46</v>
      </c>
      <c r="AD116" t="s">
        <v>91</v>
      </c>
      <c r="AE116">
        <v>14</v>
      </c>
      <c r="AF116" t="s">
        <v>48</v>
      </c>
      <c r="AG116" t="s">
        <v>58</v>
      </c>
      <c r="AH116">
        <v>4.5999999999999996</v>
      </c>
      <c r="AI116">
        <v>3</v>
      </c>
      <c r="AJ116">
        <v>0</v>
      </c>
      <c r="AK116" s="1">
        <v>43503</v>
      </c>
      <c r="AL116">
        <v>0</v>
      </c>
      <c r="AM116">
        <v>20</v>
      </c>
      <c r="AN116">
        <f ca="1">DATEDIF(R116, TODAY(), "Y")</f>
        <v>39</v>
      </c>
      <c r="AO116" t="str">
        <f t="shared" ca="1" si="7"/>
        <v>30-40</v>
      </c>
    </row>
    <row r="117" spans="1:41" x14ac:dyDescent="0.3">
      <c r="A117" t="s">
        <v>256</v>
      </c>
      <c r="B117" t="str">
        <f t="shared" si="4"/>
        <v>David</v>
      </c>
      <c r="C117" t="str">
        <f t="shared" si="5"/>
        <v>Gordon</v>
      </c>
      <c r="D117">
        <v>10051</v>
      </c>
      <c r="E117">
        <v>1</v>
      </c>
      <c r="F117">
        <v>1</v>
      </c>
      <c r="G117">
        <v>1</v>
      </c>
      <c r="H117">
        <v>1</v>
      </c>
      <c r="I117">
        <v>5</v>
      </c>
      <c r="J117">
        <v>3</v>
      </c>
      <c r="K117">
        <v>0</v>
      </c>
      <c r="L117">
        <v>48285</v>
      </c>
      <c r="M117">
        <v>0</v>
      </c>
      <c r="N117">
        <v>19</v>
      </c>
      <c r="O117" t="s">
        <v>37</v>
      </c>
      <c r="P117" t="s">
        <v>38</v>
      </c>
      <c r="Q117">
        <v>2169</v>
      </c>
      <c r="R117" s="1">
        <v>28996</v>
      </c>
      <c r="S117" t="s">
        <v>39</v>
      </c>
      <c r="T117" t="s">
        <v>52</v>
      </c>
      <c r="U117" t="s">
        <v>41</v>
      </c>
      <c r="V117" t="s">
        <v>42</v>
      </c>
      <c r="W117" t="s">
        <v>43</v>
      </c>
      <c r="X117" s="1">
        <v>41092</v>
      </c>
      <c r="Y117" s="1" t="s">
        <v>488</v>
      </c>
      <c r="Z117" t="s">
        <v>44</v>
      </c>
      <c r="AA117" t="str">
        <f t="shared" si="6"/>
        <v>No</v>
      </c>
      <c r="AB117" t="s">
        <v>45</v>
      </c>
      <c r="AC117" t="s">
        <v>46</v>
      </c>
      <c r="AD117" t="s">
        <v>91</v>
      </c>
      <c r="AE117">
        <v>14</v>
      </c>
      <c r="AF117" t="s">
        <v>48</v>
      </c>
      <c r="AG117" t="s">
        <v>58</v>
      </c>
      <c r="AH117">
        <v>5</v>
      </c>
      <c r="AI117">
        <v>3</v>
      </c>
      <c r="AJ117">
        <v>0</v>
      </c>
      <c r="AK117" s="1">
        <v>43479</v>
      </c>
      <c r="AL117">
        <v>0</v>
      </c>
      <c r="AM117">
        <v>2</v>
      </c>
      <c r="AN117">
        <f ca="1">DATEDIF(R117, TODAY(), "Y")</f>
        <v>46</v>
      </c>
      <c r="AO117" t="str">
        <f t="shared" ca="1" si="7"/>
        <v>40-50</v>
      </c>
    </row>
    <row r="118" spans="1:41" x14ac:dyDescent="0.3">
      <c r="A118" t="s">
        <v>257</v>
      </c>
      <c r="B118" t="str">
        <f t="shared" si="4"/>
        <v>Phylicia</v>
      </c>
      <c r="C118" t="str">
        <f t="shared" si="5"/>
        <v>Gosciminski</v>
      </c>
      <c r="D118">
        <v>10218</v>
      </c>
      <c r="E118">
        <v>0</v>
      </c>
      <c r="F118">
        <v>3</v>
      </c>
      <c r="G118">
        <v>0</v>
      </c>
      <c r="H118">
        <v>3</v>
      </c>
      <c r="I118">
        <v>5</v>
      </c>
      <c r="J118">
        <v>3</v>
      </c>
      <c r="K118">
        <v>0</v>
      </c>
      <c r="L118">
        <v>66149</v>
      </c>
      <c r="M118">
        <v>0</v>
      </c>
      <c r="N118">
        <v>20</v>
      </c>
      <c r="O118" t="s">
        <v>60</v>
      </c>
      <c r="P118" t="s">
        <v>38</v>
      </c>
      <c r="Q118">
        <v>1824</v>
      </c>
      <c r="R118" s="1">
        <v>30658</v>
      </c>
      <c r="S118" t="s">
        <v>61</v>
      </c>
      <c r="T118" t="s">
        <v>137</v>
      </c>
      <c r="U118" t="s">
        <v>41</v>
      </c>
      <c r="V118" t="s">
        <v>42</v>
      </c>
      <c r="W118" t="s">
        <v>258</v>
      </c>
      <c r="X118" s="1">
        <v>41547</v>
      </c>
      <c r="Y118" s="1" t="s">
        <v>488</v>
      </c>
      <c r="Z118" t="s">
        <v>44</v>
      </c>
      <c r="AA118" t="str">
        <f t="shared" si="6"/>
        <v>No</v>
      </c>
      <c r="AB118" t="s">
        <v>45</v>
      </c>
      <c r="AC118" t="s">
        <v>46</v>
      </c>
      <c r="AD118" t="s">
        <v>63</v>
      </c>
      <c r="AE118">
        <v>20</v>
      </c>
      <c r="AF118" t="s">
        <v>70</v>
      </c>
      <c r="AG118" t="s">
        <v>58</v>
      </c>
      <c r="AH118">
        <v>4.4000000000000004</v>
      </c>
      <c r="AI118">
        <v>5</v>
      </c>
      <c r="AJ118">
        <v>0</v>
      </c>
      <c r="AK118" s="1">
        <v>43517</v>
      </c>
      <c r="AL118">
        <v>0</v>
      </c>
      <c r="AM118">
        <v>1</v>
      </c>
      <c r="AN118">
        <f ca="1">DATEDIF(R118, TODAY(), "Y")</f>
        <v>41</v>
      </c>
      <c r="AO118" t="str">
        <f t="shared" ca="1" si="7"/>
        <v>40-50</v>
      </c>
    </row>
    <row r="119" spans="1:41" x14ac:dyDescent="0.3">
      <c r="A119" t="s">
        <v>259</v>
      </c>
      <c r="B119" t="str">
        <f t="shared" si="4"/>
        <v>Roxana</v>
      </c>
      <c r="C119" t="str">
        <f t="shared" si="5"/>
        <v>Goyal</v>
      </c>
      <c r="D119">
        <v>10256</v>
      </c>
      <c r="E119">
        <v>1</v>
      </c>
      <c r="F119">
        <v>1</v>
      </c>
      <c r="G119">
        <v>0</v>
      </c>
      <c r="H119">
        <v>3</v>
      </c>
      <c r="I119">
        <v>5</v>
      </c>
      <c r="J119">
        <v>3</v>
      </c>
      <c r="K119">
        <v>0</v>
      </c>
      <c r="L119">
        <v>49256</v>
      </c>
      <c r="M119">
        <v>0</v>
      </c>
      <c r="N119">
        <v>19</v>
      </c>
      <c r="O119" t="s">
        <v>37</v>
      </c>
      <c r="P119" t="s">
        <v>38</v>
      </c>
      <c r="Q119">
        <v>1864</v>
      </c>
      <c r="R119" s="1">
        <v>27311</v>
      </c>
      <c r="S119" t="s">
        <v>61</v>
      </c>
      <c r="T119" t="s">
        <v>52</v>
      </c>
      <c r="U119" t="s">
        <v>41</v>
      </c>
      <c r="V119" t="s">
        <v>42</v>
      </c>
      <c r="W119" t="s">
        <v>112</v>
      </c>
      <c r="X119" s="1">
        <v>41505</v>
      </c>
      <c r="Y119" s="1" t="s">
        <v>488</v>
      </c>
      <c r="Z119" t="s">
        <v>44</v>
      </c>
      <c r="AA119" t="str">
        <f t="shared" si="6"/>
        <v>No</v>
      </c>
      <c r="AB119" t="s">
        <v>45</v>
      </c>
      <c r="AC119" t="s">
        <v>46</v>
      </c>
      <c r="AD119" t="s">
        <v>63</v>
      </c>
      <c r="AE119">
        <v>20</v>
      </c>
      <c r="AF119" t="s">
        <v>48</v>
      </c>
      <c r="AG119" t="s">
        <v>58</v>
      </c>
      <c r="AH119">
        <v>4.0999999999999996</v>
      </c>
      <c r="AI119">
        <v>5</v>
      </c>
      <c r="AJ119">
        <v>0</v>
      </c>
      <c r="AK119" s="1">
        <v>43511</v>
      </c>
      <c r="AL119">
        <v>0</v>
      </c>
      <c r="AM119">
        <v>3</v>
      </c>
      <c r="AN119">
        <f ca="1">DATEDIF(R119, TODAY(), "Y")</f>
        <v>50</v>
      </c>
      <c r="AO119" t="str">
        <f t="shared" ca="1" si="7"/>
        <v>40-50</v>
      </c>
    </row>
    <row r="120" spans="1:41" x14ac:dyDescent="0.3">
      <c r="A120" t="s">
        <v>260</v>
      </c>
      <c r="B120" t="str">
        <f t="shared" si="4"/>
        <v>Elijiah</v>
      </c>
      <c r="C120" t="str">
        <f t="shared" si="5"/>
        <v>Gray</v>
      </c>
      <c r="D120">
        <v>10098</v>
      </c>
      <c r="E120">
        <v>0</v>
      </c>
      <c r="F120">
        <v>2</v>
      </c>
      <c r="G120">
        <v>1</v>
      </c>
      <c r="H120">
        <v>1</v>
      </c>
      <c r="I120">
        <v>5</v>
      </c>
      <c r="J120">
        <v>3</v>
      </c>
      <c r="K120">
        <v>0</v>
      </c>
      <c r="L120">
        <v>62957</v>
      </c>
      <c r="M120">
        <v>0</v>
      </c>
      <c r="N120">
        <v>18</v>
      </c>
      <c r="O120" t="s">
        <v>129</v>
      </c>
      <c r="P120" t="s">
        <v>38</v>
      </c>
      <c r="Q120">
        <v>1752</v>
      </c>
      <c r="R120" s="1">
        <v>29778</v>
      </c>
      <c r="S120" t="s">
        <v>39</v>
      </c>
      <c r="T120" t="s">
        <v>67</v>
      </c>
      <c r="U120" t="s">
        <v>41</v>
      </c>
      <c r="V120" t="s">
        <v>42</v>
      </c>
      <c r="W120" t="s">
        <v>43</v>
      </c>
      <c r="X120" s="1">
        <v>42157</v>
      </c>
      <c r="Y120" s="1" t="s">
        <v>488</v>
      </c>
      <c r="Z120" t="s">
        <v>44</v>
      </c>
      <c r="AA120" t="str">
        <f t="shared" si="6"/>
        <v>No</v>
      </c>
      <c r="AB120" t="s">
        <v>45</v>
      </c>
      <c r="AC120" t="s">
        <v>46</v>
      </c>
      <c r="AD120" t="s">
        <v>131</v>
      </c>
      <c r="AE120">
        <v>2</v>
      </c>
      <c r="AF120" t="s">
        <v>80</v>
      </c>
      <c r="AG120" t="s">
        <v>58</v>
      </c>
      <c r="AH120">
        <v>4.63</v>
      </c>
      <c r="AI120">
        <v>3</v>
      </c>
      <c r="AJ120">
        <v>0</v>
      </c>
      <c r="AK120" s="1">
        <v>43469</v>
      </c>
      <c r="AL120">
        <v>0</v>
      </c>
      <c r="AM120">
        <v>2</v>
      </c>
      <c r="AN120">
        <f ca="1">DATEDIF(R120, TODAY(), "Y")</f>
        <v>44</v>
      </c>
      <c r="AO120" t="str">
        <f t="shared" ca="1" si="7"/>
        <v>40-50</v>
      </c>
    </row>
    <row r="121" spans="1:41" x14ac:dyDescent="0.3">
      <c r="A121" t="s">
        <v>261</v>
      </c>
      <c r="B121" t="str">
        <f t="shared" si="4"/>
        <v>Paula</v>
      </c>
      <c r="C121" t="str">
        <f t="shared" si="5"/>
        <v>Gross</v>
      </c>
      <c r="D121">
        <v>10059</v>
      </c>
      <c r="E121">
        <v>0</v>
      </c>
      <c r="F121">
        <v>2</v>
      </c>
      <c r="G121">
        <v>0</v>
      </c>
      <c r="H121">
        <v>5</v>
      </c>
      <c r="I121">
        <v>5</v>
      </c>
      <c r="J121">
        <v>3</v>
      </c>
      <c r="K121">
        <v>0</v>
      </c>
      <c r="L121">
        <v>63813</v>
      </c>
      <c r="M121">
        <v>1</v>
      </c>
      <c r="N121">
        <v>19</v>
      </c>
      <c r="O121" t="s">
        <v>37</v>
      </c>
      <c r="P121" t="s">
        <v>38</v>
      </c>
      <c r="Q121">
        <v>2176</v>
      </c>
      <c r="R121" s="1">
        <v>30457</v>
      </c>
      <c r="S121" t="s">
        <v>61</v>
      </c>
      <c r="T121" t="s">
        <v>67</v>
      </c>
      <c r="U121" t="s">
        <v>41</v>
      </c>
      <c r="V121" t="s">
        <v>42</v>
      </c>
      <c r="W121" t="s">
        <v>43</v>
      </c>
      <c r="X121" s="1">
        <v>40595</v>
      </c>
      <c r="Y121" s="1">
        <v>41650</v>
      </c>
      <c r="Z121" t="s">
        <v>193</v>
      </c>
      <c r="AA121" t="str">
        <f t="shared" si="6"/>
        <v>Yes</v>
      </c>
      <c r="AB121" t="s">
        <v>54</v>
      </c>
      <c r="AC121" t="s">
        <v>46</v>
      </c>
      <c r="AD121" t="s">
        <v>99</v>
      </c>
      <c r="AE121">
        <v>18</v>
      </c>
      <c r="AF121" t="s">
        <v>117</v>
      </c>
      <c r="AG121" t="s">
        <v>58</v>
      </c>
      <c r="AH121">
        <v>5</v>
      </c>
      <c r="AI121">
        <v>5</v>
      </c>
      <c r="AJ121">
        <v>0</v>
      </c>
      <c r="AK121" s="1">
        <v>41428</v>
      </c>
      <c r="AL121">
        <v>0</v>
      </c>
      <c r="AM121">
        <v>17</v>
      </c>
      <c r="AN121">
        <f ca="1">DATEDIF(R121, TODAY(), "Y")</f>
        <v>42</v>
      </c>
      <c r="AO121" t="str">
        <f t="shared" ca="1" si="7"/>
        <v>40-50</v>
      </c>
    </row>
    <row r="122" spans="1:41" x14ac:dyDescent="0.3">
      <c r="A122" t="s">
        <v>262</v>
      </c>
      <c r="B122" t="str">
        <f t="shared" si="4"/>
        <v>Hans</v>
      </c>
      <c r="C122" t="str">
        <f t="shared" si="5"/>
        <v>Gruber</v>
      </c>
      <c r="D122">
        <v>10234</v>
      </c>
      <c r="E122">
        <v>1</v>
      </c>
      <c r="F122">
        <v>1</v>
      </c>
      <c r="G122">
        <v>1</v>
      </c>
      <c r="H122">
        <v>1</v>
      </c>
      <c r="I122">
        <v>3</v>
      </c>
      <c r="J122">
        <v>3</v>
      </c>
      <c r="K122">
        <v>0</v>
      </c>
      <c r="L122">
        <v>99020</v>
      </c>
      <c r="M122">
        <v>0</v>
      </c>
      <c r="N122">
        <v>4</v>
      </c>
      <c r="O122" t="s">
        <v>196</v>
      </c>
      <c r="P122" t="s">
        <v>38</v>
      </c>
      <c r="Q122">
        <v>2134</v>
      </c>
      <c r="R122" s="1">
        <v>32689</v>
      </c>
      <c r="S122" t="s">
        <v>39</v>
      </c>
      <c r="T122" t="s">
        <v>52</v>
      </c>
      <c r="U122" t="s">
        <v>41</v>
      </c>
      <c r="V122" t="s">
        <v>42</v>
      </c>
      <c r="W122" t="s">
        <v>82</v>
      </c>
      <c r="X122" s="1">
        <v>42845</v>
      </c>
      <c r="Y122" s="1" t="s">
        <v>488</v>
      </c>
      <c r="Z122" t="s">
        <v>44</v>
      </c>
      <c r="AA122" t="str">
        <f t="shared" si="6"/>
        <v>No</v>
      </c>
      <c r="AB122" t="s">
        <v>45</v>
      </c>
      <c r="AC122" t="s">
        <v>55</v>
      </c>
      <c r="AD122" t="s">
        <v>197</v>
      </c>
      <c r="AE122">
        <v>13</v>
      </c>
      <c r="AF122" t="s">
        <v>57</v>
      </c>
      <c r="AG122" t="s">
        <v>58</v>
      </c>
      <c r="AH122">
        <v>4.2</v>
      </c>
      <c r="AI122">
        <v>5</v>
      </c>
      <c r="AJ122">
        <v>5</v>
      </c>
      <c r="AK122" s="1">
        <v>43493</v>
      </c>
      <c r="AL122">
        <v>0</v>
      </c>
      <c r="AM122">
        <v>8</v>
      </c>
      <c r="AN122">
        <f ca="1">DATEDIF(R122, TODAY(), "Y")</f>
        <v>36</v>
      </c>
      <c r="AO122" t="str">
        <f t="shared" ca="1" si="7"/>
        <v>30-40</v>
      </c>
    </row>
    <row r="123" spans="1:41" x14ac:dyDescent="0.3">
      <c r="A123" t="s">
        <v>263</v>
      </c>
      <c r="B123" t="str">
        <f t="shared" si="4"/>
        <v>Mike</v>
      </c>
      <c r="C123" t="str">
        <f t="shared" si="5"/>
        <v>Guilianno</v>
      </c>
      <c r="D123">
        <v>10109</v>
      </c>
      <c r="E123">
        <v>0</v>
      </c>
      <c r="F123">
        <v>0</v>
      </c>
      <c r="G123">
        <v>1</v>
      </c>
      <c r="H123">
        <v>5</v>
      </c>
      <c r="I123">
        <v>6</v>
      </c>
      <c r="J123">
        <v>3</v>
      </c>
      <c r="K123">
        <v>0</v>
      </c>
      <c r="L123">
        <v>71707</v>
      </c>
      <c r="M123">
        <v>1</v>
      </c>
      <c r="N123">
        <v>3</v>
      </c>
      <c r="O123" t="s">
        <v>139</v>
      </c>
      <c r="P123" t="s">
        <v>264</v>
      </c>
      <c r="Q123">
        <v>37129</v>
      </c>
      <c r="R123" s="1">
        <v>25243</v>
      </c>
      <c r="S123" t="s">
        <v>39</v>
      </c>
      <c r="T123" t="s">
        <v>40</v>
      </c>
      <c r="U123" t="s">
        <v>41</v>
      </c>
      <c r="V123" t="s">
        <v>42</v>
      </c>
      <c r="W123" t="s">
        <v>98</v>
      </c>
      <c r="X123" s="1">
        <v>40975</v>
      </c>
      <c r="Y123" s="1">
        <v>41943</v>
      </c>
      <c r="Z123" t="s">
        <v>162</v>
      </c>
      <c r="AA123" t="str">
        <f t="shared" si="6"/>
        <v>Yes</v>
      </c>
      <c r="AB123" t="s">
        <v>54</v>
      </c>
      <c r="AC123" t="s">
        <v>141</v>
      </c>
      <c r="AD123" t="s">
        <v>142</v>
      </c>
      <c r="AE123">
        <v>17</v>
      </c>
      <c r="AF123" t="s">
        <v>48</v>
      </c>
      <c r="AG123" t="s">
        <v>58</v>
      </c>
      <c r="AH123">
        <v>4.5</v>
      </c>
      <c r="AI123">
        <v>5</v>
      </c>
      <c r="AJ123">
        <v>0</v>
      </c>
      <c r="AK123" s="1">
        <v>41306</v>
      </c>
      <c r="AL123">
        <v>0</v>
      </c>
      <c r="AM123">
        <v>20</v>
      </c>
      <c r="AN123">
        <f ca="1">DATEDIF(R123, TODAY(), "Y")</f>
        <v>56</v>
      </c>
      <c r="AO123" t="str">
        <f t="shared" ca="1" si="7"/>
        <v>50-60</v>
      </c>
    </row>
    <row r="124" spans="1:41" x14ac:dyDescent="0.3">
      <c r="A124" t="s">
        <v>265</v>
      </c>
      <c r="B124" t="str">
        <f t="shared" si="4"/>
        <v>Joanne</v>
      </c>
      <c r="C124" t="str">
        <f t="shared" si="5"/>
        <v>Handschiegl</v>
      </c>
      <c r="D124">
        <v>10125</v>
      </c>
      <c r="E124">
        <v>1</v>
      </c>
      <c r="F124">
        <v>1</v>
      </c>
      <c r="G124">
        <v>0</v>
      </c>
      <c r="H124">
        <v>1</v>
      </c>
      <c r="I124">
        <v>5</v>
      </c>
      <c r="J124">
        <v>3</v>
      </c>
      <c r="K124">
        <v>0</v>
      </c>
      <c r="L124">
        <v>54828</v>
      </c>
      <c r="M124">
        <v>0</v>
      </c>
      <c r="N124">
        <v>19</v>
      </c>
      <c r="O124" t="s">
        <v>37</v>
      </c>
      <c r="P124" t="s">
        <v>38</v>
      </c>
      <c r="Q124">
        <v>2127</v>
      </c>
      <c r="R124" s="1">
        <v>28207</v>
      </c>
      <c r="S124" t="s">
        <v>61</v>
      </c>
      <c r="T124" t="s">
        <v>52</v>
      </c>
      <c r="U124" t="s">
        <v>41</v>
      </c>
      <c r="V124" t="s">
        <v>42</v>
      </c>
      <c r="W124" t="s">
        <v>43</v>
      </c>
      <c r="X124" s="1">
        <v>40875</v>
      </c>
      <c r="Y124" s="1" t="s">
        <v>488</v>
      </c>
      <c r="Z124" t="s">
        <v>44</v>
      </c>
      <c r="AA124" t="str">
        <f t="shared" si="6"/>
        <v>No</v>
      </c>
      <c r="AB124" t="s">
        <v>45</v>
      </c>
      <c r="AC124" t="s">
        <v>46</v>
      </c>
      <c r="AD124" t="s">
        <v>47</v>
      </c>
      <c r="AE124">
        <v>22</v>
      </c>
      <c r="AF124" t="s">
        <v>70</v>
      </c>
      <c r="AG124" t="s">
        <v>58</v>
      </c>
      <c r="AH124">
        <v>4.2</v>
      </c>
      <c r="AI124">
        <v>4</v>
      </c>
      <c r="AJ124">
        <v>0</v>
      </c>
      <c r="AK124" s="1">
        <v>43518</v>
      </c>
      <c r="AL124">
        <v>0</v>
      </c>
      <c r="AM124">
        <v>13</v>
      </c>
      <c r="AN124">
        <f ca="1">DATEDIF(R124, TODAY(), "Y")</f>
        <v>48</v>
      </c>
      <c r="AO124" t="str">
        <f t="shared" ca="1" si="7"/>
        <v>40-50</v>
      </c>
    </row>
    <row r="125" spans="1:41" x14ac:dyDescent="0.3">
      <c r="A125" t="s">
        <v>266</v>
      </c>
      <c r="B125" t="str">
        <f t="shared" si="4"/>
        <v>Earnest</v>
      </c>
      <c r="C125" t="str">
        <f t="shared" si="5"/>
        <v>Hankard</v>
      </c>
      <c r="D125">
        <v>10074</v>
      </c>
      <c r="E125">
        <v>0</v>
      </c>
      <c r="F125">
        <v>0</v>
      </c>
      <c r="G125">
        <v>1</v>
      </c>
      <c r="H125">
        <v>1</v>
      </c>
      <c r="I125">
        <v>5</v>
      </c>
      <c r="J125">
        <v>3</v>
      </c>
      <c r="K125">
        <v>0</v>
      </c>
      <c r="L125">
        <v>64246</v>
      </c>
      <c r="M125">
        <v>0</v>
      </c>
      <c r="N125">
        <v>20</v>
      </c>
      <c r="O125" t="s">
        <v>60</v>
      </c>
      <c r="P125" t="s">
        <v>38</v>
      </c>
      <c r="Q125">
        <v>2155</v>
      </c>
      <c r="R125" s="1">
        <v>32365</v>
      </c>
      <c r="S125" t="s">
        <v>39</v>
      </c>
      <c r="T125" t="s">
        <v>40</v>
      </c>
      <c r="U125" t="s">
        <v>41</v>
      </c>
      <c r="V125" t="s">
        <v>89</v>
      </c>
      <c r="W125" t="s">
        <v>43</v>
      </c>
      <c r="X125" s="1">
        <v>41589</v>
      </c>
      <c r="Y125" s="1" t="s">
        <v>488</v>
      </c>
      <c r="Z125" t="s">
        <v>44</v>
      </c>
      <c r="AA125" t="str">
        <f t="shared" si="6"/>
        <v>No</v>
      </c>
      <c r="AB125" t="s">
        <v>45</v>
      </c>
      <c r="AC125" t="s">
        <v>46</v>
      </c>
      <c r="AD125" t="s">
        <v>99</v>
      </c>
      <c r="AE125">
        <v>18</v>
      </c>
      <c r="AF125" t="s">
        <v>48</v>
      </c>
      <c r="AG125" t="s">
        <v>58</v>
      </c>
      <c r="AH125">
        <v>5</v>
      </c>
      <c r="AI125">
        <v>3</v>
      </c>
      <c r="AJ125">
        <v>0</v>
      </c>
      <c r="AK125" s="1">
        <v>43473</v>
      </c>
      <c r="AL125">
        <v>0</v>
      </c>
      <c r="AM125">
        <v>20</v>
      </c>
      <c r="AN125">
        <f ca="1">DATEDIF(R125, TODAY(), "Y")</f>
        <v>37</v>
      </c>
      <c r="AO125" t="str">
        <f t="shared" ca="1" si="7"/>
        <v>30-40</v>
      </c>
    </row>
    <row r="126" spans="1:41" x14ac:dyDescent="0.3">
      <c r="A126" t="s">
        <v>267</v>
      </c>
      <c r="B126" t="str">
        <f t="shared" si="4"/>
        <v>Christie</v>
      </c>
      <c r="C126" t="str">
        <f t="shared" si="5"/>
        <v>Harrington</v>
      </c>
      <c r="D126">
        <v>10097</v>
      </c>
      <c r="E126">
        <v>0</v>
      </c>
      <c r="F126">
        <v>0</v>
      </c>
      <c r="G126">
        <v>0</v>
      </c>
      <c r="H126">
        <v>5</v>
      </c>
      <c r="I126">
        <v>5</v>
      </c>
      <c r="J126">
        <v>3</v>
      </c>
      <c r="K126">
        <v>0</v>
      </c>
      <c r="L126">
        <v>52177</v>
      </c>
      <c r="M126">
        <v>1</v>
      </c>
      <c r="N126">
        <v>19</v>
      </c>
      <c r="O126" t="s">
        <v>37</v>
      </c>
      <c r="P126" t="s">
        <v>38</v>
      </c>
      <c r="Q126">
        <v>2324</v>
      </c>
      <c r="R126" s="1">
        <v>19224</v>
      </c>
      <c r="S126" t="s">
        <v>61</v>
      </c>
      <c r="T126" t="s">
        <v>40</v>
      </c>
      <c r="U126" t="s">
        <v>41</v>
      </c>
      <c r="V126" t="s">
        <v>42</v>
      </c>
      <c r="W126" t="s">
        <v>43</v>
      </c>
      <c r="X126" s="1">
        <v>40917</v>
      </c>
      <c r="Y126" s="1">
        <v>42353</v>
      </c>
      <c r="Z126" t="s">
        <v>130</v>
      </c>
      <c r="AA126" t="str">
        <f t="shared" si="6"/>
        <v>Yes</v>
      </c>
      <c r="AB126" t="s">
        <v>54</v>
      </c>
      <c r="AC126" t="s">
        <v>46</v>
      </c>
      <c r="AD126" t="s">
        <v>69</v>
      </c>
      <c r="AE126">
        <v>39</v>
      </c>
      <c r="AF126" t="s">
        <v>117</v>
      </c>
      <c r="AG126" t="s">
        <v>58</v>
      </c>
      <c r="AH126">
        <v>4.6399999999999997</v>
      </c>
      <c r="AI126">
        <v>4</v>
      </c>
      <c r="AJ126">
        <v>0</v>
      </c>
      <c r="AK126" s="1">
        <v>42126</v>
      </c>
      <c r="AL126">
        <v>0</v>
      </c>
      <c r="AM126">
        <v>8</v>
      </c>
      <c r="AN126">
        <f ca="1">DATEDIF(R126, TODAY(), "Y")</f>
        <v>73</v>
      </c>
      <c r="AO126" t="str">
        <f t="shared" ca="1" si="7"/>
        <v>70+ years</v>
      </c>
    </row>
    <row r="127" spans="1:41" x14ac:dyDescent="0.3">
      <c r="A127" t="s">
        <v>268</v>
      </c>
      <c r="B127" t="str">
        <f t="shared" si="4"/>
        <v>Kara</v>
      </c>
      <c r="C127" t="str">
        <f t="shared" si="5"/>
        <v>Harrison</v>
      </c>
      <c r="D127">
        <v>10007</v>
      </c>
      <c r="E127">
        <v>1</v>
      </c>
      <c r="F127">
        <v>1</v>
      </c>
      <c r="G127">
        <v>0</v>
      </c>
      <c r="H127">
        <v>1</v>
      </c>
      <c r="I127">
        <v>5</v>
      </c>
      <c r="J127">
        <v>4</v>
      </c>
      <c r="K127">
        <v>0</v>
      </c>
      <c r="L127">
        <v>62065</v>
      </c>
      <c r="M127">
        <v>0</v>
      </c>
      <c r="N127">
        <v>19</v>
      </c>
      <c r="O127" t="s">
        <v>37</v>
      </c>
      <c r="P127" t="s">
        <v>38</v>
      </c>
      <c r="Q127">
        <v>1886</v>
      </c>
      <c r="R127" s="1">
        <v>27151</v>
      </c>
      <c r="S127" t="s">
        <v>61</v>
      </c>
      <c r="T127" t="s">
        <v>52</v>
      </c>
      <c r="U127" t="s">
        <v>41</v>
      </c>
      <c r="V127" t="s">
        <v>42</v>
      </c>
      <c r="W127" t="s">
        <v>43</v>
      </c>
      <c r="X127" s="1">
        <v>41771</v>
      </c>
      <c r="Y127" s="1" t="s">
        <v>488</v>
      </c>
      <c r="Z127" t="s">
        <v>44</v>
      </c>
      <c r="AA127" t="str">
        <f t="shared" si="6"/>
        <v>No</v>
      </c>
      <c r="AB127" t="s">
        <v>45</v>
      </c>
      <c r="AC127" t="s">
        <v>46</v>
      </c>
      <c r="AD127" t="s">
        <v>72</v>
      </c>
      <c r="AE127">
        <v>11</v>
      </c>
      <c r="AF127" t="s">
        <v>117</v>
      </c>
      <c r="AG127" t="s">
        <v>49</v>
      </c>
      <c r="AH127">
        <v>4.76</v>
      </c>
      <c r="AI127">
        <v>4</v>
      </c>
      <c r="AJ127">
        <v>0</v>
      </c>
      <c r="AK127" s="1">
        <v>43511</v>
      </c>
      <c r="AL127">
        <v>0</v>
      </c>
      <c r="AM127">
        <v>5</v>
      </c>
      <c r="AN127">
        <f ca="1">DATEDIF(R127, TODAY(), "Y")</f>
        <v>51</v>
      </c>
      <c r="AO127" t="str">
        <f t="shared" ca="1" si="7"/>
        <v>50-60</v>
      </c>
    </row>
    <row r="128" spans="1:41" x14ac:dyDescent="0.3">
      <c r="A128" t="s">
        <v>269</v>
      </c>
      <c r="B128" t="str">
        <f t="shared" si="4"/>
        <v>Anthony</v>
      </c>
      <c r="C128" t="str">
        <f t="shared" si="5"/>
        <v>Heitzman</v>
      </c>
      <c r="D128">
        <v>10129</v>
      </c>
      <c r="E128">
        <v>0</v>
      </c>
      <c r="F128">
        <v>0</v>
      </c>
      <c r="G128">
        <v>1</v>
      </c>
      <c r="H128">
        <v>1</v>
      </c>
      <c r="I128">
        <v>5</v>
      </c>
      <c r="J128">
        <v>3</v>
      </c>
      <c r="K128">
        <v>0</v>
      </c>
      <c r="L128">
        <v>46998</v>
      </c>
      <c r="M128">
        <v>0</v>
      </c>
      <c r="N128">
        <v>19</v>
      </c>
      <c r="O128" t="s">
        <v>37</v>
      </c>
      <c r="P128" t="s">
        <v>38</v>
      </c>
      <c r="Q128">
        <v>2149</v>
      </c>
      <c r="R128" s="1">
        <v>30685</v>
      </c>
      <c r="S128" t="s">
        <v>39</v>
      </c>
      <c r="T128" t="s">
        <v>40</v>
      </c>
      <c r="U128" t="s">
        <v>41</v>
      </c>
      <c r="V128" t="s">
        <v>42</v>
      </c>
      <c r="W128" t="s">
        <v>43</v>
      </c>
      <c r="X128" s="1">
        <v>41134</v>
      </c>
      <c r="Y128" s="1" t="s">
        <v>488</v>
      </c>
      <c r="Z128" t="s">
        <v>44</v>
      </c>
      <c r="AA128" t="str">
        <f t="shared" si="6"/>
        <v>No</v>
      </c>
      <c r="AB128" t="s">
        <v>45</v>
      </c>
      <c r="AC128" t="s">
        <v>46</v>
      </c>
      <c r="AD128" t="s">
        <v>79</v>
      </c>
      <c r="AE128">
        <v>19</v>
      </c>
      <c r="AF128" t="s">
        <v>70</v>
      </c>
      <c r="AG128" t="s">
        <v>58</v>
      </c>
      <c r="AH128">
        <v>4.17</v>
      </c>
      <c r="AI128">
        <v>4</v>
      </c>
      <c r="AJ128">
        <v>0</v>
      </c>
      <c r="AK128" s="1">
        <v>43507</v>
      </c>
      <c r="AL128">
        <v>0</v>
      </c>
      <c r="AM128">
        <v>1</v>
      </c>
      <c r="AN128">
        <f ca="1">DATEDIF(R128, TODAY(), "Y")</f>
        <v>41</v>
      </c>
      <c r="AO128" t="str">
        <f t="shared" ca="1" si="7"/>
        <v>40-50</v>
      </c>
    </row>
    <row r="129" spans="1:41" x14ac:dyDescent="0.3">
      <c r="A129" t="s">
        <v>270</v>
      </c>
      <c r="B129" t="str">
        <f t="shared" si="4"/>
        <v>Trina</v>
      </c>
      <c r="C129" t="str">
        <f t="shared" si="5"/>
        <v>Hendrickson</v>
      </c>
      <c r="D129">
        <v>10075</v>
      </c>
      <c r="E129">
        <v>0</v>
      </c>
      <c r="F129">
        <v>0</v>
      </c>
      <c r="G129">
        <v>0</v>
      </c>
      <c r="H129">
        <v>5</v>
      </c>
      <c r="I129">
        <v>5</v>
      </c>
      <c r="J129">
        <v>3</v>
      </c>
      <c r="K129">
        <v>0</v>
      </c>
      <c r="L129">
        <v>68099</v>
      </c>
      <c r="M129">
        <v>1</v>
      </c>
      <c r="N129">
        <v>20</v>
      </c>
      <c r="O129" t="s">
        <v>60</v>
      </c>
      <c r="P129" t="s">
        <v>38</v>
      </c>
      <c r="Q129">
        <v>2021</v>
      </c>
      <c r="R129" s="1">
        <v>26538</v>
      </c>
      <c r="S129" t="s">
        <v>61</v>
      </c>
      <c r="T129" t="s">
        <v>40</v>
      </c>
      <c r="U129" t="s">
        <v>41</v>
      </c>
      <c r="V129" t="s">
        <v>42</v>
      </c>
      <c r="W129" t="s">
        <v>43</v>
      </c>
      <c r="X129" s="1">
        <v>40553</v>
      </c>
      <c r="Y129" s="1">
        <v>41443</v>
      </c>
      <c r="Z129" t="s">
        <v>62</v>
      </c>
      <c r="AA129" t="str">
        <f t="shared" si="6"/>
        <v>Yes</v>
      </c>
      <c r="AB129" t="s">
        <v>54</v>
      </c>
      <c r="AC129" t="s">
        <v>46</v>
      </c>
      <c r="AD129" t="s">
        <v>99</v>
      </c>
      <c r="AE129">
        <v>18</v>
      </c>
      <c r="AF129" t="s">
        <v>117</v>
      </c>
      <c r="AG129" t="s">
        <v>58</v>
      </c>
      <c r="AH129">
        <v>5</v>
      </c>
      <c r="AI129">
        <v>3</v>
      </c>
      <c r="AJ129">
        <v>0</v>
      </c>
      <c r="AK129" s="1">
        <v>41304</v>
      </c>
      <c r="AL129">
        <v>0</v>
      </c>
      <c r="AM129">
        <v>15</v>
      </c>
      <c r="AN129">
        <f ca="1">DATEDIF(R129, TODAY(), "Y")</f>
        <v>53</v>
      </c>
      <c r="AO129" t="str">
        <f t="shared" ca="1" si="7"/>
        <v>50-60</v>
      </c>
    </row>
    <row r="130" spans="1:41" x14ac:dyDescent="0.3">
      <c r="A130" t="s">
        <v>271</v>
      </c>
      <c r="B130" t="str">
        <f t="shared" si="4"/>
        <v>Alfred</v>
      </c>
      <c r="C130" t="str">
        <f t="shared" si="5"/>
        <v>Hitchcock</v>
      </c>
      <c r="D130">
        <v>10167</v>
      </c>
      <c r="E130">
        <v>1</v>
      </c>
      <c r="F130">
        <v>1</v>
      </c>
      <c r="G130">
        <v>1</v>
      </c>
      <c r="H130">
        <v>1</v>
      </c>
      <c r="I130">
        <v>6</v>
      </c>
      <c r="J130">
        <v>3</v>
      </c>
      <c r="K130">
        <v>0</v>
      </c>
      <c r="L130">
        <v>70545</v>
      </c>
      <c r="M130">
        <v>0</v>
      </c>
      <c r="N130">
        <v>3</v>
      </c>
      <c r="O130" t="s">
        <v>139</v>
      </c>
      <c r="P130" t="s">
        <v>272</v>
      </c>
      <c r="Q130">
        <v>3062</v>
      </c>
      <c r="R130" s="1">
        <v>32400</v>
      </c>
      <c r="S130" t="s">
        <v>39</v>
      </c>
      <c r="T130" t="s">
        <v>52</v>
      </c>
      <c r="U130" t="s">
        <v>41</v>
      </c>
      <c r="V130" t="s">
        <v>42</v>
      </c>
      <c r="W130" t="s">
        <v>258</v>
      </c>
      <c r="X130" s="1">
        <v>41869</v>
      </c>
      <c r="Y130" s="1" t="s">
        <v>488</v>
      </c>
      <c r="Z130" t="s">
        <v>44</v>
      </c>
      <c r="AA130" t="str">
        <f t="shared" si="6"/>
        <v>No</v>
      </c>
      <c r="AB130" t="s">
        <v>45</v>
      </c>
      <c r="AC130" t="s">
        <v>141</v>
      </c>
      <c r="AD130" t="s">
        <v>142</v>
      </c>
      <c r="AE130">
        <v>17</v>
      </c>
      <c r="AF130" t="s">
        <v>57</v>
      </c>
      <c r="AG130" t="s">
        <v>58</v>
      </c>
      <c r="AH130">
        <v>3.6</v>
      </c>
      <c r="AI130">
        <v>5</v>
      </c>
      <c r="AJ130">
        <v>0</v>
      </c>
      <c r="AK130" s="1">
        <v>43495</v>
      </c>
      <c r="AL130">
        <v>0</v>
      </c>
      <c r="AM130">
        <v>9</v>
      </c>
      <c r="AN130">
        <f ca="1">DATEDIF(R130, TODAY(), "Y")</f>
        <v>37</v>
      </c>
      <c r="AO130" t="str">
        <f t="shared" ca="1" si="7"/>
        <v>30-40</v>
      </c>
    </row>
    <row r="131" spans="1:41" x14ac:dyDescent="0.3">
      <c r="A131" t="s">
        <v>273</v>
      </c>
      <c r="B131" t="str">
        <f t="shared" ref="B131:B194" si="8">TRIM(MID(A131, FIND(",", A131)+1, LEN(A131)))</f>
        <v>Adrienne J</v>
      </c>
      <c r="C131" t="str">
        <f t="shared" ref="C131:C194" si="9">LEFT(A131, FIND(",", A131)-1)</f>
        <v>Homberger</v>
      </c>
      <c r="D131">
        <v>10195</v>
      </c>
      <c r="E131">
        <v>1</v>
      </c>
      <c r="F131">
        <v>1</v>
      </c>
      <c r="G131">
        <v>0</v>
      </c>
      <c r="H131">
        <v>5</v>
      </c>
      <c r="I131">
        <v>5</v>
      </c>
      <c r="J131">
        <v>3</v>
      </c>
      <c r="K131">
        <v>0</v>
      </c>
      <c r="L131">
        <v>63478</v>
      </c>
      <c r="M131">
        <v>1</v>
      </c>
      <c r="N131">
        <v>20</v>
      </c>
      <c r="O131" t="s">
        <v>60</v>
      </c>
      <c r="P131" t="s">
        <v>38</v>
      </c>
      <c r="Q131">
        <v>2445</v>
      </c>
      <c r="R131" s="1">
        <v>30728</v>
      </c>
      <c r="S131" t="s">
        <v>61</v>
      </c>
      <c r="T131" t="s">
        <v>52</v>
      </c>
      <c r="U131" t="s">
        <v>164</v>
      </c>
      <c r="V131" t="s">
        <v>42</v>
      </c>
      <c r="W131" t="s">
        <v>43</v>
      </c>
      <c r="X131" s="1">
        <v>40770</v>
      </c>
      <c r="Y131" s="1">
        <v>41006</v>
      </c>
      <c r="Z131" t="s">
        <v>162</v>
      </c>
      <c r="AA131" t="str">
        <f t="shared" ref="AA131:AA194" si="10">IF(Y131="NULL", "No", "Yes")</f>
        <v>Yes</v>
      </c>
      <c r="AB131" t="s">
        <v>54</v>
      </c>
      <c r="AC131" t="s">
        <v>46</v>
      </c>
      <c r="AD131" t="s">
        <v>47</v>
      </c>
      <c r="AE131">
        <v>30</v>
      </c>
      <c r="AF131" t="s">
        <v>57</v>
      </c>
      <c r="AG131" t="s">
        <v>58</v>
      </c>
      <c r="AH131">
        <v>3.03</v>
      </c>
      <c r="AI131">
        <v>5</v>
      </c>
      <c r="AJ131">
        <v>0</v>
      </c>
      <c r="AK131" s="1">
        <v>40973</v>
      </c>
      <c r="AL131">
        <v>0</v>
      </c>
      <c r="AM131">
        <v>16</v>
      </c>
      <c r="AN131">
        <f ca="1">DATEDIF(R131, TODAY(), "Y")</f>
        <v>41</v>
      </c>
      <c r="AO131" t="str">
        <f t="shared" ref="AO131:AO194" ca="1" si="11">IF(AND(AN131&gt;=30, AN131&lt;=40), "30-40", IF(AND(AN131&gt;40, AN131&lt;=50), "40-50", IF(AND(AN131&gt;50, AN131&lt;=60), "50-60", IF(AND(AN131&gt;60, AN131&lt;=70), "60-70", IF(AN131&gt;70, "70+ years", "NULL")))))</f>
        <v>40-50</v>
      </c>
    </row>
    <row r="132" spans="1:41" x14ac:dyDescent="0.3">
      <c r="A132" t="s">
        <v>274</v>
      </c>
      <c r="B132" t="str">
        <f t="shared" si="8"/>
        <v>Jayne</v>
      </c>
      <c r="C132" t="str">
        <f t="shared" si="9"/>
        <v>Horton</v>
      </c>
      <c r="D132">
        <v>10112</v>
      </c>
      <c r="E132">
        <v>0</v>
      </c>
      <c r="F132">
        <v>0</v>
      </c>
      <c r="G132">
        <v>0</v>
      </c>
      <c r="H132">
        <v>1</v>
      </c>
      <c r="I132">
        <v>3</v>
      </c>
      <c r="J132">
        <v>3</v>
      </c>
      <c r="K132">
        <v>0</v>
      </c>
      <c r="L132">
        <v>97999</v>
      </c>
      <c r="M132">
        <v>0</v>
      </c>
      <c r="N132">
        <v>8</v>
      </c>
      <c r="O132" t="s">
        <v>109</v>
      </c>
      <c r="P132" t="s">
        <v>38</v>
      </c>
      <c r="Q132">
        <v>2493</v>
      </c>
      <c r="R132" s="1">
        <v>30733</v>
      </c>
      <c r="S132" t="s">
        <v>61</v>
      </c>
      <c r="T132" t="s">
        <v>40</v>
      </c>
      <c r="U132" t="s">
        <v>41</v>
      </c>
      <c r="V132" t="s">
        <v>42</v>
      </c>
      <c r="W132" t="s">
        <v>43</v>
      </c>
      <c r="X132" s="1">
        <v>42093</v>
      </c>
      <c r="Y132" s="1" t="s">
        <v>488</v>
      </c>
      <c r="Z132" t="s">
        <v>44</v>
      </c>
      <c r="AA132" t="str">
        <f t="shared" si="10"/>
        <v>No</v>
      </c>
      <c r="AB132" t="s">
        <v>45</v>
      </c>
      <c r="AC132" t="s">
        <v>55</v>
      </c>
      <c r="AD132" t="s">
        <v>56</v>
      </c>
      <c r="AE132">
        <v>4</v>
      </c>
      <c r="AF132" t="s">
        <v>57</v>
      </c>
      <c r="AG132" t="s">
        <v>58</v>
      </c>
      <c r="AH132">
        <v>4.4800000000000004</v>
      </c>
      <c r="AI132">
        <v>5</v>
      </c>
      <c r="AJ132">
        <v>6</v>
      </c>
      <c r="AK132" s="1">
        <v>43468</v>
      </c>
      <c r="AL132">
        <v>0</v>
      </c>
      <c r="AM132">
        <v>4</v>
      </c>
      <c r="AN132">
        <f ca="1">DATEDIF(R132, TODAY(), "Y")</f>
        <v>41</v>
      </c>
      <c r="AO132" t="str">
        <f t="shared" ca="1" si="11"/>
        <v>40-50</v>
      </c>
    </row>
    <row r="133" spans="1:41" x14ac:dyDescent="0.3">
      <c r="A133" t="s">
        <v>275</v>
      </c>
      <c r="B133" t="str">
        <f t="shared" si="8"/>
        <v>Debra</v>
      </c>
      <c r="C133" t="str">
        <f t="shared" si="9"/>
        <v>Houlihan</v>
      </c>
      <c r="D133">
        <v>10272</v>
      </c>
      <c r="E133">
        <v>1</v>
      </c>
      <c r="F133">
        <v>1</v>
      </c>
      <c r="G133">
        <v>0</v>
      </c>
      <c r="H133">
        <v>1</v>
      </c>
      <c r="I133">
        <v>6</v>
      </c>
      <c r="J133">
        <v>3</v>
      </c>
      <c r="K133">
        <v>0</v>
      </c>
      <c r="L133">
        <v>180000</v>
      </c>
      <c r="M133">
        <v>0</v>
      </c>
      <c r="N133">
        <v>11</v>
      </c>
      <c r="O133" t="s">
        <v>276</v>
      </c>
      <c r="P133" t="s">
        <v>277</v>
      </c>
      <c r="Q133">
        <v>2908</v>
      </c>
      <c r="R133" s="1">
        <v>24183</v>
      </c>
      <c r="S133" t="s">
        <v>61</v>
      </c>
      <c r="T133" t="s">
        <v>52</v>
      </c>
      <c r="U133" t="s">
        <v>41</v>
      </c>
      <c r="V133" t="s">
        <v>42</v>
      </c>
      <c r="W133" t="s">
        <v>43</v>
      </c>
      <c r="X133" s="1">
        <v>41764</v>
      </c>
      <c r="Y133" s="1" t="s">
        <v>488</v>
      </c>
      <c r="Z133" t="s">
        <v>44</v>
      </c>
      <c r="AA133" t="str">
        <f t="shared" si="10"/>
        <v>No</v>
      </c>
      <c r="AB133" t="s">
        <v>45</v>
      </c>
      <c r="AC133" t="s">
        <v>141</v>
      </c>
      <c r="AD133" t="s">
        <v>131</v>
      </c>
      <c r="AE133">
        <v>2</v>
      </c>
      <c r="AF133" t="s">
        <v>48</v>
      </c>
      <c r="AG133" t="s">
        <v>58</v>
      </c>
      <c r="AH133">
        <v>4.5</v>
      </c>
      <c r="AI133">
        <v>4</v>
      </c>
      <c r="AJ133">
        <v>0</v>
      </c>
      <c r="AK133" s="1">
        <v>43486</v>
      </c>
      <c r="AL133">
        <v>0</v>
      </c>
      <c r="AM133">
        <v>19</v>
      </c>
      <c r="AN133">
        <f ca="1">DATEDIF(R133, TODAY(), "Y")</f>
        <v>59</v>
      </c>
      <c r="AO133" t="str">
        <f t="shared" ca="1" si="11"/>
        <v>50-60</v>
      </c>
    </row>
    <row r="134" spans="1:41" x14ac:dyDescent="0.3">
      <c r="A134" t="s">
        <v>278</v>
      </c>
      <c r="B134" t="str">
        <f t="shared" si="8"/>
        <v>Estelle</v>
      </c>
      <c r="C134" t="str">
        <f t="shared" si="9"/>
        <v>Howard</v>
      </c>
      <c r="D134">
        <v>10182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3</v>
      </c>
      <c r="K134">
        <v>0</v>
      </c>
      <c r="L134">
        <v>49920</v>
      </c>
      <c r="M134">
        <v>1</v>
      </c>
      <c r="N134">
        <v>2</v>
      </c>
      <c r="O134" t="s">
        <v>279</v>
      </c>
      <c r="P134" t="s">
        <v>38</v>
      </c>
      <c r="Q134">
        <v>2170</v>
      </c>
      <c r="R134" s="1">
        <v>31306</v>
      </c>
      <c r="S134" t="s">
        <v>61</v>
      </c>
      <c r="T134" t="s">
        <v>52</v>
      </c>
      <c r="U134" t="s">
        <v>41</v>
      </c>
      <c r="V134" t="s">
        <v>42</v>
      </c>
      <c r="W134" t="s">
        <v>82</v>
      </c>
      <c r="X134" s="1">
        <v>42051</v>
      </c>
      <c r="Y134" s="1">
        <v>42109</v>
      </c>
      <c r="Z134" t="s">
        <v>218</v>
      </c>
      <c r="AA134" t="str">
        <f t="shared" si="10"/>
        <v>Yes</v>
      </c>
      <c r="AB134" t="s">
        <v>104</v>
      </c>
      <c r="AC134" t="s">
        <v>126</v>
      </c>
      <c r="AD134" t="s">
        <v>127</v>
      </c>
      <c r="AE134">
        <v>1</v>
      </c>
      <c r="AF134" t="s">
        <v>57</v>
      </c>
      <c r="AG134" t="s">
        <v>58</v>
      </c>
      <c r="AH134">
        <v>3.24</v>
      </c>
      <c r="AI134">
        <v>3</v>
      </c>
      <c r="AJ134">
        <v>4</v>
      </c>
      <c r="AK134" s="1">
        <v>42109</v>
      </c>
      <c r="AL134">
        <v>0</v>
      </c>
      <c r="AM134">
        <v>6</v>
      </c>
      <c r="AN134">
        <f ca="1">DATEDIF(R134, TODAY(), "Y")</f>
        <v>40</v>
      </c>
      <c r="AO134" t="str">
        <f t="shared" ca="1" si="11"/>
        <v>30-40</v>
      </c>
    </row>
    <row r="135" spans="1:41" x14ac:dyDescent="0.3">
      <c r="A135" t="s">
        <v>280</v>
      </c>
      <c r="B135" t="str">
        <f t="shared" si="8"/>
        <v>Jane</v>
      </c>
      <c r="C135" t="str">
        <f t="shared" si="9"/>
        <v>Hudson</v>
      </c>
      <c r="D135">
        <v>10248</v>
      </c>
      <c r="E135">
        <v>0</v>
      </c>
      <c r="F135">
        <v>0</v>
      </c>
      <c r="G135">
        <v>0</v>
      </c>
      <c r="H135">
        <v>1</v>
      </c>
      <c r="I135">
        <v>5</v>
      </c>
      <c r="J135">
        <v>3</v>
      </c>
      <c r="K135">
        <v>0</v>
      </c>
      <c r="L135">
        <v>55425</v>
      </c>
      <c r="M135">
        <v>0</v>
      </c>
      <c r="N135">
        <v>19</v>
      </c>
      <c r="O135" t="s">
        <v>37</v>
      </c>
      <c r="P135" t="s">
        <v>38</v>
      </c>
      <c r="Q135">
        <v>2176</v>
      </c>
      <c r="R135" s="1">
        <v>31573</v>
      </c>
      <c r="S135" t="s">
        <v>61</v>
      </c>
      <c r="T135" t="s">
        <v>40</v>
      </c>
      <c r="U135" t="s">
        <v>41</v>
      </c>
      <c r="V135" t="s">
        <v>42</v>
      </c>
      <c r="W135" t="s">
        <v>43</v>
      </c>
      <c r="X135" s="1">
        <v>40959</v>
      </c>
      <c r="Y135" s="1" t="s">
        <v>488</v>
      </c>
      <c r="Z135" t="s">
        <v>44</v>
      </c>
      <c r="AA135" t="str">
        <f t="shared" si="10"/>
        <v>No</v>
      </c>
      <c r="AB135" t="s">
        <v>45</v>
      </c>
      <c r="AC135" t="s">
        <v>46</v>
      </c>
      <c r="AD135" t="s">
        <v>79</v>
      </c>
      <c r="AE135">
        <v>19</v>
      </c>
      <c r="AF135" t="s">
        <v>48</v>
      </c>
      <c r="AG135" t="s">
        <v>58</v>
      </c>
      <c r="AH135">
        <v>4.8</v>
      </c>
      <c r="AI135">
        <v>4</v>
      </c>
      <c r="AJ135">
        <v>0</v>
      </c>
      <c r="AK135" s="1">
        <v>43472</v>
      </c>
      <c r="AL135">
        <v>0</v>
      </c>
      <c r="AM135">
        <v>4</v>
      </c>
      <c r="AN135">
        <f ca="1">DATEDIF(R135, TODAY(), "Y")</f>
        <v>39</v>
      </c>
      <c r="AO135" t="str">
        <f t="shared" ca="1" si="11"/>
        <v>30-40</v>
      </c>
    </row>
    <row r="136" spans="1:41" x14ac:dyDescent="0.3">
      <c r="A136" t="s">
        <v>281</v>
      </c>
      <c r="B136" t="str">
        <f t="shared" si="8"/>
        <v>Julissa</v>
      </c>
      <c r="C136" t="str">
        <f t="shared" si="9"/>
        <v>Hunts</v>
      </c>
      <c r="D136">
        <v>10201</v>
      </c>
      <c r="E136">
        <v>0</v>
      </c>
      <c r="F136">
        <v>0</v>
      </c>
      <c r="G136">
        <v>0</v>
      </c>
      <c r="H136">
        <v>2</v>
      </c>
      <c r="I136">
        <v>5</v>
      </c>
      <c r="J136">
        <v>3</v>
      </c>
      <c r="K136">
        <v>0</v>
      </c>
      <c r="L136">
        <v>69340</v>
      </c>
      <c r="M136">
        <v>0</v>
      </c>
      <c r="N136">
        <v>20</v>
      </c>
      <c r="O136" t="s">
        <v>60</v>
      </c>
      <c r="P136" t="s">
        <v>38</v>
      </c>
      <c r="Q136">
        <v>2021</v>
      </c>
      <c r="R136" s="1">
        <v>30752</v>
      </c>
      <c r="S136" t="s">
        <v>61</v>
      </c>
      <c r="T136" t="s">
        <v>40</v>
      </c>
      <c r="U136" t="s">
        <v>41</v>
      </c>
      <c r="V136" t="s">
        <v>42</v>
      </c>
      <c r="W136" t="s">
        <v>43</v>
      </c>
      <c r="X136" s="1">
        <v>42527</v>
      </c>
      <c r="Y136" s="1" t="s">
        <v>488</v>
      </c>
      <c r="Z136" t="s">
        <v>44</v>
      </c>
      <c r="AA136" t="str">
        <f t="shared" si="10"/>
        <v>No</v>
      </c>
      <c r="AB136" t="s">
        <v>45</v>
      </c>
      <c r="AC136" t="s">
        <v>46</v>
      </c>
      <c r="AD136" t="s">
        <v>65</v>
      </c>
      <c r="AE136">
        <v>16</v>
      </c>
      <c r="AF136" t="s">
        <v>48</v>
      </c>
      <c r="AG136" t="s">
        <v>58</v>
      </c>
      <c r="AH136">
        <v>3</v>
      </c>
      <c r="AI136">
        <v>5</v>
      </c>
      <c r="AJ136">
        <v>0</v>
      </c>
      <c r="AK136" s="1">
        <v>43483</v>
      </c>
      <c r="AL136">
        <v>0</v>
      </c>
      <c r="AM136">
        <v>4</v>
      </c>
      <c r="AN136">
        <f ca="1">DATEDIF(R136, TODAY(), "Y")</f>
        <v>41</v>
      </c>
      <c r="AO136" t="str">
        <f t="shared" ca="1" si="11"/>
        <v>40-50</v>
      </c>
    </row>
    <row r="137" spans="1:41" x14ac:dyDescent="0.3">
      <c r="A137" t="s">
        <v>282</v>
      </c>
      <c r="B137" t="str">
        <f t="shared" si="8"/>
        <v>Rosalie</v>
      </c>
      <c r="C137" t="str">
        <f t="shared" si="9"/>
        <v>Hutter</v>
      </c>
      <c r="D137">
        <v>10214</v>
      </c>
      <c r="E137">
        <v>0</v>
      </c>
      <c r="F137">
        <v>3</v>
      </c>
      <c r="G137">
        <v>0</v>
      </c>
      <c r="H137">
        <v>2</v>
      </c>
      <c r="I137">
        <v>5</v>
      </c>
      <c r="J137">
        <v>3</v>
      </c>
      <c r="K137">
        <v>0</v>
      </c>
      <c r="L137">
        <v>64995</v>
      </c>
      <c r="M137">
        <v>0</v>
      </c>
      <c r="N137">
        <v>20</v>
      </c>
      <c r="O137" t="s">
        <v>60</v>
      </c>
      <c r="P137" t="s">
        <v>38</v>
      </c>
      <c r="Q137">
        <v>2351</v>
      </c>
      <c r="R137" s="1">
        <v>33731</v>
      </c>
      <c r="S137" t="s">
        <v>61</v>
      </c>
      <c r="T137" t="s">
        <v>137</v>
      </c>
      <c r="U137" t="s">
        <v>41</v>
      </c>
      <c r="V137" t="s">
        <v>42</v>
      </c>
      <c r="W137" t="s">
        <v>43</v>
      </c>
      <c r="X137" s="1">
        <v>42160</v>
      </c>
      <c r="Y137" s="1" t="s">
        <v>488</v>
      </c>
      <c r="Z137" t="s">
        <v>44</v>
      </c>
      <c r="AA137" t="str">
        <f t="shared" si="10"/>
        <v>No</v>
      </c>
      <c r="AB137" t="s">
        <v>45</v>
      </c>
      <c r="AC137" t="s">
        <v>46</v>
      </c>
      <c r="AD137" t="s">
        <v>69</v>
      </c>
      <c r="AE137">
        <v>39</v>
      </c>
      <c r="AF137" t="s">
        <v>57</v>
      </c>
      <c r="AG137" t="s">
        <v>58</v>
      </c>
      <c r="AH137">
        <v>4.5</v>
      </c>
      <c r="AI137">
        <v>3</v>
      </c>
      <c r="AJ137">
        <v>0</v>
      </c>
      <c r="AK137" s="1">
        <v>43510</v>
      </c>
      <c r="AL137">
        <v>0</v>
      </c>
      <c r="AM137">
        <v>6</v>
      </c>
      <c r="AN137">
        <f ca="1">DATEDIF(R137, TODAY(), "Y")</f>
        <v>33</v>
      </c>
      <c r="AO137" t="str">
        <f t="shared" ca="1" si="11"/>
        <v>30-40</v>
      </c>
    </row>
    <row r="138" spans="1:41" x14ac:dyDescent="0.3">
      <c r="A138" t="s">
        <v>283</v>
      </c>
      <c r="B138" t="str">
        <f t="shared" si="8"/>
        <v>Ming</v>
      </c>
      <c r="C138" t="str">
        <f t="shared" si="9"/>
        <v>Huynh</v>
      </c>
      <c r="D138">
        <v>10160</v>
      </c>
      <c r="E138">
        <v>0</v>
      </c>
      <c r="F138">
        <v>2</v>
      </c>
      <c r="G138">
        <v>0</v>
      </c>
      <c r="H138">
        <v>5</v>
      </c>
      <c r="I138">
        <v>5</v>
      </c>
      <c r="J138">
        <v>3</v>
      </c>
      <c r="K138">
        <v>0</v>
      </c>
      <c r="L138">
        <v>68182</v>
      </c>
      <c r="M138">
        <v>1</v>
      </c>
      <c r="N138">
        <v>20</v>
      </c>
      <c r="O138" t="s">
        <v>60</v>
      </c>
      <c r="P138" t="s">
        <v>38</v>
      </c>
      <c r="Q138">
        <v>1742</v>
      </c>
      <c r="R138" s="1">
        <v>28025</v>
      </c>
      <c r="S138" t="s">
        <v>61</v>
      </c>
      <c r="T138" t="s">
        <v>67</v>
      </c>
      <c r="U138" t="s">
        <v>41</v>
      </c>
      <c r="V138" t="s">
        <v>42</v>
      </c>
      <c r="W138" t="s">
        <v>43</v>
      </c>
      <c r="X138" s="1">
        <v>40595</v>
      </c>
      <c r="Y138" s="1">
        <v>41365</v>
      </c>
      <c r="Z138" t="s">
        <v>93</v>
      </c>
      <c r="AA138" t="str">
        <f t="shared" si="10"/>
        <v>Yes</v>
      </c>
      <c r="AB138" t="s">
        <v>54</v>
      </c>
      <c r="AC138" t="s">
        <v>46</v>
      </c>
      <c r="AD138" t="s">
        <v>72</v>
      </c>
      <c r="AE138">
        <v>11</v>
      </c>
      <c r="AF138" t="s">
        <v>70</v>
      </c>
      <c r="AG138" t="s">
        <v>58</v>
      </c>
      <c r="AH138">
        <v>3.72</v>
      </c>
      <c r="AI138">
        <v>3</v>
      </c>
      <c r="AJ138">
        <v>0</v>
      </c>
      <c r="AK138" s="1">
        <v>41306</v>
      </c>
      <c r="AL138">
        <v>0</v>
      </c>
      <c r="AM138">
        <v>18</v>
      </c>
      <c r="AN138">
        <f ca="1">DATEDIF(R138, TODAY(), "Y")</f>
        <v>48</v>
      </c>
      <c r="AO138" t="str">
        <f t="shared" ca="1" si="11"/>
        <v>40-50</v>
      </c>
    </row>
    <row r="139" spans="1:41" x14ac:dyDescent="0.3">
      <c r="A139" t="s">
        <v>284</v>
      </c>
      <c r="B139" t="str">
        <f t="shared" si="8"/>
        <v>Walter</v>
      </c>
      <c r="C139" t="str">
        <f t="shared" si="9"/>
        <v>Immediato</v>
      </c>
      <c r="D139">
        <v>10289</v>
      </c>
      <c r="E139">
        <v>1</v>
      </c>
      <c r="F139">
        <v>1</v>
      </c>
      <c r="G139">
        <v>1</v>
      </c>
      <c r="H139">
        <v>5</v>
      </c>
      <c r="I139">
        <v>5</v>
      </c>
      <c r="J139">
        <v>2</v>
      </c>
      <c r="K139">
        <v>0</v>
      </c>
      <c r="L139">
        <v>83082</v>
      </c>
      <c r="M139">
        <v>1</v>
      </c>
      <c r="N139">
        <v>18</v>
      </c>
      <c r="O139" t="s">
        <v>129</v>
      </c>
      <c r="P139" t="s">
        <v>38</v>
      </c>
      <c r="Q139">
        <v>2128</v>
      </c>
      <c r="R139" s="1">
        <v>28079</v>
      </c>
      <c r="S139" t="s">
        <v>39</v>
      </c>
      <c r="T139" t="s">
        <v>52</v>
      </c>
      <c r="U139" t="s">
        <v>41</v>
      </c>
      <c r="V139" t="s">
        <v>42</v>
      </c>
      <c r="W139" t="s">
        <v>112</v>
      </c>
      <c r="X139" s="1">
        <v>40595</v>
      </c>
      <c r="Y139" s="1">
        <v>41176</v>
      </c>
      <c r="Z139" t="s">
        <v>93</v>
      </c>
      <c r="AA139" t="str">
        <f t="shared" si="10"/>
        <v>Yes</v>
      </c>
      <c r="AB139" t="s">
        <v>54</v>
      </c>
      <c r="AC139" t="s">
        <v>46</v>
      </c>
      <c r="AD139" t="s">
        <v>131</v>
      </c>
      <c r="AE139">
        <v>2</v>
      </c>
      <c r="AF139" t="s">
        <v>57</v>
      </c>
      <c r="AG139" t="s">
        <v>118</v>
      </c>
      <c r="AH139">
        <v>2.34</v>
      </c>
      <c r="AI139">
        <v>2</v>
      </c>
      <c r="AJ139">
        <v>0</v>
      </c>
      <c r="AK139" s="1">
        <v>41011</v>
      </c>
      <c r="AL139">
        <v>3</v>
      </c>
      <c r="AM139">
        <v>4</v>
      </c>
      <c r="AN139">
        <f ca="1">DATEDIF(R139, TODAY(), "Y")</f>
        <v>48</v>
      </c>
      <c r="AO139" t="str">
        <f t="shared" ca="1" si="11"/>
        <v>40-50</v>
      </c>
    </row>
    <row r="140" spans="1:41" x14ac:dyDescent="0.3">
      <c r="A140" t="s">
        <v>285</v>
      </c>
      <c r="B140" t="str">
        <f t="shared" si="8"/>
        <v>Rose</v>
      </c>
      <c r="C140" t="str">
        <f t="shared" si="9"/>
        <v>Ivey</v>
      </c>
      <c r="D140">
        <v>10139</v>
      </c>
      <c r="E140">
        <v>0</v>
      </c>
      <c r="F140">
        <v>0</v>
      </c>
      <c r="G140">
        <v>0</v>
      </c>
      <c r="H140">
        <v>1</v>
      </c>
      <c r="I140">
        <v>5</v>
      </c>
      <c r="J140">
        <v>3</v>
      </c>
      <c r="K140">
        <v>0</v>
      </c>
      <c r="L140">
        <v>51908</v>
      </c>
      <c r="M140">
        <v>0</v>
      </c>
      <c r="N140">
        <v>19</v>
      </c>
      <c r="O140" t="s">
        <v>37</v>
      </c>
      <c r="P140" t="s">
        <v>38</v>
      </c>
      <c r="Q140">
        <v>1775</v>
      </c>
      <c r="R140" s="1">
        <v>33266</v>
      </c>
      <c r="S140" t="s">
        <v>61</v>
      </c>
      <c r="T140" t="s">
        <v>40</v>
      </c>
      <c r="U140" t="s">
        <v>41</v>
      </c>
      <c r="V140" t="s">
        <v>42</v>
      </c>
      <c r="W140" t="s">
        <v>43</v>
      </c>
      <c r="X140" s="1">
        <v>41505</v>
      </c>
      <c r="Y140" s="1" t="s">
        <v>488</v>
      </c>
      <c r="Z140" t="s">
        <v>44</v>
      </c>
      <c r="AA140" t="str">
        <f t="shared" si="10"/>
        <v>No</v>
      </c>
      <c r="AB140" t="s">
        <v>45</v>
      </c>
      <c r="AC140" t="s">
        <v>46</v>
      </c>
      <c r="AD140" t="s">
        <v>83</v>
      </c>
      <c r="AE140">
        <v>12</v>
      </c>
      <c r="AF140" t="s">
        <v>57</v>
      </c>
      <c r="AG140" t="s">
        <v>58</v>
      </c>
      <c r="AH140">
        <v>3.99</v>
      </c>
      <c r="AI140">
        <v>3</v>
      </c>
      <c r="AJ140">
        <v>0</v>
      </c>
      <c r="AK140" s="1">
        <v>43479</v>
      </c>
      <c r="AL140">
        <v>0</v>
      </c>
      <c r="AM140">
        <v>14</v>
      </c>
      <c r="AN140">
        <f ca="1">DATEDIF(R140, TODAY(), "Y")</f>
        <v>34</v>
      </c>
      <c r="AO140" t="str">
        <f t="shared" ca="1" si="11"/>
        <v>30-40</v>
      </c>
    </row>
    <row r="141" spans="1:41" x14ac:dyDescent="0.3">
      <c r="A141" t="s">
        <v>286</v>
      </c>
      <c r="B141" t="str">
        <f t="shared" si="8"/>
        <v>Maryellen</v>
      </c>
      <c r="C141" t="str">
        <f t="shared" si="9"/>
        <v>Jackson</v>
      </c>
      <c r="D141">
        <v>10227</v>
      </c>
      <c r="E141">
        <v>0</v>
      </c>
      <c r="F141">
        <v>0</v>
      </c>
      <c r="G141">
        <v>0</v>
      </c>
      <c r="H141">
        <v>1</v>
      </c>
      <c r="I141">
        <v>5</v>
      </c>
      <c r="J141">
        <v>3</v>
      </c>
      <c r="K141">
        <v>0</v>
      </c>
      <c r="L141">
        <v>61242</v>
      </c>
      <c r="M141">
        <v>0</v>
      </c>
      <c r="N141">
        <v>19</v>
      </c>
      <c r="O141" t="s">
        <v>37</v>
      </c>
      <c r="P141" t="s">
        <v>38</v>
      </c>
      <c r="Q141">
        <v>2081</v>
      </c>
      <c r="R141" s="1">
        <v>26553</v>
      </c>
      <c r="S141" t="s">
        <v>61</v>
      </c>
      <c r="T141" t="s">
        <v>40</v>
      </c>
      <c r="U141" t="s">
        <v>41</v>
      </c>
      <c r="V141" t="s">
        <v>42</v>
      </c>
      <c r="W141" t="s">
        <v>82</v>
      </c>
      <c r="X141" s="1">
        <v>41218</v>
      </c>
      <c r="Y141" s="1" t="s">
        <v>488</v>
      </c>
      <c r="Z141" t="s">
        <v>44</v>
      </c>
      <c r="AA141" t="str">
        <f t="shared" si="10"/>
        <v>No</v>
      </c>
      <c r="AB141" t="s">
        <v>45</v>
      </c>
      <c r="AC141" t="s">
        <v>46</v>
      </c>
      <c r="AD141" t="s">
        <v>91</v>
      </c>
      <c r="AE141">
        <v>14</v>
      </c>
      <c r="AF141" t="s">
        <v>48</v>
      </c>
      <c r="AG141" t="s">
        <v>58</v>
      </c>
      <c r="AH141">
        <v>4.0999999999999996</v>
      </c>
      <c r="AI141">
        <v>3</v>
      </c>
      <c r="AJ141">
        <v>0</v>
      </c>
      <c r="AK141" s="1">
        <v>43482</v>
      </c>
      <c r="AL141">
        <v>0</v>
      </c>
      <c r="AM141">
        <v>7</v>
      </c>
      <c r="AN141">
        <f ca="1">DATEDIF(R141, TODAY(), "Y")</f>
        <v>53</v>
      </c>
      <c r="AO141" t="str">
        <f t="shared" ca="1" si="11"/>
        <v>50-60</v>
      </c>
    </row>
    <row r="142" spans="1:41" x14ac:dyDescent="0.3">
      <c r="A142" t="s">
        <v>287</v>
      </c>
      <c r="B142" t="str">
        <f t="shared" si="8"/>
        <v>Hannah</v>
      </c>
      <c r="C142" t="str">
        <f t="shared" si="9"/>
        <v>Jacobi</v>
      </c>
      <c r="D142">
        <v>10236</v>
      </c>
      <c r="E142">
        <v>0</v>
      </c>
      <c r="F142">
        <v>2</v>
      </c>
      <c r="G142">
        <v>0</v>
      </c>
      <c r="H142">
        <v>1</v>
      </c>
      <c r="I142">
        <v>5</v>
      </c>
      <c r="J142">
        <v>3</v>
      </c>
      <c r="K142">
        <v>0</v>
      </c>
      <c r="L142">
        <v>45069</v>
      </c>
      <c r="M142">
        <v>0</v>
      </c>
      <c r="N142">
        <v>19</v>
      </c>
      <c r="O142" t="s">
        <v>37</v>
      </c>
      <c r="P142" t="s">
        <v>38</v>
      </c>
      <c r="Q142">
        <v>1778</v>
      </c>
      <c r="R142" s="1">
        <v>24188</v>
      </c>
      <c r="S142" t="s">
        <v>61</v>
      </c>
      <c r="T142" t="s">
        <v>67</v>
      </c>
      <c r="U142" t="s">
        <v>41</v>
      </c>
      <c r="V142" t="s">
        <v>42</v>
      </c>
      <c r="W142" t="s">
        <v>43</v>
      </c>
      <c r="X142" s="1">
        <v>41547</v>
      </c>
      <c r="Y142" s="1" t="s">
        <v>488</v>
      </c>
      <c r="Z142" t="s">
        <v>44</v>
      </c>
      <c r="AA142" t="str">
        <f t="shared" si="10"/>
        <v>No</v>
      </c>
      <c r="AB142" t="s">
        <v>45</v>
      </c>
      <c r="AC142" t="s">
        <v>46</v>
      </c>
      <c r="AD142" t="s">
        <v>63</v>
      </c>
      <c r="AE142">
        <v>20</v>
      </c>
      <c r="AF142" t="s">
        <v>80</v>
      </c>
      <c r="AG142" t="s">
        <v>58</v>
      </c>
      <c r="AH142">
        <v>4.3</v>
      </c>
      <c r="AI142">
        <v>5</v>
      </c>
      <c r="AJ142">
        <v>0</v>
      </c>
      <c r="AK142" s="1">
        <v>43518</v>
      </c>
      <c r="AL142">
        <v>0</v>
      </c>
      <c r="AM142">
        <v>7</v>
      </c>
      <c r="AN142">
        <f ca="1">DATEDIF(R142, TODAY(), "Y")</f>
        <v>59</v>
      </c>
      <c r="AO142" t="str">
        <f t="shared" ca="1" si="11"/>
        <v>50-60</v>
      </c>
    </row>
    <row r="143" spans="1:41" x14ac:dyDescent="0.3">
      <c r="A143" t="s">
        <v>288</v>
      </c>
      <c r="B143" t="str">
        <f t="shared" si="8"/>
        <v>Tayana</v>
      </c>
      <c r="C143" t="str">
        <f t="shared" si="9"/>
        <v>Jeannite</v>
      </c>
      <c r="D143">
        <v>10009</v>
      </c>
      <c r="E143">
        <v>0</v>
      </c>
      <c r="F143">
        <v>2</v>
      </c>
      <c r="G143">
        <v>0</v>
      </c>
      <c r="H143">
        <v>1</v>
      </c>
      <c r="I143">
        <v>5</v>
      </c>
      <c r="J143">
        <v>4</v>
      </c>
      <c r="K143">
        <v>0</v>
      </c>
      <c r="L143">
        <v>60724</v>
      </c>
      <c r="M143">
        <v>0</v>
      </c>
      <c r="N143">
        <v>20</v>
      </c>
      <c r="O143" t="s">
        <v>60</v>
      </c>
      <c r="P143" t="s">
        <v>38</v>
      </c>
      <c r="Q143">
        <v>1821</v>
      </c>
      <c r="R143" s="1">
        <v>31722</v>
      </c>
      <c r="S143" t="s">
        <v>61</v>
      </c>
      <c r="T143" t="s">
        <v>67</v>
      </c>
      <c r="U143" t="s">
        <v>41</v>
      </c>
      <c r="V143" t="s">
        <v>42</v>
      </c>
      <c r="W143" t="s">
        <v>258</v>
      </c>
      <c r="X143" s="1">
        <v>40729</v>
      </c>
      <c r="Y143" s="1" t="s">
        <v>488</v>
      </c>
      <c r="Z143" t="s">
        <v>44</v>
      </c>
      <c r="AA143" t="str">
        <f t="shared" si="10"/>
        <v>No</v>
      </c>
      <c r="AB143" t="s">
        <v>45</v>
      </c>
      <c r="AC143" t="s">
        <v>46</v>
      </c>
      <c r="AD143" t="s">
        <v>79</v>
      </c>
      <c r="AE143">
        <v>19</v>
      </c>
      <c r="AF143" t="s">
        <v>48</v>
      </c>
      <c r="AG143" t="s">
        <v>49</v>
      </c>
      <c r="AH143">
        <v>4.5999999999999996</v>
      </c>
      <c r="AI143">
        <v>4</v>
      </c>
      <c r="AJ143">
        <v>0</v>
      </c>
      <c r="AK143" s="1">
        <v>43521</v>
      </c>
      <c r="AL143">
        <v>0</v>
      </c>
      <c r="AM143">
        <v>11</v>
      </c>
      <c r="AN143">
        <f ca="1">DATEDIF(R143, TODAY(), "Y")</f>
        <v>38</v>
      </c>
      <c r="AO143" t="str">
        <f t="shared" ca="1" si="11"/>
        <v>30-40</v>
      </c>
    </row>
    <row r="144" spans="1:41" x14ac:dyDescent="0.3">
      <c r="A144" t="s">
        <v>289</v>
      </c>
      <c r="B144" t="str">
        <f t="shared" si="8"/>
        <v>Sneha</v>
      </c>
      <c r="C144" t="str">
        <f t="shared" si="9"/>
        <v>Jhaveri</v>
      </c>
      <c r="D144">
        <v>10060</v>
      </c>
      <c r="E144">
        <v>0</v>
      </c>
      <c r="F144">
        <v>3</v>
      </c>
      <c r="G144">
        <v>0</v>
      </c>
      <c r="H144">
        <v>1</v>
      </c>
      <c r="I144">
        <v>5</v>
      </c>
      <c r="J144">
        <v>3</v>
      </c>
      <c r="K144">
        <v>0</v>
      </c>
      <c r="L144">
        <v>60436</v>
      </c>
      <c r="M144">
        <v>0</v>
      </c>
      <c r="N144">
        <v>19</v>
      </c>
      <c r="O144" t="s">
        <v>37</v>
      </c>
      <c r="P144" t="s">
        <v>38</v>
      </c>
      <c r="Q144">
        <v>2109</v>
      </c>
      <c r="R144" s="1">
        <v>23480</v>
      </c>
      <c r="S144" t="s">
        <v>61</v>
      </c>
      <c r="T144" t="s">
        <v>137</v>
      </c>
      <c r="U144" t="s">
        <v>41</v>
      </c>
      <c r="V144" t="s">
        <v>42</v>
      </c>
      <c r="W144" t="s">
        <v>43</v>
      </c>
      <c r="X144" s="1">
        <v>41645</v>
      </c>
      <c r="Y144" s="1" t="s">
        <v>488</v>
      </c>
      <c r="Z144" t="s">
        <v>44</v>
      </c>
      <c r="AA144" t="str">
        <f t="shared" si="10"/>
        <v>No</v>
      </c>
      <c r="AB144" t="s">
        <v>45</v>
      </c>
      <c r="AC144" t="s">
        <v>46</v>
      </c>
      <c r="AD144" t="s">
        <v>99</v>
      </c>
      <c r="AE144">
        <v>18</v>
      </c>
      <c r="AF144" t="s">
        <v>48</v>
      </c>
      <c r="AG144" t="s">
        <v>58</v>
      </c>
      <c r="AH144">
        <v>5</v>
      </c>
      <c r="AI144">
        <v>5</v>
      </c>
      <c r="AJ144">
        <v>0</v>
      </c>
      <c r="AK144" s="1">
        <v>43486</v>
      </c>
      <c r="AL144">
        <v>0</v>
      </c>
      <c r="AM144">
        <v>9</v>
      </c>
      <c r="AN144">
        <f ca="1">DATEDIF(R144, TODAY(), "Y")</f>
        <v>61</v>
      </c>
      <c r="AO144" t="str">
        <f t="shared" ca="1" si="11"/>
        <v>60-70</v>
      </c>
    </row>
    <row r="145" spans="1:41" x14ac:dyDescent="0.3">
      <c r="A145" t="s">
        <v>290</v>
      </c>
      <c r="B145" t="str">
        <f t="shared" si="8"/>
        <v>George</v>
      </c>
      <c r="C145" t="str">
        <f t="shared" si="9"/>
        <v>Johnson</v>
      </c>
      <c r="D145">
        <v>10034</v>
      </c>
      <c r="E145">
        <v>1</v>
      </c>
      <c r="F145">
        <v>1</v>
      </c>
      <c r="G145">
        <v>1</v>
      </c>
      <c r="H145">
        <v>5</v>
      </c>
      <c r="I145">
        <v>5</v>
      </c>
      <c r="J145">
        <v>4</v>
      </c>
      <c r="K145">
        <v>0</v>
      </c>
      <c r="L145">
        <v>46837</v>
      </c>
      <c r="M145">
        <v>1</v>
      </c>
      <c r="N145">
        <v>19</v>
      </c>
      <c r="O145" t="s">
        <v>37</v>
      </c>
      <c r="P145" t="s">
        <v>38</v>
      </c>
      <c r="Q145">
        <v>2445</v>
      </c>
      <c r="R145" s="1">
        <v>21781</v>
      </c>
      <c r="S145" t="s">
        <v>39</v>
      </c>
      <c r="T145" t="s">
        <v>52</v>
      </c>
      <c r="U145" t="s">
        <v>41</v>
      </c>
      <c r="V145" t="s">
        <v>42</v>
      </c>
      <c r="W145" t="s">
        <v>43</v>
      </c>
      <c r="X145" s="1">
        <v>40854</v>
      </c>
      <c r="Y145" s="1">
        <v>43219</v>
      </c>
      <c r="Z145" t="s">
        <v>193</v>
      </c>
      <c r="AA145" t="str">
        <f t="shared" si="10"/>
        <v>Yes</v>
      </c>
      <c r="AB145" t="s">
        <v>54</v>
      </c>
      <c r="AC145" t="s">
        <v>46</v>
      </c>
      <c r="AD145" t="s">
        <v>47</v>
      </c>
      <c r="AE145">
        <v>22</v>
      </c>
      <c r="AF145" t="s">
        <v>117</v>
      </c>
      <c r="AG145" t="s">
        <v>49</v>
      </c>
      <c r="AH145">
        <v>4.7</v>
      </c>
      <c r="AI145">
        <v>4</v>
      </c>
      <c r="AJ145">
        <v>0</v>
      </c>
      <c r="AK145" s="1">
        <v>43145</v>
      </c>
      <c r="AL145">
        <v>0</v>
      </c>
      <c r="AM145">
        <v>9</v>
      </c>
      <c r="AN145">
        <f ca="1">DATEDIF(R145, TODAY(), "Y")</f>
        <v>66</v>
      </c>
      <c r="AO145" t="str">
        <f t="shared" ca="1" si="11"/>
        <v>60-70</v>
      </c>
    </row>
    <row r="146" spans="1:41" x14ac:dyDescent="0.3">
      <c r="A146" t="s">
        <v>291</v>
      </c>
      <c r="B146" t="str">
        <f t="shared" si="8"/>
        <v>Noelle</v>
      </c>
      <c r="C146" t="str">
        <f t="shared" si="9"/>
        <v>Johnson</v>
      </c>
      <c r="D146">
        <v>10156</v>
      </c>
      <c r="E146">
        <v>1</v>
      </c>
      <c r="F146">
        <v>1</v>
      </c>
      <c r="G146">
        <v>0</v>
      </c>
      <c r="H146">
        <v>3</v>
      </c>
      <c r="I146">
        <v>3</v>
      </c>
      <c r="J146">
        <v>3</v>
      </c>
      <c r="K146">
        <v>0</v>
      </c>
      <c r="L146">
        <v>105700</v>
      </c>
      <c r="M146">
        <v>0</v>
      </c>
      <c r="N146">
        <v>8</v>
      </c>
      <c r="O146" t="s">
        <v>109</v>
      </c>
      <c r="P146" t="s">
        <v>38</v>
      </c>
      <c r="Q146">
        <v>2301</v>
      </c>
      <c r="R146" s="1">
        <v>31723</v>
      </c>
      <c r="S146" t="s">
        <v>61</v>
      </c>
      <c r="T146" t="s">
        <v>52</v>
      </c>
      <c r="U146" t="s">
        <v>41</v>
      </c>
      <c r="V146" t="s">
        <v>42</v>
      </c>
      <c r="W146" t="s">
        <v>112</v>
      </c>
      <c r="X146" s="1">
        <v>42009</v>
      </c>
      <c r="Y146" s="1" t="s">
        <v>488</v>
      </c>
      <c r="Z146" t="s">
        <v>44</v>
      </c>
      <c r="AA146" t="str">
        <f t="shared" si="10"/>
        <v>No</v>
      </c>
      <c r="AB146" t="s">
        <v>45</v>
      </c>
      <c r="AC146" t="s">
        <v>55</v>
      </c>
      <c r="AD146" t="s">
        <v>56</v>
      </c>
      <c r="AE146">
        <v>4</v>
      </c>
      <c r="AF146" t="s">
        <v>57</v>
      </c>
      <c r="AG146" t="s">
        <v>58</v>
      </c>
      <c r="AH146">
        <v>3.75</v>
      </c>
      <c r="AI146">
        <v>3</v>
      </c>
      <c r="AJ146">
        <v>5</v>
      </c>
      <c r="AK146" s="1">
        <v>43507</v>
      </c>
      <c r="AL146">
        <v>0</v>
      </c>
      <c r="AM146">
        <v>2</v>
      </c>
      <c r="AN146">
        <f ca="1">DATEDIF(R146, TODAY(), "Y")</f>
        <v>38</v>
      </c>
      <c r="AO146" t="str">
        <f t="shared" ca="1" si="11"/>
        <v>30-40</v>
      </c>
    </row>
    <row r="147" spans="1:41" x14ac:dyDescent="0.3">
      <c r="A147" t="s">
        <v>292</v>
      </c>
      <c r="B147" t="str">
        <f t="shared" si="8"/>
        <v>Yen</v>
      </c>
      <c r="C147" t="str">
        <f t="shared" si="9"/>
        <v>Johnston</v>
      </c>
      <c r="D147">
        <v>10036</v>
      </c>
      <c r="E147">
        <v>0</v>
      </c>
      <c r="F147">
        <v>0</v>
      </c>
      <c r="G147">
        <v>0</v>
      </c>
      <c r="H147">
        <v>1</v>
      </c>
      <c r="I147">
        <v>5</v>
      </c>
      <c r="J147">
        <v>4</v>
      </c>
      <c r="K147">
        <v>0</v>
      </c>
      <c r="L147">
        <v>63322</v>
      </c>
      <c r="M147">
        <v>0</v>
      </c>
      <c r="N147">
        <v>20</v>
      </c>
      <c r="O147" t="s">
        <v>60</v>
      </c>
      <c r="P147" t="s">
        <v>38</v>
      </c>
      <c r="Q147">
        <v>2128</v>
      </c>
      <c r="R147" s="1">
        <v>25454</v>
      </c>
      <c r="S147" t="s">
        <v>61</v>
      </c>
      <c r="T147" t="s">
        <v>40</v>
      </c>
      <c r="U147" t="s">
        <v>41</v>
      </c>
      <c r="V147" t="s">
        <v>42</v>
      </c>
      <c r="W147" t="s">
        <v>43</v>
      </c>
      <c r="X147" s="1">
        <v>41827</v>
      </c>
      <c r="Y147" s="1" t="s">
        <v>488</v>
      </c>
      <c r="Z147" t="s">
        <v>44</v>
      </c>
      <c r="AA147" t="str">
        <f t="shared" si="10"/>
        <v>No</v>
      </c>
      <c r="AB147" t="s">
        <v>45</v>
      </c>
      <c r="AC147" t="s">
        <v>46</v>
      </c>
      <c r="AD147" t="s">
        <v>83</v>
      </c>
      <c r="AE147">
        <v>12</v>
      </c>
      <c r="AF147" t="s">
        <v>48</v>
      </c>
      <c r="AG147" t="s">
        <v>49</v>
      </c>
      <c r="AH147">
        <v>4.3</v>
      </c>
      <c r="AI147">
        <v>3</v>
      </c>
      <c r="AJ147">
        <v>0</v>
      </c>
      <c r="AK147" s="1">
        <v>43476</v>
      </c>
      <c r="AL147">
        <v>0</v>
      </c>
      <c r="AM147">
        <v>1</v>
      </c>
      <c r="AN147">
        <f ca="1">DATEDIF(R147, TODAY(), "Y")</f>
        <v>56</v>
      </c>
      <c r="AO147" t="str">
        <f t="shared" ca="1" si="11"/>
        <v>50-60</v>
      </c>
    </row>
    <row r="148" spans="1:41" x14ac:dyDescent="0.3">
      <c r="A148" t="s">
        <v>293</v>
      </c>
      <c r="B148" t="str">
        <f t="shared" si="8"/>
        <v>Judy</v>
      </c>
      <c r="C148" t="str">
        <f t="shared" si="9"/>
        <v>Jung</v>
      </c>
      <c r="D148">
        <v>10138</v>
      </c>
      <c r="E148">
        <v>1</v>
      </c>
      <c r="F148">
        <v>1</v>
      </c>
      <c r="G148">
        <v>0</v>
      </c>
      <c r="H148">
        <v>5</v>
      </c>
      <c r="I148">
        <v>5</v>
      </c>
      <c r="J148">
        <v>3</v>
      </c>
      <c r="K148">
        <v>0</v>
      </c>
      <c r="L148">
        <v>61154</v>
      </c>
      <c r="M148">
        <v>1</v>
      </c>
      <c r="N148">
        <v>19</v>
      </c>
      <c r="O148" t="s">
        <v>37</v>
      </c>
      <c r="P148" t="s">
        <v>38</v>
      </c>
      <c r="Q148">
        <v>2446</v>
      </c>
      <c r="R148" s="1">
        <v>31519</v>
      </c>
      <c r="S148" t="s">
        <v>61</v>
      </c>
      <c r="T148" t="s">
        <v>52</v>
      </c>
      <c r="U148" t="s">
        <v>41</v>
      </c>
      <c r="V148" t="s">
        <v>42</v>
      </c>
      <c r="W148" t="s">
        <v>82</v>
      </c>
      <c r="X148" s="1">
        <v>40553</v>
      </c>
      <c r="Y148" s="1">
        <v>42461</v>
      </c>
      <c r="Z148" t="s">
        <v>93</v>
      </c>
      <c r="AA148" t="str">
        <f t="shared" si="10"/>
        <v>Yes</v>
      </c>
      <c r="AB148" t="s">
        <v>54</v>
      </c>
      <c r="AC148" t="s">
        <v>46</v>
      </c>
      <c r="AD148" t="s">
        <v>65</v>
      </c>
      <c r="AE148">
        <v>16</v>
      </c>
      <c r="AF148" t="s">
        <v>117</v>
      </c>
      <c r="AG148" t="s">
        <v>58</v>
      </c>
      <c r="AH148">
        <v>4</v>
      </c>
      <c r="AI148">
        <v>4</v>
      </c>
      <c r="AJ148">
        <v>0</v>
      </c>
      <c r="AK148" s="1">
        <v>42403</v>
      </c>
      <c r="AL148">
        <v>0</v>
      </c>
      <c r="AM148">
        <v>4</v>
      </c>
      <c r="AN148">
        <f ca="1">DATEDIF(R148, TODAY(), "Y")</f>
        <v>39</v>
      </c>
      <c r="AO148" t="str">
        <f t="shared" ca="1" si="11"/>
        <v>30-40</v>
      </c>
    </row>
    <row r="149" spans="1:41" x14ac:dyDescent="0.3">
      <c r="A149" t="s">
        <v>294</v>
      </c>
      <c r="B149" t="str">
        <f t="shared" si="8"/>
        <v>Donysha</v>
      </c>
      <c r="C149" t="str">
        <f t="shared" si="9"/>
        <v>Kampew</v>
      </c>
      <c r="D149">
        <v>10244</v>
      </c>
      <c r="E149">
        <v>0</v>
      </c>
      <c r="F149">
        <v>0</v>
      </c>
      <c r="G149">
        <v>0</v>
      </c>
      <c r="H149">
        <v>5</v>
      </c>
      <c r="I149">
        <v>6</v>
      </c>
      <c r="J149">
        <v>3</v>
      </c>
      <c r="K149">
        <v>0</v>
      </c>
      <c r="L149">
        <v>68999</v>
      </c>
      <c r="M149">
        <v>1</v>
      </c>
      <c r="N149">
        <v>21</v>
      </c>
      <c r="O149" t="s">
        <v>181</v>
      </c>
      <c r="P149" t="s">
        <v>295</v>
      </c>
      <c r="Q149">
        <v>19444</v>
      </c>
      <c r="R149" s="1">
        <v>32823</v>
      </c>
      <c r="S149" t="s">
        <v>61</v>
      </c>
      <c r="T149" t="s">
        <v>40</v>
      </c>
      <c r="U149" t="s">
        <v>41</v>
      </c>
      <c r="V149" t="s">
        <v>42</v>
      </c>
      <c r="W149" t="s">
        <v>43</v>
      </c>
      <c r="X149" s="1">
        <v>40854</v>
      </c>
      <c r="Y149" s="1">
        <v>41753</v>
      </c>
      <c r="Z149" t="s">
        <v>296</v>
      </c>
      <c r="AA149" t="str">
        <f t="shared" si="10"/>
        <v>Yes</v>
      </c>
      <c r="AB149" t="s">
        <v>54</v>
      </c>
      <c r="AC149" t="s">
        <v>141</v>
      </c>
      <c r="AD149" t="s">
        <v>182</v>
      </c>
      <c r="AE149">
        <v>15</v>
      </c>
      <c r="AF149" t="s">
        <v>70</v>
      </c>
      <c r="AG149" t="s">
        <v>58</v>
      </c>
      <c r="AH149">
        <v>4.5</v>
      </c>
      <c r="AI149">
        <v>5</v>
      </c>
      <c r="AJ149">
        <v>0</v>
      </c>
      <c r="AK149" s="1">
        <v>41363</v>
      </c>
      <c r="AL149">
        <v>0</v>
      </c>
      <c r="AM149">
        <v>2</v>
      </c>
      <c r="AN149">
        <f ca="1">DATEDIF(R149, TODAY(), "Y")</f>
        <v>35</v>
      </c>
      <c r="AO149" t="str">
        <f t="shared" ca="1" si="11"/>
        <v>30-40</v>
      </c>
    </row>
    <row r="150" spans="1:41" x14ac:dyDescent="0.3">
      <c r="A150" t="s">
        <v>297</v>
      </c>
      <c r="B150" t="str">
        <f t="shared" si="8"/>
        <v>Kramer</v>
      </c>
      <c r="C150" t="str">
        <f t="shared" si="9"/>
        <v>Keatts</v>
      </c>
      <c r="D150">
        <v>10192</v>
      </c>
      <c r="E150">
        <v>0</v>
      </c>
      <c r="F150">
        <v>0</v>
      </c>
      <c r="G150">
        <v>1</v>
      </c>
      <c r="H150">
        <v>1</v>
      </c>
      <c r="I150">
        <v>5</v>
      </c>
      <c r="J150">
        <v>3</v>
      </c>
      <c r="K150">
        <v>0</v>
      </c>
      <c r="L150">
        <v>50482</v>
      </c>
      <c r="M150">
        <v>0</v>
      </c>
      <c r="N150">
        <v>19</v>
      </c>
      <c r="O150" t="s">
        <v>37</v>
      </c>
      <c r="P150" t="s">
        <v>38</v>
      </c>
      <c r="Q150">
        <v>1887</v>
      </c>
      <c r="R150" s="1">
        <v>27778</v>
      </c>
      <c r="S150" t="s">
        <v>39</v>
      </c>
      <c r="T150" t="s">
        <v>40</v>
      </c>
      <c r="U150" t="s">
        <v>41</v>
      </c>
      <c r="V150" t="s">
        <v>42</v>
      </c>
      <c r="W150" t="s">
        <v>43</v>
      </c>
      <c r="X150" s="1">
        <v>41547</v>
      </c>
      <c r="Y150" s="1" t="s">
        <v>488</v>
      </c>
      <c r="Z150" t="s">
        <v>44</v>
      </c>
      <c r="AA150" t="str">
        <f t="shared" si="10"/>
        <v>No</v>
      </c>
      <c r="AB150" t="s">
        <v>45</v>
      </c>
      <c r="AC150" t="s">
        <v>46</v>
      </c>
      <c r="AD150" t="s">
        <v>47</v>
      </c>
      <c r="AE150">
        <v>22</v>
      </c>
      <c r="AF150" t="s">
        <v>57</v>
      </c>
      <c r="AG150" t="s">
        <v>58</v>
      </c>
      <c r="AH150">
        <v>3.07</v>
      </c>
      <c r="AI150">
        <v>4</v>
      </c>
      <c r="AJ150">
        <v>0</v>
      </c>
      <c r="AK150" s="1">
        <v>43488</v>
      </c>
      <c r="AL150">
        <v>0</v>
      </c>
      <c r="AM150">
        <v>10</v>
      </c>
      <c r="AN150">
        <f ca="1">DATEDIF(R150, TODAY(), "Y")</f>
        <v>49</v>
      </c>
      <c r="AO150" t="str">
        <f t="shared" ca="1" si="11"/>
        <v>40-50</v>
      </c>
    </row>
    <row r="151" spans="1:41" x14ac:dyDescent="0.3">
      <c r="A151" t="s">
        <v>298</v>
      </c>
      <c r="B151" t="str">
        <f t="shared" si="8"/>
        <v>Bartholemew</v>
      </c>
      <c r="C151" t="str">
        <f t="shared" si="9"/>
        <v>Khemmich</v>
      </c>
      <c r="D151">
        <v>10231</v>
      </c>
      <c r="E151">
        <v>0</v>
      </c>
      <c r="F151">
        <v>0</v>
      </c>
      <c r="G151">
        <v>1</v>
      </c>
      <c r="H151">
        <v>1</v>
      </c>
      <c r="I151">
        <v>6</v>
      </c>
      <c r="J151">
        <v>3</v>
      </c>
      <c r="K151">
        <v>0</v>
      </c>
      <c r="L151">
        <v>65310</v>
      </c>
      <c r="M151">
        <v>0</v>
      </c>
      <c r="N151">
        <v>3</v>
      </c>
      <c r="O151" t="s">
        <v>139</v>
      </c>
      <c r="P151" t="s">
        <v>299</v>
      </c>
      <c r="Q151">
        <v>80820</v>
      </c>
      <c r="R151" s="1">
        <v>29186</v>
      </c>
      <c r="S151" t="s">
        <v>39</v>
      </c>
      <c r="T151" t="s">
        <v>40</v>
      </c>
      <c r="U151" t="s">
        <v>41</v>
      </c>
      <c r="V151" t="s">
        <v>42</v>
      </c>
      <c r="W151" t="s">
        <v>43</v>
      </c>
      <c r="X151" s="1">
        <v>41505</v>
      </c>
      <c r="Y151" s="1" t="s">
        <v>488</v>
      </c>
      <c r="Z151" t="s">
        <v>44</v>
      </c>
      <c r="AA151" t="str">
        <f t="shared" si="10"/>
        <v>No</v>
      </c>
      <c r="AB151" t="s">
        <v>45</v>
      </c>
      <c r="AC151" t="s">
        <v>141</v>
      </c>
      <c r="AD151" t="s">
        <v>160</v>
      </c>
      <c r="AE151">
        <v>21</v>
      </c>
      <c r="AF151" t="s">
        <v>57</v>
      </c>
      <c r="AG151" t="s">
        <v>58</v>
      </c>
      <c r="AH151">
        <v>4.3</v>
      </c>
      <c r="AI151">
        <v>5</v>
      </c>
      <c r="AJ151">
        <v>0</v>
      </c>
      <c r="AK151" s="1">
        <v>43487</v>
      </c>
      <c r="AL151">
        <v>0</v>
      </c>
      <c r="AM151">
        <v>13</v>
      </c>
      <c r="AN151">
        <f ca="1">DATEDIF(R151, TODAY(), "Y")</f>
        <v>45</v>
      </c>
      <c r="AO151" t="str">
        <f t="shared" ca="1" si="11"/>
        <v>40-50</v>
      </c>
    </row>
    <row r="152" spans="1:41" x14ac:dyDescent="0.3">
      <c r="A152" t="s">
        <v>300</v>
      </c>
      <c r="B152" t="str">
        <f t="shared" si="8"/>
        <v>Janet</v>
      </c>
      <c r="C152" t="str">
        <f t="shared" si="9"/>
        <v>King</v>
      </c>
      <c r="D152">
        <v>10089</v>
      </c>
      <c r="E152">
        <v>1</v>
      </c>
      <c r="F152">
        <v>1</v>
      </c>
      <c r="G152">
        <v>0</v>
      </c>
      <c r="H152">
        <v>1</v>
      </c>
      <c r="I152">
        <v>2</v>
      </c>
      <c r="J152">
        <v>3</v>
      </c>
      <c r="K152">
        <v>0</v>
      </c>
      <c r="L152">
        <v>250000</v>
      </c>
      <c r="M152">
        <v>0</v>
      </c>
      <c r="N152">
        <v>16</v>
      </c>
      <c r="O152" t="s">
        <v>301</v>
      </c>
      <c r="P152" t="s">
        <v>38</v>
      </c>
      <c r="Q152">
        <v>1902</v>
      </c>
      <c r="R152" s="1">
        <v>19988</v>
      </c>
      <c r="S152" t="s">
        <v>61</v>
      </c>
      <c r="T152" t="s">
        <v>52</v>
      </c>
      <c r="U152" t="s">
        <v>41</v>
      </c>
      <c r="V152" t="s">
        <v>89</v>
      </c>
      <c r="W152" t="s">
        <v>43</v>
      </c>
      <c r="X152" s="1">
        <v>41092</v>
      </c>
      <c r="Y152" s="1" t="s">
        <v>488</v>
      </c>
      <c r="Z152" t="s">
        <v>44</v>
      </c>
      <c r="AA152" t="str">
        <f t="shared" si="10"/>
        <v>No</v>
      </c>
      <c r="AB152" t="s">
        <v>45</v>
      </c>
      <c r="AC152" t="s">
        <v>302</v>
      </c>
      <c r="AD152" t="s">
        <v>235</v>
      </c>
      <c r="AE152">
        <v>9</v>
      </c>
      <c r="AF152" t="s">
        <v>57</v>
      </c>
      <c r="AG152" t="s">
        <v>58</v>
      </c>
      <c r="AH152">
        <v>4.83</v>
      </c>
      <c r="AI152">
        <v>3</v>
      </c>
      <c r="AJ152">
        <v>0</v>
      </c>
      <c r="AK152" s="1">
        <v>43482</v>
      </c>
      <c r="AL152">
        <v>0</v>
      </c>
      <c r="AM152">
        <v>10</v>
      </c>
      <c r="AN152">
        <f ca="1">DATEDIF(R152, TODAY(), "Y")</f>
        <v>70</v>
      </c>
      <c r="AO152" t="str">
        <f t="shared" ca="1" si="11"/>
        <v>60-70</v>
      </c>
    </row>
    <row r="153" spans="1:41" x14ac:dyDescent="0.3">
      <c r="A153" t="s">
        <v>303</v>
      </c>
      <c r="B153" t="str">
        <f t="shared" si="8"/>
        <v>Kathleen</v>
      </c>
      <c r="C153" t="str">
        <f t="shared" si="9"/>
        <v>Kinsella</v>
      </c>
      <c r="D153">
        <v>10166</v>
      </c>
      <c r="E153">
        <v>1</v>
      </c>
      <c r="F153">
        <v>1</v>
      </c>
      <c r="G153">
        <v>0</v>
      </c>
      <c r="H153">
        <v>5</v>
      </c>
      <c r="I153">
        <v>5</v>
      </c>
      <c r="J153">
        <v>3</v>
      </c>
      <c r="K153">
        <v>0</v>
      </c>
      <c r="L153">
        <v>54005</v>
      </c>
      <c r="M153">
        <v>1</v>
      </c>
      <c r="N153">
        <v>19</v>
      </c>
      <c r="O153" t="s">
        <v>37</v>
      </c>
      <c r="P153" t="s">
        <v>38</v>
      </c>
      <c r="Q153">
        <v>2170</v>
      </c>
      <c r="R153" s="1">
        <v>27006</v>
      </c>
      <c r="S153" t="s">
        <v>61</v>
      </c>
      <c r="T153" t="s">
        <v>52</v>
      </c>
      <c r="U153" t="s">
        <v>41</v>
      </c>
      <c r="V153" t="s">
        <v>42</v>
      </c>
      <c r="W153" t="s">
        <v>43</v>
      </c>
      <c r="X153" s="1">
        <v>40812</v>
      </c>
      <c r="Y153" s="1">
        <v>42159</v>
      </c>
      <c r="Z153" t="s">
        <v>193</v>
      </c>
      <c r="AA153" t="str">
        <f t="shared" si="10"/>
        <v>Yes</v>
      </c>
      <c r="AB153" t="s">
        <v>54</v>
      </c>
      <c r="AC153" t="s">
        <v>46</v>
      </c>
      <c r="AD153" t="s">
        <v>69</v>
      </c>
      <c r="AE153">
        <v>39</v>
      </c>
      <c r="AF153" t="s">
        <v>70</v>
      </c>
      <c r="AG153" t="s">
        <v>58</v>
      </c>
      <c r="AH153">
        <v>3.6</v>
      </c>
      <c r="AI153">
        <v>5</v>
      </c>
      <c r="AJ153">
        <v>0</v>
      </c>
      <c r="AK153" s="1">
        <v>42064</v>
      </c>
      <c r="AL153">
        <v>0</v>
      </c>
      <c r="AM153">
        <v>16</v>
      </c>
      <c r="AN153">
        <f ca="1">DATEDIF(R153, TODAY(), "Y")</f>
        <v>51</v>
      </c>
      <c r="AO153" t="str">
        <f t="shared" ca="1" si="11"/>
        <v>50-60</v>
      </c>
    </row>
    <row r="154" spans="1:41" x14ac:dyDescent="0.3">
      <c r="A154" t="s">
        <v>304</v>
      </c>
      <c r="B154" t="str">
        <f t="shared" si="8"/>
        <v>Alexandra</v>
      </c>
      <c r="C154" t="str">
        <f t="shared" si="9"/>
        <v>Kirill</v>
      </c>
      <c r="D154">
        <v>10170</v>
      </c>
      <c r="E154">
        <v>1</v>
      </c>
      <c r="F154">
        <v>1</v>
      </c>
      <c r="G154">
        <v>0</v>
      </c>
      <c r="H154">
        <v>5</v>
      </c>
      <c r="I154">
        <v>5</v>
      </c>
      <c r="J154">
        <v>3</v>
      </c>
      <c r="K154">
        <v>0</v>
      </c>
      <c r="L154">
        <v>45433</v>
      </c>
      <c r="M154">
        <v>1</v>
      </c>
      <c r="N154">
        <v>19</v>
      </c>
      <c r="O154" t="s">
        <v>37</v>
      </c>
      <c r="P154" t="s">
        <v>38</v>
      </c>
      <c r="Q154">
        <v>2127</v>
      </c>
      <c r="R154" s="1">
        <v>25849</v>
      </c>
      <c r="S154" t="s">
        <v>61</v>
      </c>
      <c r="T154" t="s">
        <v>52</v>
      </c>
      <c r="U154" t="s">
        <v>41</v>
      </c>
      <c r="V154" t="s">
        <v>42</v>
      </c>
      <c r="W154" t="s">
        <v>43</v>
      </c>
      <c r="X154" s="1">
        <v>40812</v>
      </c>
      <c r="Y154" s="1">
        <v>41648</v>
      </c>
      <c r="Z154" t="s">
        <v>193</v>
      </c>
      <c r="AA154" t="str">
        <f t="shared" si="10"/>
        <v>Yes</v>
      </c>
      <c r="AB154" t="s">
        <v>54</v>
      </c>
      <c r="AC154" t="s">
        <v>46</v>
      </c>
      <c r="AD154" t="s">
        <v>72</v>
      </c>
      <c r="AE154">
        <v>11</v>
      </c>
      <c r="AF154" t="s">
        <v>70</v>
      </c>
      <c r="AG154" t="s">
        <v>58</v>
      </c>
      <c r="AH154">
        <v>3.49</v>
      </c>
      <c r="AI154">
        <v>4</v>
      </c>
      <c r="AJ154">
        <v>0</v>
      </c>
      <c r="AK154" s="1">
        <v>41304</v>
      </c>
      <c r="AL154">
        <v>0</v>
      </c>
      <c r="AM154">
        <v>6</v>
      </c>
      <c r="AN154">
        <f ca="1">DATEDIF(R154, TODAY(), "Y")</f>
        <v>54</v>
      </c>
      <c r="AO154" t="str">
        <f t="shared" ca="1" si="11"/>
        <v>50-60</v>
      </c>
    </row>
    <row r="155" spans="1:41" x14ac:dyDescent="0.3">
      <c r="A155" t="s">
        <v>305</v>
      </c>
      <c r="B155" t="str">
        <f t="shared" si="8"/>
        <v>Bradley J</v>
      </c>
      <c r="C155" t="str">
        <f t="shared" si="9"/>
        <v>Knapp</v>
      </c>
      <c r="D155">
        <v>10208</v>
      </c>
      <c r="E155">
        <v>0</v>
      </c>
      <c r="F155">
        <v>0</v>
      </c>
      <c r="G155">
        <v>1</v>
      </c>
      <c r="H155">
        <v>1</v>
      </c>
      <c r="I155">
        <v>5</v>
      </c>
      <c r="J155">
        <v>3</v>
      </c>
      <c r="K155">
        <v>0</v>
      </c>
      <c r="L155">
        <v>46654</v>
      </c>
      <c r="M155">
        <v>0</v>
      </c>
      <c r="N155">
        <v>19</v>
      </c>
      <c r="O155" t="s">
        <v>37</v>
      </c>
      <c r="P155" t="s">
        <v>38</v>
      </c>
      <c r="Q155">
        <v>1721</v>
      </c>
      <c r="R155" s="1">
        <v>28439</v>
      </c>
      <c r="S155" t="s">
        <v>39</v>
      </c>
      <c r="T155" t="s">
        <v>40</v>
      </c>
      <c r="U155" t="s">
        <v>41</v>
      </c>
      <c r="V155" t="s">
        <v>42</v>
      </c>
      <c r="W155" t="s">
        <v>82</v>
      </c>
      <c r="X155" s="1">
        <v>41687</v>
      </c>
      <c r="Y155" s="1" t="s">
        <v>488</v>
      </c>
      <c r="Z155" t="s">
        <v>44</v>
      </c>
      <c r="AA155" t="str">
        <f t="shared" si="10"/>
        <v>No</v>
      </c>
      <c r="AB155" t="s">
        <v>45</v>
      </c>
      <c r="AC155" t="s">
        <v>46</v>
      </c>
      <c r="AD155" t="s">
        <v>79</v>
      </c>
      <c r="AE155">
        <v>19</v>
      </c>
      <c r="AF155" t="s">
        <v>48</v>
      </c>
      <c r="AG155" t="s">
        <v>58</v>
      </c>
      <c r="AH155">
        <v>3.1</v>
      </c>
      <c r="AI155">
        <v>3</v>
      </c>
      <c r="AJ155">
        <v>0</v>
      </c>
      <c r="AK155" s="1">
        <v>43502</v>
      </c>
      <c r="AL155">
        <v>0</v>
      </c>
      <c r="AM155">
        <v>3</v>
      </c>
      <c r="AN155">
        <f ca="1">DATEDIF(R155, TODAY(), "Y")</f>
        <v>47</v>
      </c>
      <c r="AO155" t="str">
        <f t="shared" ca="1" si="11"/>
        <v>40-50</v>
      </c>
    </row>
    <row r="156" spans="1:41" x14ac:dyDescent="0.3">
      <c r="A156" t="s">
        <v>306</v>
      </c>
      <c r="B156" t="str">
        <f t="shared" si="8"/>
        <v>John</v>
      </c>
      <c r="C156" t="str">
        <f t="shared" si="9"/>
        <v>Kretschmer</v>
      </c>
      <c r="D156">
        <v>10176</v>
      </c>
      <c r="E156">
        <v>1</v>
      </c>
      <c r="F156">
        <v>1</v>
      </c>
      <c r="G156">
        <v>1</v>
      </c>
      <c r="H156">
        <v>1</v>
      </c>
      <c r="I156">
        <v>5</v>
      </c>
      <c r="J156">
        <v>3</v>
      </c>
      <c r="K156">
        <v>0</v>
      </c>
      <c r="L156">
        <v>63973</v>
      </c>
      <c r="M156">
        <v>0</v>
      </c>
      <c r="N156">
        <v>19</v>
      </c>
      <c r="O156" t="s">
        <v>37</v>
      </c>
      <c r="P156" t="s">
        <v>38</v>
      </c>
      <c r="Q156">
        <v>1801</v>
      </c>
      <c r="R156" s="1">
        <v>29253</v>
      </c>
      <c r="S156" t="s">
        <v>39</v>
      </c>
      <c r="T156" t="s">
        <v>52</v>
      </c>
      <c r="U156" t="s">
        <v>41</v>
      </c>
      <c r="V156" t="s">
        <v>42</v>
      </c>
      <c r="W156" t="s">
        <v>112</v>
      </c>
      <c r="X156" s="1">
        <v>40553</v>
      </c>
      <c r="Y156" s="1" t="s">
        <v>488</v>
      </c>
      <c r="Z156" t="s">
        <v>44</v>
      </c>
      <c r="AA156" t="str">
        <f t="shared" si="10"/>
        <v>No</v>
      </c>
      <c r="AB156" t="s">
        <v>45</v>
      </c>
      <c r="AC156" t="s">
        <v>46</v>
      </c>
      <c r="AD156" t="s">
        <v>83</v>
      </c>
      <c r="AE156">
        <v>12</v>
      </c>
      <c r="AF156" t="s">
        <v>57</v>
      </c>
      <c r="AG156" t="s">
        <v>58</v>
      </c>
      <c r="AH156">
        <v>3.38</v>
      </c>
      <c r="AI156">
        <v>3</v>
      </c>
      <c r="AJ156">
        <v>0</v>
      </c>
      <c r="AK156" s="1">
        <v>43486</v>
      </c>
      <c r="AL156">
        <v>0</v>
      </c>
      <c r="AM156">
        <v>17</v>
      </c>
      <c r="AN156">
        <f ca="1">DATEDIF(R156, TODAY(), "Y")</f>
        <v>45</v>
      </c>
      <c r="AO156" t="str">
        <f t="shared" ca="1" si="11"/>
        <v>40-50</v>
      </c>
    </row>
    <row r="157" spans="1:41" x14ac:dyDescent="0.3">
      <c r="A157" t="s">
        <v>307</v>
      </c>
      <c r="B157" t="str">
        <f t="shared" si="8"/>
        <v>Freddy</v>
      </c>
      <c r="C157" t="str">
        <f t="shared" si="9"/>
        <v>Kreuger</v>
      </c>
      <c r="D157">
        <v>10165</v>
      </c>
      <c r="E157">
        <v>0</v>
      </c>
      <c r="F157">
        <v>0</v>
      </c>
      <c r="G157">
        <v>1</v>
      </c>
      <c r="H157">
        <v>1</v>
      </c>
      <c r="I157">
        <v>6</v>
      </c>
      <c r="J157">
        <v>3</v>
      </c>
      <c r="K157">
        <v>1</v>
      </c>
      <c r="L157">
        <v>71339</v>
      </c>
      <c r="M157">
        <v>0</v>
      </c>
      <c r="N157">
        <v>3</v>
      </c>
      <c r="O157" t="s">
        <v>139</v>
      </c>
      <c r="P157" t="s">
        <v>308</v>
      </c>
      <c r="Q157">
        <v>10171</v>
      </c>
      <c r="R157" s="1">
        <v>25258</v>
      </c>
      <c r="S157" t="s">
        <v>39</v>
      </c>
      <c r="T157" t="s">
        <v>40</v>
      </c>
      <c r="U157" t="s">
        <v>41</v>
      </c>
      <c r="V157" t="s">
        <v>89</v>
      </c>
      <c r="W157" t="s">
        <v>82</v>
      </c>
      <c r="X157" s="1">
        <v>40609</v>
      </c>
      <c r="Y157" s="1" t="s">
        <v>488</v>
      </c>
      <c r="Z157" t="s">
        <v>44</v>
      </c>
      <c r="AA157" t="str">
        <f t="shared" si="10"/>
        <v>No</v>
      </c>
      <c r="AB157" t="s">
        <v>45</v>
      </c>
      <c r="AC157" t="s">
        <v>141</v>
      </c>
      <c r="AD157" t="s">
        <v>142</v>
      </c>
      <c r="AE157">
        <v>17</v>
      </c>
      <c r="AF157" t="s">
        <v>84</v>
      </c>
      <c r="AG157" t="s">
        <v>58</v>
      </c>
      <c r="AH157">
        <v>3.65</v>
      </c>
      <c r="AI157">
        <v>5</v>
      </c>
      <c r="AJ157">
        <v>0</v>
      </c>
      <c r="AK157" s="1">
        <v>43482</v>
      </c>
      <c r="AL157">
        <v>0</v>
      </c>
      <c r="AM157">
        <v>20</v>
      </c>
      <c r="AN157">
        <f ca="1">DATEDIF(R157, TODAY(), "Y")</f>
        <v>56</v>
      </c>
      <c r="AO157" t="str">
        <f t="shared" ca="1" si="11"/>
        <v>50-60</v>
      </c>
    </row>
    <row r="158" spans="1:41" x14ac:dyDescent="0.3">
      <c r="A158" t="s">
        <v>309</v>
      </c>
      <c r="B158" t="str">
        <f t="shared" si="8"/>
        <v>Jyoti</v>
      </c>
      <c r="C158" t="str">
        <f t="shared" si="9"/>
        <v>Lajiri</v>
      </c>
      <c r="D158">
        <v>10113</v>
      </c>
      <c r="E158">
        <v>1</v>
      </c>
      <c r="F158">
        <v>1</v>
      </c>
      <c r="G158">
        <v>1</v>
      </c>
      <c r="H158">
        <v>3</v>
      </c>
      <c r="I158">
        <v>3</v>
      </c>
      <c r="J158">
        <v>3</v>
      </c>
      <c r="K158">
        <v>0</v>
      </c>
      <c r="L158">
        <v>93206</v>
      </c>
      <c r="M158">
        <v>0</v>
      </c>
      <c r="N158">
        <v>28</v>
      </c>
      <c r="O158" t="s">
        <v>179</v>
      </c>
      <c r="P158" t="s">
        <v>38</v>
      </c>
      <c r="Q158">
        <v>2169</v>
      </c>
      <c r="R158" s="1">
        <v>31525</v>
      </c>
      <c r="S158" t="s">
        <v>39</v>
      </c>
      <c r="T158" t="s">
        <v>52</v>
      </c>
      <c r="U158" t="s">
        <v>41</v>
      </c>
      <c r="V158" t="s">
        <v>42</v>
      </c>
      <c r="W158" t="s">
        <v>43</v>
      </c>
      <c r="X158" s="1">
        <v>41953</v>
      </c>
      <c r="Y158" s="1" t="s">
        <v>488</v>
      </c>
      <c r="Z158" t="s">
        <v>44</v>
      </c>
      <c r="AA158" t="str">
        <f t="shared" si="10"/>
        <v>No</v>
      </c>
      <c r="AB158" t="s">
        <v>45</v>
      </c>
      <c r="AC158" t="s">
        <v>55</v>
      </c>
      <c r="AD158" t="s">
        <v>87</v>
      </c>
      <c r="AE158">
        <v>7</v>
      </c>
      <c r="AF158" t="s">
        <v>80</v>
      </c>
      <c r="AG158" t="s">
        <v>58</v>
      </c>
      <c r="AH158">
        <v>4.46</v>
      </c>
      <c r="AI158">
        <v>5</v>
      </c>
      <c r="AJ158">
        <v>6</v>
      </c>
      <c r="AK158" s="1">
        <v>43472</v>
      </c>
      <c r="AL158">
        <v>0</v>
      </c>
      <c r="AM158">
        <v>7</v>
      </c>
      <c r="AN158">
        <f ca="1">DATEDIF(R158, TODAY(), "Y")</f>
        <v>39</v>
      </c>
      <c r="AO158" t="str">
        <f t="shared" ca="1" si="11"/>
        <v>30-40</v>
      </c>
    </row>
    <row r="159" spans="1:41" x14ac:dyDescent="0.3">
      <c r="A159" t="s">
        <v>310</v>
      </c>
      <c r="B159" t="str">
        <f t="shared" si="8"/>
        <v>Hans</v>
      </c>
      <c r="C159" t="str">
        <f t="shared" si="9"/>
        <v>Landa</v>
      </c>
      <c r="D159">
        <v>10092</v>
      </c>
      <c r="E159">
        <v>1</v>
      </c>
      <c r="F159">
        <v>1</v>
      </c>
      <c r="G159">
        <v>1</v>
      </c>
      <c r="H159">
        <v>4</v>
      </c>
      <c r="I159">
        <v>5</v>
      </c>
      <c r="J159">
        <v>3</v>
      </c>
      <c r="K159">
        <v>0</v>
      </c>
      <c r="L159">
        <v>82758</v>
      </c>
      <c r="M159">
        <v>1</v>
      </c>
      <c r="N159">
        <v>18</v>
      </c>
      <c r="O159" t="s">
        <v>129</v>
      </c>
      <c r="P159" t="s">
        <v>38</v>
      </c>
      <c r="Q159">
        <v>1890</v>
      </c>
      <c r="R159" s="1">
        <v>26481</v>
      </c>
      <c r="S159" t="s">
        <v>39</v>
      </c>
      <c r="T159" t="s">
        <v>52</v>
      </c>
      <c r="U159" t="s">
        <v>41</v>
      </c>
      <c r="V159" t="s">
        <v>42</v>
      </c>
      <c r="W159" t="s">
        <v>43</v>
      </c>
      <c r="X159" s="1">
        <v>40553</v>
      </c>
      <c r="Y159" s="1">
        <v>42350</v>
      </c>
      <c r="Z159" t="s">
        <v>103</v>
      </c>
      <c r="AA159" t="str">
        <f t="shared" si="10"/>
        <v>Yes</v>
      </c>
      <c r="AB159" t="s">
        <v>104</v>
      </c>
      <c r="AC159" t="s">
        <v>46</v>
      </c>
      <c r="AD159" t="s">
        <v>131</v>
      </c>
      <c r="AE159">
        <v>2</v>
      </c>
      <c r="AF159" t="s">
        <v>80</v>
      </c>
      <c r="AG159" t="s">
        <v>58</v>
      </c>
      <c r="AH159">
        <v>4.78</v>
      </c>
      <c r="AI159">
        <v>4</v>
      </c>
      <c r="AJ159">
        <v>0</v>
      </c>
      <c r="AK159" s="1">
        <v>42050</v>
      </c>
      <c r="AL159">
        <v>0</v>
      </c>
      <c r="AM159">
        <v>9</v>
      </c>
      <c r="AN159">
        <f ca="1">DATEDIF(R159, TODAY(), "Y")</f>
        <v>53</v>
      </c>
      <c r="AO159" t="str">
        <f t="shared" ca="1" si="11"/>
        <v>50-60</v>
      </c>
    </row>
    <row r="160" spans="1:41" x14ac:dyDescent="0.3">
      <c r="A160" t="s">
        <v>311</v>
      </c>
      <c r="B160" t="str">
        <f t="shared" si="8"/>
        <v>Lindsey</v>
      </c>
      <c r="C160" t="str">
        <f t="shared" si="9"/>
        <v>Langford</v>
      </c>
      <c r="D160">
        <v>10106</v>
      </c>
      <c r="E160">
        <v>0</v>
      </c>
      <c r="F160">
        <v>2</v>
      </c>
      <c r="G160">
        <v>0</v>
      </c>
      <c r="H160">
        <v>5</v>
      </c>
      <c r="I160">
        <v>5</v>
      </c>
      <c r="J160">
        <v>3</v>
      </c>
      <c r="K160">
        <v>0</v>
      </c>
      <c r="L160">
        <v>66074</v>
      </c>
      <c r="M160">
        <v>1</v>
      </c>
      <c r="N160">
        <v>20</v>
      </c>
      <c r="O160" t="s">
        <v>60</v>
      </c>
      <c r="P160" t="s">
        <v>38</v>
      </c>
      <c r="Q160">
        <v>2090</v>
      </c>
      <c r="R160" s="1">
        <v>29061</v>
      </c>
      <c r="S160" t="s">
        <v>61</v>
      </c>
      <c r="T160" t="s">
        <v>67</v>
      </c>
      <c r="U160" t="s">
        <v>41</v>
      </c>
      <c r="V160" t="s">
        <v>42</v>
      </c>
      <c r="W160" t="s">
        <v>112</v>
      </c>
      <c r="X160" s="1">
        <v>41281</v>
      </c>
      <c r="Y160" s="1">
        <v>41729</v>
      </c>
      <c r="Z160" t="s">
        <v>90</v>
      </c>
      <c r="AA160" t="str">
        <f t="shared" si="10"/>
        <v>Yes</v>
      </c>
      <c r="AB160" t="s">
        <v>54</v>
      </c>
      <c r="AC160" t="s">
        <v>46</v>
      </c>
      <c r="AD160" t="s">
        <v>91</v>
      </c>
      <c r="AE160">
        <v>14</v>
      </c>
      <c r="AF160" t="s">
        <v>57</v>
      </c>
      <c r="AG160" t="s">
        <v>58</v>
      </c>
      <c r="AH160">
        <v>4.5199999999999996</v>
      </c>
      <c r="AI160">
        <v>3</v>
      </c>
      <c r="AJ160">
        <v>0</v>
      </c>
      <c r="AK160" s="1">
        <v>41690</v>
      </c>
      <c r="AL160">
        <v>0</v>
      </c>
      <c r="AM160">
        <v>20</v>
      </c>
      <c r="AN160">
        <f ca="1">DATEDIF(R160, TODAY(), "Y")</f>
        <v>46</v>
      </c>
      <c r="AO160" t="str">
        <f t="shared" ca="1" si="11"/>
        <v>40-50</v>
      </c>
    </row>
    <row r="161" spans="1:41" x14ac:dyDescent="0.3">
      <c r="A161" t="s">
        <v>312</v>
      </c>
      <c r="B161" t="str">
        <f t="shared" si="8"/>
        <v>Enrico</v>
      </c>
      <c r="C161" t="str">
        <f t="shared" si="9"/>
        <v>Langton</v>
      </c>
      <c r="D161">
        <v>10052</v>
      </c>
      <c r="E161">
        <v>1</v>
      </c>
      <c r="F161">
        <v>1</v>
      </c>
      <c r="G161">
        <v>1</v>
      </c>
      <c r="H161">
        <v>1</v>
      </c>
      <c r="I161">
        <v>5</v>
      </c>
      <c r="J161">
        <v>3</v>
      </c>
      <c r="K161">
        <v>0</v>
      </c>
      <c r="L161">
        <v>46120</v>
      </c>
      <c r="M161">
        <v>0</v>
      </c>
      <c r="N161">
        <v>19</v>
      </c>
      <c r="O161" t="s">
        <v>37</v>
      </c>
      <c r="P161" t="s">
        <v>38</v>
      </c>
      <c r="Q161">
        <v>2048</v>
      </c>
      <c r="R161" s="1">
        <v>31755</v>
      </c>
      <c r="S161" t="s">
        <v>39</v>
      </c>
      <c r="T161" t="s">
        <v>52</v>
      </c>
      <c r="U161" t="s">
        <v>41</v>
      </c>
      <c r="V161" t="s">
        <v>42</v>
      </c>
      <c r="W161" t="s">
        <v>43</v>
      </c>
      <c r="X161" s="1">
        <v>41099</v>
      </c>
      <c r="Y161" s="1" t="s">
        <v>488</v>
      </c>
      <c r="Z161" t="s">
        <v>44</v>
      </c>
      <c r="AA161" t="str">
        <f t="shared" si="10"/>
        <v>No</v>
      </c>
      <c r="AB161" t="s">
        <v>45</v>
      </c>
      <c r="AC161" t="s">
        <v>46</v>
      </c>
      <c r="AD161" t="s">
        <v>91</v>
      </c>
      <c r="AE161">
        <v>14</v>
      </c>
      <c r="AF161" t="s">
        <v>48</v>
      </c>
      <c r="AG161" t="s">
        <v>58</v>
      </c>
      <c r="AH161">
        <v>5</v>
      </c>
      <c r="AI161">
        <v>5</v>
      </c>
      <c r="AJ161">
        <v>0</v>
      </c>
      <c r="AK161" s="1">
        <v>43500</v>
      </c>
      <c r="AL161">
        <v>0</v>
      </c>
      <c r="AM161">
        <v>13</v>
      </c>
      <c r="AN161">
        <f ca="1">DATEDIF(R161, TODAY(), "Y")</f>
        <v>38</v>
      </c>
      <c r="AO161" t="str">
        <f t="shared" ca="1" si="11"/>
        <v>30-40</v>
      </c>
    </row>
    <row r="162" spans="1:41" x14ac:dyDescent="0.3">
      <c r="A162" t="s">
        <v>313</v>
      </c>
      <c r="B162" t="str">
        <f t="shared" si="8"/>
        <v>William</v>
      </c>
      <c r="C162" t="str">
        <f t="shared" si="9"/>
        <v>LaRotonda</v>
      </c>
      <c r="D162">
        <v>10038</v>
      </c>
      <c r="E162">
        <v>0</v>
      </c>
      <c r="F162">
        <v>2</v>
      </c>
      <c r="G162">
        <v>1</v>
      </c>
      <c r="H162">
        <v>1</v>
      </c>
      <c r="I162">
        <v>1</v>
      </c>
      <c r="J162">
        <v>3</v>
      </c>
      <c r="K162">
        <v>0</v>
      </c>
      <c r="L162">
        <v>64520</v>
      </c>
      <c r="M162">
        <v>0</v>
      </c>
      <c r="N162">
        <v>1</v>
      </c>
      <c r="O162" t="s">
        <v>134</v>
      </c>
      <c r="P162" t="s">
        <v>38</v>
      </c>
      <c r="Q162">
        <v>1460</v>
      </c>
      <c r="R162" s="1">
        <v>30798</v>
      </c>
      <c r="S162" t="s">
        <v>39</v>
      </c>
      <c r="T162" t="s">
        <v>67</v>
      </c>
      <c r="U162" t="s">
        <v>41</v>
      </c>
      <c r="V162" t="s">
        <v>42</v>
      </c>
      <c r="W162" t="s">
        <v>82</v>
      </c>
      <c r="X162" s="1">
        <v>41645</v>
      </c>
      <c r="Y162" s="1" t="s">
        <v>488</v>
      </c>
      <c r="Z162" t="s">
        <v>44</v>
      </c>
      <c r="AA162" t="str">
        <f t="shared" si="10"/>
        <v>No</v>
      </c>
      <c r="AB162" t="s">
        <v>45</v>
      </c>
      <c r="AC162" t="s">
        <v>126</v>
      </c>
      <c r="AD162" t="s">
        <v>127</v>
      </c>
      <c r="AE162">
        <v>1</v>
      </c>
      <c r="AF162" t="s">
        <v>201</v>
      </c>
      <c r="AG162" t="s">
        <v>58</v>
      </c>
      <c r="AH162">
        <v>5</v>
      </c>
      <c r="AI162">
        <v>4</v>
      </c>
      <c r="AJ162">
        <v>4</v>
      </c>
      <c r="AK162" s="1">
        <v>43482</v>
      </c>
      <c r="AL162">
        <v>0</v>
      </c>
      <c r="AM162">
        <v>3</v>
      </c>
      <c r="AN162">
        <f ca="1">DATEDIF(R162, TODAY(), "Y")</f>
        <v>41</v>
      </c>
      <c r="AO162" t="str">
        <f t="shared" ca="1" si="11"/>
        <v>40-50</v>
      </c>
    </row>
    <row r="163" spans="1:41" x14ac:dyDescent="0.3">
      <c r="A163" t="s">
        <v>314</v>
      </c>
      <c r="B163" t="str">
        <f t="shared" si="8"/>
        <v>Mohammed</v>
      </c>
      <c r="C163" t="str">
        <f t="shared" si="9"/>
        <v>Latif</v>
      </c>
      <c r="D163">
        <v>10249</v>
      </c>
      <c r="E163">
        <v>1</v>
      </c>
      <c r="F163">
        <v>1</v>
      </c>
      <c r="G163">
        <v>1</v>
      </c>
      <c r="H163">
        <v>5</v>
      </c>
      <c r="I163">
        <v>5</v>
      </c>
      <c r="J163">
        <v>3</v>
      </c>
      <c r="K163">
        <v>0</v>
      </c>
      <c r="L163">
        <v>61962</v>
      </c>
      <c r="M163">
        <v>1</v>
      </c>
      <c r="N163">
        <v>20</v>
      </c>
      <c r="O163" t="s">
        <v>60</v>
      </c>
      <c r="P163" t="s">
        <v>38</v>
      </c>
      <c r="Q163">
        <v>2126</v>
      </c>
      <c r="R163" s="1">
        <v>30811</v>
      </c>
      <c r="S163" t="s">
        <v>39</v>
      </c>
      <c r="T163" t="s">
        <v>52</v>
      </c>
      <c r="U163" t="s">
        <v>41</v>
      </c>
      <c r="V163" t="s">
        <v>42</v>
      </c>
      <c r="W163" t="s">
        <v>43</v>
      </c>
      <c r="X163" s="1">
        <v>41001</v>
      </c>
      <c r="Y163" s="1">
        <v>41379</v>
      </c>
      <c r="Z163" t="s">
        <v>193</v>
      </c>
      <c r="AA163" t="str">
        <f t="shared" si="10"/>
        <v>Yes</v>
      </c>
      <c r="AB163" t="s">
        <v>54</v>
      </c>
      <c r="AC163" t="s">
        <v>46</v>
      </c>
      <c r="AD163" t="s">
        <v>63</v>
      </c>
      <c r="AE163">
        <v>20</v>
      </c>
      <c r="AF163" t="s">
        <v>70</v>
      </c>
      <c r="AG163" t="s">
        <v>58</v>
      </c>
      <c r="AH163">
        <v>4.9000000000000004</v>
      </c>
      <c r="AI163">
        <v>3</v>
      </c>
      <c r="AJ163">
        <v>0</v>
      </c>
      <c r="AK163" s="1">
        <v>41325</v>
      </c>
      <c r="AL163">
        <v>0</v>
      </c>
      <c r="AM163">
        <v>20</v>
      </c>
      <c r="AN163">
        <f ca="1">DATEDIF(R163, TODAY(), "Y")</f>
        <v>41</v>
      </c>
      <c r="AO163" t="str">
        <f t="shared" ca="1" si="11"/>
        <v>40-50</v>
      </c>
    </row>
    <row r="164" spans="1:41" x14ac:dyDescent="0.3">
      <c r="A164" t="s">
        <v>315</v>
      </c>
      <c r="B164" t="str">
        <f t="shared" si="8"/>
        <v>Binh</v>
      </c>
      <c r="C164" t="str">
        <f t="shared" si="9"/>
        <v>Le</v>
      </c>
      <c r="D164">
        <v>10232</v>
      </c>
      <c r="E164">
        <v>0</v>
      </c>
      <c r="F164">
        <v>0</v>
      </c>
      <c r="G164">
        <v>0</v>
      </c>
      <c r="H164">
        <v>1</v>
      </c>
      <c r="I164">
        <v>3</v>
      </c>
      <c r="J164">
        <v>3</v>
      </c>
      <c r="K164">
        <v>0</v>
      </c>
      <c r="L164">
        <v>81584</v>
      </c>
      <c r="M164">
        <v>0</v>
      </c>
      <c r="N164">
        <v>22</v>
      </c>
      <c r="O164" t="s">
        <v>316</v>
      </c>
      <c r="P164" t="s">
        <v>38</v>
      </c>
      <c r="Q164">
        <v>1886</v>
      </c>
      <c r="R164" s="1">
        <v>31942</v>
      </c>
      <c r="S164" t="s">
        <v>61</v>
      </c>
      <c r="T164" t="s">
        <v>40</v>
      </c>
      <c r="U164" t="s">
        <v>41</v>
      </c>
      <c r="V164" t="s">
        <v>42</v>
      </c>
      <c r="W164" t="s">
        <v>112</v>
      </c>
      <c r="X164" s="1">
        <v>42645</v>
      </c>
      <c r="Y164" s="1" t="s">
        <v>488</v>
      </c>
      <c r="Z164" t="s">
        <v>44</v>
      </c>
      <c r="AA164" t="str">
        <f t="shared" si="10"/>
        <v>No</v>
      </c>
      <c r="AB164" t="s">
        <v>45</v>
      </c>
      <c r="AC164" t="s">
        <v>55</v>
      </c>
      <c r="AD164" t="s">
        <v>197</v>
      </c>
      <c r="AE164">
        <v>13</v>
      </c>
      <c r="AF164" t="s">
        <v>57</v>
      </c>
      <c r="AG164" t="s">
        <v>58</v>
      </c>
      <c r="AH164">
        <v>4.0999999999999996</v>
      </c>
      <c r="AI164">
        <v>5</v>
      </c>
      <c r="AJ164">
        <v>7</v>
      </c>
      <c r="AK164" s="1">
        <v>43473</v>
      </c>
      <c r="AL164">
        <v>0</v>
      </c>
      <c r="AM164">
        <v>2</v>
      </c>
      <c r="AN164">
        <f ca="1">DATEDIF(R164, TODAY(), "Y")</f>
        <v>38</v>
      </c>
      <c r="AO164" t="str">
        <f t="shared" ca="1" si="11"/>
        <v>30-40</v>
      </c>
    </row>
    <row r="165" spans="1:41" x14ac:dyDescent="0.3">
      <c r="A165" t="s">
        <v>317</v>
      </c>
      <c r="B165" t="str">
        <f t="shared" si="8"/>
        <v>Dallas</v>
      </c>
      <c r="C165" t="str">
        <f t="shared" si="9"/>
        <v>Leach</v>
      </c>
      <c r="D165">
        <v>10087</v>
      </c>
      <c r="E165">
        <v>0</v>
      </c>
      <c r="F165">
        <v>0</v>
      </c>
      <c r="G165">
        <v>0</v>
      </c>
      <c r="H165">
        <v>5</v>
      </c>
      <c r="I165">
        <v>5</v>
      </c>
      <c r="J165">
        <v>3</v>
      </c>
      <c r="K165">
        <v>0</v>
      </c>
      <c r="L165">
        <v>63676</v>
      </c>
      <c r="M165">
        <v>1</v>
      </c>
      <c r="N165">
        <v>19</v>
      </c>
      <c r="O165" t="s">
        <v>37</v>
      </c>
      <c r="P165" t="s">
        <v>38</v>
      </c>
      <c r="Q165">
        <v>1810</v>
      </c>
      <c r="R165" s="1">
        <v>28872</v>
      </c>
      <c r="S165" t="s">
        <v>61</v>
      </c>
      <c r="T165" t="s">
        <v>40</v>
      </c>
      <c r="U165" t="s">
        <v>41</v>
      </c>
      <c r="V165" t="s">
        <v>42</v>
      </c>
      <c r="W165" t="s">
        <v>112</v>
      </c>
      <c r="X165" s="1">
        <v>40812</v>
      </c>
      <c r="Y165" s="1">
        <v>43331</v>
      </c>
      <c r="Z165" t="s">
        <v>68</v>
      </c>
      <c r="AA165" t="str">
        <f t="shared" si="10"/>
        <v>Yes</v>
      </c>
      <c r="AB165" t="s">
        <v>54</v>
      </c>
      <c r="AC165" t="s">
        <v>46</v>
      </c>
      <c r="AD165" t="s">
        <v>63</v>
      </c>
      <c r="AE165">
        <v>20</v>
      </c>
      <c r="AF165" t="s">
        <v>117</v>
      </c>
      <c r="AG165" t="s">
        <v>58</v>
      </c>
      <c r="AH165">
        <v>4.88</v>
      </c>
      <c r="AI165">
        <v>3</v>
      </c>
      <c r="AJ165">
        <v>0</v>
      </c>
      <c r="AK165" s="1">
        <v>42918</v>
      </c>
      <c r="AL165">
        <v>0</v>
      </c>
      <c r="AM165">
        <v>17</v>
      </c>
      <c r="AN165">
        <f ca="1">DATEDIF(R165, TODAY(), "Y")</f>
        <v>46</v>
      </c>
      <c r="AO165" t="str">
        <f t="shared" ca="1" si="11"/>
        <v>40-50</v>
      </c>
    </row>
    <row r="166" spans="1:41" x14ac:dyDescent="0.3">
      <c r="A166" t="s">
        <v>318</v>
      </c>
      <c r="B166" t="str">
        <f t="shared" si="8"/>
        <v>Brandon R</v>
      </c>
      <c r="C166" t="str">
        <f t="shared" si="9"/>
        <v>LeBlanc</v>
      </c>
      <c r="D166">
        <v>10134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3</v>
      </c>
      <c r="K166">
        <v>0</v>
      </c>
      <c r="L166">
        <v>93046</v>
      </c>
      <c r="M166">
        <v>0</v>
      </c>
      <c r="N166">
        <v>23</v>
      </c>
      <c r="O166" t="s">
        <v>319</v>
      </c>
      <c r="P166" t="s">
        <v>38</v>
      </c>
      <c r="Q166">
        <v>1460</v>
      </c>
      <c r="R166" s="1">
        <v>30843</v>
      </c>
      <c r="S166" t="s">
        <v>39</v>
      </c>
      <c r="T166" t="s">
        <v>52</v>
      </c>
      <c r="U166" t="s">
        <v>41</v>
      </c>
      <c r="V166" t="s">
        <v>42</v>
      </c>
      <c r="W166" t="s">
        <v>43</v>
      </c>
      <c r="X166" s="1">
        <v>42374</v>
      </c>
      <c r="Y166" s="1" t="s">
        <v>488</v>
      </c>
      <c r="Z166" t="s">
        <v>44</v>
      </c>
      <c r="AA166" t="str">
        <f t="shared" si="10"/>
        <v>No</v>
      </c>
      <c r="AB166" t="s">
        <v>45</v>
      </c>
      <c r="AC166" t="s">
        <v>126</v>
      </c>
      <c r="AD166" t="s">
        <v>131</v>
      </c>
      <c r="AE166">
        <v>2</v>
      </c>
      <c r="AF166" t="s">
        <v>117</v>
      </c>
      <c r="AG166" t="s">
        <v>58</v>
      </c>
      <c r="AH166">
        <v>4.0999999999999996</v>
      </c>
      <c r="AI166">
        <v>4</v>
      </c>
      <c r="AJ166">
        <v>0</v>
      </c>
      <c r="AK166" s="1">
        <v>43493</v>
      </c>
      <c r="AL166">
        <v>0</v>
      </c>
      <c r="AM166">
        <v>20</v>
      </c>
      <c r="AN166">
        <f ca="1">DATEDIF(R166, TODAY(), "Y")</f>
        <v>41</v>
      </c>
      <c r="AO166" t="str">
        <f t="shared" ca="1" si="11"/>
        <v>40-50</v>
      </c>
    </row>
    <row r="167" spans="1:41" x14ac:dyDescent="0.3">
      <c r="A167" t="s">
        <v>320</v>
      </c>
      <c r="B167" t="str">
        <f t="shared" si="8"/>
        <v>Hannibal</v>
      </c>
      <c r="C167" t="str">
        <f t="shared" si="9"/>
        <v>Lecter</v>
      </c>
      <c r="D167">
        <v>10251</v>
      </c>
      <c r="E167">
        <v>1</v>
      </c>
      <c r="F167">
        <v>1</v>
      </c>
      <c r="G167">
        <v>1</v>
      </c>
      <c r="H167">
        <v>1</v>
      </c>
      <c r="I167">
        <v>5</v>
      </c>
      <c r="J167">
        <v>3</v>
      </c>
      <c r="K167">
        <v>0</v>
      </c>
      <c r="L167">
        <v>64738</v>
      </c>
      <c r="M167">
        <v>0</v>
      </c>
      <c r="N167">
        <v>19</v>
      </c>
      <c r="O167" t="s">
        <v>37</v>
      </c>
      <c r="P167" t="s">
        <v>38</v>
      </c>
      <c r="Q167">
        <v>1776</v>
      </c>
      <c r="R167" s="1">
        <v>30196</v>
      </c>
      <c r="S167" t="s">
        <v>39</v>
      </c>
      <c r="T167" t="s">
        <v>52</v>
      </c>
      <c r="U167" t="s">
        <v>41</v>
      </c>
      <c r="V167" t="s">
        <v>42</v>
      </c>
      <c r="W167" t="s">
        <v>112</v>
      </c>
      <c r="X167" s="1">
        <v>41043</v>
      </c>
      <c r="Y167" s="1" t="s">
        <v>488</v>
      </c>
      <c r="Z167" t="s">
        <v>44</v>
      </c>
      <c r="AA167" t="str">
        <f t="shared" si="10"/>
        <v>No</v>
      </c>
      <c r="AB167" t="s">
        <v>45</v>
      </c>
      <c r="AC167" t="s">
        <v>46</v>
      </c>
      <c r="AD167" t="s">
        <v>65</v>
      </c>
      <c r="AE167">
        <v>16</v>
      </c>
      <c r="AF167" t="s">
        <v>70</v>
      </c>
      <c r="AG167" t="s">
        <v>58</v>
      </c>
      <c r="AH167">
        <v>4.0999999999999996</v>
      </c>
      <c r="AI167">
        <v>3</v>
      </c>
      <c r="AJ167">
        <v>0</v>
      </c>
      <c r="AK167" s="1">
        <v>43518</v>
      </c>
      <c r="AL167">
        <v>0</v>
      </c>
      <c r="AM167">
        <v>10</v>
      </c>
      <c r="AN167">
        <f ca="1">DATEDIF(R167, TODAY(), "Y")</f>
        <v>43</v>
      </c>
      <c r="AO167" t="str">
        <f t="shared" ca="1" si="11"/>
        <v>40-50</v>
      </c>
    </row>
    <row r="168" spans="1:41" x14ac:dyDescent="0.3">
      <c r="A168" t="s">
        <v>321</v>
      </c>
      <c r="B168" t="str">
        <f t="shared" si="8"/>
        <v>Giovanni</v>
      </c>
      <c r="C168" t="str">
        <f t="shared" si="9"/>
        <v>Leruth</v>
      </c>
      <c r="D168">
        <v>10103</v>
      </c>
      <c r="E168">
        <v>0</v>
      </c>
      <c r="F168">
        <v>3</v>
      </c>
      <c r="G168">
        <v>1</v>
      </c>
      <c r="H168">
        <v>1</v>
      </c>
      <c r="I168">
        <v>6</v>
      </c>
      <c r="J168">
        <v>3</v>
      </c>
      <c r="K168">
        <v>0</v>
      </c>
      <c r="L168">
        <v>70468</v>
      </c>
      <c r="M168">
        <v>0</v>
      </c>
      <c r="N168">
        <v>3</v>
      </c>
      <c r="O168" t="s">
        <v>139</v>
      </c>
      <c r="P168" t="s">
        <v>322</v>
      </c>
      <c r="Q168">
        <v>84111</v>
      </c>
      <c r="R168" s="1">
        <v>32504</v>
      </c>
      <c r="S168" t="s">
        <v>39</v>
      </c>
      <c r="T168" t="s">
        <v>137</v>
      </c>
      <c r="U168" t="s">
        <v>41</v>
      </c>
      <c r="V168" t="s">
        <v>42</v>
      </c>
      <c r="W168" t="s">
        <v>82</v>
      </c>
      <c r="X168" s="1">
        <v>41029</v>
      </c>
      <c r="Y168" s="1" t="s">
        <v>488</v>
      </c>
      <c r="Z168" t="s">
        <v>44</v>
      </c>
      <c r="AA168" t="str">
        <f t="shared" si="10"/>
        <v>No</v>
      </c>
      <c r="AB168" t="s">
        <v>45</v>
      </c>
      <c r="AC168" t="s">
        <v>141</v>
      </c>
      <c r="AD168" t="s">
        <v>142</v>
      </c>
      <c r="AE168">
        <v>17</v>
      </c>
      <c r="AF168" t="s">
        <v>201</v>
      </c>
      <c r="AG168" t="s">
        <v>58</v>
      </c>
      <c r="AH168">
        <v>4.53</v>
      </c>
      <c r="AI168">
        <v>3</v>
      </c>
      <c r="AJ168">
        <v>0</v>
      </c>
      <c r="AK168" s="1">
        <v>43494</v>
      </c>
      <c r="AL168">
        <v>0</v>
      </c>
      <c r="AM168">
        <v>16</v>
      </c>
      <c r="AN168">
        <f ca="1">DATEDIF(R168, TODAY(), "Y")</f>
        <v>36</v>
      </c>
      <c r="AO168" t="str">
        <f t="shared" ca="1" si="11"/>
        <v>30-40</v>
      </c>
    </row>
    <row r="169" spans="1:41" x14ac:dyDescent="0.3">
      <c r="A169" t="s">
        <v>323</v>
      </c>
      <c r="B169" t="str">
        <f t="shared" si="8"/>
        <v>Ketsia</v>
      </c>
      <c r="C169" t="str">
        <f t="shared" si="9"/>
        <v>Liebig</v>
      </c>
      <c r="D169">
        <v>10017</v>
      </c>
      <c r="E169">
        <v>1</v>
      </c>
      <c r="F169">
        <v>1</v>
      </c>
      <c r="G169">
        <v>0</v>
      </c>
      <c r="H169">
        <v>1</v>
      </c>
      <c r="I169">
        <v>5</v>
      </c>
      <c r="J169">
        <v>4</v>
      </c>
      <c r="K169">
        <v>0</v>
      </c>
      <c r="L169">
        <v>77915</v>
      </c>
      <c r="M169">
        <v>0</v>
      </c>
      <c r="N169">
        <v>18</v>
      </c>
      <c r="O169" t="s">
        <v>129</v>
      </c>
      <c r="P169" t="s">
        <v>38</v>
      </c>
      <c r="Q169">
        <v>2110</v>
      </c>
      <c r="R169" s="1">
        <v>29885</v>
      </c>
      <c r="S169" t="s">
        <v>61</v>
      </c>
      <c r="T169" t="s">
        <v>52</v>
      </c>
      <c r="U169" t="s">
        <v>41</v>
      </c>
      <c r="V169" t="s">
        <v>42</v>
      </c>
      <c r="W169" t="s">
        <v>43</v>
      </c>
      <c r="X169" s="1">
        <v>41547</v>
      </c>
      <c r="Y169" s="1" t="s">
        <v>488</v>
      </c>
      <c r="Z169" t="s">
        <v>44</v>
      </c>
      <c r="AA169" t="str">
        <f t="shared" si="10"/>
        <v>No</v>
      </c>
      <c r="AB169" t="s">
        <v>45</v>
      </c>
      <c r="AC169" t="s">
        <v>46</v>
      </c>
      <c r="AD169" t="s">
        <v>131</v>
      </c>
      <c r="AE169">
        <v>2</v>
      </c>
      <c r="AF169" t="s">
        <v>201</v>
      </c>
      <c r="AG169" t="s">
        <v>49</v>
      </c>
      <c r="AH169">
        <v>4.0999999999999996</v>
      </c>
      <c r="AI169">
        <v>3</v>
      </c>
      <c r="AJ169">
        <v>0</v>
      </c>
      <c r="AK169" s="1">
        <v>43486</v>
      </c>
      <c r="AL169">
        <v>0</v>
      </c>
      <c r="AM169">
        <v>11</v>
      </c>
      <c r="AN169">
        <f ca="1">DATEDIF(R169, TODAY(), "Y")</f>
        <v>43</v>
      </c>
      <c r="AO169" t="str">
        <f t="shared" ca="1" si="11"/>
        <v>40-50</v>
      </c>
    </row>
    <row r="170" spans="1:41" x14ac:dyDescent="0.3">
      <c r="A170" t="s">
        <v>324</v>
      </c>
      <c r="B170" t="str">
        <f t="shared" si="8"/>
        <v>Marilyn</v>
      </c>
      <c r="C170" t="str">
        <f t="shared" si="9"/>
        <v>Linares</v>
      </c>
      <c r="D170">
        <v>10186</v>
      </c>
      <c r="E170">
        <v>1</v>
      </c>
      <c r="F170">
        <v>1</v>
      </c>
      <c r="G170">
        <v>0</v>
      </c>
      <c r="H170">
        <v>5</v>
      </c>
      <c r="I170">
        <v>5</v>
      </c>
      <c r="J170">
        <v>3</v>
      </c>
      <c r="K170">
        <v>0</v>
      </c>
      <c r="L170">
        <v>52624</v>
      </c>
      <c r="M170">
        <v>1</v>
      </c>
      <c r="N170">
        <v>19</v>
      </c>
      <c r="O170" t="s">
        <v>37</v>
      </c>
      <c r="P170" t="s">
        <v>38</v>
      </c>
      <c r="Q170">
        <v>1886</v>
      </c>
      <c r="R170" s="1">
        <v>29671</v>
      </c>
      <c r="S170" t="s">
        <v>61</v>
      </c>
      <c r="T170" t="s">
        <v>52</v>
      </c>
      <c r="U170" t="s">
        <v>41</v>
      </c>
      <c r="V170" t="s">
        <v>42</v>
      </c>
      <c r="W170" t="s">
        <v>43</v>
      </c>
      <c r="X170" s="1">
        <v>40729</v>
      </c>
      <c r="Y170" s="1">
        <v>43369</v>
      </c>
      <c r="Z170" t="s">
        <v>93</v>
      </c>
      <c r="AA170" t="str">
        <f t="shared" si="10"/>
        <v>Yes</v>
      </c>
      <c r="AB170" t="s">
        <v>54</v>
      </c>
      <c r="AC170" t="s">
        <v>46</v>
      </c>
      <c r="AD170" t="s">
        <v>47</v>
      </c>
      <c r="AE170">
        <v>22</v>
      </c>
      <c r="AF170" t="s">
        <v>57</v>
      </c>
      <c r="AG170" t="s">
        <v>58</v>
      </c>
      <c r="AH170">
        <v>3.18</v>
      </c>
      <c r="AI170">
        <v>4</v>
      </c>
      <c r="AJ170">
        <v>0</v>
      </c>
      <c r="AK170" s="1">
        <v>43161</v>
      </c>
      <c r="AL170">
        <v>0</v>
      </c>
      <c r="AM170">
        <v>16</v>
      </c>
      <c r="AN170">
        <f ca="1">DATEDIF(R170, TODAY(), "Y")</f>
        <v>44</v>
      </c>
      <c r="AO170" t="str">
        <f t="shared" ca="1" si="11"/>
        <v>40-50</v>
      </c>
    </row>
    <row r="171" spans="1:41" x14ac:dyDescent="0.3">
      <c r="A171" t="s">
        <v>325</v>
      </c>
      <c r="B171" t="str">
        <f t="shared" si="8"/>
        <v>Mathew</v>
      </c>
      <c r="C171" t="str">
        <f t="shared" si="9"/>
        <v>Linden</v>
      </c>
      <c r="D171">
        <v>10137</v>
      </c>
      <c r="E171">
        <v>1</v>
      </c>
      <c r="F171">
        <v>1</v>
      </c>
      <c r="G171">
        <v>1</v>
      </c>
      <c r="H171">
        <v>3</v>
      </c>
      <c r="I171">
        <v>5</v>
      </c>
      <c r="J171">
        <v>3</v>
      </c>
      <c r="K171">
        <v>0</v>
      </c>
      <c r="L171">
        <v>63450</v>
      </c>
      <c r="M171">
        <v>0</v>
      </c>
      <c r="N171">
        <v>20</v>
      </c>
      <c r="O171" t="s">
        <v>60</v>
      </c>
      <c r="P171" t="s">
        <v>38</v>
      </c>
      <c r="Q171">
        <v>1770</v>
      </c>
      <c r="R171" s="1">
        <v>28933</v>
      </c>
      <c r="S171" t="s">
        <v>39</v>
      </c>
      <c r="T171" t="s">
        <v>52</v>
      </c>
      <c r="U171" t="s">
        <v>41</v>
      </c>
      <c r="V171" t="s">
        <v>42</v>
      </c>
      <c r="W171" t="s">
        <v>43</v>
      </c>
      <c r="X171" s="1">
        <v>41463</v>
      </c>
      <c r="Y171" s="1" t="s">
        <v>488</v>
      </c>
      <c r="Z171" t="s">
        <v>44</v>
      </c>
      <c r="AA171" t="str">
        <f t="shared" si="10"/>
        <v>No</v>
      </c>
      <c r="AB171" t="s">
        <v>45</v>
      </c>
      <c r="AC171" t="s">
        <v>46</v>
      </c>
      <c r="AD171" t="s">
        <v>99</v>
      </c>
      <c r="AE171">
        <v>18</v>
      </c>
      <c r="AF171" t="s">
        <v>48</v>
      </c>
      <c r="AG171" t="s">
        <v>58</v>
      </c>
      <c r="AH171">
        <v>4</v>
      </c>
      <c r="AI171">
        <v>3</v>
      </c>
      <c r="AJ171">
        <v>0</v>
      </c>
      <c r="AK171" s="1">
        <v>43514</v>
      </c>
      <c r="AL171">
        <v>0</v>
      </c>
      <c r="AM171">
        <v>7</v>
      </c>
      <c r="AN171">
        <f ca="1">DATEDIF(R171, TODAY(), "Y")</f>
        <v>46</v>
      </c>
      <c r="AO171" t="str">
        <f t="shared" ca="1" si="11"/>
        <v>40-50</v>
      </c>
    </row>
    <row r="172" spans="1:41" x14ac:dyDescent="0.3">
      <c r="A172" t="s">
        <v>326</v>
      </c>
      <c r="B172" t="str">
        <f t="shared" si="8"/>
        <v>Leonara</v>
      </c>
      <c r="C172" t="str">
        <f t="shared" si="9"/>
        <v>Lindsay</v>
      </c>
      <c r="D172">
        <v>10008</v>
      </c>
      <c r="E172">
        <v>0</v>
      </c>
      <c r="F172">
        <v>0</v>
      </c>
      <c r="G172">
        <v>0</v>
      </c>
      <c r="H172">
        <v>1</v>
      </c>
      <c r="I172">
        <v>3</v>
      </c>
      <c r="J172">
        <v>4</v>
      </c>
      <c r="K172">
        <v>1</v>
      </c>
      <c r="L172">
        <v>51777</v>
      </c>
      <c r="M172">
        <v>0</v>
      </c>
      <c r="N172">
        <v>14</v>
      </c>
      <c r="O172" t="s">
        <v>86</v>
      </c>
      <c r="P172" t="s">
        <v>122</v>
      </c>
      <c r="Q172">
        <v>6070</v>
      </c>
      <c r="R172" s="1">
        <v>32421</v>
      </c>
      <c r="S172" t="s">
        <v>61</v>
      </c>
      <c r="T172" t="s">
        <v>40</v>
      </c>
      <c r="U172" t="s">
        <v>41</v>
      </c>
      <c r="V172" t="s">
        <v>89</v>
      </c>
      <c r="W172" t="s">
        <v>82</v>
      </c>
      <c r="X172" s="1">
        <v>40564</v>
      </c>
      <c r="Y172" s="1" t="s">
        <v>488</v>
      </c>
      <c r="Z172" t="s">
        <v>44</v>
      </c>
      <c r="AA172" t="str">
        <f t="shared" si="10"/>
        <v>No</v>
      </c>
      <c r="AB172" t="s">
        <v>45</v>
      </c>
      <c r="AC172" t="s">
        <v>55</v>
      </c>
      <c r="AD172" t="s">
        <v>166</v>
      </c>
      <c r="AE172">
        <v>6</v>
      </c>
      <c r="AF172" t="s">
        <v>84</v>
      </c>
      <c r="AG172" t="s">
        <v>49</v>
      </c>
      <c r="AH172">
        <v>4.6399999999999997</v>
      </c>
      <c r="AI172">
        <v>4</v>
      </c>
      <c r="AJ172">
        <v>5</v>
      </c>
      <c r="AK172" s="1">
        <v>43490</v>
      </c>
      <c r="AL172">
        <v>0</v>
      </c>
      <c r="AM172">
        <v>14</v>
      </c>
      <c r="AN172">
        <f ca="1">DATEDIF(R172, TODAY(), "Y")</f>
        <v>36</v>
      </c>
      <c r="AO172" t="str">
        <f t="shared" ca="1" si="11"/>
        <v>30-40</v>
      </c>
    </row>
    <row r="173" spans="1:41" x14ac:dyDescent="0.3">
      <c r="A173" t="s">
        <v>327</v>
      </c>
      <c r="B173" t="str">
        <f t="shared" si="8"/>
        <v>Susan</v>
      </c>
      <c r="C173" t="str">
        <f t="shared" si="9"/>
        <v>Lundy</v>
      </c>
      <c r="D173">
        <v>10096</v>
      </c>
      <c r="E173">
        <v>0</v>
      </c>
      <c r="F173">
        <v>4</v>
      </c>
      <c r="G173">
        <v>0</v>
      </c>
      <c r="H173">
        <v>5</v>
      </c>
      <c r="I173">
        <v>5</v>
      </c>
      <c r="J173">
        <v>3</v>
      </c>
      <c r="K173">
        <v>0</v>
      </c>
      <c r="L173">
        <v>67237</v>
      </c>
      <c r="M173">
        <v>1</v>
      </c>
      <c r="N173">
        <v>20</v>
      </c>
      <c r="O173" t="s">
        <v>60</v>
      </c>
      <c r="P173" t="s">
        <v>38</v>
      </c>
      <c r="Q173">
        <v>2122</v>
      </c>
      <c r="R173" s="1">
        <v>28120</v>
      </c>
      <c r="S173" t="s">
        <v>61</v>
      </c>
      <c r="T173" t="s">
        <v>78</v>
      </c>
      <c r="U173" t="s">
        <v>41</v>
      </c>
      <c r="V173" t="s">
        <v>42</v>
      </c>
      <c r="W173" t="s">
        <v>43</v>
      </c>
      <c r="X173" s="1">
        <v>41463</v>
      </c>
      <c r="Y173" s="1">
        <v>42628</v>
      </c>
      <c r="Z173" t="s">
        <v>193</v>
      </c>
      <c r="AA173" t="str">
        <f t="shared" si="10"/>
        <v>Yes</v>
      </c>
      <c r="AB173" t="s">
        <v>54</v>
      </c>
      <c r="AC173" t="s">
        <v>46</v>
      </c>
      <c r="AD173" t="s">
        <v>47</v>
      </c>
      <c r="AE173">
        <v>22</v>
      </c>
      <c r="AF173" t="s">
        <v>48</v>
      </c>
      <c r="AG173" t="s">
        <v>58</v>
      </c>
      <c r="AH173">
        <v>4.6500000000000004</v>
      </c>
      <c r="AI173">
        <v>4</v>
      </c>
      <c r="AJ173">
        <v>0</v>
      </c>
      <c r="AK173" s="1">
        <v>42531</v>
      </c>
      <c r="AL173">
        <v>0</v>
      </c>
      <c r="AM173">
        <v>15</v>
      </c>
      <c r="AN173">
        <f ca="1">DATEDIF(R173, TODAY(), "Y")</f>
        <v>48</v>
      </c>
      <c r="AO173" t="str">
        <f t="shared" ca="1" si="11"/>
        <v>40-50</v>
      </c>
    </row>
    <row r="174" spans="1:41" x14ac:dyDescent="0.3">
      <c r="A174" t="s">
        <v>328</v>
      </c>
      <c r="B174" t="str">
        <f t="shared" si="8"/>
        <v>Lisa</v>
      </c>
      <c r="C174" t="str">
        <f t="shared" si="9"/>
        <v>Lunquist</v>
      </c>
      <c r="D174">
        <v>10035</v>
      </c>
      <c r="E174">
        <v>0</v>
      </c>
      <c r="F174">
        <v>0</v>
      </c>
      <c r="G174">
        <v>0</v>
      </c>
      <c r="H174">
        <v>1</v>
      </c>
      <c r="I174">
        <v>5</v>
      </c>
      <c r="J174">
        <v>4</v>
      </c>
      <c r="K174">
        <v>0</v>
      </c>
      <c r="L174">
        <v>73330</v>
      </c>
      <c r="M174">
        <v>0</v>
      </c>
      <c r="N174">
        <v>20</v>
      </c>
      <c r="O174" t="s">
        <v>60</v>
      </c>
      <c r="P174" t="s">
        <v>38</v>
      </c>
      <c r="Q174">
        <v>2324</v>
      </c>
      <c r="R174" s="1">
        <v>30038</v>
      </c>
      <c r="S174" t="s">
        <v>61</v>
      </c>
      <c r="T174" t="s">
        <v>40</v>
      </c>
      <c r="U174" t="s">
        <v>41</v>
      </c>
      <c r="V174" t="s">
        <v>42</v>
      </c>
      <c r="W174" t="s">
        <v>82</v>
      </c>
      <c r="X174" s="1">
        <v>41505</v>
      </c>
      <c r="Y174" s="1" t="s">
        <v>488</v>
      </c>
      <c r="Z174" t="s">
        <v>44</v>
      </c>
      <c r="AA174" t="str">
        <f t="shared" si="10"/>
        <v>No</v>
      </c>
      <c r="AB174" t="s">
        <v>45</v>
      </c>
      <c r="AC174" t="s">
        <v>46</v>
      </c>
      <c r="AD174" t="s">
        <v>65</v>
      </c>
      <c r="AE174">
        <v>16</v>
      </c>
      <c r="AF174" t="s">
        <v>57</v>
      </c>
      <c r="AG174" t="s">
        <v>49</v>
      </c>
      <c r="AH174">
        <v>4.2</v>
      </c>
      <c r="AI174">
        <v>4</v>
      </c>
      <c r="AJ174">
        <v>0</v>
      </c>
      <c r="AK174" s="1">
        <v>43508</v>
      </c>
      <c r="AL174">
        <v>0</v>
      </c>
      <c r="AM174">
        <v>19</v>
      </c>
      <c r="AN174">
        <f ca="1">DATEDIF(R174, TODAY(), "Y")</f>
        <v>43</v>
      </c>
      <c r="AO174" t="str">
        <f t="shared" ca="1" si="11"/>
        <v>40-50</v>
      </c>
    </row>
    <row r="175" spans="1:41" x14ac:dyDescent="0.3">
      <c r="A175" t="s">
        <v>329</v>
      </c>
      <c r="B175" t="str">
        <f t="shared" si="8"/>
        <v>Allison</v>
      </c>
      <c r="C175" t="str">
        <f t="shared" si="9"/>
        <v>Lydon</v>
      </c>
      <c r="D175">
        <v>10057</v>
      </c>
      <c r="E175">
        <v>1</v>
      </c>
      <c r="F175">
        <v>1</v>
      </c>
      <c r="G175">
        <v>0</v>
      </c>
      <c r="H175">
        <v>3</v>
      </c>
      <c r="I175">
        <v>5</v>
      </c>
      <c r="J175">
        <v>3</v>
      </c>
      <c r="K175">
        <v>0</v>
      </c>
      <c r="L175">
        <v>52057</v>
      </c>
      <c r="M175">
        <v>0</v>
      </c>
      <c r="N175">
        <v>19</v>
      </c>
      <c r="O175" t="s">
        <v>37</v>
      </c>
      <c r="P175" t="s">
        <v>38</v>
      </c>
      <c r="Q175">
        <v>2122</v>
      </c>
      <c r="R175" s="1">
        <v>27689</v>
      </c>
      <c r="S175" t="s">
        <v>61</v>
      </c>
      <c r="T175" t="s">
        <v>52</v>
      </c>
      <c r="U175" t="s">
        <v>41</v>
      </c>
      <c r="V175" t="s">
        <v>42</v>
      </c>
      <c r="W175" t="s">
        <v>82</v>
      </c>
      <c r="X175" s="1">
        <v>42051</v>
      </c>
      <c r="Y175" s="1" t="s">
        <v>488</v>
      </c>
      <c r="Z175" t="s">
        <v>44</v>
      </c>
      <c r="AA175" t="str">
        <f t="shared" si="10"/>
        <v>No</v>
      </c>
      <c r="AB175" t="s">
        <v>45</v>
      </c>
      <c r="AC175" t="s">
        <v>46</v>
      </c>
      <c r="AD175" t="s">
        <v>65</v>
      </c>
      <c r="AE175">
        <v>16</v>
      </c>
      <c r="AF175" t="s">
        <v>201</v>
      </c>
      <c r="AG175" t="s">
        <v>58</v>
      </c>
      <c r="AH175">
        <v>5</v>
      </c>
      <c r="AI175">
        <v>3</v>
      </c>
      <c r="AJ175">
        <v>0</v>
      </c>
      <c r="AK175" s="1">
        <v>43488</v>
      </c>
      <c r="AL175">
        <v>0</v>
      </c>
      <c r="AM175">
        <v>6</v>
      </c>
      <c r="AN175">
        <f ca="1">DATEDIF(R175, TODAY(), "Y")</f>
        <v>49</v>
      </c>
      <c r="AO175" t="str">
        <f t="shared" ca="1" si="11"/>
        <v>40-50</v>
      </c>
    </row>
    <row r="176" spans="1:41" x14ac:dyDescent="0.3">
      <c r="A176" t="s">
        <v>330</v>
      </c>
      <c r="B176" t="str">
        <f t="shared" si="8"/>
        <v>Lindsay</v>
      </c>
      <c r="C176" t="str">
        <f t="shared" si="9"/>
        <v>Lynch</v>
      </c>
      <c r="D176">
        <v>10004</v>
      </c>
      <c r="E176">
        <v>0</v>
      </c>
      <c r="F176">
        <v>0</v>
      </c>
      <c r="G176">
        <v>0</v>
      </c>
      <c r="H176">
        <v>5</v>
      </c>
      <c r="I176">
        <v>5</v>
      </c>
      <c r="J176">
        <v>4</v>
      </c>
      <c r="K176">
        <v>1</v>
      </c>
      <c r="L176">
        <v>47434</v>
      </c>
      <c r="M176">
        <v>1</v>
      </c>
      <c r="N176">
        <v>19</v>
      </c>
      <c r="O176" t="s">
        <v>37</v>
      </c>
      <c r="P176" t="s">
        <v>38</v>
      </c>
      <c r="Q176">
        <v>1844</v>
      </c>
      <c r="R176" s="1">
        <v>26709</v>
      </c>
      <c r="S176" t="s">
        <v>61</v>
      </c>
      <c r="T176" t="s">
        <v>40</v>
      </c>
      <c r="U176" t="s">
        <v>41</v>
      </c>
      <c r="V176" t="s">
        <v>89</v>
      </c>
      <c r="W176" t="s">
        <v>82</v>
      </c>
      <c r="X176" s="1">
        <v>40854</v>
      </c>
      <c r="Y176" s="1">
        <v>42322</v>
      </c>
      <c r="Z176" t="s">
        <v>90</v>
      </c>
      <c r="AA176" t="str">
        <f t="shared" si="10"/>
        <v>Yes</v>
      </c>
      <c r="AB176" t="s">
        <v>54</v>
      </c>
      <c r="AC176" t="s">
        <v>46</v>
      </c>
      <c r="AD176" t="s">
        <v>69</v>
      </c>
      <c r="AE176">
        <v>39</v>
      </c>
      <c r="AF176" t="s">
        <v>84</v>
      </c>
      <c r="AG176" t="s">
        <v>49</v>
      </c>
      <c r="AH176">
        <v>5</v>
      </c>
      <c r="AI176">
        <v>4</v>
      </c>
      <c r="AJ176">
        <v>0</v>
      </c>
      <c r="AK176" s="1">
        <v>42037</v>
      </c>
      <c r="AL176">
        <v>0</v>
      </c>
      <c r="AM176">
        <v>17</v>
      </c>
      <c r="AN176">
        <f ca="1">DATEDIF(R176, TODAY(), "Y")</f>
        <v>52</v>
      </c>
      <c r="AO176" t="str">
        <f t="shared" ca="1" si="11"/>
        <v>50-60</v>
      </c>
    </row>
    <row r="177" spans="1:41" x14ac:dyDescent="0.3">
      <c r="A177" t="s">
        <v>331</v>
      </c>
      <c r="B177" t="str">
        <f t="shared" si="8"/>
        <v>Samuel</v>
      </c>
      <c r="C177" t="str">
        <f t="shared" si="9"/>
        <v>MacLennan</v>
      </c>
      <c r="D177">
        <v>10191</v>
      </c>
      <c r="E177">
        <v>0</v>
      </c>
      <c r="F177">
        <v>4</v>
      </c>
      <c r="G177">
        <v>1</v>
      </c>
      <c r="H177">
        <v>5</v>
      </c>
      <c r="I177">
        <v>5</v>
      </c>
      <c r="J177">
        <v>3</v>
      </c>
      <c r="K177">
        <v>0</v>
      </c>
      <c r="L177">
        <v>52788</v>
      </c>
      <c r="M177">
        <v>1</v>
      </c>
      <c r="N177">
        <v>19</v>
      </c>
      <c r="O177" t="s">
        <v>37</v>
      </c>
      <c r="P177" t="s">
        <v>38</v>
      </c>
      <c r="Q177">
        <v>1938</v>
      </c>
      <c r="R177" s="1">
        <v>26612</v>
      </c>
      <c r="S177" t="s">
        <v>39</v>
      </c>
      <c r="T177" t="s">
        <v>78</v>
      </c>
      <c r="U177" t="s">
        <v>41</v>
      </c>
      <c r="V177" t="s">
        <v>42</v>
      </c>
      <c r="W177" t="s">
        <v>43</v>
      </c>
      <c r="X177" s="1">
        <v>41176</v>
      </c>
      <c r="Y177" s="1">
        <v>43004</v>
      </c>
      <c r="Z177" t="s">
        <v>62</v>
      </c>
      <c r="AA177" t="str">
        <f t="shared" si="10"/>
        <v>Yes</v>
      </c>
      <c r="AB177" t="s">
        <v>54</v>
      </c>
      <c r="AC177" t="s">
        <v>46</v>
      </c>
      <c r="AD177" t="s">
        <v>72</v>
      </c>
      <c r="AE177">
        <v>11</v>
      </c>
      <c r="AF177" t="s">
        <v>57</v>
      </c>
      <c r="AG177" t="s">
        <v>58</v>
      </c>
      <c r="AH177">
        <v>3.08</v>
      </c>
      <c r="AI177">
        <v>4</v>
      </c>
      <c r="AJ177">
        <v>0</v>
      </c>
      <c r="AK177" s="1">
        <v>42826</v>
      </c>
      <c r="AL177">
        <v>0</v>
      </c>
      <c r="AM177">
        <v>18</v>
      </c>
      <c r="AN177">
        <f ca="1">DATEDIF(R177, TODAY(), "Y")</f>
        <v>52</v>
      </c>
      <c r="AO177" t="str">
        <f t="shared" ca="1" si="11"/>
        <v>50-60</v>
      </c>
    </row>
    <row r="178" spans="1:41" x14ac:dyDescent="0.3">
      <c r="A178" t="s">
        <v>332</v>
      </c>
      <c r="B178" t="str">
        <f t="shared" si="8"/>
        <v>Lauren</v>
      </c>
      <c r="C178" t="str">
        <f t="shared" si="9"/>
        <v>Mahoney</v>
      </c>
      <c r="D178">
        <v>10219</v>
      </c>
      <c r="E178">
        <v>0</v>
      </c>
      <c r="F178">
        <v>0</v>
      </c>
      <c r="G178">
        <v>0</v>
      </c>
      <c r="H178">
        <v>1</v>
      </c>
      <c r="I178">
        <v>5</v>
      </c>
      <c r="J178">
        <v>3</v>
      </c>
      <c r="K178">
        <v>0</v>
      </c>
      <c r="L178">
        <v>45395</v>
      </c>
      <c r="M178">
        <v>0</v>
      </c>
      <c r="N178">
        <v>19</v>
      </c>
      <c r="O178" t="s">
        <v>37</v>
      </c>
      <c r="P178" t="s">
        <v>38</v>
      </c>
      <c r="Q178">
        <v>2189</v>
      </c>
      <c r="R178" s="1">
        <v>31600</v>
      </c>
      <c r="S178" t="s">
        <v>61</v>
      </c>
      <c r="T178" t="s">
        <v>40</v>
      </c>
      <c r="U178" t="s">
        <v>41</v>
      </c>
      <c r="V178" t="s">
        <v>42</v>
      </c>
      <c r="W178" t="s">
        <v>43</v>
      </c>
      <c r="X178" s="1">
        <v>41645</v>
      </c>
      <c r="Y178" s="1" t="s">
        <v>488</v>
      </c>
      <c r="Z178" t="s">
        <v>44</v>
      </c>
      <c r="AA178" t="str">
        <f t="shared" si="10"/>
        <v>No</v>
      </c>
      <c r="AB178" t="s">
        <v>45</v>
      </c>
      <c r="AC178" t="s">
        <v>46</v>
      </c>
      <c r="AD178" t="s">
        <v>79</v>
      </c>
      <c r="AE178">
        <v>19</v>
      </c>
      <c r="AF178" t="s">
        <v>48</v>
      </c>
      <c r="AG178" t="s">
        <v>58</v>
      </c>
      <c r="AH178">
        <v>4.5999999999999996</v>
      </c>
      <c r="AI178">
        <v>4</v>
      </c>
      <c r="AJ178">
        <v>0</v>
      </c>
      <c r="AK178" s="1">
        <v>43522</v>
      </c>
      <c r="AL178">
        <v>0</v>
      </c>
      <c r="AM178">
        <v>14</v>
      </c>
      <c r="AN178">
        <f ca="1">DATEDIF(R178, TODAY(), "Y")</f>
        <v>39</v>
      </c>
      <c r="AO178" t="str">
        <f t="shared" ca="1" si="11"/>
        <v>30-40</v>
      </c>
    </row>
    <row r="179" spans="1:41" x14ac:dyDescent="0.3">
      <c r="A179" t="s">
        <v>333</v>
      </c>
      <c r="B179" t="str">
        <f t="shared" si="8"/>
        <v>Robyn</v>
      </c>
      <c r="C179" t="str">
        <f t="shared" si="9"/>
        <v>Manchester</v>
      </c>
      <c r="D179">
        <v>10077</v>
      </c>
      <c r="E179">
        <v>1</v>
      </c>
      <c r="F179">
        <v>1</v>
      </c>
      <c r="G179">
        <v>0</v>
      </c>
      <c r="H179">
        <v>2</v>
      </c>
      <c r="I179">
        <v>5</v>
      </c>
      <c r="J179">
        <v>3</v>
      </c>
      <c r="K179">
        <v>0</v>
      </c>
      <c r="L179">
        <v>62385</v>
      </c>
      <c r="M179">
        <v>0</v>
      </c>
      <c r="N179">
        <v>20</v>
      </c>
      <c r="O179" t="s">
        <v>60</v>
      </c>
      <c r="P179" t="s">
        <v>38</v>
      </c>
      <c r="Q179">
        <v>2324</v>
      </c>
      <c r="R179" s="1">
        <v>27997</v>
      </c>
      <c r="S179" t="s">
        <v>61</v>
      </c>
      <c r="T179" t="s">
        <v>52</v>
      </c>
      <c r="U179" t="s">
        <v>41</v>
      </c>
      <c r="V179" t="s">
        <v>42</v>
      </c>
      <c r="W179" t="s">
        <v>43</v>
      </c>
      <c r="X179" s="1">
        <v>42501</v>
      </c>
      <c r="Y179" s="1" t="s">
        <v>488</v>
      </c>
      <c r="Z179" t="s">
        <v>44</v>
      </c>
      <c r="AA179" t="str">
        <f t="shared" si="10"/>
        <v>No</v>
      </c>
      <c r="AB179" t="s">
        <v>45</v>
      </c>
      <c r="AC179" t="s">
        <v>46</v>
      </c>
      <c r="AD179" t="s">
        <v>69</v>
      </c>
      <c r="AE179">
        <v>39</v>
      </c>
      <c r="AF179" t="s">
        <v>48</v>
      </c>
      <c r="AG179" t="s">
        <v>58</v>
      </c>
      <c r="AH179">
        <v>5</v>
      </c>
      <c r="AI179">
        <v>3</v>
      </c>
      <c r="AJ179">
        <v>0</v>
      </c>
      <c r="AK179" s="1">
        <v>43486</v>
      </c>
      <c r="AL179">
        <v>0</v>
      </c>
      <c r="AM179">
        <v>4</v>
      </c>
      <c r="AN179">
        <f ca="1">DATEDIF(R179, TODAY(), "Y")</f>
        <v>49</v>
      </c>
      <c r="AO179" t="str">
        <f t="shared" ca="1" si="11"/>
        <v>40-50</v>
      </c>
    </row>
    <row r="180" spans="1:41" x14ac:dyDescent="0.3">
      <c r="A180" t="s">
        <v>334</v>
      </c>
      <c r="B180" t="str">
        <f t="shared" si="8"/>
        <v>Karen</v>
      </c>
      <c r="C180" t="str">
        <f t="shared" si="9"/>
        <v>Mancuso</v>
      </c>
      <c r="D180">
        <v>10073</v>
      </c>
      <c r="E180">
        <v>1</v>
      </c>
      <c r="F180">
        <v>1</v>
      </c>
      <c r="G180">
        <v>0</v>
      </c>
      <c r="H180">
        <v>5</v>
      </c>
      <c r="I180">
        <v>5</v>
      </c>
      <c r="J180">
        <v>3</v>
      </c>
      <c r="K180">
        <v>0</v>
      </c>
      <c r="L180">
        <v>68407</v>
      </c>
      <c r="M180">
        <v>1</v>
      </c>
      <c r="N180">
        <v>20</v>
      </c>
      <c r="O180" t="s">
        <v>60</v>
      </c>
      <c r="P180" t="s">
        <v>38</v>
      </c>
      <c r="Q180">
        <v>2176</v>
      </c>
      <c r="R180" s="1">
        <v>31756</v>
      </c>
      <c r="S180" t="s">
        <v>61</v>
      </c>
      <c r="T180" t="s">
        <v>52</v>
      </c>
      <c r="U180" t="s">
        <v>41</v>
      </c>
      <c r="V180" t="s">
        <v>42</v>
      </c>
      <c r="W180" t="s">
        <v>98</v>
      </c>
      <c r="X180" s="1">
        <v>40729</v>
      </c>
      <c r="Y180" s="1">
        <v>41140</v>
      </c>
      <c r="Z180" t="s">
        <v>90</v>
      </c>
      <c r="AA180" t="str">
        <f t="shared" si="10"/>
        <v>Yes</v>
      </c>
      <c r="AB180" t="s">
        <v>54</v>
      </c>
      <c r="AC180" t="s">
        <v>46</v>
      </c>
      <c r="AD180" t="s">
        <v>72</v>
      </c>
      <c r="AE180">
        <v>11</v>
      </c>
      <c r="AF180" t="s">
        <v>48</v>
      </c>
      <c r="AG180" t="s">
        <v>58</v>
      </c>
      <c r="AH180">
        <v>5</v>
      </c>
      <c r="AI180">
        <v>4</v>
      </c>
      <c r="AJ180">
        <v>0</v>
      </c>
      <c r="AK180" s="1">
        <v>41092</v>
      </c>
      <c r="AL180">
        <v>0</v>
      </c>
      <c r="AM180">
        <v>16</v>
      </c>
      <c r="AN180">
        <f ca="1">DATEDIF(R180, TODAY(), "Y")</f>
        <v>38</v>
      </c>
      <c r="AO180" t="str">
        <f t="shared" ca="1" si="11"/>
        <v>30-40</v>
      </c>
    </row>
    <row r="181" spans="1:41" x14ac:dyDescent="0.3">
      <c r="A181" t="s">
        <v>335</v>
      </c>
      <c r="B181" t="str">
        <f t="shared" si="8"/>
        <v>Debbie</v>
      </c>
      <c r="C181" t="str">
        <f t="shared" si="9"/>
        <v>Mangal</v>
      </c>
      <c r="D181">
        <v>10279</v>
      </c>
      <c r="E181">
        <v>1</v>
      </c>
      <c r="F181">
        <v>1</v>
      </c>
      <c r="G181">
        <v>0</v>
      </c>
      <c r="H181">
        <v>1</v>
      </c>
      <c r="I181">
        <v>5</v>
      </c>
      <c r="J181">
        <v>3</v>
      </c>
      <c r="K181">
        <v>0</v>
      </c>
      <c r="L181">
        <v>61349</v>
      </c>
      <c r="M181">
        <v>0</v>
      </c>
      <c r="N181">
        <v>19</v>
      </c>
      <c r="O181" t="s">
        <v>37</v>
      </c>
      <c r="P181" t="s">
        <v>38</v>
      </c>
      <c r="Q181">
        <v>2451</v>
      </c>
      <c r="R181" s="1">
        <v>27340</v>
      </c>
      <c r="S181" t="s">
        <v>61</v>
      </c>
      <c r="T181" t="s">
        <v>52</v>
      </c>
      <c r="U181" t="s">
        <v>41</v>
      </c>
      <c r="V181" t="s">
        <v>42</v>
      </c>
      <c r="W181" t="s">
        <v>43</v>
      </c>
      <c r="X181" s="1">
        <v>41589</v>
      </c>
      <c r="Y181" s="1" t="s">
        <v>488</v>
      </c>
      <c r="Z181" t="s">
        <v>44</v>
      </c>
      <c r="AA181" t="str">
        <f t="shared" si="10"/>
        <v>No</v>
      </c>
      <c r="AB181" t="s">
        <v>45</v>
      </c>
      <c r="AC181" t="s">
        <v>46</v>
      </c>
      <c r="AD181" t="s">
        <v>83</v>
      </c>
      <c r="AE181">
        <v>12</v>
      </c>
      <c r="AF181" t="s">
        <v>48</v>
      </c>
      <c r="AG181" t="s">
        <v>58</v>
      </c>
      <c r="AH181">
        <v>4.0999999999999996</v>
      </c>
      <c r="AI181">
        <v>3</v>
      </c>
      <c r="AJ181">
        <v>0</v>
      </c>
      <c r="AK181" s="1">
        <v>43487</v>
      </c>
      <c r="AL181">
        <v>0</v>
      </c>
      <c r="AM181">
        <v>11</v>
      </c>
      <c r="AN181">
        <f ca="1">DATEDIF(R181, TODAY(), "Y")</f>
        <v>50</v>
      </c>
      <c r="AO181" t="str">
        <f t="shared" ca="1" si="11"/>
        <v>40-50</v>
      </c>
    </row>
    <row r="182" spans="1:41" x14ac:dyDescent="0.3">
      <c r="A182" t="s">
        <v>336</v>
      </c>
      <c r="B182" t="str">
        <f t="shared" si="8"/>
        <v>Sandra</v>
      </c>
      <c r="C182" t="str">
        <f t="shared" si="9"/>
        <v>Martin</v>
      </c>
      <c r="D182">
        <v>10110</v>
      </c>
      <c r="E182">
        <v>0</v>
      </c>
      <c r="F182">
        <v>0</v>
      </c>
      <c r="G182">
        <v>0</v>
      </c>
      <c r="H182">
        <v>1</v>
      </c>
      <c r="I182">
        <v>4</v>
      </c>
      <c r="J182">
        <v>3</v>
      </c>
      <c r="K182">
        <v>0</v>
      </c>
      <c r="L182">
        <v>105688</v>
      </c>
      <c r="M182">
        <v>0</v>
      </c>
      <c r="N182">
        <v>24</v>
      </c>
      <c r="O182" t="s">
        <v>74</v>
      </c>
      <c r="P182" t="s">
        <v>38</v>
      </c>
      <c r="Q182">
        <v>2135</v>
      </c>
      <c r="R182" s="1">
        <v>32088</v>
      </c>
      <c r="S182" t="s">
        <v>61</v>
      </c>
      <c r="T182" t="s">
        <v>40</v>
      </c>
      <c r="U182" t="s">
        <v>41</v>
      </c>
      <c r="V182" t="s">
        <v>42</v>
      </c>
      <c r="W182" t="s">
        <v>112</v>
      </c>
      <c r="X182" s="1">
        <v>41589</v>
      </c>
      <c r="Y182" s="1" t="s">
        <v>488</v>
      </c>
      <c r="Z182" t="s">
        <v>44</v>
      </c>
      <c r="AA182" t="str">
        <f t="shared" si="10"/>
        <v>No</v>
      </c>
      <c r="AB182" t="s">
        <v>45</v>
      </c>
      <c r="AC182" t="s">
        <v>75</v>
      </c>
      <c r="AD182" t="s">
        <v>76</v>
      </c>
      <c r="AE182">
        <v>10</v>
      </c>
      <c r="AF182" t="s">
        <v>70</v>
      </c>
      <c r="AG182" t="s">
        <v>58</v>
      </c>
      <c r="AH182">
        <v>4.5</v>
      </c>
      <c r="AI182">
        <v>5</v>
      </c>
      <c r="AJ182">
        <v>4</v>
      </c>
      <c r="AK182" s="1">
        <v>43479</v>
      </c>
      <c r="AL182">
        <v>0</v>
      </c>
      <c r="AM182">
        <v>14</v>
      </c>
      <c r="AN182">
        <f ca="1">DATEDIF(R182, TODAY(), "Y")</f>
        <v>37</v>
      </c>
      <c r="AO182" t="str">
        <f t="shared" ca="1" si="11"/>
        <v>30-40</v>
      </c>
    </row>
    <row r="183" spans="1:41" x14ac:dyDescent="0.3">
      <c r="A183" t="s">
        <v>337</v>
      </c>
      <c r="B183" t="str">
        <f t="shared" si="8"/>
        <v>Shana</v>
      </c>
      <c r="C183" t="str">
        <f t="shared" si="9"/>
        <v>Maurice</v>
      </c>
      <c r="D183">
        <v>10053</v>
      </c>
      <c r="E183">
        <v>1</v>
      </c>
      <c r="F183">
        <v>1</v>
      </c>
      <c r="G183">
        <v>0</v>
      </c>
      <c r="H183">
        <v>1</v>
      </c>
      <c r="I183">
        <v>5</v>
      </c>
      <c r="J183">
        <v>3</v>
      </c>
      <c r="K183">
        <v>0</v>
      </c>
      <c r="L183">
        <v>54132</v>
      </c>
      <c r="M183">
        <v>0</v>
      </c>
      <c r="N183">
        <v>19</v>
      </c>
      <c r="O183" t="s">
        <v>37</v>
      </c>
      <c r="P183" t="s">
        <v>38</v>
      </c>
      <c r="Q183">
        <v>2330</v>
      </c>
      <c r="R183" s="1">
        <v>28451</v>
      </c>
      <c r="S183" t="s">
        <v>61</v>
      </c>
      <c r="T183" t="s">
        <v>52</v>
      </c>
      <c r="U183" t="s">
        <v>41</v>
      </c>
      <c r="V183" t="s">
        <v>42</v>
      </c>
      <c r="W183" t="s">
        <v>43</v>
      </c>
      <c r="X183" s="1">
        <v>40694</v>
      </c>
      <c r="Y183" s="1" t="s">
        <v>488</v>
      </c>
      <c r="Z183" t="s">
        <v>44</v>
      </c>
      <c r="AA183" t="str">
        <f t="shared" si="10"/>
        <v>No</v>
      </c>
      <c r="AB183" t="s">
        <v>45</v>
      </c>
      <c r="AC183" t="s">
        <v>46</v>
      </c>
      <c r="AD183" t="s">
        <v>91</v>
      </c>
      <c r="AE183">
        <v>14</v>
      </c>
      <c r="AF183" t="s">
        <v>57</v>
      </c>
      <c r="AG183" t="s">
        <v>58</v>
      </c>
      <c r="AH183">
        <v>5</v>
      </c>
      <c r="AI183">
        <v>4</v>
      </c>
      <c r="AJ183">
        <v>0</v>
      </c>
      <c r="AK183" s="1">
        <v>43475</v>
      </c>
      <c r="AL183">
        <v>0</v>
      </c>
      <c r="AM183">
        <v>8</v>
      </c>
      <c r="AN183">
        <f ca="1">DATEDIF(R183, TODAY(), "Y")</f>
        <v>47</v>
      </c>
      <c r="AO183" t="str">
        <f t="shared" ca="1" si="11"/>
        <v>40-50</v>
      </c>
    </row>
    <row r="184" spans="1:41" x14ac:dyDescent="0.3">
      <c r="A184" t="s">
        <v>338</v>
      </c>
      <c r="B184" t="str">
        <f t="shared" si="8"/>
        <v>B'rigit</v>
      </c>
      <c r="C184" t="str">
        <f t="shared" si="9"/>
        <v>Carthy</v>
      </c>
      <c r="D184">
        <v>10076</v>
      </c>
      <c r="E184">
        <v>0</v>
      </c>
      <c r="F184">
        <v>0</v>
      </c>
      <c r="G184">
        <v>0</v>
      </c>
      <c r="H184">
        <v>1</v>
      </c>
      <c r="I184">
        <v>5</v>
      </c>
      <c r="J184">
        <v>3</v>
      </c>
      <c r="K184">
        <v>0</v>
      </c>
      <c r="L184">
        <v>55315</v>
      </c>
      <c r="M184">
        <v>0</v>
      </c>
      <c r="N184">
        <v>20</v>
      </c>
      <c r="O184" t="s">
        <v>60</v>
      </c>
      <c r="P184" t="s">
        <v>38</v>
      </c>
      <c r="Q184">
        <v>2149</v>
      </c>
      <c r="R184" s="1">
        <v>31918</v>
      </c>
      <c r="S184" t="s">
        <v>61</v>
      </c>
      <c r="T184" t="s">
        <v>40</v>
      </c>
      <c r="U184" t="s">
        <v>41</v>
      </c>
      <c r="V184" t="s">
        <v>42</v>
      </c>
      <c r="W184" t="s">
        <v>82</v>
      </c>
      <c r="X184" s="1">
        <v>42093</v>
      </c>
      <c r="Y184" s="1" t="s">
        <v>488</v>
      </c>
      <c r="Z184" t="s">
        <v>44</v>
      </c>
      <c r="AA184" t="str">
        <f t="shared" si="10"/>
        <v>No</v>
      </c>
      <c r="AB184" t="s">
        <v>45</v>
      </c>
      <c r="AC184" t="s">
        <v>46</v>
      </c>
      <c r="AD184" t="s">
        <v>79</v>
      </c>
      <c r="AE184">
        <v>19</v>
      </c>
      <c r="AF184" t="s">
        <v>48</v>
      </c>
      <c r="AG184" t="s">
        <v>58</v>
      </c>
      <c r="AH184">
        <v>5</v>
      </c>
      <c r="AI184">
        <v>5</v>
      </c>
      <c r="AJ184">
        <v>0</v>
      </c>
      <c r="AK184" s="1">
        <v>43503</v>
      </c>
      <c r="AL184">
        <v>0</v>
      </c>
      <c r="AM184">
        <v>16</v>
      </c>
      <c r="AN184">
        <f ca="1">DATEDIF(R184, TODAY(), "Y")</f>
        <v>38</v>
      </c>
      <c r="AO184" t="str">
        <f t="shared" ca="1" si="11"/>
        <v>30-40</v>
      </c>
    </row>
    <row r="185" spans="1:41" x14ac:dyDescent="0.3">
      <c r="A185" t="s">
        <v>339</v>
      </c>
      <c r="B185" t="str">
        <f t="shared" si="8"/>
        <v>Sandy</v>
      </c>
      <c r="C185" t="str">
        <f t="shared" si="9"/>
        <v>Mckenna</v>
      </c>
      <c r="D185">
        <v>10145</v>
      </c>
      <c r="E185">
        <v>1</v>
      </c>
      <c r="F185">
        <v>1</v>
      </c>
      <c r="G185">
        <v>0</v>
      </c>
      <c r="H185">
        <v>1</v>
      </c>
      <c r="I185">
        <v>5</v>
      </c>
      <c r="J185">
        <v>3</v>
      </c>
      <c r="K185">
        <v>0</v>
      </c>
      <c r="L185">
        <v>62810</v>
      </c>
      <c r="M185">
        <v>0</v>
      </c>
      <c r="N185">
        <v>19</v>
      </c>
      <c r="O185" t="s">
        <v>37</v>
      </c>
      <c r="P185" t="s">
        <v>38</v>
      </c>
      <c r="Q185">
        <v>2184</v>
      </c>
      <c r="R185" s="1">
        <v>31784</v>
      </c>
      <c r="S185" t="s">
        <v>61</v>
      </c>
      <c r="T185" t="s">
        <v>52</v>
      </c>
      <c r="U185" t="s">
        <v>41</v>
      </c>
      <c r="V185" t="s">
        <v>42</v>
      </c>
      <c r="W185" t="s">
        <v>82</v>
      </c>
      <c r="X185" s="1">
        <v>41281</v>
      </c>
      <c r="Y185" s="1" t="s">
        <v>488</v>
      </c>
      <c r="Z185" t="s">
        <v>44</v>
      </c>
      <c r="AA185" t="str">
        <f t="shared" si="10"/>
        <v>No</v>
      </c>
      <c r="AB185" t="s">
        <v>45</v>
      </c>
      <c r="AC185" t="s">
        <v>46</v>
      </c>
      <c r="AD185" t="s">
        <v>63</v>
      </c>
      <c r="AE185">
        <v>20</v>
      </c>
      <c r="AF185" t="s">
        <v>117</v>
      </c>
      <c r="AG185" t="s">
        <v>58</v>
      </c>
      <c r="AH185">
        <v>3.93</v>
      </c>
      <c r="AI185">
        <v>3</v>
      </c>
      <c r="AJ185">
        <v>0</v>
      </c>
      <c r="AK185" s="1">
        <v>43495</v>
      </c>
      <c r="AL185">
        <v>0</v>
      </c>
      <c r="AM185">
        <v>20</v>
      </c>
      <c r="AN185">
        <f ca="1">DATEDIF(R185, TODAY(), "Y")</f>
        <v>38</v>
      </c>
      <c r="AO185" t="str">
        <f t="shared" ca="1" si="11"/>
        <v>30-40</v>
      </c>
    </row>
    <row r="186" spans="1:41" x14ac:dyDescent="0.3">
      <c r="A186" t="s">
        <v>340</v>
      </c>
      <c r="B186" t="str">
        <f t="shared" si="8"/>
        <v>Jac</v>
      </c>
      <c r="C186" t="str">
        <f t="shared" si="9"/>
        <v>McKinzie</v>
      </c>
      <c r="D186">
        <v>10202</v>
      </c>
      <c r="E186">
        <v>1</v>
      </c>
      <c r="F186">
        <v>1</v>
      </c>
      <c r="G186">
        <v>1</v>
      </c>
      <c r="H186">
        <v>2</v>
      </c>
      <c r="I186">
        <v>6</v>
      </c>
      <c r="J186">
        <v>3</v>
      </c>
      <c r="K186">
        <v>0</v>
      </c>
      <c r="L186">
        <v>63291</v>
      </c>
      <c r="M186">
        <v>0</v>
      </c>
      <c r="N186">
        <v>3</v>
      </c>
      <c r="O186" t="s">
        <v>139</v>
      </c>
      <c r="P186" t="s">
        <v>96</v>
      </c>
      <c r="Q186">
        <v>78789</v>
      </c>
      <c r="R186" s="1">
        <v>30864</v>
      </c>
      <c r="S186" t="s">
        <v>39</v>
      </c>
      <c r="T186" t="s">
        <v>52</v>
      </c>
      <c r="U186" t="s">
        <v>41</v>
      </c>
      <c r="V186" t="s">
        <v>42</v>
      </c>
      <c r="W186" t="s">
        <v>98</v>
      </c>
      <c r="X186" s="1">
        <v>42557</v>
      </c>
      <c r="Y186" s="1" t="s">
        <v>488</v>
      </c>
      <c r="Z186" t="s">
        <v>44</v>
      </c>
      <c r="AA186" t="str">
        <f t="shared" si="10"/>
        <v>No</v>
      </c>
      <c r="AB186" t="s">
        <v>45</v>
      </c>
      <c r="AC186" t="s">
        <v>141</v>
      </c>
      <c r="AD186" t="s">
        <v>160</v>
      </c>
      <c r="AE186">
        <v>21</v>
      </c>
      <c r="AF186" t="s">
        <v>201</v>
      </c>
      <c r="AG186" t="s">
        <v>58</v>
      </c>
      <c r="AH186">
        <v>3.4</v>
      </c>
      <c r="AI186">
        <v>4</v>
      </c>
      <c r="AJ186">
        <v>0</v>
      </c>
      <c r="AK186" s="1">
        <v>43494</v>
      </c>
      <c r="AL186">
        <v>0</v>
      </c>
      <c r="AM186">
        <v>7</v>
      </c>
      <c r="AN186">
        <f ca="1">DATEDIF(R186, TODAY(), "Y")</f>
        <v>41</v>
      </c>
      <c r="AO186" t="str">
        <f t="shared" ca="1" si="11"/>
        <v>40-50</v>
      </c>
    </row>
    <row r="187" spans="1:41" x14ac:dyDescent="0.3">
      <c r="A187" t="s">
        <v>341</v>
      </c>
      <c r="B187" t="str">
        <f t="shared" si="8"/>
        <v>Elizabeth</v>
      </c>
      <c r="C187" t="str">
        <f t="shared" si="9"/>
        <v>Meads</v>
      </c>
      <c r="D187">
        <v>10128</v>
      </c>
      <c r="E187">
        <v>0</v>
      </c>
      <c r="F187">
        <v>0</v>
      </c>
      <c r="G187">
        <v>0</v>
      </c>
      <c r="H187">
        <v>5</v>
      </c>
      <c r="I187">
        <v>5</v>
      </c>
      <c r="J187">
        <v>3</v>
      </c>
      <c r="K187">
        <v>1</v>
      </c>
      <c r="L187">
        <v>62659</v>
      </c>
      <c r="M187">
        <v>1</v>
      </c>
      <c r="N187">
        <v>19</v>
      </c>
      <c r="O187" t="s">
        <v>37</v>
      </c>
      <c r="P187" t="s">
        <v>38</v>
      </c>
      <c r="Q187">
        <v>1760</v>
      </c>
      <c r="R187" s="1">
        <v>24988</v>
      </c>
      <c r="S187" t="s">
        <v>61</v>
      </c>
      <c r="T187" t="s">
        <v>40</v>
      </c>
      <c r="U187" t="s">
        <v>41</v>
      </c>
      <c r="V187" t="s">
        <v>42</v>
      </c>
      <c r="W187" t="s">
        <v>82</v>
      </c>
      <c r="X187" s="1">
        <v>41001</v>
      </c>
      <c r="Y187" s="1">
        <v>42685</v>
      </c>
      <c r="Z187" t="s">
        <v>90</v>
      </c>
      <c r="AA187" t="str">
        <f t="shared" si="10"/>
        <v>Yes</v>
      </c>
      <c r="AB187" t="s">
        <v>54</v>
      </c>
      <c r="AC187" t="s">
        <v>46</v>
      </c>
      <c r="AD187" t="s">
        <v>99</v>
      </c>
      <c r="AE187">
        <v>18</v>
      </c>
      <c r="AF187" t="s">
        <v>84</v>
      </c>
      <c r="AG187" t="s">
        <v>58</v>
      </c>
      <c r="AH187">
        <v>4.18</v>
      </c>
      <c r="AI187">
        <v>4</v>
      </c>
      <c r="AJ187">
        <v>0</v>
      </c>
      <c r="AK187" s="1">
        <v>42405</v>
      </c>
      <c r="AL187">
        <v>0</v>
      </c>
      <c r="AM187">
        <v>17</v>
      </c>
      <c r="AN187">
        <f ca="1">DATEDIF(R187, TODAY(), "Y")</f>
        <v>57</v>
      </c>
      <c r="AO187" t="str">
        <f t="shared" ca="1" si="11"/>
        <v>50-60</v>
      </c>
    </row>
    <row r="188" spans="1:41" x14ac:dyDescent="0.3">
      <c r="A188" t="s">
        <v>342</v>
      </c>
      <c r="B188" t="str">
        <f t="shared" si="8"/>
        <v>Jennifer</v>
      </c>
      <c r="C188" t="str">
        <f t="shared" si="9"/>
        <v>Medeiros</v>
      </c>
      <c r="D188">
        <v>10068</v>
      </c>
      <c r="E188">
        <v>0</v>
      </c>
      <c r="F188">
        <v>0</v>
      </c>
      <c r="G188">
        <v>0</v>
      </c>
      <c r="H188">
        <v>1</v>
      </c>
      <c r="I188">
        <v>5</v>
      </c>
      <c r="J188">
        <v>3</v>
      </c>
      <c r="K188">
        <v>0</v>
      </c>
      <c r="L188">
        <v>55688</v>
      </c>
      <c r="M188">
        <v>0</v>
      </c>
      <c r="N188">
        <v>19</v>
      </c>
      <c r="O188" t="s">
        <v>37</v>
      </c>
      <c r="P188" t="s">
        <v>38</v>
      </c>
      <c r="Q188">
        <v>2346</v>
      </c>
      <c r="R188" s="1">
        <v>28025</v>
      </c>
      <c r="S188" t="s">
        <v>61</v>
      </c>
      <c r="T188" t="s">
        <v>40</v>
      </c>
      <c r="U188" t="s">
        <v>41</v>
      </c>
      <c r="V188" t="s">
        <v>42</v>
      </c>
      <c r="W188" t="s">
        <v>43</v>
      </c>
      <c r="X188" s="1">
        <v>42093</v>
      </c>
      <c r="Y188" s="1" t="s">
        <v>488</v>
      </c>
      <c r="Z188" t="s">
        <v>44</v>
      </c>
      <c r="AA188" t="str">
        <f t="shared" si="10"/>
        <v>No</v>
      </c>
      <c r="AB188" t="s">
        <v>45</v>
      </c>
      <c r="AC188" t="s">
        <v>46</v>
      </c>
      <c r="AD188" t="s">
        <v>47</v>
      </c>
      <c r="AE188">
        <v>22</v>
      </c>
      <c r="AF188" t="s">
        <v>117</v>
      </c>
      <c r="AG188" t="s">
        <v>58</v>
      </c>
      <c r="AH188">
        <v>5</v>
      </c>
      <c r="AI188">
        <v>4</v>
      </c>
      <c r="AJ188">
        <v>0</v>
      </c>
      <c r="AK188" s="1">
        <v>43486</v>
      </c>
      <c r="AL188">
        <v>0</v>
      </c>
      <c r="AM188">
        <v>10</v>
      </c>
      <c r="AN188">
        <f ca="1">DATEDIF(R188, TODAY(), "Y")</f>
        <v>48</v>
      </c>
      <c r="AO188" t="str">
        <f t="shared" ca="1" si="11"/>
        <v>40-50</v>
      </c>
    </row>
    <row r="189" spans="1:41" x14ac:dyDescent="0.3">
      <c r="A189" t="s">
        <v>343</v>
      </c>
      <c r="B189" t="str">
        <f t="shared" si="8"/>
        <v>Brannon</v>
      </c>
      <c r="C189" t="str">
        <f t="shared" si="9"/>
        <v>Miller</v>
      </c>
      <c r="D189">
        <v>10116</v>
      </c>
      <c r="E189">
        <v>0</v>
      </c>
      <c r="F189">
        <v>0</v>
      </c>
      <c r="G189">
        <v>1</v>
      </c>
      <c r="H189">
        <v>1</v>
      </c>
      <c r="I189">
        <v>5</v>
      </c>
      <c r="J189">
        <v>3</v>
      </c>
      <c r="K189">
        <v>0</v>
      </c>
      <c r="L189">
        <v>83667</v>
      </c>
      <c r="M189">
        <v>0</v>
      </c>
      <c r="N189">
        <v>18</v>
      </c>
      <c r="O189" t="s">
        <v>129</v>
      </c>
      <c r="P189" t="s">
        <v>38</v>
      </c>
      <c r="Q189">
        <v>2045</v>
      </c>
      <c r="R189" s="1">
        <v>29808</v>
      </c>
      <c r="S189" t="s">
        <v>39</v>
      </c>
      <c r="T189" t="s">
        <v>40</v>
      </c>
      <c r="U189" t="s">
        <v>41</v>
      </c>
      <c r="V189" t="s">
        <v>344</v>
      </c>
      <c r="W189" t="s">
        <v>345</v>
      </c>
      <c r="X189" s="1">
        <v>41137</v>
      </c>
      <c r="Y189" s="1" t="s">
        <v>488</v>
      </c>
      <c r="Z189" t="s">
        <v>44</v>
      </c>
      <c r="AA189" t="str">
        <f t="shared" si="10"/>
        <v>No</v>
      </c>
      <c r="AB189" t="s">
        <v>45</v>
      </c>
      <c r="AC189" t="s">
        <v>46</v>
      </c>
      <c r="AD189" t="s">
        <v>131</v>
      </c>
      <c r="AE189">
        <v>2</v>
      </c>
      <c r="AF189" t="s">
        <v>57</v>
      </c>
      <c r="AG189" t="s">
        <v>58</v>
      </c>
      <c r="AH189">
        <v>4.37</v>
      </c>
      <c r="AI189">
        <v>3</v>
      </c>
      <c r="AJ189">
        <v>0</v>
      </c>
      <c r="AK189" s="1">
        <v>43479</v>
      </c>
      <c r="AL189">
        <v>0</v>
      </c>
      <c r="AM189">
        <v>2</v>
      </c>
      <c r="AN189">
        <f ca="1">DATEDIF(R189, TODAY(), "Y")</f>
        <v>44</v>
      </c>
      <c r="AO189" t="str">
        <f t="shared" ca="1" si="11"/>
        <v>40-50</v>
      </c>
    </row>
    <row r="190" spans="1:41" x14ac:dyDescent="0.3">
      <c r="A190" t="s">
        <v>346</v>
      </c>
      <c r="B190" t="str">
        <f t="shared" si="8"/>
        <v>Ned</v>
      </c>
      <c r="C190" t="str">
        <f t="shared" si="9"/>
        <v>Miller</v>
      </c>
      <c r="D190">
        <v>10298</v>
      </c>
      <c r="E190">
        <v>0</v>
      </c>
      <c r="F190">
        <v>0</v>
      </c>
      <c r="G190">
        <v>1</v>
      </c>
      <c r="H190">
        <v>5</v>
      </c>
      <c r="I190">
        <v>5</v>
      </c>
      <c r="J190">
        <v>1</v>
      </c>
      <c r="K190">
        <v>0</v>
      </c>
      <c r="L190">
        <v>55800</v>
      </c>
      <c r="M190">
        <v>1</v>
      </c>
      <c r="N190">
        <v>20</v>
      </c>
      <c r="O190" t="s">
        <v>60</v>
      </c>
      <c r="P190" t="s">
        <v>38</v>
      </c>
      <c r="Q190">
        <v>2472</v>
      </c>
      <c r="R190" s="1">
        <v>31227</v>
      </c>
      <c r="S190" t="s">
        <v>39</v>
      </c>
      <c r="T190" t="s">
        <v>40</v>
      </c>
      <c r="U190" t="s">
        <v>41</v>
      </c>
      <c r="V190" t="s">
        <v>42</v>
      </c>
      <c r="W190" t="s">
        <v>43</v>
      </c>
      <c r="X190" s="1">
        <v>40770</v>
      </c>
      <c r="Y190" s="1">
        <v>41886</v>
      </c>
      <c r="Z190" t="s">
        <v>93</v>
      </c>
      <c r="AA190" t="str">
        <f t="shared" si="10"/>
        <v>Yes</v>
      </c>
      <c r="AB190" t="s">
        <v>54</v>
      </c>
      <c r="AC190" t="s">
        <v>46</v>
      </c>
      <c r="AD190" t="s">
        <v>83</v>
      </c>
      <c r="AE190">
        <v>12</v>
      </c>
      <c r="AF190" t="s">
        <v>48</v>
      </c>
      <c r="AG190" t="s">
        <v>191</v>
      </c>
      <c r="AH190">
        <v>3</v>
      </c>
      <c r="AI190">
        <v>2</v>
      </c>
      <c r="AJ190">
        <v>0</v>
      </c>
      <c r="AK190" s="1">
        <v>41288</v>
      </c>
      <c r="AL190">
        <v>6</v>
      </c>
      <c r="AM190">
        <v>6</v>
      </c>
      <c r="AN190">
        <f ca="1">DATEDIF(R190, TODAY(), "Y")</f>
        <v>40</v>
      </c>
      <c r="AO190" t="str">
        <f t="shared" ca="1" si="11"/>
        <v>30-40</v>
      </c>
    </row>
    <row r="191" spans="1:41" x14ac:dyDescent="0.3">
      <c r="A191" t="s">
        <v>347</v>
      </c>
      <c r="B191" t="str">
        <f t="shared" si="8"/>
        <v>Erasumus</v>
      </c>
      <c r="C191" t="str">
        <f t="shared" si="9"/>
        <v>Monkfish</v>
      </c>
      <c r="D191">
        <v>10213</v>
      </c>
      <c r="E191">
        <v>1</v>
      </c>
      <c r="F191">
        <v>1</v>
      </c>
      <c r="G191">
        <v>1</v>
      </c>
      <c r="H191">
        <v>1</v>
      </c>
      <c r="I191">
        <v>5</v>
      </c>
      <c r="J191">
        <v>3</v>
      </c>
      <c r="K191">
        <v>0</v>
      </c>
      <c r="L191">
        <v>58207</v>
      </c>
      <c r="M191">
        <v>0</v>
      </c>
      <c r="N191">
        <v>20</v>
      </c>
      <c r="O191" t="s">
        <v>60</v>
      </c>
      <c r="P191" t="s">
        <v>38</v>
      </c>
      <c r="Q191">
        <v>1450</v>
      </c>
      <c r="R191" s="1">
        <v>33833</v>
      </c>
      <c r="S191" t="s">
        <v>39</v>
      </c>
      <c r="T191" t="s">
        <v>52</v>
      </c>
      <c r="U191" t="s">
        <v>41</v>
      </c>
      <c r="V191" t="s">
        <v>42</v>
      </c>
      <c r="W191" t="s">
        <v>43</v>
      </c>
      <c r="X191" s="1">
        <v>40854</v>
      </c>
      <c r="Y191" s="1" t="s">
        <v>488</v>
      </c>
      <c r="Z191" t="s">
        <v>44</v>
      </c>
      <c r="AA191" t="str">
        <f t="shared" si="10"/>
        <v>No</v>
      </c>
      <c r="AB191" t="s">
        <v>45</v>
      </c>
      <c r="AC191" t="s">
        <v>46</v>
      </c>
      <c r="AD191" t="s">
        <v>91</v>
      </c>
      <c r="AE191">
        <v>14</v>
      </c>
      <c r="AF191" t="s">
        <v>48</v>
      </c>
      <c r="AG191" t="s">
        <v>58</v>
      </c>
      <c r="AH191">
        <v>3.7</v>
      </c>
      <c r="AI191">
        <v>3</v>
      </c>
      <c r="AJ191">
        <v>0</v>
      </c>
      <c r="AK191" s="1">
        <v>43473</v>
      </c>
      <c r="AL191">
        <v>0</v>
      </c>
      <c r="AM191">
        <v>14</v>
      </c>
      <c r="AN191">
        <f ca="1">DATEDIF(R191, TODAY(), "Y")</f>
        <v>33</v>
      </c>
      <c r="AO191" t="str">
        <f t="shared" ca="1" si="11"/>
        <v>30-40</v>
      </c>
    </row>
    <row r="192" spans="1:41" x14ac:dyDescent="0.3">
      <c r="A192" t="s">
        <v>348</v>
      </c>
      <c r="B192" t="str">
        <f t="shared" si="8"/>
        <v>Peter</v>
      </c>
      <c r="C192" t="str">
        <f t="shared" si="9"/>
        <v>Monroe</v>
      </c>
      <c r="D192">
        <v>10288</v>
      </c>
      <c r="E192">
        <v>1</v>
      </c>
      <c r="F192">
        <v>1</v>
      </c>
      <c r="G192">
        <v>1</v>
      </c>
      <c r="H192">
        <v>1</v>
      </c>
      <c r="I192">
        <v>3</v>
      </c>
      <c r="J192">
        <v>2</v>
      </c>
      <c r="K192">
        <v>1</v>
      </c>
      <c r="L192">
        <v>157000</v>
      </c>
      <c r="M192">
        <v>0</v>
      </c>
      <c r="N192">
        <v>13</v>
      </c>
      <c r="O192" t="s">
        <v>349</v>
      </c>
      <c r="P192" t="s">
        <v>38</v>
      </c>
      <c r="Q192">
        <v>2134</v>
      </c>
      <c r="R192" s="1">
        <v>31690</v>
      </c>
      <c r="S192" t="s">
        <v>39</v>
      </c>
      <c r="T192" t="s">
        <v>52</v>
      </c>
      <c r="U192" t="s">
        <v>107</v>
      </c>
      <c r="V192" t="s">
        <v>89</v>
      </c>
      <c r="W192" t="s">
        <v>82</v>
      </c>
      <c r="X192" s="1">
        <v>40954</v>
      </c>
      <c r="Y192" s="1" t="s">
        <v>488</v>
      </c>
      <c r="Z192" t="s">
        <v>44</v>
      </c>
      <c r="AA192" t="str">
        <f t="shared" si="10"/>
        <v>No</v>
      </c>
      <c r="AB192" t="s">
        <v>45</v>
      </c>
      <c r="AC192" t="s">
        <v>55</v>
      </c>
      <c r="AD192" t="s">
        <v>147</v>
      </c>
      <c r="AE192">
        <v>5</v>
      </c>
      <c r="AF192" t="s">
        <v>84</v>
      </c>
      <c r="AG192" t="s">
        <v>118</v>
      </c>
      <c r="AH192">
        <v>2.39</v>
      </c>
      <c r="AI192">
        <v>3</v>
      </c>
      <c r="AJ192">
        <v>6</v>
      </c>
      <c r="AK192" s="1">
        <v>43518</v>
      </c>
      <c r="AL192">
        <v>4</v>
      </c>
      <c r="AM192">
        <v>13</v>
      </c>
      <c r="AN192">
        <f ca="1">DATEDIF(R192, TODAY(), "Y")</f>
        <v>38</v>
      </c>
      <c r="AO192" t="str">
        <f t="shared" ca="1" si="11"/>
        <v>30-40</v>
      </c>
    </row>
    <row r="193" spans="1:41" x14ac:dyDescent="0.3">
      <c r="A193" t="s">
        <v>350</v>
      </c>
      <c r="B193" t="str">
        <f t="shared" si="8"/>
        <v>Luisa</v>
      </c>
      <c r="C193" t="str">
        <f t="shared" si="9"/>
        <v>Monterro</v>
      </c>
      <c r="D193">
        <v>10025</v>
      </c>
      <c r="E193">
        <v>0</v>
      </c>
      <c r="F193">
        <v>0</v>
      </c>
      <c r="G193">
        <v>0</v>
      </c>
      <c r="H193">
        <v>1</v>
      </c>
      <c r="I193">
        <v>5</v>
      </c>
      <c r="J193">
        <v>4</v>
      </c>
      <c r="K193">
        <v>0</v>
      </c>
      <c r="L193">
        <v>72460</v>
      </c>
      <c r="M193">
        <v>0</v>
      </c>
      <c r="N193">
        <v>20</v>
      </c>
      <c r="O193" t="s">
        <v>60</v>
      </c>
      <c r="P193" t="s">
        <v>38</v>
      </c>
      <c r="Q193">
        <v>2126</v>
      </c>
      <c r="R193" s="1">
        <v>25682</v>
      </c>
      <c r="S193" t="s">
        <v>61</v>
      </c>
      <c r="T193" t="s">
        <v>40</v>
      </c>
      <c r="U193" t="s">
        <v>41</v>
      </c>
      <c r="V193" t="s">
        <v>42</v>
      </c>
      <c r="W193" t="s">
        <v>82</v>
      </c>
      <c r="X193" s="1">
        <v>41407</v>
      </c>
      <c r="Y193" s="1" t="s">
        <v>488</v>
      </c>
      <c r="Z193" t="s">
        <v>44</v>
      </c>
      <c r="AA193" t="str">
        <f t="shared" si="10"/>
        <v>No</v>
      </c>
      <c r="AB193" t="s">
        <v>45</v>
      </c>
      <c r="AC193" t="s">
        <v>46</v>
      </c>
      <c r="AD193" t="s">
        <v>63</v>
      </c>
      <c r="AE193">
        <v>20</v>
      </c>
      <c r="AF193" t="s">
        <v>57</v>
      </c>
      <c r="AG193" t="s">
        <v>49</v>
      </c>
      <c r="AH193">
        <v>4.7</v>
      </c>
      <c r="AI193">
        <v>3</v>
      </c>
      <c r="AJ193">
        <v>0</v>
      </c>
      <c r="AK193" s="1">
        <v>43479</v>
      </c>
      <c r="AL193">
        <v>0</v>
      </c>
      <c r="AM193">
        <v>1</v>
      </c>
      <c r="AN193">
        <f ca="1">DATEDIF(R193, TODAY(), "Y")</f>
        <v>55</v>
      </c>
      <c r="AO193" t="str">
        <f t="shared" ca="1" si="11"/>
        <v>50-60</v>
      </c>
    </row>
    <row r="194" spans="1:41" x14ac:dyDescent="0.3">
      <c r="A194" t="s">
        <v>351</v>
      </c>
      <c r="B194" t="str">
        <f t="shared" si="8"/>
        <v>Patrick</v>
      </c>
      <c r="C194" t="str">
        <f t="shared" si="9"/>
        <v>Moran</v>
      </c>
      <c r="D194">
        <v>10223</v>
      </c>
      <c r="E194">
        <v>0</v>
      </c>
      <c r="F194">
        <v>0</v>
      </c>
      <c r="G194">
        <v>1</v>
      </c>
      <c r="H194">
        <v>3</v>
      </c>
      <c r="I194">
        <v>5</v>
      </c>
      <c r="J194">
        <v>3</v>
      </c>
      <c r="K194">
        <v>1</v>
      </c>
      <c r="L194">
        <v>72106</v>
      </c>
      <c r="M194">
        <v>0</v>
      </c>
      <c r="N194">
        <v>20</v>
      </c>
      <c r="O194" t="s">
        <v>60</v>
      </c>
      <c r="P194" t="s">
        <v>38</v>
      </c>
      <c r="Q194">
        <v>2127</v>
      </c>
      <c r="R194" s="1">
        <v>28097</v>
      </c>
      <c r="S194" t="s">
        <v>39</v>
      </c>
      <c r="T194" t="s">
        <v>40</v>
      </c>
      <c r="U194" t="s">
        <v>41</v>
      </c>
      <c r="V194" t="s">
        <v>42</v>
      </c>
      <c r="W194" t="s">
        <v>82</v>
      </c>
      <c r="X194" s="1">
        <v>40917</v>
      </c>
      <c r="Y194" s="1" t="s">
        <v>488</v>
      </c>
      <c r="Z194" t="s">
        <v>44</v>
      </c>
      <c r="AA194" t="str">
        <f t="shared" si="10"/>
        <v>No</v>
      </c>
      <c r="AB194" t="s">
        <v>45</v>
      </c>
      <c r="AC194" t="s">
        <v>46</v>
      </c>
      <c r="AD194" t="s">
        <v>99</v>
      </c>
      <c r="AE194">
        <v>18</v>
      </c>
      <c r="AF194" t="s">
        <v>84</v>
      </c>
      <c r="AG194" t="s">
        <v>58</v>
      </c>
      <c r="AH194">
        <v>4.0999999999999996</v>
      </c>
      <c r="AI194">
        <v>4</v>
      </c>
      <c r="AJ194">
        <v>0</v>
      </c>
      <c r="AK194" s="1">
        <v>43496</v>
      </c>
      <c r="AL194">
        <v>0</v>
      </c>
      <c r="AM194">
        <v>12</v>
      </c>
      <c r="AN194">
        <f ca="1">DATEDIF(R194, TODAY(), "Y")</f>
        <v>48</v>
      </c>
      <c r="AO194" t="str">
        <f t="shared" ca="1" si="11"/>
        <v>40-50</v>
      </c>
    </row>
    <row r="195" spans="1:41" x14ac:dyDescent="0.3">
      <c r="A195" t="s">
        <v>352</v>
      </c>
      <c r="B195" t="str">
        <f t="shared" ref="B195:B258" si="12">TRIM(MID(A195, FIND(",", A195)+1, LEN(A195)))</f>
        <v>Tanya</v>
      </c>
      <c r="C195" t="str">
        <f t="shared" ref="C195:C258" si="13">LEFT(A195, FIND(",", A195)-1)</f>
        <v>Morway</v>
      </c>
      <c r="D195">
        <v>10151</v>
      </c>
      <c r="E195">
        <v>1</v>
      </c>
      <c r="F195">
        <v>1</v>
      </c>
      <c r="G195">
        <v>0</v>
      </c>
      <c r="H195">
        <v>1</v>
      </c>
      <c r="I195">
        <v>3</v>
      </c>
      <c r="J195">
        <v>3</v>
      </c>
      <c r="K195">
        <v>0</v>
      </c>
      <c r="L195">
        <v>52599</v>
      </c>
      <c r="M195">
        <v>0</v>
      </c>
      <c r="N195">
        <v>15</v>
      </c>
      <c r="O195" t="s">
        <v>225</v>
      </c>
      <c r="P195" t="s">
        <v>38</v>
      </c>
      <c r="Q195">
        <v>2048</v>
      </c>
      <c r="R195" s="1">
        <v>28949</v>
      </c>
      <c r="S195" t="s">
        <v>61</v>
      </c>
      <c r="T195" t="s">
        <v>52</v>
      </c>
      <c r="U195" t="s">
        <v>41</v>
      </c>
      <c r="V195" t="s">
        <v>42</v>
      </c>
      <c r="W195" t="s">
        <v>43</v>
      </c>
      <c r="X195" s="1">
        <v>42051</v>
      </c>
      <c r="Y195" s="1" t="s">
        <v>488</v>
      </c>
      <c r="Z195" t="s">
        <v>44</v>
      </c>
      <c r="AA195" t="str">
        <f t="shared" ref="AA195:AA258" si="14">IF(Y195="NULL", "No", "Yes")</f>
        <v>No</v>
      </c>
      <c r="AB195" t="s">
        <v>45</v>
      </c>
      <c r="AC195" t="s">
        <v>55</v>
      </c>
      <c r="AD195" t="s">
        <v>87</v>
      </c>
      <c r="AE195">
        <v>7</v>
      </c>
      <c r="AF195" t="s">
        <v>117</v>
      </c>
      <c r="AG195" t="s">
        <v>58</v>
      </c>
      <c r="AH195">
        <v>3.81</v>
      </c>
      <c r="AI195">
        <v>3</v>
      </c>
      <c r="AJ195">
        <v>6</v>
      </c>
      <c r="AK195" s="1">
        <v>43507</v>
      </c>
      <c r="AL195">
        <v>0</v>
      </c>
      <c r="AM195">
        <v>6</v>
      </c>
      <c r="AN195">
        <f ca="1">DATEDIF(R195, TODAY(), "Y")</f>
        <v>46</v>
      </c>
      <c r="AO195" t="str">
        <f t="shared" ref="AO195:AO258" ca="1" si="15">IF(AND(AN195&gt;=30, AN195&lt;=40), "30-40", IF(AND(AN195&gt;40, AN195&lt;=50), "40-50", IF(AND(AN195&gt;50, AN195&lt;=60), "50-60", IF(AND(AN195&gt;60, AN195&lt;=70), "60-70", IF(AN195&gt;70, "70+ years", "NULL")))))</f>
        <v>40-50</v>
      </c>
    </row>
    <row r="196" spans="1:41" x14ac:dyDescent="0.3">
      <c r="A196" t="s">
        <v>353</v>
      </c>
      <c r="B196" t="str">
        <f t="shared" si="12"/>
        <v>Dawn</v>
      </c>
      <c r="C196" t="str">
        <f t="shared" si="13"/>
        <v>Motlagh</v>
      </c>
      <c r="D196">
        <v>10254</v>
      </c>
      <c r="E196">
        <v>0</v>
      </c>
      <c r="F196">
        <v>2</v>
      </c>
      <c r="G196">
        <v>0</v>
      </c>
      <c r="H196">
        <v>1</v>
      </c>
      <c r="I196">
        <v>5</v>
      </c>
      <c r="J196">
        <v>3</v>
      </c>
      <c r="K196">
        <v>0</v>
      </c>
      <c r="L196">
        <v>63430</v>
      </c>
      <c r="M196">
        <v>0</v>
      </c>
      <c r="N196">
        <v>19</v>
      </c>
      <c r="O196" t="s">
        <v>37</v>
      </c>
      <c r="P196" t="s">
        <v>38</v>
      </c>
      <c r="Q196">
        <v>2453</v>
      </c>
      <c r="R196" s="1">
        <v>30870</v>
      </c>
      <c r="S196" t="s">
        <v>61</v>
      </c>
      <c r="T196" t="s">
        <v>67</v>
      </c>
      <c r="U196" t="s">
        <v>41</v>
      </c>
      <c r="V196" t="s">
        <v>42</v>
      </c>
      <c r="W196" t="s">
        <v>43</v>
      </c>
      <c r="X196" s="1">
        <v>41365</v>
      </c>
      <c r="Y196" s="1" t="s">
        <v>488</v>
      </c>
      <c r="Z196" t="s">
        <v>44</v>
      </c>
      <c r="AA196" t="str">
        <f t="shared" si="14"/>
        <v>No</v>
      </c>
      <c r="AB196" t="s">
        <v>45</v>
      </c>
      <c r="AC196" t="s">
        <v>46</v>
      </c>
      <c r="AD196" t="s">
        <v>65</v>
      </c>
      <c r="AE196">
        <v>16</v>
      </c>
      <c r="AF196" t="s">
        <v>48</v>
      </c>
      <c r="AG196" t="s">
        <v>58</v>
      </c>
      <c r="AH196">
        <v>4.4000000000000004</v>
      </c>
      <c r="AI196">
        <v>4</v>
      </c>
      <c r="AJ196">
        <v>0</v>
      </c>
      <c r="AK196" s="1">
        <v>43482</v>
      </c>
      <c r="AL196">
        <v>0</v>
      </c>
      <c r="AM196">
        <v>18</v>
      </c>
      <c r="AN196">
        <f ca="1">DATEDIF(R196, TODAY(), "Y")</f>
        <v>41</v>
      </c>
      <c r="AO196" t="str">
        <f t="shared" ca="1" si="15"/>
        <v>40-50</v>
      </c>
    </row>
    <row r="197" spans="1:41" x14ac:dyDescent="0.3">
      <c r="A197" t="s">
        <v>354</v>
      </c>
      <c r="B197" t="str">
        <f t="shared" si="12"/>
        <v>Maliki</v>
      </c>
      <c r="C197" t="str">
        <f t="shared" si="13"/>
        <v>Moumanil</v>
      </c>
      <c r="D197">
        <v>10120</v>
      </c>
      <c r="E197">
        <v>0</v>
      </c>
      <c r="F197">
        <v>3</v>
      </c>
      <c r="G197">
        <v>1</v>
      </c>
      <c r="H197">
        <v>1</v>
      </c>
      <c r="I197">
        <v>5</v>
      </c>
      <c r="J197">
        <v>3</v>
      </c>
      <c r="K197">
        <v>0</v>
      </c>
      <c r="L197">
        <v>74417</v>
      </c>
      <c r="M197">
        <v>0</v>
      </c>
      <c r="N197">
        <v>20</v>
      </c>
      <c r="O197" t="s">
        <v>60</v>
      </c>
      <c r="P197" t="s">
        <v>38</v>
      </c>
      <c r="Q197">
        <v>1460</v>
      </c>
      <c r="R197" s="1">
        <v>27364</v>
      </c>
      <c r="S197" t="s">
        <v>39</v>
      </c>
      <c r="T197" t="s">
        <v>137</v>
      </c>
      <c r="U197" t="s">
        <v>41</v>
      </c>
      <c r="V197" t="s">
        <v>42</v>
      </c>
      <c r="W197" t="s">
        <v>82</v>
      </c>
      <c r="X197" s="1">
        <v>41407</v>
      </c>
      <c r="Y197" s="1" t="s">
        <v>488</v>
      </c>
      <c r="Z197" t="s">
        <v>44</v>
      </c>
      <c r="AA197" t="str">
        <f t="shared" si="14"/>
        <v>No</v>
      </c>
      <c r="AB197" t="s">
        <v>45</v>
      </c>
      <c r="AC197" t="s">
        <v>46</v>
      </c>
      <c r="AD197" t="s">
        <v>47</v>
      </c>
      <c r="AE197">
        <v>22</v>
      </c>
      <c r="AF197" t="s">
        <v>48</v>
      </c>
      <c r="AG197" t="s">
        <v>58</v>
      </c>
      <c r="AH197">
        <v>4.29</v>
      </c>
      <c r="AI197">
        <v>5</v>
      </c>
      <c r="AJ197">
        <v>0</v>
      </c>
      <c r="AK197" s="1">
        <v>43493</v>
      </c>
      <c r="AL197">
        <v>0</v>
      </c>
      <c r="AM197">
        <v>11</v>
      </c>
      <c r="AN197">
        <f ca="1">DATEDIF(R197, TODAY(), "Y")</f>
        <v>50</v>
      </c>
      <c r="AO197" t="str">
        <f t="shared" ca="1" si="15"/>
        <v>40-50</v>
      </c>
    </row>
    <row r="198" spans="1:41" x14ac:dyDescent="0.3">
      <c r="A198" t="s">
        <v>355</v>
      </c>
      <c r="B198" t="str">
        <f t="shared" si="12"/>
        <v>Michael</v>
      </c>
      <c r="C198" t="str">
        <f t="shared" si="13"/>
        <v>Myers</v>
      </c>
      <c r="D198">
        <v>10216</v>
      </c>
      <c r="E198">
        <v>0</v>
      </c>
      <c r="F198">
        <v>0</v>
      </c>
      <c r="G198">
        <v>1</v>
      </c>
      <c r="H198">
        <v>1</v>
      </c>
      <c r="I198">
        <v>5</v>
      </c>
      <c r="J198">
        <v>3</v>
      </c>
      <c r="K198">
        <v>0</v>
      </c>
      <c r="L198">
        <v>57575</v>
      </c>
      <c r="M198">
        <v>0</v>
      </c>
      <c r="N198">
        <v>19</v>
      </c>
      <c r="O198" t="s">
        <v>37</v>
      </c>
      <c r="P198" t="s">
        <v>38</v>
      </c>
      <c r="Q198">
        <v>1550</v>
      </c>
      <c r="R198" s="1">
        <v>29329</v>
      </c>
      <c r="S198" t="s">
        <v>39</v>
      </c>
      <c r="T198" t="s">
        <v>40</v>
      </c>
      <c r="U198" t="s">
        <v>41</v>
      </c>
      <c r="V198" t="s">
        <v>42</v>
      </c>
      <c r="W198" t="s">
        <v>112</v>
      </c>
      <c r="X198" s="1">
        <v>41463</v>
      </c>
      <c r="Y198" s="1" t="s">
        <v>488</v>
      </c>
      <c r="Z198" t="s">
        <v>44</v>
      </c>
      <c r="AA198" t="str">
        <f t="shared" si="14"/>
        <v>No</v>
      </c>
      <c r="AB198" t="s">
        <v>45</v>
      </c>
      <c r="AC198" t="s">
        <v>46</v>
      </c>
      <c r="AD198" t="s">
        <v>63</v>
      </c>
      <c r="AE198">
        <v>20</v>
      </c>
      <c r="AF198" t="s">
        <v>48</v>
      </c>
      <c r="AG198" t="s">
        <v>58</v>
      </c>
      <c r="AH198">
        <v>4.0999999999999996</v>
      </c>
      <c r="AI198">
        <v>4</v>
      </c>
      <c r="AJ198">
        <v>0</v>
      </c>
      <c r="AK198" s="1">
        <v>43487</v>
      </c>
      <c r="AL198">
        <v>0</v>
      </c>
      <c r="AM198">
        <v>13</v>
      </c>
      <c r="AN198">
        <f ca="1">DATEDIF(R198, TODAY(), "Y")</f>
        <v>45</v>
      </c>
      <c r="AO198" t="str">
        <f t="shared" ca="1" si="15"/>
        <v>40-50</v>
      </c>
    </row>
    <row r="199" spans="1:41" x14ac:dyDescent="0.3">
      <c r="A199" t="s">
        <v>356</v>
      </c>
      <c r="B199" t="str">
        <f t="shared" si="12"/>
        <v>Kurt</v>
      </c>
      <c r="C199" t="str">
        <f t="shared" si="13"/>
        <v>Navathe</v>
      </c>
      <c r="D199">
        <v>10079</v>
      </c>
      <c r="E199">
        <v>0</v>
      </c>
      <c r="F199">
        <v>0</v>
      </c>
      <c r="G199">
        <v>1</v>
      </c>
      <c r="H199">
        <v>1</v>
      </c>
      <c r="I199">
        <v>3</v>
      </c>
      <c r="J199">
        <v>3</v>
      </c>
      <c r="K199">
        <v>0</v>
      </c>
      <c r="L199">
        <v>87921</v>
      </c>
      <c r="M199">
        <v>0</v>
      </c>
      <c r="N199">
        <v>22</v>
      </c>
      <c r="O199" t="s">
        <v>316</v>
      </c>
      <c r="P199" t="s">
        <v>38</v>
      </c>
      <c r="Q199">
        <v>2056</v>
      </c>
      <c r="R199" s="1">
        <v>25683</v>
      </c>
      <c r="S199" t="s">
        <v>39</v>
      </c>
      <c r="T199" t="s">
        <v>40</v>
      </c>
      <c r="U199" t="s">
        <v>41</v>
      </c>
      <c r="V199" t="s">
        <v>42</v>
      </c>
      <c r="W199" t="s">
        <v>112</v>
      </c>
      <c r="X199" s="1">
        <v>42776</v>
      </c>
      <c r="Y199" s="1" t="s">
        <v>488</v>
      </c>
      <c r="Z199" t="s">
        <v>44</v>
      </c>
      <c r="AA199" t="str">
        <f t="shared" si="14"/>
        <v>No</v>
      </c>
      <c r="AB199" t="s">
        <v>45</v>
      </c>
      <c r="AC199" t="s">
        <v>55</v>
      </c>
      <c r="AD199" t="s">
        <v>197</v>
      </c>
      <c r="AE199">
        <v>13</v>
      </c>
      <c r="AF199" t="s">
        <v>57</v>
      </c>
      <c r="AG199" t="s">
        <v>58</v>
      </c>
      <c r="AH199">
        <v>5</v>
      </c>
      <c r="AI199">
        <v>3</v>
      </c>
      <c r="AJ199">
        <v>6</v>
      </c>
      <c r="AK199" s="1">
        <v>43521</v>
      </c>
      <c r="AL199">
        <v>0</v>
      </c>
      <c r="AM199">
        <v>17</v>
      </c>
      <c r="AN199">
        <f ca="1">DATEDIF(R199, TODAY(), "Y")</f>
        <v>55</v>
      </c>
      <c r="AO199" t="str">
        <f t="shared" ca="1" si="15"/>
        <v>50-60</v>
      </c>
    </row>
    <row r="200" spans="1:41" x14ac:dyDescent="0.3">
      <c r="A200" t="s">
        <v>357</v>
      </c>
      <c r="B200" t="str">
        <f t="shared" si="12"/>
        <v>Colombui</v>
      </c>
      <c r="C200" t="str">
        <f t="shared" si="13"/>
        <v>Ndzi</v>
      </c>
      <c r="D200">
        <v>10215</v>
      </c>
      <c r="E200">
        <v>0</v>
      </c>
      <c r="F200">
        <v>0</v>
      </c>
      <c r="G200">
        <v>1</v>
      </c>
      <c r="H200">
        <v>5</v>
      </c>
      <c r="I200">
        <v>5</v>
      </c>
      <c r="J200">
        <v>3</v>
      </c>
      <c r="K200">
        <v>1</v>
      </c>
      <c r="L200">
        <v>50470</v>
      </c>
      <c r="M200">
        <v>1</v>
      </c>
      <c r="N200">
        <v>19</v>
      </c>
      <c r="O200" t="s">
        <v>37</v>
      </c>
      <c r="P200" t="s">
        <v>38</v>
      </c>
      <c r="Q200">
        <v>2110</v>
      </c>
      <c r="R200" s="1">
        <v>32630</v>
      </c>
      <c r="S200" t="s">
        <v>39</v>
      </c>
      <c r="T200" t="s">
        <v>40</v>
      </c>
      <c r="U200" t="s">
        <v>41</v>
      </c>
      <c r="V200" t="s">
        <v>42</v>
      </c>
      <c r="W200" t="s">
        <v>82</v>
      </c>
      <c r="X200" s="1">
        <v>40812</v>
      </c>
      <c r="Y200" s="1">
        <v>41733</v>
      </c>
      <c r="Z200" t="s">
        <v>68</v>
      </c>
      <c r="AA200" t="str">
        <f t="shared" si="14"/>
        <v>Yes</v>
      </c>
      <c r="AB200" t="s">
        <v>54</v>
      </c>
      <c r="AC200" t="s">
        <v>46</v>
      </c>
      <c r="AD200" t="s">
        <v>69</v>
      </c>
      <c r="AE200">
        <v>39</v>
      </c>
      <c r="AF200" t="s">
        <v>84</v>
      </c>
      <c r="AG200" t="s">
        <v>58</v>
      </c>
      <c r="AH200">
        <v>4.3</v>
      </c>
      <c r="AI200">
        <v>3</v>
      </c>
      <c r="AJ200">
        <v>0</v>
      </c>
      <c r="AK200" s="1">
        <v>41335</v>
      </c>
      <c r="AL200">
        <v>0</v>
      </c>
      <c r="AM200">
        <v>19</v>
      </c>
      <c r="AN200">
        <f ca="1">DATEDIF(R200, TODAY(), "Y")</f>
        <v>36</v>
      </c>
      <c r="AO200" t="str">
        <f t="shared" ca="1" si="15"/>
        <v>30-40</v>
      </c>
    </row>
    <row r="201" spans="1:41" x14ac:dyDescent="0.3">
      <c r="A201" t="s">
        <v>358</v>
      </c>
      <c r="B201" t="str">
        <f t="shared" si="12"/>
        <v>Horia</v>
      </c>
      <c r="C201" t="str">
        <f t="shared" si="13"/>
        <v>Ndzi</v>
      </c>
      <c r="D201">
        <v>10185</v>
      </c>
      <c r="E201">
        <v>1</v>
      </c>
      <c r="F201">
        <v>1</v>
      </c>
      <c r="G201">
        <v>1</v>
      </c>
      <c r="H201">
        <v>5</v>
      </c>
      <c r="I201">
        <v>5</v>
      </c>
      <c r="J201">
        <v>3</v>
      </c>
      <c r="K201">
        <v>0</v>
      </c>
      <c r="L201">
        <v>46664</v>
      </c>
      <c r="M201">
        <v>1</v>
      </c>
      <c r="N201">
        <v>19</v>
      </c>
      <c r="O201" t="s">
        <v>37</v>
      </c>
      <c r="P201" t="s">
        <v>38</v>
      </c>
      <c r="Q201">
        <v>2421</v>
      </c>
      <c r="R201" s="1">
        <v>30403</v>
      </c>
      <c r="S201" t="s">
        <v>39</v>
      </c>
      <c r="T201" t="s">
        <v>52</v>
      </c>
      <c r="U201" t="s">
        <v>41</v>
      </c>
      <c r="V201" t="s">
        <v>42</v>
      </c>
      <c r="W201" t="s">
        <v>43</v>
      </c>
      <c r="X201" s="1">
        <v>41365</v>
      </c>
      <c r="Y201" s="1">
        <v>42515</v>
      </c>
      <c r="Z201" t="s">
        <v>193</v>
      </c>
      <c r="AA201" t="str">
        <f t="shared" si="14"/>
        <v>Yes</v>
      </c>
      <c r="AB201" t="s">
        <v>54</v>
      </c>
      <c r="AC201" t="s">
        <v>46</v>
      </c>
      <c r="AD201" t="s">
        <v>72</v>
      </c>
      <c r="AE201">
        <v>11</v>
      </c>
      <c r="AF201" t="s">
        <v>80</v>
      </c>
      <c r="AG201" t="s">
        <v>58</v>
      </c>
      <c r="AH201">
        <v>3.18</v>
      </c>
      <c r="AI201">
        <v>3</v>
      </c>
      <c r="AJ201">
        <v>0</v>
      </c>
      <c r="AK201" s="1">
        <v>42435</v>
      </c>
      <c r="AL201">
        <v>0</v>
      </c>
      <c r="AM201">
        <v>10</v>
      </c>
      <c r="AN201">
        <f ca="1">DATEDIF(R201, TODAY(), "Y")</f>
        <v>42</v>
      </c>
      <c r="AO201" t="str">
        <f t="shared" ca="1" si="15"/>
        <v>40-50</v>
      </c>
    </row>
    <row r="202" spans="1:41" x14ac:dyDescent="0.3">
      <c r="A202" t="s">
        <v>359</v>
      </c>
      <c r="B202" t="str">
        <f t="shared" si="12"/>
        <v>Richard</v>
      </c>
      <c r="C202" t="str">
        <f t="shared" si="13"/>
        <v>Newman</v>
      </c>
      <c r="D202">
        <v>10063</v>
      </c>
      <c r="E202">
        <v>1</v>
      </c>
      <c r="F202">
        <v>1</v>
      </c>
      <c r="G202">
        <v>1</v>
      </c>
      <c r="H202">
        <v>3</v>
      </c>
      <c r="I202">
        <v>5</v>
      </c>
      <c r="J202">
        <v>3</v>
      </c>
      <c r="K202">
        <v>0</v>
      </c>
      <c r="L202">
        <v>48495</v>
      </c>
      <c r="M202">
        <v>0</v>
      </c>
      <c r="N202">
        <v>19</v>
      </c>
      <c r="O202" t="s">
        <v>37</v>
      </c>
      <c r="P202" t="s">
        <v>38</v>
      </c>
      <c r="Q202">
        <v>2136</v>
      </c>
      <c r="R202" s="1">
        <v>28223</v>
      </c>
      <c r="S202" t="s">
        <v>39</v>
      </c>
      <c r="T202" t="s">
        <v>52</v>
      </c>
      <c r="U202" t="s">
        <v>41</v>
      </c>
      <c r="V202" t="s">
        <v>42</v>
      </c>
      <c r="W202" t="s">
        <v>43</v>
      </c>
      <c r="X202" s="1">
        <v>41771</v>
      </c>
      <c r="Y202" s="1" t="s">
        <v>488</v>
      </c>
      <c r="Z202" t="s">
        <v>44</v>
      </c>
      <c r="AA202" t="str">
        <f t="shared" si="14"/>
        <v>No</v>
      </c>
      <c r="AB202" t="s">
        <v>45</v>
      </c>
      <c r="AC202" t="s">
        <v>46</v>
      </c>
      <c r="AD202" t="s">
        <v>79</v>
      </c>
      <c r="AE202">
        <v>19</v>
      </c>
      <c r="AF202" t="s">
        <v>48</v>
      </c>
      <c r="AG202" t="s">
        <v>58</v>
      </c>
      <c r="AH202">
        <v>5</v>
      </c>
      <c r="AI202">
        <v>5</v>
      </c>
      <c r="AJ202">
        <v>0</v>
      </c>
      <c r="AK202" s="1">
        <v>43514</v>
      </c>
      <c r="AL202">
        <v>0</v>
      </c>
      <c r="AM202">
        <v>11</v>
      </c>
      <c r="AN202">
        <f ca="1">DATEDIF(R202, TODAY(), "Y")</f>
        <v>48</v>
      </c>
      <c r="AO202" t="str">
        <f t="shared" ca="1" si="15"/>
        <v>40-50</v>
      </c>
    </row>
    <row r="203" spans="1:41" x14ac:dyDescent="0.3">
      <c r="A203" t="s">
        <v>360</v>
      </c>
      <c r="B203" t="str">
        <f t="shared" si="12"/>
        <v>Shari</v>
      </c>
      <c r="C203" t="str">
        <f t="shared" si="13"/>
        <v>Ngodup</v>
      </c>
      <c r="D203">
        <v>10037</v>
      </c>
      <c r="E203">
        <v>0</v>
      </c>
      <c r="F203">
        <v>3</v>
      </c>
      <c r="G203">
        <v>0</v>
      </c>
      <c r="H203">
        <v>1</v>
      </c>
      <c r="I203">
        <v>5</v>
      </c>
      <c r="J203">
        <v>4</v>
      </c>
      <c r="K203">
        <v>1</v>
      </c>
      <c r="L203">
        <v>52984</v>
      </c>
      <c r="M203">
        <v>0</v>
      </c>
      <c r="N203">
        <v>19</v>
      </c>
      <c r="O203" t="s">
        <v>37</v>
      </c>
      <c r="P203" t="s">
        <v>38</v>
      </c>
      <c r="Q203">
        <v>1810</v>
      </c>
      <c r="R203" s="1">
        <v>24626</v>
      </c>
      <c r="S203" t="s">
        <v>61</v>
      </c>
      <c r="T203" t="s">
        <v>137</v>
      </c>
      <c r="U203" t="s">
        <v>41</v>
      </c>
      <c r="V203" t="s">
        <v>42</v>
      </c>
      <c r="W203" t="s">
        <v>82</v>
      </c>
      <c r="X203" s="1">
        <v>41365</v>
      </c>
      <c r="Y203" s="1" t="s">
        <v>488</v>
      </c>
      <c r="Z203" t="s">
        <v>44</v>
      </c>
      <c r="AA203" t="str">
        <f t="shared" si="14"/>
        <v>No</v>
      </c>
      <c r="AB203" t="s">
        <v>45</v>
      </c>
      <c r="AC203" t="s">
        <v>46</v>
      </c>
      <c r="AD203" t="s">
        <v>83</v>
      </c>
      <c r="AE203">
        <v>12</v>
      </c>
      <c r="AF203" t="s">
        <v>84</v>
      </c>
      <c r="AG203" t="s">
        <v>49</v>
      </c>
      <c r="AH203">
        <v>4</v>
      </c>
      <c r="AI203">
        <v>3</v>
      </c>
      <c r="AJ203">
        <v>0</v>
      </c>
      <c r="AK203" s="1">
        <v>43509</v>
      </c>
      <c r="AL203">
        <v>0</v>
      </c>
      <c r="AM203">
        <v>12</v>
      </c>
      <c r="AN203">
        <f ca="1">DATEDIF(R203, TODAY(), "Y")</f>
        <v>58</v>
      </c>
      <c r="AO203" t="str">
        <f t="shared" ca="1" si="15"/>
        <v>50-60</v>
      </c>
    </row>
    <row r="204" spans="1:41" x14ac:dyDescent="0.3">
      <c r="A204" t="s">
        <v>361</v>
      </c>
      <c r="B204" t="str">
        <f t="shared" si="12"/>
        <v>Dheepa</v>
      </c>
      <c r="C204" t="str">
        <f t="shared" si="13"/>
        <v>Nguyen</v>
      </c>
      <c r="D204">
        <v>10042</v>
      </c>
      <c r="E204">
        <v>0</v>
      </c>
      <c r="F204">
        <v>0</v>
      </c>
      <c r="G204">
        <v>0</v>
      </c>
      <c r="H204">
        <v>1</v>
      </c>
      <c r="I204">
        <v>6</v>
      </c>
      <c r="J204">
        <v>3</v>
      </c>
      <c r="K204">
        <v>0</v>
      </c>
      <c r="L204">
        <v>63695</v>
      </c>
      <c r="M204">
        <v>0</v>
      </c>
      <c r="N204">
        <v>3</v>
      </c>
      <c r="O204" t="s">
        <v>139</v>
      </c>
      <c r="P204" t="s">
        <v>362</v>
      </c>
      <c r="Q204">
        <v>30428</v>
      </c>
      <c r="R204" s="1">
        <v>32598</v>
      </c>
      <c r="S204" t="s">
        <v>61</v>
      </c>
      <c r="T204" t="s">
        <v>40</v>
      </c>
      <c r="U204" t="s">
        <v>41</v>
      </c>
      <c r="V204" t="s">
        <v>42</v>
      </c>
      <c r="W204" t="s">
        <v>98</v>
      </c>
      <c r="X204" s="1">
        <v>41463</v>
      </c>
      <c r="Y204" s="1" t="s">
        <v>488</v>
      </c>
      <c r="Z204" t="s">
        <v>44</v>
      </c>
      <c r="AA204" t="str">
        <f t="shared" si="14"/>
        <v>No</v>
      </c>
      <c r="AB204" t="s">
        <v>45</v>
      </c>
      <c r="AC204" t="s">
        <v>141</v>
      </c>
      <c r="AD204" t="s">
        <v>160</v>
      </c>
      <c r="AE204">
        <v>21</v>
      </c>
      <c r="AF204" t="s">
        <v>57</v>
      </c>
      <c r="AG204" t="s">
        <v>58</v>
      </c>
      <c r="AH204">
        <v>5</v>
      </c>
      <c r="AI204">
        <v>5</v>
      </c>
      <c r="AJ204">
        <v>0</v>
      </c>
      <c r="AK204" s="1">
        <v>43490</v>
      </c>
      <c r="AL204">
        <v>0</v>
      </c>
      <c r="AM204">
        <v>2</v>
      </c>
      <c r="AN204">
        <f ca="1">DATEDIF(R204, TODAY(), "Y")</f>
        <v>36</v>
      </c>
      <c r="AO204" t="str">
        <f t="shared" ca="1" si="15"/>
        <v>30-40</v>
      </c>
    </row>
    <row r="205" spans="1:41" x14ac:dyDescent="0.3">
      <c r="A205" t="s">
        <v>363</v>
      </c>
      <c r="B205" t="str">
        <f t="shared" si="12"/>
        <v>Lei-Ming</v>
      </c>
      <c r="C205" t="str">
        <f t="shared" si="13"/>
        <v>Nguyen</v>
      </c>
      <c r="D205">
        <v>10206</v>
      </c>
      <c r="E205">
        <v>0</v>
      </c>
      <c r="F205">
        <v>0</v>
      </c>
      <c r="G205">
        <v>0</v>
      </c>
      <c r="H205">
        <v>1</v>
      </c>
      <c r="I205">
        <v>5</v>
      </c>
      <c r="J205">
        <v>3</v>
      </c>
      <c r="K205">
        <v>0</v>
      </c>
      <c r="L205">
        <v>62061</v>
      </c>
      <c r="M205">
        <v>0</v>
      </c>
      <c r="N205">
        <v>19</v>
      </c>
      <c r="O205" t="s">
        <v>37</v>
      </c>
      <c r="P205" t="s">
        <v>38</v>
      </c>
      <c r="Q205">
        <v>2132</v>
      </c>
      <c r="R205" s="1">
        <v>30870</v>
      </c>
      <c r="S205" t="s">
        <v>61</v>
      </c>
      <c r="T205" t="s">
        <v>40</v>
      </c>
      <c r="U205" t="s">
        <v>41</v>
      </c>
      <c r="V205" t="s">
        <v>42</v>
      </c>
      <c r="W205" t="s">
        <v>43</v>
      </c>
      <c r="X205" s="1">
        <v>41463</v>
      </c>
      <c r="Y205" s="1" t="s">
        <v>488</v>
      </c>
      <c r="Z205" t="s">
        <v>44</v>
      </c>
      <c r="AA205" t="str">
        <f t="shared" si="14"/>
        <v>No</v>
      </c>
      <c r="AB205" t="s">
        <v>45</v>
      </c>
      <c r="AC205" t="s">
        <v>46</v>
      </c>
      <c r="AD205" t="s">
        <v>91</v>
      </c>
      <c r="AE205">
        <v>14</v>
      </c>
      <c r="AF205" t="s">
        <v>48</v>
      </c>
      <c r="AG205" t="s">
        <v>58</v>
      </c>
      <c r="AH205">
        <v>3.6</v>
      </c>
      <c r="AI205">
        <v>5</v>
      </c>
      <c r="AJ205">
        <v>0</v>
      </c>
      <c r="AK205" s="1">
        <v>43467</v>
      </c>
      <c r="AL205">
        <v>0</v>
      </c>
      <c r="AM205">
        <v>4</v>
      </c>
      <c r="AN205">
        <f ca="1">DATEDIF(R205, TODAY(), "Y")</f>
        <v>41</v>
      </c>
      <c r="AO205" t="str">
        <f t="shared" ca="1" si="15"/>
        <v>40-50</v>
      </c>
    </row>
    <row r="206" spans="1:41" x14ac:dyDescent="0.3">
      <c r="A206" t="s">
        <v>364</v>
      </c>
      <c r="B206" t="str">
        <f t="shared" si="12"/>
        <v>Kristie</v>
      </c>
      <c r="C206" t="str">
        <f t="shared" si="13"/>
        <v>Nowlan</v>
      </c>
      <c r="D206">
        <v>10104</v>
      </c>
      <c r="E206">
        <v>0</v>
      </c>
      <c r="F206">
        <v>0</v>
      </c>
      <c r="G206">
        <v>0</v>
      </c>
      <c r="H206">
        <v>1</v>
      </c>
      <c r="I206">
        <v>5</v>
      </c>
      <c r="J206">
        <v>3</v>
      </c>
      <c r="K206">
        <v>0</v>
      </c>
      <c r="L206">
        <v>66738</v>
      </c>
      <c r="M206">
        <v>0</v>
      </c>
      <c r="N206">
        <v>20</v>
      </c>
      <c r="O206" t="s">
        <v>60</v>
      </c>
      <c r="P206" t="s">
        <v>38</v>
      </c>
      <c r="Q206">
        <v>1040</v>
      </c>
      <c r="R206" s="1">
        <v>31374</v>
      </c>
      <c r="S206" t="s">
        <v>61</v>
      </c>
      <c r="T206" t="s">
        <v>40</v>
      </c>
      <c r="U206" t="s">
        <v>41</v>
      </c>
      <c r="V206" t="s">
        <v>42</v>
      </c>
      <c r="W206" t="s">
        <v>43</v>
      </c>
      <c r="X206" s="1">
        <v>41953</v>
      </c>
      <c r="Y206" s="1" t="s">
        <v>488</v>
      </c>
      <c r="Z206" t="s">
        <v>44</v>
      </c>
      <c r="AA206" t="str">
        <f t="shared" si="14"/>
        <v>No</v>
      </c>
      <c r="AB206" t="s">
        <v>45</v>
      </c>
      <c r="AC206" t="s">
        <v>46</v>
      </c>
      <c r="AD206" t="s">
        <v>65</v>
      </c>
      <c r="AE206">
        <v>16</v>
      </c>
      <c r="AF206" t="s">
        <v>57</v>
      </c>
      <c r="AG206" t="s">
        <v>58</v>
      </c>
      <c r="AH206">
        <v>4.53</v>
      </c>
      <c r="AI206">
        <v>5</v>
      </c>
      <c r="AJ206">
        <v>0</v>
      </c>
      <c r="AK206" s="1">
        <v>43481</v>
      </c>
      <c r="AL206">
        <v>0</v>
      </c>
      <c r="AM206">
        <v>5</v>
      </c>
      <c r="AN206">
        <f ca="1">DATEDIF(R206, TODAY(), "Y")</f>
        <v>39</v>
      </c>
      <c r="AO206" t="str">
        <f t="shared" ca="1" si="15"/>
        <v>30-40</v>
      </c>
    </row>
    <row r="207" spans="1:41" x14ac:dyDescent="0.3">
      <c r="A207" t="s">
        <v>365</v>
      </c>
      <c r="B207" t="str">
        <f t="shared" si="12"/>
        <v>Lynn</v>
      </c>
      <c r="C207" t="str">
        <f t="shared" si="13"/>
        <v>O'hare</v>
      </c>
      <c r="D207">
        <v>10303</v>
      </c>
      <c r="E207">
        <v>0</v>
      </c>
      <c r="F207">
        <v>0</v>
      </c>
      <c r="G207">
        <v>0</v>
      </c>
      <c r="H207">
        <v>4</v>
      </c>
      <c r="I207">
        <v>5</v>
      </c>
      <c r="J207">
        <v>1</v>
      </c>
      <c r="K207">
        <v>0</v>
      </c>
      <c r="L207">
        <v>52674</v>
      </c>
      <c r="M207">
        <v>1</v>
      </c>
      <c r="N207">
        <v>19</v>
      </c>
      <c r="O207" t="s">
        <v>37</v>
      </c>
      <c r="P207" t="s">
        <v>38</v>
      </c>
      <c r="Q207">
        <v>2152</v>
      </c>
      <c r="R207" s="1">
        <v>29494</v>
      </c>
      <c r="S207" t="s">
        <v>61</v>
      </c>
      <c r="T207" t="s">
        <v>40</v>
      </c>
      <c r="U207" t="s">
        <v>41</v>
      </c>
      <c r="V207" t="s">
        <v>42</v>
      </c>
      <c r="W207" t="s">
        <v>98</v>
      </c>
      <c r="X207" s="1">
        <v>41729</v>
      </c>
      <c r="Y207" s="1">
        <v>43221</v>
      </c>
      <c r="Z207" t="s">
        <v>110</v>
      </c>
      <c r="AA207" t="str">
        <f t="shared" si="14"/>
        <v>Yes</v>
      </c>
      <c r="AB207" t="s">
        <v>104</v>
      </c>
      <c r="AC207" t="s">
        <v>46</v>
      </c>
      <c r="AD207" t="s">
        <v>63</v>
      </c>
      <c r="AE207">
        <v>20</v>
      </c>
      <c r="AF207" t="s">
        <v>48</v>
      </c>
      <c r="AG207" t="s">
        <v>191</v>
      </c>
      <c r="AH207">
        <v>2.33</v>
      </c>
      <c r="AI207">
        <v>2</v>
      </c>
      <c r="AJ207">
        <v>0</v>
      </c>
      <c r="AK207" s="1">
        <v>43168</v>
      </c>
      <c r="AL207">
        <v>6</v>
      </c>
      <c r="AM207">
        <v>3</v>
      </c>
      <c r="AN207">
        <f ca="1">DATEDIF(R207, TODAY(), "Y")</f>
        <v>44</v>
      </c>
      <c r="AO207" t="str">
        <f t="shared" ca="1" si="15"/>
        <v>40-50</v>
      </c>
    </row>
    <row r="208" spans="1:41" x14ac:dyDescent="0.3">
      <c r="A208" t="s">
        <v>366</v>
      </c>
      <c r="B208" t="str">
        <f t="shared" si="12"/>
        <v>Brooke</v>
      </c>
      <c r="C208" t="str">
        <f t="shared" si="13"/>
        <v>Oliver</v>
      </c>
      <c r="D208">
        <v>10078</v>
      </c>
      <c r="E208">
        <v>1</v>
      </c>
      <c r="F208">
        <v>1</v>
      </c>
      <c r="G208">
        <v>0</v>
      </c>
      <c r="H208">
        <v>5</v>
      </c>
      <c r="I208">
        <v>5</v>
      </c>
      <c r="J208">
        <v>3</v>
      </c>
      <c r="K208">
        <v>0</v>
      </c>
      <c r="L208">
        <v>71966</v>
      </c>
      <c r="M208">
        <v>1</v>
      </c>
      <c r="N208">
        <v>20</v>
      </c>
      <c r="O208" t="s">
        <v>60</v>
      </c>
      <c r="P208" t="s">
        <v>38</v>
      </c>
      <c r="Q208">
        <v>2492</v>
      </c>
      <c r="R208" s="1">
        <v>19035</v>
      </c>
      <c r="S208" t="s">
        <v>61</v>
      </c>
      <c r="T208" t="s">
        <v>52</v>
      </c>
      <c r="U208" t="s">
        <v>41</v>
      </c>
      <c r="V208" t="s">
        <v>42</v>
      </c>
      <c r="W208" t="s">
        <v>112</v>
      </c>
      <c r="X208" s="1">
        <v>41043</v>
      </c>
      <c r="Y208" s="1">
        <v>41505</v>
      </c>
      <c r="Z208" t="s">
        <v>93</v>
      </c>
      <c r="AA208" t="str">
        <f t="shared" si="14"/>
        <v>Yes</v>
      </c>
      <c r="AB208" t="s">
        <v>54</v>
      </c>
      <c r="AC208" t="s">
        <v>46</v>
      </c>
      <c r="AD208" t="s">
        <v>69</v>
      </c>
      <c r="AE208">
        <v>39</v>
      </c>
      <c r="AF208" t="s">
        <v>48</v>
      </c>
      <c r="AG208" t="s">
        <v>58</v>
      </c>
      <c r="AH208">
        <v>5</v>
      </c>
      <c r="AI208">
        <v>3</v>
      </c>
      <c r="AJ208">
        <v>0</v>
      </c>
      <c r="AK208" s="1">
        <v>41457</v>
      </c>
      <c r="AL208">
        <v>0</v>
      </c>
      <c r="AM208">
        <v>17</v>
      </c>
      <c r="AN208">
        <f ca="1">DATEDIF(R208, TODAY(), "Y")</f>
        <v>73</v>
      </c>
      <c r="AO208" t="str">
        <f t="shared" ca="1" si="15"/>
        <v>70+ years</v>
      </c>
    </row>
    <row r="209" spans="1:41" x14ac:dyDescent="0.3">
      <c r="A209" t="s">
        <v>367</v>
      </c>
      <c r="B209" t="str">
        <f t="shared" si="12"/>
        <v>Jasmine</v>
      </c>
      <c r="C209" t="str">
        <f t="shared" si="13"/>
        <v>Onque</v>
      </c>
      <c r="D209">
        <v>10121</v>
      </c>
      <c r="E209">
        <v>0</v>
      </c>
      <c r="F209">
        <v>0</v>
      </c>
      <c r="G209">
        <v>0</v>
      </c>
      <c r="H209">
        <v>1</v>
      </c>
      <c r="I209">
        <v>6</v>
      </c>
      <c r="J209">
        <v>3</v>
      </c>
      <c r="K209">
        <v>0</v>
      </c>
      <c r="L209">
        <v>63051</v>
      </c>
      <c r="M209">
        <v>0</v>
      </c>
      <c r="N209">
        <v>3</v>
      </c>
      <c r="O209" t="s">
        <v>139</v>
      </c>
      <c r="P209" t="s">
        <v>368</v>
      </c>
      <c r="Q209">
        <v>33174</v>
      </c>
      <c r="R209" s="1">
        <v>33004</v>
      </c>
      <c r="S209" t="s">
        <v>61</v>
      </c>
      <c r="T209" t="s">
        <v>40</v>
      </c>
      <c r="U209" t="s">
        <v>41</v>
      </c>
      <c r="V209" t="s">
        <v>89</v>
      </c>
      <c r="W209" t="s">
        <v>43</v>
      </c>
      <c r="X209" s="1">
        <v>41547</v>
      </c>
      <c r="Y209" s="1" t="s">
        <v>488</v>
      </c>
      <c r="Z209" t="s">
        <v>44</v>
      </c>
      <c r="AA209" t="str">
        <f t="shared" si="14"/>
        <v>No</v>
      </c>
      <c r="AB209" t="s">
        <v>45</v>
      </c>
      <c r="AC209" t="s">
        <v>141</v>
      </c>
      <c r="AD209" t="s">
        <v>160</v>
      </c>
      <c r="AE209">
        <v>21</v>
      </c>
      <c r="AF209" t="s">
        <v>57</v>
      </c>
      <c r="AG209" t="s">
        <v>58</v>
      </c>
      <c r="AH209">
        <v>4.28</v>
      </c>
      <c r="AI209">
        <v>3</v>
      </c>
      <c r="AJ209">
        <v>0</v>
      </c>
      <c r="AK209" s="1">
        <v>43490</v>
      </c>
      <c r="AL209">
        <v>0</v>
      </c>
      <c r="AM209">
        <v>1</v>
      </c>
      <c r="AN209">
        <f ca="1">DATEDIF(R209, TODAY(), "Y")</f>
        <v>35</v>
      </c>
      <c r="AO209" t="str">
        <f t="shared" ca="1" si="15"/>
        <v>30-40</v>
      </c>
    </row>
    <row r="210" spans="1:41" x14ac:dyDescent="0.3">
      <c r="A210" t="s">
        <v>369</v>
      </c>
      <c r="B210" t="str">
        <f t="shared" si="12"/>
        <v>Adeel</v>
      </c>
      <c r="C210" t="str">
        <f t="shared" si="13"/>
        <v>Osturnka</v>
      </c>
      <c r="D210">
        <v>10021</v>
      </c>
      <c r="E210">
        <v>1</v>
      </c>
      <c r="F210">
        <v>1</v>
      </c>
      <c r="G210">
        <v>1</v>
      </c>
      <c r="H210">
        <v>1</v>
      </c>
      <c r="I210">
        <v>5</v>
      </c>
      <c r="J210">
        <v>4</v>
      </c>
      <c r="K210">
        <v>0</v>
      </c>
      <c r="L210">
        <v>47414</v>
      </c>
      <c r="M210">
        <v>0</v>
      </c>
      <c r="N210">
        <v>19</v>
      </c>
      <c r="O210" t="s">
        <v>37</v>
      </c>
      <c r="P210" t="s">
        <v>38</v>
      </c>
      <c r="Q210">
        <v>2478</v>
      </c>
      <c r="R210" s="1">
        <v>28105</v>
      </c>
      <c r="S210" t="s">
        <v>39</v>
      </c>
      <c r="T210" t="s">
        <v>52</v>
      </c>
      <c r="U210" t="s">
        <v>41</v>
      </c>
      <c r="V210" t="s">
        <v>42</v>
      </c>
      <c r="W210" t="s">
        <v>43</v>
      </c>
      <c r="X210" s="1">
        <v>41547</v>
      </c>
      <c r="Y210" s="1" t="s">
        <v>488</v>
      </c>
      <c r="Z210" t="s">
        <v>44</v>
      </c>
      <c r="AA210" t="str">
        <f t="shared" si="14"/>
        <v>No</v>
      </c>
      <c r="AB210" t="s">
        <v>45</v>
      </c>
      <c r="AC210" t="s">
        <v>46</v>
      </c>
      <c r="AD210" t="s">
        <v>99</v>
      </c>
      <c r="AE210">
        <v>18</v>
      </c>
      <c r="AF210" t="s">
        <v>48</v>
      </c>
      <c r="AG210" t="s">
        <v>49</v>
      </c>
      <c r="AH210">
        <v>5</v>
      </c>
      <c r="AI210">
        <v>3</v>
      </c>
      <c r="AJ210">
        <v>0</v>
      </c>
      <c r="AK210" s="1">
        <v>43503</v>
      </c>
      <c r="AL210">
        <v>0</v>
      </c>
      <c r="AM210">
        <v>13</v>
      </c>
      <c r="AN210">
        <f ca="1">DATEDIF(R210, TODAY(), "Y")</f>
        <v>48</v>
      </c>
      <c r="AO210" t="str">
        <f t="shared" ca="1" si="15"/>
        <v>40-50</v>
      </c>
    </row>
    <row r="211" spans="1:41" x14ac:dyDescent="0.3">
      <c r="A211" t="s">
        <v>370</v>
      </c>
      <c r="B211" t="str">
        <f t="shared" si="12"/>
        <v>Clinton</v>
      </c>
      <c r="C211" t="str">
        <f t="shared" si="13"/>
        <v>Owad</v>
      </c>
      <c r="D211">
        <v>10281</v>
      </c>
      <c r="E211">
        <v>0</v>
      </c>
      <c r="F211">
        <v>0</v>
      </c>
      <c r="G211">
        <v>1</v>
      </c>
      <c r="H211">
        <v>1</v>
      </c>
      <c r="I211">
        <v>5</v>
      </c>
      <c r="J211">
        <v>2</v>
      </c>
      <c r="K211">
        <v>0</v>
      </c>
      <c r="L211">
        <v>53060</v>
      </c>
      <c r="M211">
        <v>0</v>
      </c>
      <c r="N211">
        <v>19</v>
      </c>
      <c r="O211" t="s">
        <v>37</v>
      </c>
      <c r="P211" t="s">
        <v>38</v>
      </c>
      <c r="Q211">
        <v>1760</v>
      </c>
      <c r="R211" s="1">
        <v>29183</v>
      </c>
      <c r="S211" t="s">
        <v>39</v>
      </c>
      <c r="T211" t="s">
        <v>40</v>
      </c>
      <c r="U211" t="s">
        <v>41</v>
      </c>
      <c r="V211" t="s">
        <v>42</v>
      </c>
      <c r="W211" t="s">
        <v>82</v>
      </c>
      <c r="X211" s="1">
        <v>41687</v>
      </c>
      <c r="Y211" s="1" t="s">
        <v>488</v>
      </c>
      <c r="Z211" t="s">
        <v>44</v>
      </c>
      <c r="AA211" t="str">
        <f t="shared" si="14"/>
        <v>No</v>
      </c>
      <c r="AB211" t="s">
        <v>45</v>
      </c>
      <c r="AC211" t="s">
        <v>46</v>
      </c>
      <c r="AD211" t="s">
        <v>47</v>
      </c>
      <c r="AE211">
        <v>22</v>
      </c>
      <c r="AF211" t="s">
        <v>48</v>
      </c>
      <c r="AG211" t="s">
        <v>118</v>
      </c>
      <c r="AH211">
        <v>4.25</v>
      </c>
      <c r="AI211">
        <v>3</v>
      </c>
      <c r="AJ211">
        <v>0</v>
      </c>
      <c r="AK211" s="1">
        <v>43500</v>
      </c>
      <c r="AL211">
        <v>4</v>
      </c>
      <c r="AM211">
        <v>6</v>
      </c>
      <c r="AN211">
        <f ca="1">DATEDIF(R211, TODAY(), "Y")</f>
        <v>45</v>
      </c>
      <c r="AO211" t="str">
        <f t="shared" ca="1" si="15"/>
        <v>40-50</v>
      </c>
    </row>
    <row r="212" spans="1:41" x14ac:dyDescent="0.3">
      <c r="A212" t="s">
        <v>371</v>
      </c>
      <c r="B212" t="str">
        <f t="shared" si="12"/>
        <v>Travis</v>
      </c>
      <c r="C212" t="str">
        <f t="shared" si="13"/>
        <v>Ozark</v>
      </c>
      <c r="D212">
        <v>10041</v>
      </c>
      <c r="E212">
        <v>0</v>
      </c>
      <c r="F212">
        <v>0</v>
      </c>
      <c r="G212">
        <v>1</v>
      </c>
      <c r="H212">
        <v>1</v>
      </c>
      <c r="I212">
        <v>6</v>
      </c>
      <c r="J212">
        <v>3</v>
      </c>
      <c r="K212">
        <v>0</v>
      </c>
      <c r="L212">
        <v>68829</v>
      </c>
      <c r="M212">
        <v>0</v>
      </c>
      <c r="N212">
        <v>3</v>
      </c>
      <c r="O212" t="s">
        <v>139</v>
      </c>
      <c r="P212" t="s">
        <v>372</v>
      </c>
      <c r="Q212">
        <v>27229</v>
      </c>
      <c r="R212" s="1">
        <v>30090</v>
      </c>
      <c r="S212" t="s">
        <v>39</v>
      </c>
      <c r="T212" t="s">
        <v>40</v>
      </c>
      <c r="U212" t="s">
        <v>41</v>
      </c>
      <c r="V212" t="s">
        <v>42</v>
      </c>
      <c r="W212" t="s">
        <v>43</v>
      </c>
      <c r="X212" s="1">
        <v>42009</v>
      </c>
      <c r="Y212" s="1" t="s">
        <v>488</v>
      </c>
      <c r="Z212" t="s">
        <v>44</v>
      </c>
      <c r="AA212" t="str">
        <f t="shared" si="14"/>
        <v>No</v>
      </c>
      <c r="AB212" t="s">
        <v>45</v>
      </c>
      <c r="AC212" t="s">
        <v>141</v>
      </c>
      <c r="AD212" t="s">
        <v>142</v>
      </c>
      <c r="AE212">
        <v>17</v>
      </c>
      <c r="AF212" t="s">
        <v>201</v>
      </c>
      <c r="AG212" t="s">
        <v>58</v>
      </c>
      <c r="AH212">
        <v>5</v>
      </c>
      <c r="AI212">
        <v>5</v>
      </c>
      <c r="AJ212">
        <v>0</v>
      </c>
      <c r="AK212" s="1">
        <v>43479</v>
      </c>
      <c r="AL212">
        <v>0</v>
      </c>
      <c r="AM212">
        <v>18</v>
      </c>
      <c r="AN212">
        <f ca="1">DATEDIF(R212, TODAY(), "Y")</f>
        <v>43</v>
      </c>
      <c r="AO212" t="str">
        <f t="shared" ca="1" si="15"/>
        <v>40-50</v>
      </c>
    </row>
    <row r="213" spans="1:41" x14ac:dyDescent="0.3">
      <c r="A213" t="s">
        <v>373</v>
      </c>
      <c r="B213" t="str">
        <f t="shared" si="12"/>
        <v>Nina</v>
      </c>
      <c r="C213" t="str">
        <f t="shared" si="13"/>
        <v>Panjwani</v>
      </c>
      <c r="D213">
        <v>10148</v>
      </c>
      <c r="E213">
        <v>1</v>
      </c>
      <c r="F213">
        <v>1</v>
      </c>
      <c r="G213">
        <v>0</v>
      </c>
      <c r="H213">
        <v>5</v>
      </c>
      <c r="I213">
        <v>5</v>
      </c>
      <c r="J213">
        <v>3</v>
      </c>
      <c r="K213">
        <v>0</v>
      </c>
      <c r="L213">
        <v>63515</v>
      </c>
      <c r="M213">
        <v>1</v>
      </c>
      <c r="N213">
        <v>19</v>
      </c>
      <c r="O213" t="s">
        <v>37</v>
      </c>
      <c r="P213" t="s">
        <v>38</v>
      </c>
      <c r="Q213">
        <v>2351</v>
      </c>
      <c r="R213" s="1">
        <v>28976</v>
      </c>
      <c r="S213" t="s">
        <v>61</v>
      </c>
      <c r="T213" t="s">
        <v>52</v>
      </c>
      <c r="U213" t="s">
        <v>41</v>
      </c>
      <c r="V213" t="s">
        <v>42</v>
      </c>
      <c r="W213" t="s">
        <v>43</v>
      </c>
      <c r="X213" s="1">
        <v>40581</v>
      </c>
      <c r="Y213" s="1">
        <v>41651</v>
      </c>
      <c r="Z213" t="s">
        <v>90</v>
      </c>
      <c r="AA213" t="str">
        <f t="shared" si="14"/>
        <v>Yes</v>
      </c>
      <c r="AB213" t="s">
        <v>54</v>
      </c>
      <c r="AC213" t="s">
        <v>46</v>
      </c>
      <c r="AD213" t="s">
        <v>65</v>
      </c>
      <c r="AE213">
        <v>16</v>
      </c>
      <c r="AF213" t="s">
        <v>70</v>
      </c>
      <c r="AG213" t="s">
        <v>58</v>
      </c>
      <c r="AH213">
        <v>3.89</v>
      </c>
      <c r="AI213">
        <v>4</v>
      </c>
      <c r="AJ213">
        <v>0</v>
      </c>
      <c r="AK213" s="1">
        <v>41337</v>
      </c>
      <c r="AL213">
        <v>0</v>
      </c>
      <c r="AM213">
        <v>7</v>
      </c>
      <c r="AN213">
        <f ca="1">DATEDIF(R213, TODAY(), "Y")</f>
        <v>46</v>
      </c>
      <c r="AO213" t="str">
        <f t="shared" ca="1" si="15"/>
        <v>40-50</v>
      </c>
    </row>
    <row r="214" spans="1:41" x14ac:dyDescent="0.3">
      <c r="A214" t="s">
        <v>374</v>
      </c>
      <c r="B214" t="str">
        <f t="shared" si="12"/>
        <v>Lucas</v>
      </c>
      <c r="C214" t="str">
        <f t="shared" si="13"/>
        <v>Patronick</v>
      </c>
      <c r="D214">
        <v>10005</v>
      </c>
      <c r="E214">
        <v>0</v>
      </c>
      <c r="F214">
        <v>0</v>
      </c>
      <c r="G214">
        <v>1</v>
      </c>
      <c r="H214">
        <v>5</v>
      </c>
      <c r="I214">
        <v>4</v>
      </c>
      <c r="J214">
        <v>4</v>
      </c>
      <c r="K214">
        <v>1</v>
      </c>
      <c r="L214">
        <v>108987</v>
      </c>
      <c r="M214">
        <v>1</v>
      </c>
      <c r="N214">
        <v>24</v>
      </c>
      <c r="O214" t="s">
        <v>74</v>
      </c>
      <c r="P214" t="s">
        <v>38</v>
      </c>
      <c r="Q214">
        <v>1844</v>
      </c>
      <c r="R214" s="1">
        <v>28906</v>
      </c>
      <c r="S214" t="s">
        <v>39</v>
      </c>
      <c r="T214" t="s">
        <v>40</v>
      </c>
      <c r="U214" t="s">
        <v>41</v>
      </c>
      <c r="V214" t="s">
        <v>42</v>
      </c>
      <c r="W214" t="s">
        <v>82</v>
      </c>
      <c r="X214" s="1">
        <v>40854</v>
      </c>
      <c r="Y214" s="1">
        <v>42254</v>
      </c>
      <c r="Z214" t="s">
        <v>90</v>
      </c>
      <c r="AA214" t="str">
        <f t="shared" si="14"/>
        <v>Yes</v>
      </c>
      <c r="AB214" t="s">
        <v>54</v>
      </c>
      <c r="AC214" t="s">
        <v>75</v>
      </c>
      <c r="AD214" t="s">
        <v>76</v>
      </c>
      <c r="AE214">
        <v>10</v>
      </c>
      <c r="AF214" t="s">
        <v>84</v>
      </c>
      <c r="AG214" t="s">
        <v>49</v>
      </c>
      <c r="AH214">
        <v>5</v>
      </c>
      <c r="AI214">
        <v>5</v>
      </c>
      <c r="AJ214">
        <v>3</v>
      </c>
      <c r="AK214" s="1">
        <v>42232</v>
      </c>
      <c r="AL214">
        <v>0</v>
      </c>
      <c r="AM214">
        <v>13</v>
      </c>
      <c r="AN214">
        <f ca="1">DATEDIF(R214, TODAY(), "Y")</f>
        <v>46</v>
      </c>
      <c r="AO214" t="str">
        <f t="shared" ca="1" si="15"/>
        <v>40-50</v>
      </c>
    </row>
    <row r="215" spans="1:41" x14ac:dyDescent="0.3">
      <c r="A215" t="s">
        <v>375</v>
      </c>
      <c r="B215" t="str">
        <f t="shared" si="12"/>
        <v>Randall</v>
      </c>
      <c r="C215" t="str">
        <f t="shared" si="13"/>
        <v>Pearson</v>
      </c>
      <c r="D215">
        <v>10259</v>
      </c>
      <c r="E215">
        <v>1</v>
      </c>
      <c r="F215">
        <v>1</v>
      </c>
      <c r="G215">
        <v>1</v>
      </c>
      <c r="H215">
        <v>5</v>
      </c>
      <c r="I215">
        <v>3</v>
      </c>
      <c r="J215">
        <v>3</v>
      </c>
      <c r="K215">
        <v>0</v>
      </c>
      <c r="L215">
        <v>93093</v>
      </c>
      <c r="M215">
        <v>1</v>
      </c>
      <c r="N215">
        <v>9</v>
      </c>
      <c r="O215" t="s">
        <v>95</v>
      </c>
      <c r="P215" t="s">
        <v>38</v>
      </c>
      <c r="Q215">
        <v>2747</v>
      </c>
      <c r="R215" s="1">
        <v>30930</v>
      </c>
      <c r="S215" t="s">
        <v>39</v>
      </c>
      <c r="T215" t="s">
        <v>52</v>
      </c>
      <c r="U215" t="s">
        <v>41</v>
      </c>
      <c r="V215" t="s">
        <v>42</v>
      </c>
      <c r="W215" t="s">
        <v>43</v>
      </c>
      <c r="X215" s="1">
        <v>41974</v>
      </c>
      <c r="Y215" s="1">
        <v>42491</v>
      </c>
      <c r="Z215" t="s">
        <v>110</v>
      </c>
      <c r="AA215" t="str">
        <f t="shared" si="14"/>
        <v>Yes</v>
      </c>
      <c r="AB215" t="s">
        <v>54</v>
      </c>
      <c r="AC215" t="s">
        <v>55</v>
      </c>
      <c r="AD215" t="s">
        <v>56</v>
      </c>
      <c r="AE215">
        <v>4</v>
      </c>
      <c r="AF215" t="s">
        <v>80</v>
      </c>
      <c r="AG215" t="s">
        <v>58</v>
      </c>
      <c r="AH215">
        <v>4.7</v>
      </c>
      <c r="AI215">
        <v>4</v>
      </c>
      <c r="AJ215">
        <v>5</v>
      </c>
      <c r="AK215" s="1">
        <v>42385</v>
      </c>
      <c r="AL215">
        <v>0</v>
      </c>
      <c r="AM215">
        <v>19</v>
      </c>
      <c r="AN215">
        <f ca="1">DATEDIF(R215, TODAY(), "Y")</f>
        <v>41</v>
      </c>
      <c r="AO215" t="str">
        <f t="shared" ca="1" si="15"/>
        <v>40-50</v>
      </c>
    </row>
    <row r="216" spans="1:41" x14ac:dyDescent="0.3">
      <c r="A216" t="s">
        <v>376</v>
      </c>
      <c r="B216" t="str">
        <f t="shared" si="12"/>
        <v>Martin</v>
      </c>
      <c r="C216" t="str">
        <f t="shared" si="13"/>
        <v>Smith</v>
      </c>
      <c r="D216">
        <v>10286</v>
      </c>
      <c r="E216">
        <v>0</v>
      </c>
      <c r="F216">
        <v>0</v>
      </c>
      <c r="G216">
        <v>1</v>
      </c>
      <c r="H216">
        <v>5</v>
      </c>
      <c r="I216">
        <v>5</v>
      </c>
      <c r="J216">
        <v>2</v>
      </c>
      <c r="K216">
        <v>0</v>
      </c>
      <c r="L216">
        <v>53564</v>
      </c>
      <c r="M216">
        <v>1</v>
      </c>
      <c r="N216">
        <v>19</v>
      </c>
      <c r="O216" t="s">
        <v>37</v>
      </c>
      <c r="P216" t="s">
        <v>38</v>
      </c>
      <c r="Q216">
        <v>2458</v>
      </c>
      <c r="R216" s="1">
        <v>32219</v>
      </c>
      <c r="S216" t="s">
        <v>39</v>
      </c>
      <c r="T216" t="s">
        <v>40</v>
      </c>
      <c r="U216" t="s">
        <v>41</v>
      </c>
      <c r="V216" t="s">
        <v>42</v>
      </c>
      <c r="W216" t="s">
        <v>82</v>
      </c>
      <c r="X216" s="1">
        <v>40553</v>
      </c>
      <c r="Y216" s="1">
        <v>43097</v>
      </c>
      <c r="Z216" t="s">
        <v>53</v>
      </c>
      <c r="AA216" t="str">
        <f t="shared" si="14"/>
        <v>Yes</v>
      </c>
      <c r="AB216" t="s">
        <v>54</v>
      </c>
      <c r="AC216" t="s">
        <v>46</v>
      </c>
      <c r="AD216" t="s">
        <v>69</v>
      </c>
      <c r="AE216">
        <v>39</v>
      </c>
      <c r="AF216" t="s">
        <v>70</v>
      </c>
      <c r="AG216" t="s">
        <v>118</v>
      </c>
      <c r="AH216">
        <v>3.54</v>
      </c>
      <c r="AI216">
        <v>5</v>
      </c>
      <c r="AJ216">
        <v>0</v>
      </c>
      <c r="AK216" s="1">
        <v>42831</v>
      </c>
      <c r="AL216">
        <v>4</v>
      </c>
      <c r="AM216">
        <v>15</v>
      </c>
      <c r="AN216">
        <f ca="1">DATEDIF(R216, TODAY(), "Y")</f>
        <v>37</v>
      </c>
      <c r="AO216" t="str">
        <f t="shared" ca="1" si="15"/>
        <v>30-40</v>
      </c>
    </row>
    <row r="217" spans="1:41" x14ac:dyDescent="0.3">
      <c r="A217" t="s">
        <v>377</v>
      </c>
      <c r="B217" t="str">
        <f t="shared" si="12"/>
        <v>Ermine</v>
      </c>
      <c r="C217" t="str">
        <f t="shared" si="13"/>
        <v>Pelletier</v>
      </c>
      <c r="D217">
        <v>10297</v>
      </c>
      <c r="E217">
        <v>1</v>
      </c>
      <c r="F217">
        <v>1</v>
      </c>
      <c r="G217">
        <v>0</v>
      </c>
      <c r="H217">
        <v>5</v>
      </c>
      <c r="I217">
        <v>5</v>
      </c>
      <c r="J217">
        <v>2</v>
      </c>
      <c r="K217">
        <v>0</v>
      </c>
      <c r="L217">
        <v>60270</v>
      </c>
      <c r="M217">
        <v>1</v>
      </c>
      <c r="N217">
        <v>20</v>
      </c>
      <c r="O217" t="s">
        <v>60</v>
      </c>
      <c r="P217" t="s">
        <v>38</v>
      </c>
      <c r="Q217">
        <v>2472</v>
      </c>
      <c r="R217" s="1">
        <v>32707</v>
      </c>
      <c r="S217" t="s">
        <v>61</v>
      </c>
      <c r="T217" t="s">
        <v>52</v>
      </c>
      <c r="U217" t="s">
        <v>41</v>
      </c>
      <c r="V217" t="s">
        <v>42</v>
      </c>
      <c r="W217" t="s">
        <v>112</v>
      </c>
      <c r="X217" s="1">
        <v>40729</v>
      </c>
      <c r="Y217" s="1">
        <v>42262</v>
      </c>
      <c r="Z217" t="s">
        <v>93</v>
      </c>
      <c r="AA217" t="str">
        <f t="shared" si="14"/>
        <v>Yes</v>
      </c>
      <c r="AB217" t="s">
        <v>54</v>
      </c>
      <c r="AC217" t="s">
        <v>46</v>
      </c>
      <c r="AD217" t="s">
        <v>72</v>
      </c>
      <c r="AE217">
        <v>11</v>
      </c>
      <c r="AF217" t="s">
        <v>117</v>
      </c>
      <c r="AG217" t="s">
        <v>118</v>
      </c>
      <c r="AH217">
        <v>2.4</v>
      </c>
      <c r="AI217">
        <v>5</v>
      </c>
      <c r="AJ217">
        <v>0</v>
      </c>
      <c r="AK217" s="1">
        <v>42041</v>
      </c>
      <c r="AL217">
        <v>5</v>
      </c>
      <c r="AM217">
        <v>2</v>
      </c>
      <c r="AN217">
        <f ca="1">DATEDIF(R217, TODAY(), "Y")</f>
        <v>36</v>
      </c>
      <c r="AO217" t="str">
        <f t="shared" ca="1" si="15"/>
        <v>30-40</v>
      </c>
    </row>
    <row r="218" spans="1:41" x14ac:dyDescent="0.3">
      <c r="A218" t="s">
        <v>378</v>
      </c>
      <c r="B218" t="str">
        <f t="shared" si="12"/>
        <v>Shakira</v>
      </c>
      <c r="C218" t="str">
        <f t="shared" si="13"/>
        <v>Perry</v>
      </c>
      <c r="D218">
        <v>10171</v>
      </c>
      <c r="E218">
        <v>0</v>
      </c>
      <c r="F218">
        <v>0</v>
      </c>
      <c r="G218">
        <v>0</v>
      </c>
      <c r="H218">
        <v>5</v>
      </c>
      <c r="I218">
        <v>5</v>
      </c>
      <c r="J218">
        <v>3</v>
      </c>
      <c r="K218">
        <v>0</v>
      </c>
      <c r="L218">
        <v>45998</v>
      </c>
      <c r="M218">
        <v>1</v>
      </c>
      <c r="N218">
        <v>19</v>
      </c>
      <c r="O218" t="s">
        <v>37</v>
      </c>
      <c r="P218" t="s">
        <v>38</v>
      </c>
      <c r="Q218">
        <v>2176</v>
      </c>
      <c r="R218" s="1">
        <v>31613</v>
      </c>
      <c r="S218" t="s">
        <v>61</v>
      </c>
      <c r="T218" t="s">
        <v>40</v>
      </c>
      <c r="U218" t="s">
        <v>41</v>
      </c>
      <c r="V218" t="s">
        <v>42</v>
      </c>
      <c r="W218" t="s">
        <v>43</v>
      </c>
      <c r="X218" s="1">
        <v>40679</v>
      </c>
      <c r="Y218" s="1">
        <v>42302</v>
      </c>
      <c r="Z218" t="s">
        <v>379</v>
      </c>
      <c r="AA218" t="str">
        <f t="shared" si="14"/>
        <v>Yes</v>
      </c>
      <c r="AB218" t="s">
        <v>54</v>
      </c>
      <c r="AC218" t="s">
        <v>46</v>
      </c>
      <c r="AD218" t="s">
        <v>72</v>
      </c>
      <c r="AE218">
        <v>11</v>
      </c>
      <c r="AF218" t="s">
        <v>48</v>
      </c>
      <c r="AG218" t="s">
        <v>58</v>
      </c>
      <c r="AH218">
        <v>3.45</v>
      </c>
      <c r="AI218">
        <v>4</v>
      </c>
      <c r="AJ218">
        <v>0</v>
      </c>
      <c r="AK218" s="1">
        <v>41772</v>
      </c>
      <c r="AL218">
        <v>0</v>
      </c>
      <c r="AM218">
        <v>5</v>
      </c>
      <c r="AN218">
        <f ca="1">DATEDIF(R218, TODAY(), "Y")</f>
        <v>39</v>
      </c>
      <c r="AO218" t="str">
        <f t="shared" ca="1" si="15"/>
        <v>30-40</v>
      </c>
    </row>
    <row r="219" spans="1:41" x14ac:dyDescent="0.3">
      <c r="A219" t="s">
        <v>380</v>
      </c>
      <c r="B219" t="str">
        <f t="shared" si="12"/>
        <v>Lauren</v>
      </c>
      <c r="C219" t="str">
        <f t="shared" si="13"/>
        <v>Peters</v>
      </c>
      <c r="D219">
        <v>10032</v>
      </c>
      <c r="E219">
        <v>1</v>
      </c>
      <c r="F219">
        <v>1</v>
      </c>
      <c r="G219">
        <v>0</v>
      </c>
      <c r="H219">
        <v>5</v>
      </c>
      <c r="I219">
        <v>5</v>
      </c>
      <c r="J219">
        <v>4</v>
      </c>
      <c r="K219">
        <v>0</v>
      </c>
      <c r="L219">
        <v>57954</v>
      </c>
      <c r="M219">
        <v>1</v>
      </c>
      <c r="N219">
        <v>20</v>
      </c>
      <c r="O219" t="s">
        <v>60</v>
      </c>
      <c r="P219" t="s">
        <v>38</v>
      </c>
      <c r="Q219">
        <v>1886</v>
      </c>
      <c r="R219" s="1">
        <v>31641</v>
      </c>
      <c r="S219" t="s">
        <v>61</v>
      </c>
      <c r="T219" t="s">
        <v>52</v>
      </c>
      <c r="U219" t="s">
        <v>41</v>
      </c>
      <c r="V219" t="s">
        <v>42</v>
      </c>
      <c r="W219" t="s">
        <v>43</v>
      </c>
      <c r="X219" s="1">
        <v>40679</v>
      </c>
      <c r="Y219" s="1">
        <v>41309</v>
      </c>
      <c r="Z219" t="s">
        <v>193</v>
      </c>
      <c r="AA219" t="str">
        <f t="shared" si="14"/>
        <v>Yes</v>
      </c>
      <c r="AB219" t="s">
        <v>54</v>
      </c>
      <c r="AC219" t="s">
        <v>46</v>
      </c>
      <c r="AD219" t="s">
        <v>79</v>
      </c>
      <c r="AE219">
        <v>19</v>
      </c>
      <c r="AF219" t="s">
        <v>57</v>
      </c>
      <c r="AG219" t="s">
        <v>49</v>
      </c>
      <c r="AH219">
        <v>4.2</v>
      </c>
      <c r="AI219">
        <v>5</v>
      </c>
      <c r="AJ219">
        <v>0</v>
      </c>
      <c r="AK219" s="1">
        <v>41284</v>
      </c>
      <c r="AL219">
        <v>0</v>
      </c>
      <c r="AM219">
        <v>12</v>
      </c>
      <c r="AN219">
        <f ca="1">DATEDIF(R219, TODAY(), "Y")</f>
        <v>39</v>
      </c>
      <c r="AO219" t="str">
        <f t="shared" ca="1" si="15"/>
        <v>30-40</v>
      </c>
    </row>
    <row r="220" spans="1:41" x14ac:dyDescent="0.3">
      <c r="A220" t="s">
        <v>381</v>
      </c>
      <c r="B220" t="str">
        <f t="shared" si="12"/>
        <v>Ebonee</v>
      </c>
      <c r="C220" t="str">
        <f t="shared" si="13"/>
        <v>Peterson</v>
      </c>
      <c r="D220">
        <v>10130</v>
      </c>
      <c r="E220">
        <v>1</v>
      </c>
      <c r="F220">
        <v>1</v>
      </c>
      <c r="G220">
        <v>0</v>
      </c>
      <c r="H220">
        <v>5</v>
      </c>
      <c r="I220">
        <v>5</v>
      </c>
      <c r="J220">
        <v>3</v>
      </c>
      <c r="K220">
        <v>0</v>
      </c>
      <c r="L220">
        <v>74669</v>
      </c>
      <c r="M220">
        <v>1</v>
      </c>
      <c r="N220">
        <v>18</v>
      </c>
      <c r="O220" t="s">
        <v>129</v>
      </c>
      <c r="P220" t="s">
        <v>38</v>
      </c>
      <c r="Q220">
        <v>2030</v>
      </c>
      <c r="R220" s="1">
        <v>28254</v>
      </c>
      <c r="S220" t="s">
        <v>61</v>
      </c>
      <c r="T220" t="s">
        <v>52</v>
      </c>
      <c r="U220" t="s">
        <v>41</v>
      </c>
      <c r="V220" t="s">
        <v>42</v>
      </c>
      <c r="W220" t="s">
        <v>43</v>
      </c>
      <c r="X220" s="1">
        <v>40476</v>
      </c>
      <c r="Y220" s="1">
        <v>42508</v>
      </c>
      <c r="Z220" t="s">
        <v>90</v>
      </c>
      <c r="AA220" t="str">
        <f t="shared" si="14"/>
        <v>Yes</v>
      </c>
      <c r="AB220" t="s">
        <v>54</v>
      </c>
      <c r="AC220" t="s">
        <v>46</v>
      </c>
      <c r="AD220" t="s">
        <v>131</v>
      </c>
      <c r="AE220">
        <v>2</v>
      </c>
      <c r="AF220" t="s">
        <v>57</v>
      </c>
      <c r="AG220" t="s">
        <v>58</v>
      </c>
      <c r="AH220">
        <v>4.16</v>
      </c>
      <c r="AI220">
        <v>5</v>
      </c>
      <c r="AJ220">
        <v>0</v>
      </c>
      <c r="AK220" s="1">
        <v>42068</v>
      </c>
      <c r="AL220">
        <v>0</v>
      </c>
      <c r="AM220">
        <v>6</v>
      </c>
      <c r="AN220">
        <f ca="1">DATEDIF(R220, TODAY(), "Y")</f>
        <v>48</v>
      </c>
      <c r="AO220" t="str">
        <f t="shared" ca="1" si="15"/>
        <v>40-50</v>
      </c>
    </row>
    <row r="221" spans="1:41" x14ac:dyDescent="0.3">
      <c r="A221" t="s">
        <v>382</v>
      </c>
      <c r="B221" t="str">
        <f t="shared" si="12"/>
        <v>Shana</v>
      </c>
      <c r="C221" t="str">
        <f t="shared" si="13"/>
        <v>Petingill</v>
      </c>
      <c r="D221">
        <v>10217</v>
      </c>
      <c r="E221">
        <v>1</v>
      </c>
      <c r="F221">
        <v>1</v>
      </c>
      <c r="G221">
        <v>0</v>
      </c>
      <c r="H221">
        <v>1</v>
      </c>
      <c r="I221">
        <v>5</v>
      </c>
      <c r="J221">
        <v>3</v>
      </c>
      <c r="K221">
        <v>0</v>
      </c>
      <c r="L221">
        <v>74226</v>
      </c>
      <c r="M221">
        <v>0</v>
      </c>
      <c r="N221">
        <v>20</v>
      </c>
      <c r="O221" t="s">
        <v>60</v>
      </c>
      <c r="P221" t="s">
        <v>38</v>
      </c>
      <c r="Q221">
        <v>2050</v>
      </c>
      <c r="R221" s="1">
        <v>28924</v>
      </c>
      <c r="S221" t="s">
        <v>61</v>
      </c>
      <c r="T221" t="s">
        <v>52</v>
      </c>
      <c r="U221" t="s">
        <v>107</v>
      </c>
      <c r="V221" t="s">
        <v>42</v>
      </c>
      <c r="W221" t="s">
        <v>112</v>
      </c>
      <c r="X221" s="1">
        <v>41001</v>
      </c>
      <c r="Y221" s="1" t="s">
        <v>488</v>
      </c>
      <c r="Z221" t="s">
        <v>44</v>
      </c>
      <c r="AA221" t="str">
        <f t="shared" si="14"/>
        <v>No</v>
      </c>
      <c r="AB221" t="s">
        <v>45</v>
      </c>
      <c r="AC221" t="s">
        <v>46</v>
      </c>
      <c r="AD221" t="s">
        <v>83</v>
      </c>
      <c r="AE221">
        <v>12</v>
      </c>
      <c r="AF221" t="s">
        <v>48</v>
      </c>
      <c r="AG221" t="s">
        <v>58</v>
      </c>
      <c r="AH221">
        <v>4.3</v>
      </c>
      <c r="AI221">
        <v>3</v>
      </c>
      <c r="AJ221">
        <v>0</v>
      </c>
      <c r="AK221" s="1">
        <v>43479</v>
      </c>
      <c r="AL221">
        <v>0</v>
      </c>
      <c r="AM221">
        <v>14</v>
      </c>
      <c r="AN221">
        <f ca="1">DATEDIF(R221, TODAY(), "Y")</f>
        <v>46</v>
      </c>
      <c r="AO221" t="str">
        <f t="shared" ca="1" si="15"/>
        <v>40-50</v>
      </c>
    </row>
    <row r="222" spans="1:41" x14ac:dyDescent="0.3">
      <c r="A222" t="s">
        <v>383</v>
      </c>
      <c r="B222" t="str">
        <f t="shared" si="12"/>
        <v>Thelma</v>
      </c>
      <c r="C222" t="str">
        <f t="shared" si="13"/>
        <v>Petrowsky</v>
      </c>
      <c r="D222">
        <v>10016</v>
      </c>
      <c r="E222">
        <v>1</v>
      </c>
      <c r="F222">
        <v>1</v>
      </c>
      <c r="G222">
        <v>0</v>
      </c>
      <c r="H222">
        <v>1</v>
      </c>
      <c r="I222">
        <v>3</v>
      </c>
      <c r="J222">
        <v>4</v>
      </c>
      <c r="K222">
        <v>0</v>
      </c>
      <c r="L222">
        <v>93554</v>
      </c>
      <c r="M222">
        <v>0</v>
      </c>
      <c r="N222">
        <v>9</v>
      </c>
      <c r="O222" t="s">
        <v>95</v>
      </c>
      <c r="P222" t="s">
        <v>38</v>
      </c>
      <c r="Q222">
        <v>1886</v>
      </c>
      <c r="R222" s="1">
        <v>30941</v>
      </c>
      <c r="S222" t="s">
        <v>61</v>
      </c>
      <c r="T222" t="s">
        <v>52</v>
      </c>
      <c r="U222" t="s">
        <v>41</v>
      </c>
      <c r="V222" t="s">
        <v>42</v>
      </c>
      <c r="W222" t="s">
        <v>82</v>
      </c>
      <c r="X222" s="1">
        <v>41953</v>
      </c>
      <c r="Y222" s="1" t="s">
        <v>488</v>
      </c>
      <c r="Z222" t="s">
        <v>44</v>
      </c>
      <c r="AA222" t="str">
        <f t="shared" si="14"/>
        <v>No</v>
      </c>
      <c r="AB222" t="s">
        <v>45</v>
      </c>
      <c r="AC222" t="s">
        <v>55</v>
      </c>
      <c r="AD222" t="s">
        <v>56</v>
      </c>
      <c r="AE222">
        <v>4</v>
      </c>
      <c r="AF222" t="s">
        <v>80</v>
      </c>
      <c r="AG222" t="s">
        <v>49</v>
      </c>
      <c r="AH222">
        <v>4.5999999999999996</v>
      </c>
      <c r="AI222">
        <v>5</v>
      </c>
      <c r="AJ222">
        <v>7</v>
      </c>
      <c r="AK222" s="1">
        <v>43469</v>
      </c>
      <c r="AL222">
        <v>0</v>
      </c>
      <c r="AM222">
        <v>16</v>
      </c>
      <c r="AN222">
        <f ca="1">DATEDIF(R222, TODAY(), "Y")</f>
        <v>41</v>
      </c>
      <c r="AO222" t="str">
        <f t="shared" ca="1" si="15"/>
        <v>40-50</v>
      </c>
    </row>
    <row r="223" spans="1:41" x14ac:dyDescent="0.3">
      <c r="A223" t="s">
        <v>384</v>
      </c>
      <c r="B223" t="str">
        <f t="shared" si="12"/>
        <v>Hong</v>
      </c>
      <c r="C223" t="str">
        <f t="shared" si="13"/>
        <v>Pham</v>
      </c>
      <c r="D223">
        <v>10050</v>
      </c>
      <c r="E223">
        <v>1</v>
      </c>
      <c r="F223">
        <v>1</v>
      </c>
      <c r="G223">
        <v>1</v>
      </c>
      <c r="H223">
        <v>5</v>
      </c>
      <c r="I223">
        <v>5</v>
      </c>
      <c r="J223">
        <v>3</v>
      </c>
      <c r="K223">
        <v>0</v>
      </c>
      <c r="L223">
        <v>64724</v>
      </c>
      <c r="M223">
        <v>1</v>
      </c>
      <c r="N223">
        <v>19</v>
      </c>
      <c r="O223" t="s">
        <v>37</v>
      </c>
      <c r="P223" t="s">
        <v>38</v>
      </c>
      <c r="Q223">
        <v>2451</v>
      </c>
      <c r="R223" s="1">
        <v>32208</v>
      </c>
      <c r="S223" t="s">
        <v>39</v>
      </c>
      <c r="T223" t="s">
        <v>52</v>
      </c>
      <c r="U223" t="s">
        <v>41</v>
      </c>
      <c r="V223" t="s">
        <v>42</v>
      </c>
      <c r="W223" t="s">
        <v>112</v>
      </c>
      <c r="X223" s="1">
        <v>40729</v>
      </c>
      <c r="Y223" s="1">
        <v>41243</v>
      </c>
      <c r="Z223" t="s">
        <v>193</v>
      </c>
      <c r="AA223" t="str">
        <f t="shared" si="14"/>
        <v>Yes</v>
      </c>
      <c r="AB223" t="s">
        <v>54</v>
      </c>
      <c r="AC223" t="s">
        <v>46</v>
      </c>
      <c r="AD223" t="s">
        <v>83</v>
      </c>
      <c r="AE223">
        <v>12</v>
      </c>
      <c r="AF223" t="s">
        <v>70</v>
      </c>
      <c r="AG223" t="s">
        <v>58</v>
      </c>
      <c r="AH223">
        <v>5</v>
      </c>
      <c r="AI223">
        <v>3</v>
      </c>
      <c r="AJ223">
        <v>0</v>
      </c>
      <c r="AK223" s="1">
        <v>40959</v>
      </c>
      <c r="AL223">
        <v>0</v>
      </c>
      <c r="AM223">
        <v>13</v>
      </c>
      <c r="AN223">
        <f ca="1">DATEDIF(R223, TODAY(), "Y")</f>
        <v>37</v>
      </c>
      <c r="AO223" t="str">
        <f t="shared" ca="1" si="15"/>
        <v>30-40</v>
      </c>
    </row>
    <row r="224" spans="1:41" x14ac:dyDescent="0.3">
      <c r="A224" t="s">
        <v>385</v>
      </c>
      <c r="B224" t="str">
        <f t="shared" si="12"/>
        <v>Brad</v>
      </c>
      <c r="C224" t="str">
        <f t="shared" si="13"/>
        <v>Pitt</v>
      </c>
      <c r="D224">
        <v>10164</v>
      </c>
      <c r="E224">
        <v>0</v>
      </c>
      <c r="F224">
        <v>0</v>
      </c>
      <c r="G224">
        <v>1</v>
      </c>
      <c r="H224">
        <v>1</v>
      </c>
      <c r="I224">
        <v>5</v>
      </c>
      <c r="J224">
        <v>3</v>
      </c>
      <c r="K224">
        <v>0</v>
      </c>
      <c r="L224">
        <v>47001</v>
      </c>
      <c r="M224">
        <v>0</v>
      </c>
      <c r="N224">
        <v>19</v>
      </c>
      <c r="O224" t="s">
        <v>37</v>
      </c>
      <c r="P224" t="s">
        <v>38</v>
      </c>
      <c r="Q224">
        <v>2451</v>
      </c>
      <c r="R224" s="1">
        <v>29913</v>
      </c>
      <c r="S224" t="s">
        <v>39</v>
      </c>
      <c r="T224" t="s">
        <v>40</v>
      </c>
      <c r="U224" t="s">
        <v>41</v>
      </c>
      <c r="V224" t="s">
        <v>42</v>
      </c>
      <c r="W224" t="s">
        <v>43</v>
      </c>
      <c r="X224" s="1">
        <v>39391</v>
      </c>
      <c r="Y224" s="1" t="s">
        <v>488</v>
      </c>
      <c r="Z224" t="s">
        <v>44</v>
      </c>
      <c r="AA224" t="str">
        <f t="shared" si="14"/>
        <v>No</v>
      </c>
      <c r="AB224" t="s">
        <v>45</v>
      </c>
      <c r="AC224" t="s">
        <v>46</v>
      </c>
      <c r="AD224" t="s">
        <v>91</v>
      </c>
      <c r="AE224">
        <v>14</v>
      </c>
      <c r="AF224" t="s">
        <v>70</v>
      </c>
      <c r="AG224" t="s">
        <v>58</v>
      </c>
      <c r="AH224">
        <v>3.66</v>
      </c>
      <c r="AI224">
        <v>3</v>
      </c>
      <c r="AJ224">
        <v>0</v>
      </c>
      <c r="AK224" s="1">
        <v>43521</v>
      </c>
      <c r="AL224">
        <v>0</v>
      </c>
      <c r="AM224">
        <v>15</v>
      </c>
      <c r="AN224">
        <f ca="1">DATEDIF(R224, TODAY(), "Y")</f>
        <v>43</v>
      </c>
      <c r="AO224" t="str">
        <f t="shared" ca="1" si="15"/>
        <v>40-50</v>
      </c>
    </row>
    <row r="225" spans="1:41" x14ac:dyDescent="0.3">
      <c r="A225" t="s">
        <v>386</v>
      </c>
      <c r="B225" t="str">
        <f t="shared" si="12"/>
        <v>Xana</v>
      </c>
      <c r="C225" t="str">
        <f t="shared" si="13"/>
        <v>Potts</v>
      </c>
      <c r="D225">
        <v>10124</v>
      </c>
      <c r="E225">
        <v>1</v>
      </c>
      <c r="F225">
        <v>1</v>
      </c>
      <c r="G225">
        <v>0</v>
      </c>
      <c r="H225">
        <v>1</v>
      </c>
      <c r="I225">
        <v>6</v>
      </c>
      <c r="J225">
        <v>3</v>
      </c>
      <c r="K225">
        <v>0</v>
      </c>
      <c r="L225">
        <v>61844</v>
      </c>
      <c r="M225">
        <v>0</v>
      </c>
      <c r="N225">
        <v>3</v>
      </c>
      <c r="O225" t="s">
        <v>139</v>
      </c>
      <c r="P225" t="s">
        <v>387</v>
      </c>
      <c r="Q225">
        <v>40220</v>
      </c>
      <c r="R225" s="1">
        <v>32384</v>
      </c>
      <c r="S225" t="s">
        <v>61</v>
      </c>
      <c r="T225" t="s">
        <v>52</v>
      </c>
      <c r="U225" t="s">
        <v>41</v>
      </c>
      <c r="V225" t="s">
        <v>42</v>
      </c>
      <c r="W225" t="s">
        <v>82</v>
      </c>
      <c r="X225" s="1">
        <v>40917</v>
      </c>
      <c r="Y225" s="1" t="s">
        <v>488</v>
      </c>
      <c r="Z225" t="s">
        <v>44</v>
      </c>
      <c r="AA225" t="str">
        <f t="shared" si="14"/>
        <v>No</v>
      </c>
      <c r="AB225" t="s">
        <v>45</v>
      </c>
      <c r="AC225" t="s">
        <v>141</v>
      </c>
      <c r="AD225" t="s">
        <v>160</v>
      </c>
      <c r="AE225">
        <v>21</v>
      </c>
      <c r="AF225" t="s">
        <v>201</v>
      </c>
      <c r="AG225" t="s">
        <v>58</v>
      </c>
      <c r="AH225">
        <v>4.2</v>
      </c>
      <c r="AI225">
        <v>5</v>
      </c>
      <c r="AJ225">
        <v>0</v>
      </c>
      <c r="AK225" s="1">
        <v>43497</v>
      </c>
      <c r="AL225">
        <v>0</v>
      </c>
      <c r="AM225">
        <v>9</v>
      </c>
      <c r="AN225">
        <f ca="1">DATEDIF(R225, TODAY(), "Y")</f>
        <v>37</v>
      </c>
      <c r="AO225" t="str">
        <f t="shared" ca="1" si="15"/>
        <v>30-40</v>
      </c>
    </row>
    <row r="226" spans="1:41" x14ac:dyDescent="0.3">
      <c r="A226" t="s">
        <v>388</v>
      </c>
      <c r="B226" t="str">
        <f t="shared" si="12"/>
        <v>Morissa</v>
      </c>
      <c r="C226" t="str">
        <f t="shared" si="13"/>
        <v>Power</v>
      </c>
      <c r="D226">
        <v>10187</v>
      </c>
      <c r="E226">
        <v>0</v>
      </c>
      <c r="F226">
        <v>2</v>
      </c>
      <c r="G226">
        <v>0</v>
      </c>
      <c r="H226">
        <v>5</v>
      </c>
      <c r="I226">
        <v>5</v>
      </c>
      <c r="J226">
        <v>3</v>
      </c>
      <c r="K226">
        <v>0</v>
      </c>
      <c r="L226">
        <v>46799</v>
      </c>
      <c r="M226">
        <v>1</v>
      </c>
      <c r="N226">
        <v>19</v>
      </c>
      <c r="O226" t="s">
        <v>37</v>
      </c>
      <c r="P226" t="s">
        <v>38</v>
      </c>
      <c r="Q226">
        <v>1742</v>
      </c>
      <c r="R226" s="1">
        <v>30970</v>
      </c>
      <c r="S226" t="s">
        <v>61</v>
      </c>
      <c r="T226" t="s">
        <v>67</v>
      </c>
      <c r="U226" t="s">
        <v>107</v>
      </c>
      <c r="V226" t="s">
        <v>42</v>
      </c>
      <c r="W226" t="s">
        <v>112</v>
      </c>
      <c r="X226" s="1">
        <v>40679</v>
      </c>
      <c r="Y226" s="1">
        <v>43255</v>
      </c>
      <c r="Z226" t="s">
        <v>90</v>
      </c>
      <c r="AA226" t="str">
        <f t="shared" si="14"/>
        <v>Yes</v>
      </c>
      <c r="AB226" t="s">
        <v>54</v>
      </c>
      <c r="AC226" t="s">
        <v>46</v>
      </c>
      <c r="AD226" t="s">
        <v>63</v>
      </c>
      <c r="AE226">
        <v>20</v>
      </c>
      <c r="AF226" t="s">
        <v>70</v>
      </c>
      <c r="AG226" t="s">
        <v>58</v>
      </c>
      <c r="AH226">
        <v>3.17</v>
      </c>
      <c r="AI226">
        <v>4</v>
      </c>
      <c r="AJ226">
        <v>0</v>
      </c>
      <c r="AK226" s="1">
        <v>43192</v>
      </c>
      <c r="AL226">
        <v>0</v>
      </c>
      <c r="AM226">
        <v>14</v>
      </c>
      <c r="AN226">
        <f ca="1">DATEDIF(R226, TODAY(), "Y")</f>
        <v>40</v>
      </c>
      <c r="AO226" t="str">
        <f t="shared" ca="1" si="15"/>
        <v>30-40</v>
      </c>
    </row>
    <row r="227" spans="1:41" x14ac:dyDescent="0.3">
      <c r="A227" t="s">
        <v>389</v>
      </c>
      <c r="B227" t="str">
        <f t="shared" si="12"/>
        <v>Louis</v>
      </c>
      <c r="C227" t="str">
        <f t="shared" si="13"/>
        <v>Punjabhi</v>
      </c>
      <c r="D227">
        <v>10225</v>
      </c>
      <c r="E227">
        <v>0</v>
      </c>
      <c r="F227">
        <v>0</v>
      </c>
      <c r="G227">
        <v>1</v>
      </c>
      <c r="H227">
        <v>1</v>
      </c>
      <c r="I227">
        <v>5</v>
      </c>
      <c r="J227">
        <v>3</v>
      </c>
      <c r="K227">
        <v>0</v>
      </c>
      <c r="L227">
        <v>59472</v>
      </c>
      <c r="M227">
        <v>0</v>
      </c>
      <c r="N227">
        <v>19</v>
      </c>
      <c r="O227" t="s">
        <v>37</v>
      </c>
      <c r="P227" t="s">
        <v>38</v>
      </c>
      <c r="Q227">
        <v>2109</v>
      </c>
      <c r="R227" s="1">
        <v>22451</v>
      </c>
      <c r="S227" t="s">
        <v>39</v>
      </c>
      <c r="T227" t="s">
        <v>40</v>
      </c>
      <c r="U227" t="s">
        <v>41</v>
      </c>
      <c r="V227" t="s">
        <v>42</v>
      </c>
      <c r="W227" t="s">
        <v>43</v>
      </c>
      <c r="X227" s="1">
        <v>41645</v>
      </c>
      <c r="Y227" s="1" t="s">
        <v>488</v>
      </c>
      <c r="Z227" t="s">
        <v>44</v>
      </c>
      <c r="AA227" t="str">
        <f t="shared" si="14"/>
        <v>No</v>
      </c>
      <c r="AB227" t="s">
        <v>45</v>
      </c>
      <c r="AC227" t="s">
        <v>46</v>
      </c>
      <c r="AD227" t="s">
        <v>99</v>
      </c>
      <c r="AE227">
        <v>18</v>
      </c>
      <c r="AF227" t="s">
        <v>80</v>
      </c>
      <c r="AG227" t="s">
        <v>58</v>
      </c>
      <c r="AH227">
        <v>4.8</v>
      </c>
      <c r="AI227">
        <v>3</v>
      </c>
      <c r="AJ227">
        <v>0</v>
      </c>
      <c r="AK227" s="1">
        <v>43472</v>
      </c>
      <c r="AL227">
        <v>0</v>
      </c>
      <c r="AM227">
        <v>14</v>
      </c>
      <c r="AN227">
        <f ca="1">DATEDIF(R227, TODAY(), "Y")</f>
        <v>64</v>
      </c>
      <c r="AO227" t="str">
        <f t="shared" ca="1" si="15"/>
        <v>60-70</v>
      </c>
    </row>
    <row r="228" spans="1:41" x14ac:dyDescent="0.3">
      <c r="A228" t="s">
        <v>390</v>
      </c>
      <c r="B228" t="str">
        <f t="shared" si="12"/>
        <v>Janine</v>
      </c>
      <c r="C228" t="str">
        <f t="shared" si="13"/>
        <v>Purinton</v>
      </c>
      <c r="D228">
        <v>10262</v>
      </c>
      <c r="E228">
        <v>0</v>
      </c>
      <c r="F228">
        <v>2</v>
      </c>
      <c r="G228">
        <v>0</v>
      </c>
      <c r="H228">
        <v>5</v>
      </c>
      <c r="I228">
        <v>5</v>
      </c>
      <c r="J228">
        <v>3</v>
      </c>
      <c r="K228">
        <v>0</v>
      </c>
      <c r="L228">
        <v>46430</v>
      </c>
      <c r="M228">
        <v>1</v>
      </c>
      <c r="N228">
        <v>19</v>
      </c>
      <c r="O228" t="s">
        <v>37</v>
      </c>
      <c r="P228" t="s">
        <v>38</v>
      </c>
      <c r="Q228">
        <v>2474</v>
      </c>
      <c r="R228" s="1">
        <v>25833</v>
      </c>
      <c r="S228" t="s">
        <v>61</v>
      </c>
      <c r="T228" t="s">
        <v>67</v>
      </c>
      <c r="U228" t="s">
        <v>41</v>
      </c>
      <c r="V228" t="s">
        <v>42</v>
      </c>
      <c r="W228" t="s">
        <v>43</v>
      </c>
      <c r="X228" s="1">
        <v>41176</v>
      </c>
      <c r="Y228" s="1">
        <v>41443</v>
      </c>
      <c r="Z228" t="s">
        <v>93</v>
      </c>
      <c r="AA228" t="str">
        <f t="shared" si="14"/>
        <v>Yes</v>
      </c>
      <c r="AB228" t="s">
        <v>54</v>
      </c>
      <c r="AC228" t="s">
        <v>46</v>
      </c>
      <c r="AD228" t="s">
        <v>63</v>
      </c>
      <c r="AE228">
        <v>20</v>
      </c>
      <c r="AF228" t="s">
        <v>57</v>
      </c>
      <c r="AG228" t="s">
        <v>58</v>
      </c>
      <c r="AH228">
        <v>4.5</v>
      </c>
      <c r="AI228">
        <v>5</v>
      </c>
      <c r="AJ228">
        <v>0</v>
      </c>
      <c r="AK228" s="1">
        <v>41366</v>
      </c>
      <c r="AL228">
        <v>0</v>
      </c>
      <c r="AM228">
        <v>16</v>
      </c>
      <c r="AN228">
        <f ca="1">DATEDIF(R228, TODAY(), "Y")</f>
        <v>54</v>
      </c>
      <c r="AO228" t="str">
        <f t="shared" ca="1" si="15"/>
        <v>50-60</v>
      </c>
    </row>
    <row r="229" spans="1:41" x14ac:dyDescent="0.3">
      <c r="A229" t="s">
        <v>391</v>
      </c>
      <c r="B229" t="str">
        <f t="shared" si="12"/>
        <v>Sean</v>
      </c>
      <c r="C229" t="str">
        <f t="shared" si="13"/>
        <v>Quinn</v>
      </c>
      <c r="D229">
        <v>10131</v>
      </c>
      <c r="E229">
        <v>1</v>
      </c>
      <c r="F229">
        <v>1</v>
      </c>
      <c r="G229">
        <v>1</v>
      </c>
      <c r="H229">
        <v>5</v>
      </c>
      <c r="I229">
        <v>1</v>
      </c>
      <c r="J229">
        <v>3</v>
      </c>
      <c r="K229">
        <v>1</v>
      </c>
      <c r="L229">
        <v>83363</v>
      </c>
      <c r="M229">
        <v>1</v>
      </c>
      <c r="N229">
        <v>23</v>
      </c>
      <c r="O229" t="s">
        <v>74</v>
      </c>
      <c r="P229" t="s">
        <v>38</v>
      </c>
      <c r="Q229">
        <v>2045</v>
      </c>
      <c r="R229" s="1">
        <v>30992</v>
      </c>
      <c r="S229" t="s">
        <v>39</v>
      </c>
      <c r="T229" t="s">
        <v>52</v>
      </c>
      <c r="U229" t="s">
        <v>107</v>
      </c>
      <c r="V229" t="s">
        <v>42</v>
      </c>
      <c r="W229" t="s">
        <v>82</v>
      </c>
      <c r="X229" s="1">
        <v>40595</v>
      </c>
      <c r="Y229" s="1">
        <v>42231</v>
      </c>
      <c r="Z229" t="s">
        <v>53</v>
      </c>
      <c r="AA229" t="str">
        <f t="shared" si="14"/>
        <v>Yes</v>
      </c>
      <c r="AB229" t="s">
        <v>54</v>
      </c>
      <c r="AC229" t="s">
        <v>75</v>
      </c>
      <c r="AD229" t="s">
        <v>131</v>
      </c>
      <c r="AE229">
        <v>2</v>
      </c>
      <c r="AF229" t="s">
        <v>84</v>
      </c>
      <c r="AG229" t="s">
        <v>58</v>
      </c>
      <c r="AH229">
        <v>4.1500000000000004</v>
      </c>
      <c r="AI229">
        <v>4</v>
      </c>
      <c r="AJ229">
        <v>0</v>
      </c>
      <c r="AK229" s="1">
        <v>41748</v>
      </c>
      <c r="AL229">
        <v>0</v>
      </c>
      <c r="AM229">
        <v>4</v>
      </c>
      <c r="AN229">
        <f ca="1">DATEDIF(R229, TODAY(), "Y")</f>
        <v>40</v>
      </c>
      <c r="AO229" t="str">
        <f t="shared" ca="1" si="15"/>
        <v>30-40</v>
      </c>
    </row>
    <row r="230" spans="1:41" x14ac:dyDescent="0.3">
      <c r="A230" t="s">
        <v>392</v>
      </c>
      <c r="B230" t="str">
        <f t="shared" si="12"/>
        <v>Maggie</v>
      </c>
      <c r="C230" t="str">
        <f t="shared" si="13"/>
        <v>Rachael</v>
      </c>
      <c r="D230">
        <v>10239</v>
      </c>
      <c r="E230">
        <v>1</v>
      </c>
      <c r="F230">
        <v>1</v>
      </c>
      <c r="G230">
        <v>0</v>
      </c>
      <c r="H230">
        <v>1</v>
      </c>
      <c r="I230">
        <v>3</v>
      </c>
      <c r="J230">
        <v>3</v>
      </c>
      <c r="K230">
        <v>0</v>
      </c>
      <c r="L230">
        <v>95920</v>
      </c>
      <c r="M230">
        <v>0</v>
      </c>
      <c r="N230">
        <v>4</v>
      </c>
      <c r="O230" t="s">
        <v>196</v>
      </c>
      <c r="P230" t="s">
        <v>38</v>
      </c>
      <c r="Q230">
        <v>2110</v>
      </c>
      <c r="R230" s="1">
        <v>29353</v>
      </c>
      <c r="S230" t="s">
        <v>61</v>
      </c>
      <c r="T230" t="s">
        <v>52</v>
      </c>
      <c r="U230" t="s">
        <v>41</v>
      </c>
      <c r="V230" t="s">
        <v>42</v>
      </c>
      <c r="W230" t="s">
        <v>82</v>
      </c>
      <c r="X230" s="1">
        <v>42645</v>
      </c>
      <c r="Y230" s="1" t="s">
        <v>488</v>
      </c>
      <c r="Z230" t="s">
        <v>44</v>
      </c>
      <c r="AA230" t="str">
        <f t="shared" si="14"/>
        <v>No</v>
      </c>
      <c r="AB230" t="s">
        <v>45</v>
      </c>
      <c r="AC230" t="s">
        <v>55</v>
      </c>
      <c r="AD230" t="s">
        <v>197</v>
      </c>
      <c r="AE230">
        <v>13</v>
      </c>
      <c r="AF230" t="s">
        <v>57</v>
      </c>
      <c r="AG230" t="s">
        <v>58</v>
      </c>
      <c r="AH230">
        <v>4.4000000000000004</v>
      </c>
      <c r="AI230">
        <v>4</v>
      </c>
      <c r="AJ230">
        <v>6</v>
      </c>
      <c r="AK230" s="1">
        <v>43502</v>
      </c>
      <c r="AL230">
        <v>0</v>
      </c>
      <c r="AM230">
        <v>10</v>
      </c>
      <c r="AN230">
        <f ca="1">DATEDIF(R230, TODAY(), "Y")</f>
        <v>45</v>
      </c>
      <c r="AO230" t="str">
        <f t="shared" ca="1" si="15"/>
        <v>40-50</v>
      </c>
    </row>
    <row r="231" spans="1:41" x14ac:dyDescent="0.3">
      <c r="A231" t="s">
        <v>393</v>
      </c>
      <c r="B231" t="str">
        <f t="shared" si="12"/>
        <v>Quinn</v>
      </c>
      <c r="C231" t="str">
        <f t="shared" si="13"/>
        <v>Rarrick</v>
      </c>
      <c r="D231">
        <v>10152</v>
      </c>
      <c r="E231">
        <v>0</v>
      </c>
      <c r="F231">
        <v>2</v>
      </c>
      <c r="G231">
        <v>1</v>
      </c>
      <c r="H231">
        <v>5</v>
      </c>
      <c r="I231">
        <v>5</v>
      </c>
      <c r="J231">
        <v>3</v>
      </c>
      <c r="K231">
        <v>0</v>
      </c>
      <c r="L231">
        <v>61729</v>
      </c>
      <c r="M231">
        <v>1</v>
      </c>
      <c r="N231">
        <v>19</v>
      </c>
      <c r="O231" t="s">
        <v>37</v>
      </c>
      <c r="P231" t="s">
        <v>38</v>
      </c>
      <c r="Q231">
        <v>2478</v>
      </c>
      <c r="R231" s="1">
        <v>31047</v>
      </c>
      <c r="S231" t="s">
        <v>39</v>
      </c>
      <c r="T231" t="s">
        <v>67</v>
      </c>
      <c r="U231" t="s">
        <v>41</v>
      </c>
      <c r="V231" t="s">
        <v>42</v>
      </c>
      <c r="W231" t="s">
        <v>43</v>
      </c>
      <c r="X231" s="1">
        <v>40812</v>
      </c>
      <c r="Y231" s="1">
        <v>43197</v>
      </c>
      <c r="Z231" t="s">
        <v>193</v>
      </c>
      <c r="AA231" t="str">
        <f t="shared" si="14"/>
        <v>Yes</v>
      </c>
      <c r="AB231" t="s">
        <v>54</v>
      </c>
      <c r="AC231" t="s">
        <v>46</v>
      </c>
      <c r="AD231" t="s">
        <v>47</v>
      </c>
      <c r="AE231">
        <v>22</v>
      </c>
      <c r="AF231" t="s">
        <v>57</v>
      </c>
      <c r="AG231" t="s">
        <v>58</v>
      </c>
      <c r="AH231">
        <v>3.8</v>
      </c>
      <c r="AI231">
        <v>5</v>
      </c>
      <c r="AJ231">
        <v>0</v>
      </c>
      <c r="AK231" s="1">
        <v>43135</v>
      </c>
      <c r="AL231">
        <v>0</v>
      </c>
      <c r="AM231">
        <v>19</v>
      </c>
      <c r="AN231">
        <f ca="1">DATEDIF(R231, TODAY(), "Y")</f>
        <v>40</v>
      </c>
      <c r="AO231" t="str">
        <f t="shared" ca="1" si="15"/>
        <v>30-40</v>
      </c>
    </row>
    <row r="232" spans="1:41" x14ac:dyDescent="0.3">
      <c r="A232" t="s">
        <v>394</v>
      </c>
      <c r="B232" t="str">
        <f t="shared" si="12"/>
        <v>Kylo</v>
      </c>
      <c r="C232" t="str">
        <f t="shared" si="13"/>
        <v>Ren</v>
      </c>
      <c r="D232">
        <v>10140</v>
      </c>
      <c r="E232">
        <v>1</v>
      </c>
      <c r="F232">
        <v>1</v>
      </c>
      <c r="G232">
        <v>1</v>
      </c>
      <c r="H232">
        <v>1</v>
      </c>
      <c r="I232">
        <v>6</v>
      </c>
      <c r="J232">
        <v>3</v>
      </c>
      <c r="K232">
        <v>0</v>
      </c>
      <c r="L232">
        <v>61809</v>
      </c>
      <c r="M232">
        <v>0</v>
      </c>
      <c r="N232">
        <v>3</v>
      </c>
      <c r="O232" t="s">
        <v>139</v>
      </c>
      <c r="P232" t="s">
        <v>395</v>
      </c>
      <c r="Q232">
        <v>83706</v>
      </c>
      <c r="R232" s="1">
        <v>20009</v>
      </c>
      <c r="S232" t="s">
        <v>39</v>
      </c>
      <c r="T232" t="s">
        <v>52</v>
      </c>
      <c r="U232" t="s">
        <v>41</v>
      </c>
      <c r="V232" t="s">
        <v>42</v>
      </c>
      <c r="W232" t="s">
        <v>43</v>
      </c>
      <c r="X232" s="1">
        <v>41771</v>
      </c>
      <c r="Y232" s="1" t="s">
        <v>488</v>
      </c>
      <c r="Z232" t="s">
        <v>44</v>
      </c>
      <c r="AA232" t="str">
        <f t="shared" si="14"/>
        <v>No</v>
      </c>
      <c r="AB232" t="s">
        <v>45</v>
      </c>
      <c r="AC232" t="s">
        <v>141</v>
      </c>
      <c r="AD232" t="s">
        <v>142</v>
      </c>
      <c r="AE232">
        <v>17</v>
      </c>
      <c r="AF232" t="s">
        <v>117</v>
      </c>
      <c r="AG232" t="s">
        <v>58</v>
      </c>
      <c r="AH232">
        <v>3.98</v>
      </c>
      <c r="AI232">
        <v>3</v>
      </c>
      <c r="AJ232">
        <v>0</v>
      </c>
      <c r="AK232" s="1">
        <v>43493</v>
      </c>
      <c r="AL232">
        <v>0</v>
      </c>
      <c r="AM232">
        <v>4</v>
      </c>
      <c r="AN232">
        <f ca="1">DATEDIF(R232, TODAY(), "Y")</f>
        <v>70</v>
      </c>
      <c r="AO232" t="str">
        <f t="shared" ca="1" si="15"/>
        <v>60-70</v>
      </c>
    </row>
    <row r="233" spans="1:41" x14ac:dyDescent="0.3">
      <c r="A233" t="s">
        <v>396</v>
      </c>
      <c r="B233" t="str">
        <f t="shared" si="12"/>
        <v>Thomas</v>
      </c>
      <c r="C233" t="str">
        <f t="shared" si="13"/>
        <v>Rhoads</v>
      </c>
      <c r="D233">
        <v>10058</v>
      </c>
      <c r="E233">
        <v>0</v>
      </c>
      <c r="F233">
        <v>2</v>
      </c>
      <c r="G233">
        <v>1</v>
      </c>
      <c r="H233">
        <v>5</v>
      </c>
      <c r="I233">
        <v>5</v>
      </c>
      <c r="J233">
        <v>3</v>
      </c>
      <c r="K233">
        <v>0</v>
      </c>
      <c r="L233">
        <v>45115</v>
      </c>
      <c r="M233">
        <v>1</v>
      </c>
      <c r="N233">
        <v>19</v>
      </c>
      <c r="O233" t="s">
        <v>37</v>
      </c>
      <c r="P233" t="s">
        <v>38</v>
      </c>
      <c r="Q233">
        <v>2176</v>
      </c>
      <c r="R233" s="1">
        <v>30154</v>
      </c>
      <c r="S233" t="s">
        <v>39</v>
      </c>
      <c r="T233" t="s">
        <v>67</v>
      </c>
      <c r="U233" t="s">
        <v>41</v>
      </c>
      <c r="V233" t="s">
        <v>89</v>
      </c>
      <c r="W233" t="s">
        <v>43</v>
      </c>
      <c r="X233" s="1">
        <v>40679</v>
      </c>
      <c r="Y233" s="1">
        <v>42384</v>
      </c>
      <c r="Z233" t="s">
        <v>130</v>
      </c>
      <c r="AA233" t="str">
        <f t="shared" si="14"/>
        <v>Yes</v>
      </c>
      <c r="AB233" t="s">
        <v>54</v>
      </c>
      <c r="AC233" t="s">
        <v>46</v>
      </c>
      <c r="AD233" t="s">
        <v>65</v>
      </c>
      <c r="AE233">
        <v>16</v>
      </c>
      <c r="AF233" t="s">
        <v>48</v>
      </c>
      <c r="AG233" t="s">
        <v>58</v>
      </c>
      <c r="AH233">
        <v>5</v>
      </c>
      <c r="AI233">
        <v>4</v>
      </c>
      <c r="AJ233">
        <v>0</v>
      </c>
      <c r="AK233" s="1">
        <v>42093</v>
      </c>
      <c r="AL233">
        <v>0</v>
      </c>
      <c r="AM233">
        <v>11</v>
      </c>
      <c r="AN233">
        <f ca="1">DATEDIF(R233, TODAY(), "Y")</f>
        <v>43</v>
      </c>
      <c r="AO233" t="str">
        <f t="shared" ca="1" si="15"/>
        <v>40-50</v>
      </c>
    </row>
    <row r="234" spans="1:41" x14ac:dyDescent="0.3">
      <c r="A234" t="s">
        <v>397</v>
      </c>
      <c r="B234" t="str">
        <f t="shared" si="12"/>
        <v>Haley</v>
      </c>
      <c r="C234" t="str">
        <f t="shared" si="13"/>
        <v>Rivera</v>
      </c>
      <c r="D234">
        <v>10011</v>
      </c>
      <c r="E234">
        <v>1</v>
      </c>
      <c r="F234">
        <v>1</v>
      </c>
      <c r="G234">
        <v>0</v>
      </c>
      <c r="H234">
        <v>1</v>
      </c>
      <c r="I234">
        <v>5</v>
      </c>
      <c r="J234">
        <v>4</v>
      </c>
      <c r="K234">
        <v>0</v>
      </c>
      <c r="L234">
        <v>46738</v>
      </c>
      <c r="M234">
        <v>0</v>
      </c>
      <c r="N234">
        <v>19</v>
      </c>
      <c r="O234" t="s">
        <v>37</v>
      </c>
      <c r="P234" t="s">
        <v>38</v>
      </c>
      <c r="Q234">
        <v>2171</v>
      </c>
      <c r="R234" s="1">
        <v>26676</v>
      </c>
      <c r="S234" t="s">
        <v>61</v>
      </c>
      <c r="T234" t="s">
        <v>52</v>
      </c>
      <c r="U234" t="s">
        <v>41</v>
      </c>
      <c r="V234" t="s">
        <v>42</v>
      </c>
      <c r="W234" t="s">
        <v>112</v>
      </c>
      <c r="X234" s="1">
        <v>40875</v>
      </c>
      <c r="Y234" s="1" t="s">
        <v>488</v>
      </c>
      <c r="Z234" t="s">
        <v>44</v>
      </c>
      <c r="AA234" t="str">
        <f t="shared" si="14"/>
        <v>No</v>
      </c>
      <c r="AB234" t="s">
        <v>45</v>
      </c>
      <c r="AC234" t="s">
        <v>46</v>
      </c>
      <c r="AD234" t="s">
        <v>69</v>
      </c>
      <c r="AE234">
        <v>39</v>
      </c>
      <c r="AF234" t="s">
        <v>70</v>
      </c>
      <c r="AG234" t="s">
        <v>49</v>
      </c>
      <c r="AH234">
        <v>4.3600000000000003</v>
      </c>
      <c r="AI234">
        <v>5</v>
      </c>
      <c r="AJ234">
        <v>0</v>
      </c>
      <c r="AK234" s="1">
        <v>43507</v>
      </c>
      <c r="AL234">
        <v>0</v>
      </c>
      <c r="AM234">
        <v>16</v>
      </c>
      <c r="AN234">
        <f ca="1">DATEDIF(R234, TODAY(), "Y")</f>
        <v>52</v>
      </c>
      <c r="AO234" t="str">
        <f t="shared" ca="1" si="15"/>
        <v>50-60</v>
      </c>
    </row>
    <row r="235" spans="1:41" x14ac:dyDescent="0.3">
      <c r="A235" t="s">
        <v>398</v>
      </c>
      <c r="B235" t="str">
        <f t="shared" si="12"/>
        <v>May</v>
      </c>
      <c r="C235" t="str">
        <f t="shared" si="13"/>
        <v>Roberson</v>
      </c>
      <c r="D235">
        <v>10230</v>
      </c>
      <c r="E235">
        <v>0</v>
      </c>
      <c r="F235">
        <v>2</v>
      </c>
      <c r="G235">
        <v>0</v>
      </c>
      <c r="H235">
        <v>5</v>
      </c>
      <c r="I235">
        <v>5</v>
      </c>
      <c r="J235">
        <v>3</v>
      </c>
      <c r="K235">
        <v>0</v>
      </c>
      <c r="L235">
        <v>64971</v>
      </c>
      <c r="M235">
        <v>1</v>
      </c>
      <c r="N235">
        <v>20</v>
      </c>
      <c r="O235" t="s">
        <v>60</v>
      </c>
      <c r="P235" t="s">
        <v>38</v>
      </c>
      <c r="Q235">
        <v>1902</v>
      </c>
      <c r="R235" s="1">
        <v>29834</v>
      </c>
      <c r="S235" t="s">
        <v>61</v>
      </c>
      <c r="T235" t="s">
        <v>67</v>
      </c>
      <c r="U235" t="s">
        <v>107</v>
      </c>
      <c r="V235" t="s">
        <v>42</v>
      </c>
      <c r="W235" t="s">
        <v>82</v>
      </c>
      <c r="X235" s="1">
        <v>40812</v>
      </c>
      <c r="Y235" s="1">
        <v>40838</v>
      </c>
      <c r="Z235" t="s">
        <v>68</v>
      </c>
      <c r="AA235" t="str">
        <f t="shared" si="14"/>
        <v>Yes</v>
      </c>
      <c r="AB235" t="s">
        <v>54</v>
      </c>
      <c r="AC235" t="s">
        <v>46</v>
      </c>
      <c r="AD235" t="s">
        <v>91</v>
      </c>
      <c r="AE235">
        <v>14</v>
      </c>
      <c r="AF235" t="s">
        <v>70</v>
      </c>
      <c r="AG235" t="s">
        <v>58</v>
      </c>
      <c r="AH235">
        <v>4.5</v>
      </c>
      <c r="AI235">
        <v>4</v>
      </c>
      <c r="AJ235">
        <v>0</v>
      </c>
      <c r="AK235" s="1">
        <v>40838</v>
      </c>
      <c r="AL235">
        <v>0</v>
      </c>
      <c r="AM235">
        <v>10</v>
      </c>
      <c r="AN235">
        <f ca="1">DATEDIF(R235, TODAY(), "Y")</f>
        <v>44</v>
      </c>
      <c r="AO235" t="str">
        <f t="shared" ca="1" si="15"/>
        <v>40-50</v>
      </c>
    </row>
    <row r="236" spans="1:41" x14ac:dyDescent="0.3">
      <c r="A236" t="s">
        <v>399</v>
      </c>
      <c r="B236" t="str">
        <f t="shared" si="12"/>
        <v>Peter</v>
      </c>
      <c r="C236" t="str">
        <f t="shared" si="13"/>
        <v>Robertson</v>
      </c>
      <c r="D236">
        <v>10224</v>
      </c>
      <c r="E236">
        <v>1</v>
      </c>
      <c r="F236">
        <v>1</v>
      </c>
      <c r="G236">
        <v>1</v>
      </c>
      <c r="H236">
        <v>5</v>
      </c>
      <c r="I236">
        <v>5</v>
      </c>
      <c r="J236">
        <v>3</v>
      </c>
      <c r="K236">
        <v>0</v>
      </c>
      <c r="L236">
        <v>55578</v>
      </c>
      <c r="M236">
        <v>1</v>
      </c>
      <c r="N236">
        <v>20</v>
      </c>
      <c r="O236" t="s">
        <v>60</v>
      </c>
      <c r="P236" t="s">
        <v>38</v>
      </c>
      <c r="Q236">
        <v>2138</v>
      </c>
      <c r="R236" s="1">
        <v>26483</v>
      </c>
      <c r="S236" t="s">
        <v>39</v>
      </c>
      <c r="T236" t="s">
        <v>52</v>
      </c>
      <c r="U236" t="s">
        <v>41</v>
      </c>
      <c r="V236" t="s">
        <v>42</v>
      </c>
      <c r="W236" t="s">
        <v>43</v>
      </c>
      <c r="X236" s="1">
        <v>40729</v>
      </c>
      <c r="Y236" s="1">
        <v>40947</v>
      </c>
      <c r="Z236" t="s">
        <v>90</v>
      </c>
      <c r="AA236" t="str">
        <f t="shared" si="14"/>
        <v>Yes</v>
      </c>
      <c r="AB236" t="s">
        <v>54</v>
      </c>
      <c r="AC236" t="s">
        <v>46</v>
      </c>
      <c r="AD236" t="s">
        <v>63</v>
      </c>
      <c r="AE236">
        <v>20</v>
      </c>
      <c r="AF236" t="s">
        <v>57</v>
      </c>
      <c r="AG236" t="s">
        <v>58</v>
      </c>
      <c r="AH236">
        <v>4.2</v>
      </c>
      <c r="AI236">
        <v>5</v>
      </c>
      <c r="AJ236">
        <v>0</v>
      </c>
      <c r="AK236" s="1">
        <v>40914</v>
      </c>
      <c r="AL236">
        <v>0</v>
      </c>
      <c r="AM236">
        <v>13</v>
      </c>
      <c r="AN236">
        <f ca="1">DATEDIF(R236, TODAY(), "Y")</f>
        <v>53</v>
      </c>
      <c r="AO236" t="str">
        <f t="shared" ca="1" si="15"/>
        <v>50-60</v>
      </c>
    </row>
    <row r="237" spans="1:41" x14ac:dyDescent="0.3">
      <c r="A237" t="s">
        <v>400</v>
      </c>
      <c r="B237" t="str">
        <f t="shared" si="12"/>
        <v>Alain</v>
      </c>
      <c r="C237" t="str">
        <f t="shared" si="13"/>
        <v>Robinson</v>
      </c>
      <c r="D237">
        <v>10047</v>
      </c>
      <c r="E237">
        <v>1</v>
      </c>
      <c r="F237">
        <v>1</v>
      </c>
      <c r="G237">
        <v>1</v>
      </c>
      <c r="H237">
        <v>5</v>
      </c>
      <c r="I237">
        <v>5</v>
      </c>
      <c r="J237">
        <v>3</v>
      </c>
      <c r="K237">
        <v>0</v>
      </c>
      <c r="L237">
        <v>50428</v>
      </c>
      <c r="M237">
        <v>1</v>
      </c>
      <c r="N237">
        <v>19</v>
      </c>
      <c r="O237" t="s">
        <v>37</v>
      </c>
      <c r="P237" t="s">
        <v>38</v>
      </c>
      <c r="Q237">
        <v>1420</v>
      </c>
      <c r="R237" s="1">
        <v>27036</v>
      </c>
      <c r="S237" t="s">
        <v>39</v>
      </c>
      <c r="T237" t="s">
        <v>52</v>
      </c>
      <c r="U237" t="s">
        <v>41</v>
      </c>
      <c r="V237" t="s">
        <v>42</v>
      </c>
      <c r="W237" t="s">
        <v>82</v>
      </c>
      <c r="X237" s="1">
        <v>40553</v>
      </c>
      <c r="Y237" s="1">
        <v>42395</v>
      </c>
      <c r="Z237" t="s">
        <v>103</v>
      </c>
      <c r="AA237" t="str">
        <f t="shared" si="14"/>
        <v>Yes</v>
      </c>
      <c r="AB237" t="s">
        <v>54</v>
      </c>
      <c r="AC237" t="s">
        <v>46</v>
      </c>
      <c r="AD237" t="s">
        <v>72</v>
      </c>
      <c r="AE237">
        <v>11</v>
      </c>
      <c r="AF237" t="s">
        <v>57</v>
      </c>
      <c r="AG237" t="s">
        <v>58</v>
      </c>
      <c r="AH237">
        <v>5</v>
      </c>
      <c r="AI237">
        <v>3</v>
      </c>
      <c r="AJ237">
        <v>0</v>
      </c>
      <c r="AK237" s="1">
        <v>42014</v>
      </c>
      <c r="AL237">
        <v>0</v>
      </c>
      <c r="AM237">
        <v>11</v>
      </c>
      <c r="AN237">
        <f ca="1">DATEDIF(R237, TODAY(), "Y")</f>
        <v>51</v>
      </c>
      <c r="AO237" t="str">
        <f t="shared" ca="1" si="15"/>
        <v>50-60</v>
      </c>
    </row>
    <row r="238" spans="1:41" x14ac:dyDescent="0.3">
      <c r="A238" t="s">
        <v>401</v>
      </c>
      <c r="B238" t="str">
        <f t="shared" si="12"/>
        <v>Cherly</v>
      </c>
      <c r="C238" t="str">
        <f t="shared" si="13"/>
        <v>Robinson</v>
      </c>
      <c r="D238">
        <v>10285</v>
      </c>
      <c r="E238">
        <v>1</v>
      </c>
      <c r="F238">
        <v>1</v>
      </c>
      <c r="G238">
        <v>0</v>
      </c>
      <c r="H238">
        <v>4</v>
      </c>
      <c r="I238">
        <v>5</v>
      </c>
      <c r="J238">
        <v>2</v>
      </c>
      <c r="K238">
        <v>0</v>
      </c>
      <c r="L238">
        <v>61422</v>
      </c>
      <c r="M238">
        <v>1</v>
      </c>
      <c r="N238">
        <v>19</v>
      </c>
      <c r="O238" t="s">
        <v>37</v>
      </c>
      <c r="P238" t="s">
        <v>38</v>
      </c>
      <c r="Q238">
        <v>1460</v>
      </c>
      <c r="R238" s="1">
        <v>31054</v>
      </c>
      <c r="S238" t="s">
        <v>61</v>
      </c>
      <c r="T238" t="s">
        <v>52</v>
      </c>
      <c r="U238" t="s">
        <v>41</v>
      </c>
      <c r="V238" t="s">
        <v>42</v>
      </c>
      <c r="W238" t="s">
        <v>43</v>
      </c>
      <c r="X238" s="1">
        <v>40553</v>
      </c>
      <c r="Y238" s="1">
        <v>42507</v>
      </c>
      <c r="Z238" t="s">
        <v>103</v>
      </c>
      <c r="AA238" t="str">
        <f t="shared" si="14"/>
        <v>Yes</v>
      </c>
      <c r="AB238" t="s">
        <v>104</v>
      </c>
      <c r="AC238" t="s">
        <v>46</v>
      </c>
      <c r="AD238" t="s">
        <v>79</v>
      </c>
      <c r="AE238">
        <v>19</v>
      </c>
      <c r="AF238" t="s">
        <v>57</v>
      </c>
      <c r="AG238" t="s">
        <v>118</v>
      </c>
      <c r="AH238">
        <v>3.6</v>
      </c>
      <c r="AI238">
        <v>3</v>
      </c>
      <c r="AJ238">
        <v>0</v>
      </c>
      <c r="AK238" s="1">
        <v>42465</v>
      </c>
      <c r="AL238">
        <v>4</v>
      </c>
      <c r="AM238">
        <v>16</v>
      </c>
      <c r="AN238">
        <f ca="1">DATEDIF(R238, TODAY(), "Y")</f>
        <v>40</v>
      </c>
      <c r="AO238" t="str">
        <f t="shared" ca="1" si="15"/>
        <v>30-40</v>
      </c>
    </row>
    <row r="239" spans="1:41" x14ac:dyDescent="0.3">
      <c r="A239" t="s">
        <v>402</v>
      </c>
      <c r="B239" t="str">
        <f t="shared" si="12"/>
        <v>Elias</v>
      </c>
      <c r="C239" t="str">
        <f t="shared" si="13"/>
        <v>Robinson</v>
      </c>
      <c r="D239">
        <v>10020</v>
      </c>
      <c r="E239">
        <v>0</v>
      </c>
      <c r="F239">
        <v>4</v>
      </c>
      <c r="G239">
        <v>1</v>
      </c>
      <c r="H239">
        <v>1</v>
      </c>
      <c r="I239">
        <v>5</v>
      </c>
      <c r="J239">
        <v>4</v>
      </c>
      <c r="K239">
        <v>0</v>
      </c>
      <c r="L239">
        <v>63353</v>
      </c>
      <c r="M239">
        <v>0</v>
      </c>
      <c r="N239">
        <v>19</v>
      </c>
      <c r="O239" t="s">
        <v>37</v>
      </c>
      <c r="P239" t="s">
        <v>38</v>
      </c>
      <c r="Q239">
        <v>1730</v>
      </c>
      <c r="R239" s="1">
        <v>31075</v>
      </c>
      <c r="S239" t="s">
        <v>39</v>
      </c>
      <c r="T239" t="s">
        <v>78</v>
      </c>
      <c r="U239" t="s">
        <v>41</v>
      </c>
      <c r="V239" t="s">
        <v>42</v>
      </c>
      <c r="W239" t="s">
        <v>43</v>
      </c>
      <c r="X239" s="1">
        <v>41463</v>
      </c>
      <c r="Y239" s="1" t="s">
        <v>488</v>
      </c>
      <c r="Z239" t="s">
        <v>44</v>
      </c>
      <c r="AA239" t="str">
        <f t="shared" si="14"/>
        <v>No</v>
      </c>
      <c r="AB239" t="s">
        <v>45</v>
      </c>
      <c r="AC239" t="s">
        <v>46</v>
      </c>
      <c r="AD239" t="s">
        <v>83</v>
      </c>
      <c r="AE239">
        <v>12</v>
      </c>
      <c r="AF239" t="s">
        <v>80</v>
      </c>
      <c r="AG239" t="s">
        <v>49</v>
      </c>
      <c r="AH239">
        <v>3.6</v>
      </c>
      <c r="AI239">
        <v>5</v>
      </c>
      <c r="AJ239">
        <v>0</v>
      </c>
      <c r="AK239" s="1">
        <v>43507</v>
      </c>
      <c r="AL239">
        <v>0</v>
      </c>
      <c r="AM239">
        <v>4</v>
      </c>
      <c r="AN239">
        <f ca="1">DATEDIF(R239, TODAY(), "Y")</f>
        <v>40</v>
      </c>
      <c r="AO239" t="str">
        <f t="shared" ca="1" si="15"/>
        <v>30-40</v>
      </c>
    </row>
    <row r="240" spans="1:41" x14ac:dyDescent="0.3">
      <c r="A240" t="s">
        <v>403</v>
      </c>
      <c r="B240" t="str">
        <f t="shared" si="12"/>
        <v>Lori</v>
      </c>
      <c r="C240" t="str">
        <f t="shared" si="13"/>
        <v>Roby</v>
      </c>
      <c r="D240">
        <v>10162</v>
      </c>
      <c r="E240">
        <v>1</v>
      </c>
      <c r="F240">
        <v>1</v>
      </c>
      <c r="G240">
        <v>0</v>
      </c>
      <c r="H240">
        <v>1</v>
      </c>
      <c r="I240">
        <v>3</v>
      </c>
      <c r="J240">
        <v>3</v>
      </c>
      <c r="K240">
        <v>0</v>
      </c>
      <c r="L240">
        <v>89883</v>
      </c>
      <c r="M240">
        <v>0</v>
      </c>
      <c r="N240">
        <v>9</v>
      </c>
      <c r="O240" t="s">
        <v>95</v>
      </c>
      <c r="P240" t="s">
        <v>38</v>
      </c>
      <c r="Q240">
        <v>1886</v>
      </c>
      <c r="R240" s="1">
        <v>29870</v>
      </c>
      <c r="S240" t="s">
        <v>61</v>
      </c>
      <c r="T240" t="s">
        <v>52</v>
      </c>
      <c r="U240" t="s">
        <v>41</v>
      </c>
      <c r="V240" t="s">
        <v>42</v>
      </c>
      <c r="W240" t="s">
        <v>43</v>
      </c>
      <c r="X240" s="1">
        <v>42051</v>
      </c>
      <c r="Y240" s="1" t="s">
        <v>488</v>
      </c>
      <c r="Z240" t="s">
        <v>44</v>
      </c>
      <c r="AA240" t="str">
        <f t="shared" si="14"/>
        <v>No</v>
      </c>
      <c r="AB240" t="s">
        <v>45</v>
      </c>
      <c r="AC240" t="s">
        <v>55</v>
      </c>
      <c r="AD240" t="s">
        <v>56</v>
      </c>
      <c r="AE240">
        <v>4</v>
      </c>
      <c r="AF240" t="s">
        <v>80</v>
      </c>
      <c r="AG240" t="s">
        <v>58</v>
      </c>
      <c r="AH240">
        <v>3.69</v>
      </c>
      <c r="AI240">
        <v>5</v>
      </c>
      <c r="AJ240">
        <v>6</v>
      </c>
      <c r="AK240" s="1">
        <v>43510</v>
      </c>
      <c r="AL240">
        <v>0</v>
      </c>
      <c r="AM240">
        <v>15</v>
      </c>
      <c r="AN240">
        <f ca="1">DATEDIF(R240, TODAY(), "Y")</f>
        <v>43</v>
      </c>
      <c r="AO240" t="str">
        <f t="shared" ca="1" si="15"/>
        <v>40-50</v>
      </c>
    </row>
    <row r="241" spans="1:41" x14ac:dyDescent="0.3">
      <c r="A241" t="s">
        <v>404</v>
      </c>
      <c r="B241" t="str">
        <f t="shared" si="12"/>
        <v>Bianca</v>
      </c>
      <c r="C241" t="str">
        <f t="shared" si="13"/>
        <v>Roehrich</v>
      </c>
      <c r="D241">
        <v>10149</v>
      </c>
      <c r="E241">
        <v>0</v>
      </c>
      <c r="F241">
        <v>0</v>
      </c>
      <c r="G241">
        <v>0</v>
      </c>
      <c r="H241">
        <v>5</v>
      </c>
      <c r="I241">
        <v>3</v>
      </c>
      <c r="J241">
        <v>3</v>
      </c>
      <c r="K241">
        <v>0</v>
      </c>
      <c r="L241">
        <v>120000</v>
      </c>
      <c r="M241">
        <v>1</v>
      </c>
      <c r="N241">
        <v>29</v>
      </c>
      <c r="O241" t="s">
        <v>405</v>
      </c>
      <c r="P241" t="s">
        <v>38</v>
      </c>
      <c r="Q241">
        <v>2703</v>
      </c>
      <c r="R241" s="1">
        <v>26811</v>
      </c>
      <c r="S241" t="s">
        <v>61</v>
      </c>
      <c r="T241" t="s">
        <v>40</v>
      </c>
      <c r="U241" t="s">
        <v>41</v>
      </c>
      <c r="V241" t="s">
        <v>89</v>
      </c>
      <c r="W241" t="s">
        <v>43</v>
      </c>
      <c r="X241" s="1">
        <v>42009</v>
      </c>
      <c r="Y241" s="1">
        <v>43414</v>
      </c>
      <c r="Z241" t="s">
        <v>90</v>
      </c>
      <c r="AA241" t="str">
        <f t="shared" si="14"/>
        <v>Yes</v>
      </c>
      <c r="AB241" t="s">
        <v>54</v>
      </c>
      <c r="AC241" t="s">
        <v>55</v>
      </c>
      <c r="AD241" t="s">
        <v>56</v>
      </c>
      <c r="AE241">
        <v>4</v>
      </c>
      <c r="AF241" t="s">
        <v>48</v>
      </c>
      <c r="AG241" t="s">
        <v>58</v>
      </c>
      <c r="AH241">
        <v>3.88</v>
      </c>
      <c r="AI241">
        <v>3</v>
      </c>
      <c r="AJ241">
        <v>7</v>
      </c>
      <c r="AK241" s="1">
        <v>43144</v>
      </c>
      <c r="AL241">
        <v>0</v>
      </c>
      <c r="AM241">
        <v>12</v>
      </c>
      <c r="AN241">
        <f ca="1">DATEDIF(R241, TODAY(), "Y")</f>
        <v>52</v>
      </c>
      <c r="AO241" t="str">
        <f t="shared" ca="1" si="15"/>
        <v>50-60</v>
      </c>
    </row>
    <row r="242" spans="1:41" x14ac:dyDescent="0.3">
      <c r="A242" t="s">
        <v>406</v>
      </c>
      <c r="B242" t="str">
        <f t="shared" si="12"/>
        <v>Katie</v>
      </c>
      <c r="C242" t="str">
        <f t="shared" si="13"/>
        <v>Roper</v>
      </c>
      <c r="D242">
        <v>10086</v>
      </c>
      <c r="E242">
        <v>0</v>
      </c>
      <c r="F242">
        <v>0</v>
      </c>
      <c r="G242">
        <v>0</v>
      </c>
      <c r="H242">
        <v>1</v>
      </c>
      <c r="I242">
        <v>3</v>
      </c>
      <c r="J242">
        <v>3</v>
      </c>
      <c r="K242">
        <v>0</v>
      </c>
      <c r="L242">
        <v>150290</v>
      </c>
      <c r="M242">
        <v>0</v>
      </c>
      <c r="N242">
        <v>7</v>
      </c>
      <c r="O242" t="s">
        <v>407</v>
      </c>
      <c r="P242" t="s">
        <v>38</v>
      </c>
      <c r="Q242">
        <v>2056</v>
      </c>
      <c r="R242" s="1">
        <v>26624</v>
      </c>
      <c r="S242" t="s">
        <v>61</v>
      </c>
      <c r="T242" t="s">
        <v>40</v>
      </c>
      <c r="U242" t="s">
        <v>41</v>
      </c>
      <c r="V242" t="s">
        <v>42</v>
      </c>
      <c r="W242" t="s">
        <v>82</v>
      </c>
      <c r="X242" s="1">
        <v>42742</v>
      </c>
      <c r="Y242" s="1" t="s">
        <v>488</v>
      </c>
      <c r="Z242" t="s">
        <v>44</v>
      </c>
      <c r="AA242" t="str">
        <f t="shared" si="14"/>
        <v>No</v>
      </c>
      <c r="AB242" t="s">
        <v>45</v>
      </c>
      <c r="AC242" t="s">
        <v>55</v>
      </c>
      <c r="AD242" t="s">
        <v>197</v>
      </c>
      <c r="AE242">
        <v>13</v>
      </c>
      <c r="AF242" t="s">
        <v>57</v>
      </c>
      <c r="AG242" t="s">
        <v>58</v>
      </c>
      <c r="AH242">
        <v>4.9400000000000004</v>
      </c>
      <c r="AI242">
        <v>3</v>
      </c>
      <c r="AJ242">
        <v>5</v>
      </c>
      <c r="AK242" s="1">
        <v>43502</v>
      </c>
      <c r="AL242">
        <v>0</v>
      </c>
      <c r="AM242">
        <v>17</v>
      </c>
      <c r="AN242">
        <f ca="1">DATEDIF(R242, TODAY(), "Y")</f>
        <v>52</v>
      </c>
      <c r="AO242" t="str">
        <f t="shared" ca="1" si="15"/>
        <v>50-60</v>
      </c>
    </row>
    <row r="243" spans="1:41" x14ac:dyDescent="0.3">
      <c r="A243" t="s">
        <v>408</v>
      </c>
      <c r="B243" t="str">
        <f t="shared" si="12"/>
        <v>Ashley</v>
      </c>
      <c r="C243" t="str">
        <f t="shared" si="13"/>
        <v>Rose</v>
      </c>
      <c r="D243">
        <v>10054</v>
      </c>
      <c r="E243">
        <v>0</v>
      </c>
      <c r="F243">
        <v>3</v>
      </c>
      <c r="G243">
        <v>0</v>
      </c>
      <c r="H243">
        <v>1</v>
      </c>
      <c r="I243">
        <v>5</v>
      </c>
      <c r="J243">
        <v>3</v>
      </c>
      <c r="K243">
        <v>0</v>
      </c>
      <c r="L243">
        <v>60627</v>
      </c>
      <c r="M243">
        <v>0</v>
      </c>
      <c r="N243">
        <v>19</v>
      </c>
      <c r="O243" t="s">
        <v>37</v>
      </c>
      <c r="P243" t="s">
        <v>38</v>
      </c>
      <c r="Q243">
        <v>1886</v>
      </c>
      <c r="R243" s="1">
        <v>27368</v>
      </c>
      <c r="S243" t="s">
        <v>61</v>
      </c>
      <c r="T243" t="s">
        <v>137</v>
      </c>
      <c r="U243" t="s">
        <v>41</v>
      </c>
      <c r="V243" t="s">
        <v>42</v>
      </c>
      <c r="W243" t="s">
        <v>43</v>
      </c>
      <c r="X243" s="1">
        <v>41645</v>
      </c>
      <c r="Y243" s="1" t="s">
        <v>488</v>
      </c>
      <c r="Z243" t="s">
        <v>44</v>
      </c>
      <c r="AA243" t="str">
        <f t="shared" si="14"/>
        <v>No</v>
      </c>
      <c r="AB243" t="s">
        <v>45</v>
      </c>
      <c r="AC243" t="s">
        <v>46</v>
      </c>
      <c r="AD243" t="s">
        <v>91</v>
      </c>
      <c r="AE243">
        <v>14</v>
      </c>
      <c r="AF243" t="s">
        <v>201</v>
      </c>
      <c r="AG243" t="s">
        <v>58</v>
      </c>
      <c r="AH243">
        <v>5</v>
      </c>
      <c r="AI243">
        <v>4</v>
      </c>
      <c r="AJ243">
        <v>0</v>
      </c>
      <c r="AK243" s="1">
        <v>43496</v>
      </c>
      <c r="AL243">
        <v>0</v>
      </c>
      <c r="AM243">
        <v>8</v>
      </c>
      <c r="AN243">
        <f ca="1">DATEDIF(R243, TODAY(), "Y")</f>
        <v>50</v>
      </c>
      <c r="AO243" t="str">
        <f t="shared" ca="1" si="15"/>
        <v>40-50</v>
      </c>
    </row>
    <row r="244" spans="1:41" x14ac:dyDescent="0.3">
      <c r="A244" t="s">
        <v>409</v>
      </c>
      <c r="B244" t="str">
        <f t="shared" si="12"/>
        <v>Bruno</v>
      </c>
      <c r="C244" t="str">
        <f t="shared" si="13"/>
        <v>Rossetti</v>
      </c>
      <c r="D244">
        <v>10065</v>
      </c>
      <c r="E244">
        <v>0</v>
      </c>
      <c r="F244">
        <v>0</v>
      </c>
      <c r="G244">
        <v>1</v>
      </c>
      <c r="H244">
        <v>5</v>
      </c>
      <c r="I244">
        <v>5</v>
      </c>
      <c r="J244">
        <v>3</v>
      </c>
      <c r="K244">
        <v>0</v>
      </c>
      <c r="L244">
        <v>53180</v>
      </c>
      <c r="M244">
        <v>1</v>
      </c>
      <c r="N244">
        <v>19</v>
      </c>
      <c r="O244" t="s">
        <v>37</v>
      </c>
      <c r="P244" t="s">
        <v>38</v>
      </c>
      <c r="Q244">
        <v>2155</v>
      </c>
      <c r="R244" s="1">
        <v>31854</v>
      </c>
      <c r="S244" t="s">
        <v>39</v>
      </c>
      <c r="T244" t="s">
        <v>40</v>
      </c>
      <c r="U244" t="s">
        <v>41</v>
      </c>
      <c r="V244" t="s">
        <v>42</v>
      </c>
      <c r="W244" t="s">
        <v>43</v>
      </c>
      <c r="X244" s="1">
        <v>40637</v>
      </c>
      <c r="Y244" s="1">
        <v>43325</v>
      </c>
      <c r="Z244" t="s">
        <v>90</v>
      </c>
      <c r="AA244" t="str">
        <f t="shared" si="14"/>
        <v>Yes</v>
      </c>
      <c r="AB244" t="s">
        <v>54</v>
      </c>
      <c r="AC244" t="s">
        <v>46</v>
      </c>
      <c r="AD244" t="s">
        <v>63</v>
      </c>
      <c r="AE244">
        <v>20</v>
      </c>
      <c r="AF244" t="s">
        <v>70</v>
      </c>
      <c r="AG244" t="s">
        <v>58</v>
      </c>
      <c r="AH244">
        <v>5</v>
      </c>
      <c r="AI244">
        <v>5</v>
      </c>
      <c r="AJ244">
        <v>0</v>
      </c>
      <c r="AK244" s="1">
        <v>43283</v>
      </c>
      <c r="AL244">
        <v>0</v>
      </c>
      <c r="AM244">
        <v>4</v>
      </c>
      <c r="AN244">
        <f ca="1">DATEDIF(R244, TODAY(), "Y")</f>
        <v>38</v>
      </c>
      <c r="AO244" t="str">
        <f t="shared" ca="1" si="15"/>
        <v>30-40</v>
      </c>
    </row>
    <row r="245" spans="1:41" x14ac:dyDescent="0.3">
      <c r="A245" t="s">
        <v>410</v>
      </c>
      <c r="B245" t="str">
        <f t="shared" si="12"/>
        <v>Simon</v>
      </c>
      <c r="C245" t="str">
        <f t="shared" si="13"/>
        <v>Roup</v>
      </c>
      <c r="D245">
        <v>10198</v>
      </c>
      <c r="E245">
        <v>0</v>
      </c>
      <c r="F245">
        <v>0</v>
      </c>
      <c r="G245">
        <v>1</v>
      </c>
      <c r="H245">
        <v>1</v>
      </c>
      <c r="I245">
        <v>3</v>
      </c>
      <c r="J245">
        <v>3</v>
      </c>
      <c r="K245">
        <v>0</v>
      </c>
      <c r="L245">
        <v>140920</v>
      </c>
      <c r="M245">
        <v>0</v>
      </c>
      <c r="N245">
        <v>13</v>
      </c>
      <c r="O245" t="s">
        <v>411</v>
      </c>
      <c r="P245" t="s">
        <v>38</v>
      </c>
      <c r="Q245">
        <v>2481</v>
      </c>
      <c r="R245" s="1">
        <v>26759</v>
      </c>
      <c r="S245" t="s">
        <v>39</v>
      </c>
      <c r="T245" t="s">
        <v>40</v>
      </c>
      <c r="U245" t="s">
        <v>41</v>
      </c>
      <c r="V245" t="s">
        <v>42</v>
      </c>
      <c r="W245" t="s">
        <v>43</v>
      </c>
      <c r="X245" s="1">
        <v>41294</v>
      </c>
      <c r="Y245" s="1" t="s">
        <v>488</v>
      </c>
      <c r="Z245" t="s">
        <v>44</v>
      </c>
      <c r="AA245" t="str">
        <f t="shared" si="14"/>
        <v>No</v>
      </c>
      <c r="AB245" t="s">
        <v>45</v>
      </c>
      <c r="AC245" t="s">
        <v>55</v>
      </c>
      <c r="AD245" t="s">
        <v>147</v>
      </c>
      <c r="AE245">
        <v>5</v>
      </c>
      <c r="AF245" t="s">
        <v>57</v>
      </c>
      <c r="AG245" t="s">
        <v>58</v>
      </c>
      <c r="AH245">
        <v>3.6</v>
      </c>
      <c r="AI245">
        <v>5</v>
      </c>
      <c r="AJ245">
        <v>7</v>
      </c>
      <c r="AK245" s="1">
        <v>43514</v>
      </c>
      <c r="AL245">
        <v>0</v>
      </c>
      <c r="AM245">
        <v>13</v>
      </c>
      <c r="AN245">
        <f ca="1">DATEDIF(R245, TODAY(), "Y")</f>
        <v>52</v>
      </c>
      <c r="AO245" t="str">
        <f t="shared" ca="1" si="15"/>
        <v>50-60</v>
      </c>
    </row>
    <row r="246" spans="1:41" x14ac:dyDescent="0.3">
      <c r="A246" t="s">
        <v>412</v>
      </c>
      <c r="B246" t="str">
        <f t="shared" si="12"/>
        <v>Ricardo</v>
      </c>
      <c r="C246" t="str">
        <f t="shared" si="13"/>
        <v>Ruiz</v>
      </c>
      <c r="D246">
        <v>10222</v>
      </c>
      <c r="E246">
        <v>0</v>
      </c>
      <c r="F246">
        <v>2</v>
      </c>
      <c r="G246">
        <v>1</v>
      </c>
      <c r="H246">
        <v>5</v>
      </c>
      <c r="I246">
        <v>3</v>
      </c>
      <c r="J246">
        <v>3</v>
      </c>
      <c r="K246">
        <v>1</v>
      </c>
      <c r="L246">
        <v>148999</v>
      </c>
      <c r="M246">
        <v>1</v>
      </c>
      <c r="N246">
        <v>13</v>
      </c>
      <c r="O246" t="s">
        <v>411</v>
      </c>
      <c r="P246" t="s">
        <v>38</v>
      </c>
      <c r="Q246">
        <v>1915</v>
      </c>
      <c r="R246" s="1">
        <v>23380</v>
      </c>
      <c r="S246" t="s">
        <v>39</v>
      </c>
      <c r="T246" t="s">
        <v>67</v>
      </c>
      <c r="U246" t="s">
        <v>41</v>
      </c>
      <c r="V246" t="s">
        <v>42</v>
      </c>
      <c r="W246" t="s">
        <v>82</v>
      </c>
      <c r="X246" s="1">
        <v>40917</v>
      </c>
      <c r="Y246" s="1">
        <v>42312</v>
      </c>
      <c r="Z246" t="s">
        <v>62</v>
      </c>
      <c r="AA246" t="str">
        <f t="shared" si="14"/>
        <v>Yes</v>
      </c>
      <c r="AB246" t="s">
        <v>54</v>
      </c>
      <c r="AC246" t="s">
        <v>55</v>
      </c>
      <c r="AD246" t="s">
        <v>147</v>
      </c>
      <c r="AE246">
        <v>5</v>
      </c>
      <c r="AF246" t="s">
        <v>84</v>
      </c>
      <c r="AG246" t="s">
        <v>58</v>
      </c>
      <c r="AH246">
        <v>4.3</v>
      </c>
      <c r="AI246">
        <v>4</v>
      </c>
      <c r="AJ246">
        <v>6</v>
      </c>
      <c r="AK246" s="1">
        <v>42008</v>
      </c>
      <c r="AL246">
        <v>0</v>
      </c>
      <c r="AM246">
        <v>8</v>
      </c>
      <c r="AN246">
        <f ca="1">DATEDIF(R246, TODAY(), "Y")</f>
        <v>61</v>
      </c>
      <c r="AO246" t="str">
        <f t="shared" ca="1" si="15"/>
        <v>60-70</v>
      </c>
    </row>
    <row r="247" spans="1:41" x14ac:dyDescent="0.3">
      <c r="A247" t="s">
        <v>413</v>
      </c>
      <c r="B247" t="str">
        <f t="shared" si="12"/>
        <v>Adell</v>
      </c>
      <c r="C247" t="str">
        <f t="shared" si="13"/>
        <v>Saada</v>
      </c>
      <c r="D247">
        <v>10126</v>
      </c>
      <c r="E247">
        <v>1</v>
      </c>
      <c r="F247">
        <v>1</v>
      </c>
      <c r="G247">
        <v>0</v>
      </c>
      <c r="H247">
        <v>1</v>
      </c>
      <c r="I247">
        <v>4</v>
      </c>
      <c r="J247">
        <v>3</v>
      </c>
      <c r="K247">
        <v>0</v>
      </c>
      <c r="L247">
        <v>86214</v>
      </c>
      <c r="M247">
        <v>0</v>
      </c>
      <c r="N247">
        <v>24</v>
      </c>
      <c r="O247" t="s">
        <v>74</v>
      </c>
      <c r="P247" t="s">
        <v>38</v>
      </c>
      <c r="Q247">
        <v>2132</v>
      </c>
      <c r="R247" s="1">
        <v>31617</v>
      </c>
      <c r="S247" t="s">
        <v>61</v>
      </c>
      <c r="T247" t="s">
        <v>52</v>
      </c>
      <c r="U247" t="s">
        <v>41</v>
      </c>
      <c r="V247" t="s">
        <v>42</v>
      </c>
      <c r="W247" t="s">
        <v>43</v>
      </c>
      <c r="X247" s="1">
        <v>41218</v>
      </c>
      <c r="Y247" s="1" t="s">
        <v>488</v>
      </c>
      <c r="Z247" t="s">
        <v>44</v>
      </c>
      <c r="AA247" t="str">
        <f t="shared" si="14"/>
        <v>No</v>
      </c>
      <c r="AB247" t="s">
        <v>45</v>
      </c>
      <c r="AC247" t="s">
        <v>75</v>
      </c>
      <c r="AD247" t="s">
        <v>76</v>
      </c>
      <c r="AE247">
        <v>10</v>
      </c>
      <c r="AF247" t="s">
        <v>57</v>
      </c>
      <c r="AG247" t="s">
        <v>58</v>
      </c>
      <c r="AH247">
        <v>4.2</v>
      </c>
      <c r="AI247">
        <v>3</v>
      </c>
      <c r="AJ247">
        <v>6</v>
      </c>
      <c r="AK247" s="1">
        <v>43509</v>
      </c>
      <c r="AL247">
        <v>0</v>
      </c>
      <c r="AM247">
        <v>2</v>
      </c>
      <c r="AN247">
        <f ca="1">DATEDIF(R247, TODAY(), "Y")</f>
        <v>39</v>
      </c>
      <c r="AO247" t="str">
        <f t="shared" ca="1" si="15"/>
        <v>30-40</v>
      </c>
    </row>
    <row r="248" spans="1:41" x14ac:dyDescent="0.3">
      <c r="A248" t="s">
        <v>414</v>
      </c>
      <c r="B248" t="str">
        <f t="shared" si="12"/>
        <v>Melinda</v>
      </c>
      <c r="C248" t="str">
        <f t="shared" si="13"/>
        <v>Saar-Beckles</v>
      </c>
      <c r="D248">
        <v>10295</v>
      </c>
      <c r="E248">
        <v>0</v>
      </c>
      <c r="F248">
        <v>0</v>
      </c>
      <c r="G248">
        <v>0</v>
      </c>
      <c r="H248">
        <v>2</v>
      </c>
      <c r="I248">
        <v>5</v>
      </c>
      <c r="J248">
        <v>2</v>
      </c>
      <c r="K248">
        <v>1</v>
      </c>
      <c r="L248">
        <v>47750</v>
      </c>
      <c r="M248">
        <v>0</v>
      </c>
      <c r="N248">
        <v>19</v>
      </c>
      <c r="O248" t="s">
        <v>37</v>
      </c>
      <c r="P248" t="s">
        <v>38</v>
      </c>
      <c r="Q248">
        <v>1801</v>
      </c>
      <c r="R248" s="1">
        <v>24995</v>
      </c>
      <c r="S248" t="s">
        <v>61</v>
      </c>
      <c r="T248" t="s">
        <v>40</v>
      </c>
      <c r="U248" t="s">
        <v>41</v>
      </c>
      <c r="V248" t="s">
        <v>42</v>
      </c>
      <c r="W248" t="s">
        <v>82</v>
      </c>
      <c r="X248" s="1">
        <v>42555</v>
      </c>
      <c r="Y248" s="1" t="s">
        <v>488</v>
      </c>
      <c r="Z248" t="s">
        <v>44</v>
      </c>
      <c r="AA248" t="str">
        <f t="shared" si="14"/>
        <v>No</v>
      </c>
      <c r="AB248" t="s">
        <v>45</v>
      </c>
      <c r="AC248" t="s">
        <v>46</v>
      </c>
      <c r="AD248" t="s">
        <v>99</v>
      </c>
      <c r="AE248">
        <v>18</v>
      </c>
      <c r="AF248" t="s">
        <v>84</v>
      </c>
      <c r="AG248" t="s">
        <v>118</v>
      </c>
      <c r="AH248">
        <v>2.6</v>
      </c>
      <c r="AI248">
        <v>4</v>
      </c>
      <c r="AJ248">
        <v>0</v>
      </c>
      <c r="AK248" s="1">
        <v>43514</v>
      </c>
      <c r="AL248">
        <v>5</v>
      </c>
      <c r="AM248">
        <v>4</v>
      </c>
      <c r="AN248">
        <f ca="1">DATEDIF(R248, TODAY(), "Y")</f>
        <v>57</v>
      </c>
      <c r="AO248" t="str">
        <f t="shared" ca="1" si="15"/>
        <v>50-60</v>
      </c>
    </row>
    <row r="249" spans="1:41" x14ac:dyDescent="0.3">
      <c r="A249" t="s">
        <v>415</v>
      </c>
      <c r="B249" t="str">
        <f t="shared" si="12"/>
        <v>Nore</v>
      </c>
      <c r="C249" t="str">
        <f t="shared" si="13"/>
        <v>Sadki</v>
      </c>
      <c r="D249">
        <v>10260</v>
      </c>
      <c r="E249">
        <v>0</v>
      </c>
      <c r="F249">
        <v>0</v>
      </c>
      <c r="G249">
        <v>1</v>
      </c>
      <c r="H249">
        <v>5</v>
      </c>
      <c r="I249">
        <v>5</v>
      </c>
      <c r="J249">
        <v>3</v>
      </c>
      <c r="K249">
        <v>0</v>
      </c>
      <c r="L249">
        <v>46428</v>
      </c>
      <c r="M249">
        <v>1</v>
      </c>
      <c r="N249">
        <v>19</v>
      </c>
      <c r="O249" t="s">
        <v>37</v>
      </c>
      <c r="P249" t="s">
        <v>38</v>
      </c>
      <c r="Q249">
        <v>2148</v>
      </c>
      <c r="R249" s="1">
        <v>27384</v>
      </c>
      <c r="S249" t="s">
        <v>39</v>
      </c>
      <c r="T249" t="s">
        <v>40</v>
      </c>
      <c r="U249" t="s">
        <v>41</v>
      </c>
      <c r="V249" t="s">
        <v>42</v>
      </c>
      <c r="W249" t="s">
        <v>43</v>
      </c>
      <c r="X249" s="1">
        <v>39818</v>
      </c>
      <c r="Y249" s="1">
        <v>43311</v>
      </c>
      <c r="Z249" t="s">
        <v>162</v>
      </c>
      <c r="AA249" t="str">
        <f t="shared" si="14"/>
        <v>Yes</v>
      </c>
      <c r="AB249" t="s">
        <v>54</v>
      </c>
      <c r="AC249" t="s">
        <v>46</v>
      </c>
      <c r="AD249" t="s">
        <v>47</v>
      </c>
      <c r="AE249">
        <v>22</v>
      </c>
      <c r="AF249" t="s">
        <v>70</v>
      </c>
      <c r="AG249" t="s">
        <v>58</v>
      </c>
      <c r="AH249">
        <v>4.5999999999999996</v>
      </c>
      <c r="AI249">
        <v>5</v>
      </c>
      <c r="AJ249">
        <v>0</v>
      </c>
      <c r="AK249" s="1">
        <v>43136</v>
      </c>
      <c r="AL249">
        <v>0</v>
      </c>
      <c r="AM249">
        <v>7</v>
      </c>
      <c r="AN249">
        <f ca="1">DATEDIF(R249, TODAY(), "Y")</f>
        <v>50</v>
      </c>
      <c r="AO249" t="str">
        <f t="shared" ca="1" si="15"/>
        <v>40-50</v>
      </c>
    </row>
    <row r="250" spans="1:41" x14ac:dyDescent="0.3">
      <c r="A250" t="s">
        <v>416</v>
      </c>
      <c r="B250" t="str">
        <f t="shared" si="12"/>
        <v>Adil</v>
      </c>
      <c r="C250" t="str">
        <f t="shared" si="13"/>
        <v>Sahoo</v>
      </c>
      <c r="D250">
        <v>10233</v>
      </c>
      <c r="E250">
        <v>1</v>
      </c>
      <c r="F250">
        <v>1</v>
      </c>
      <c r="G250">
        <v>1</v>
      </c>
      <c r="H250">
        <v>1</v>
      </c>
      <c r="I250">
        <v>5</v>
      </c>
      <c r="J250">
        <v>3</v>
      </c>
      <c r="K250">
        <v>0</v>
      </c>
      <c r="L250">
        <v>57975</v>
      </c>
      <c r="M250">
        <v>0</v>
      </c>
      <c r="N250">
        <v>20</v>
      </c>
      <c r="O250" t="s">
        <v>60</v>
      </c>
      <c r="P250" t="s">
        <v>38</v>
      </c>
      <c r="Q250">
        <v>2062</v>
      </c>
      <c r="R250" s="1">
        <v>31528</v>
      </c>
      <c r="S250" t="s">
        <v>39</v>
      </c>
      <c r="T250" t="s">
        <v>52</v>
      </c>
      <c r="U250" t="s">
        <v>41</v>
      </c>
      <c r="V250" t="s">
        <v>42</v>
      </c>
      <c r="W250" t="s">
        <v>43</v>
      </c>
      <c r="X250" s="1">
        <v>40420</v>
      </c>
      <c r="Y250" s="1" t="s">
        <v>488</v>
      </c>
      <c r="Z250" t="s">
        <v>44</v>
      </c>
      <c r="AA250" t="str">
        <f t="shared" si="14"/>
        <v>No</v>
      </c>
      <c r="AB250" t="s">
        <v>45</v>
      </c>
      <c r="AC250" t="s">
        <v>46</v>
      </c>
      <c r="AD250" t="s">
        <v>99</v>
      </c>
      <c r="AE250">
        <v>18</v>
      </c>
      <c r="AF250" t="s">
        <v>117</v>
      </c>
      <c r="AG250" t="s">
        <v>58</v>
      </c>
      <c r="AH250">
        <v>4.0999999999999996</v>
      </c>
      <c r="AI250">
        <v>3</v>
      </c>
      <c r="AJ250">
        <v>0</v>
      </c>
      <c r="AK250" s="1">
        <v>43475</v>
      </c>
      <c r="AL250">
        <v>0</v>
      </c>
      <c r="AM250">
        <v>13</v>
      </c>
      <c r="AN250">
        <f ca="1">DATEDIF(R250, TODAY(), "Y")</f>
        <v>39</v>
      </c>
      <c r="AO250" t="str">
        <f t="shared" ca="1" si="15"/>
        <v>30-40</v>
      </c>
    </row>
    <row r="251" spans="1:41" x14ac:dyDescent="0.3">
      <c r="A251" t="s">
        <v>417</v>
      </c>
      <c r="B251" t="str">
        <f t="shared" si="12"/>
        <v>Jason</v>
      </c>
      <c r="C251" t="str">
        <f t="shared" si="13"/>
        <v>Salter</v>
      </c>
      <c r="D251">
        <v>10229</v>
      </c>
      <c r="E251">
        <v>0</v>
      </c>
      <c r="F251">
        <v>2</v>
      </c>
      <c r="G251">
        <v>1</v>
      </c>
      <c r="H251">
        <v>5</v>
      </c>
      <c r="I251">
        <v>3</v>
      </c>
      <c r="J251">
        <v>3</v>
      </c>
      <c r="K251">
        <v>0</v>
      </c>
      <c r="L251">
        <v>88527</v>
      </c>
      <c r="M251">
        <v>1</v>
      </c>
      <c r="N251">
        <v>9</v>
      </c>
      <c r="O251" t="s">
        <v>418</v>
      </c>
      <c r="P251" t="s">
        <v>38</v>
      </c>
      <c r="Q251">
        <v>2452</v>
      </c>
      <c r="R251" s="1">
        <v>32128</v>
      </c>
      <c r="S251" t="s">
        <v>39</v>
      </c>
      <c r="T251" t="s">
        <v>67</v>
      </c>
      <c r="U251" t="s">
        <v>41</v>
      </c>
      <c r="V251" t="s">
        <v>42</v>
      </c>
      <c r="W251" t="s">
        <v>82</v>
      </c>
      <c r="X251" s="1">
        <v>42009</v>
      </c>
      <c r="Y251" s="1">
        <v>42308</v>
      </c>
      <c r="Z251" t="s">
        <v>62</v>
      </c>
      <c r="AA251" t="str">
        <f t="shared" si="14"/>
        <v>Yes</v>
      </c>
      <c r="AB251" t="s">
        <v>54</v>
      </c>
      <c r="AC251" t="s">
        <v>55</v>
      </c>
      <c r="AD251" t="s">
        <v>56</v>
      </c>
      <c r="AE251">
        <v>4</v>
      </c>
      <c r="AF251" t="s">
        <v>48</v>
      </c>
      <c r="AG251" t="s">
        <v>58</v>
      </c>
      <c r="AH251">
        <v>4.2</v>
      </c>
      <c r="AI251">
        <v>3</v>
      </c>
      <c r="AJ251">
        <v>5</v>
      </c>
      <c r="AK251" s="1">
        <v>42114</v>
      </c>
      <c r="AL251">
        <v>0</v>
      </c>
      <c r="AM251">
        <v>2</v>
      </c>
      <c r="AN251">
        <f ca="1">DATEDIF(R251, TODAY(), "Y")</f>
        <v>37</v>
      </c>
      <c r="AO251" t="str">
        <f t="shared" ca="1" si="15"/>
        <v>30-40</v>
      </c>
    </row>
    <row r="252" spans="1:41" x14ac:dyDescent="0.3">
      <c r="A252" t="s">
        <v>419</v>
      </c>
      <c r="B252" t="str">
        <f t="shared" si="12"/>
        <v>Kamrin</v>
      </c>
      <c r="C252" t="str">
        <f t="shared" si="13"/>
        <v>Sander</v>
      </c>
      <c r="D252">
        <v>10169</v>
      </c>
      <c r="E252">
        <v>1</v>
      </c>
      <c r="F252">
        <v>1</v>
      </c>
      <c r="G252">
        <v>0</v>
      </c>
      <c r="H252">
        <v>1</v>
      </c>
      <c r="I252">
        <v>5</v>
      </c>
      <c r="J252">
        <v>3</v>
      </c>
      <c r="K252">
        <v>0</v>
      </c>
      <c r="L252">
        <v>56147</v>
      </c>
      <c r="M252">
        <v>0</v>
      </c>
      <c r="N252">
        <v>19</v>
      </c>
      <c r="O252" t="s">
        <v>37</v>
      </c>
      <c r="P252" t="s">
        <v>38</v>
      </c>
      <c r="Q252">
        <v>2154</v>
      </c>
      <c r="R252" s="1">
        <v>32334</v>
      </c>
      <c r="S252" t="s">
        <v>61</v>
      </c>
      <c r="T252" t="s">
        <v>52</v>
      </c>
      <c r="U252" t="s">
        <v>41</v>
      </c>
      <c r="V252" t="s">
        <v>42</v>
      </c>
      <c r="W252" t="s">
        <v>82</v>
      </c>
      <c r="X252" s="1">
        <v>41911</v>
      </c>
      <c r="Y252" s="1" t="s">
        <v>488</v>
      </c>
      <c r="Z252" t="s">
        <v>44</v>
      </c>
      <c r="AA252" t="str">
        <f t="shared" si="14"/>
        <v>No</v>
      </c>
      <c r="AB252" t="s">
        <v>45</v>
      </c>
      <c r="AC252" t="s">
        <v>46</v>
      </c>
      <c r="AD252" t="s">
        <v>65</v>
      </c>
      <c r="AE252">
        <v>16</v>
      </c>
      <c r="AF252" t="s">
        <v>48</v>
      </c>
      <c r="AG252" t="s">
        <v>58</v>
      </c>
      <c r="AH252">
        <v>3.51</v>
      </c>
      <c r="AI252">
        <v>3</v>
      </c>
      <c r="AJ252">
        <v>0</v>
      </c>
      <c r="AK252" s="1">
        <v>43514</v>
      </c>
      <c r="AL252">
        <v>0</v>
      </c>
      <c r="AM252">
        <v>2</v>
      </c>
      <c r="AN252">
        <f ca="1">DATEDIF(R252, TODAY(), "Y")</f>
        <v>37</v>
      </c>
      <c r="AO252" t="str">
        <f t="shared" ca="1" si="15"/>
        <v>30-40</v>
      </c>
    </row>
    <row r="253" spans="1:41" x14ac:dyDescent="0.3">
      <c r="A253" t="s">
        <v>420</v>
      </c>
      <c r="B253" t="str">
        <f t="shared" si="12"/>
        <v>Nori</v>
      </c>
      <c r="C253" t="str">
        <f t="shared" si="13"/>
        <v>Sewkumar</v>
      </c>
      <c r="D253">
        <v>10071</v>
      </c>
      <c r="E253">
        <v>0</v>
      </c>
      <c r="F253">
        <v>0</v>
      </c>
      <c r="G253">
        <v>0</v>
      </c>
      <c r="H253">
        <v>3</v>
      </c>
      <c r="I253">
        <v>5</v>
      </c>
      <c r="J253">
        <v>3</v>
      </c>
      <c r="K253">
        <v>0</v>
      </c>
      <c r="L253">
        <v>50923</v>
      </c>
      <c r="M253">
        <v>0</v>
      </c>
      <c r="N253">
        <v>19</v>
      </c>
      <c r="O253" t="s">
        <v>37</v>
      </c>
      <c r="P253" t="s">
        <v>38</v>
      </c>
      <c r="Q253">
        <v>2191</v>
      </c>
      <c r="R253" s="1">
        <v>27463</v>
      </c>
      <c r="S253" t="s">
        <v>61</v>
      </c>
      <c r="T253" t="s">
        <v>40</v>
      </c>
      <c r="U253" t="s">
        <v>41</v>
      </c>
      <c r="V253" t="s">
        <v>42</v>
      </c>
      <c r="W253" t="s">
        <v>112</v>
      </c>
      <c r="X253" s="1">
        <v>41547</v>
      </c>
      <c r="Y253" s="1" t="s">
        <v>488</v>
      </c>
      <c r="Z253" t="s">
        <v>44</v>
      </c>
      <c r="AA253" t="str">
        <f t="shared" si="14"/>
        <v>No</v>
      </c>
      <c r="AB253" t="s">
        <v>45</v>
      </c>
      <c r="AC253" t="s">
        <v>46</v>
      </c>
      <c r="AD253" t="s">
        <v>69</v>
      </c>
      <c r="AE253">
        <v>39</v>
      </c>
      <c r="AF253" t="s">
        <v>70</v>
      </c>
      <c r="AG253" t="s">
        <v>58</v>
      </c>
      <c r="AH253">
        <v>5</v>
      </c>
      <c r="AI253">
        <v>5</v>
      </c>
      <c r="AJ253">
        <v>0</v>
      </c>
      <c r="AK253" s="1">
        <v>43502</v>
      </c>
      <c r="AL253">
        <v>0</v>
      </c>
      <c r="AM253">
        <v>14</v>
      </c>
      <c r="AN253">
        <f ca="1">DATEDIF(R253, TODAY(), "Y")</f>
        <v>50</v>
      </c>
      <c r="AO253" t="str">
        <f t="shared" ca="1" si="15"/>
        <v>40-50</v>
      </c>
    </row>
    <row r="254" spans="1:41" x14ac:dyDescent="0.3">
      <c r="A254" t="s">
        <v>421</v>
      </c>
      <c r="B254" t="str">
        <f t="shared" si="12"/>
        <v>Anita</v>
      </c>
      <c r="C254" t="str">
        <f t="shared" si="13"/>
        <v>Shepard</v>
      </c>
      <c r="D254">
        <v>10179</v>
      </c>
      <c r="E254">
        <v>1</v>
      </c>
      <c r="F254">
        <v>1</v>
      </c>
      <c r="G254">
        <v>0</v>
      </c>
      <c r="H254">
        <v>1</v>
      </c>
      <c r="I254">
        <v>3</v>
      </c>
      <c r="J254">
        <v>3</v>
      </c>
      <c r="K254">
        <v>0</v>
      </c>
      <c r="L254">
        <v>50750</v>
      </c>
      <c r="M254">
        <v>0</v>
      </c>
      <c r="N254">
        <v>15</v>
      </c>
      <c r="O254" t="s">
        <v>225</v>
      </c>
      <c r="P254" t="s">
        <v>38</v>
      </c>
      <c r="Q254">
        <v>1773</v>
      </c>
      <c r="R254" s="1">
        <v>29690</v>
      </c>
      <c r="S254" t="s">
        <v>61</v>
      </c>
      <c r="T254" t="s">
        <v>52</v>
      </c>
      <c r="U254" t="s">
        <v>41</v>
      </c>
      <c r="V254" t="s">
        <v>42</v>
      </c>
      <c r="W254" t="s">
        <v>43</v>
      </c>
      <c r="X254" s="1">
        <v>41912</v>
      </c>
      <c r="Y254" s="1" t="s">
        <v>488</v>
      </c>
      <c r="Z254" t="s">
        <v>44</v>
      </c>
      <c r="AA254" t="str">
        <f t="shared" si="14"/>
        <v>No</v>
      </c>
      <c r="AB254" t="s">
        <v>45</v>
      </c>
      <c r="AC254" t="s">
        <v>55</v>
      </c>
      <c r="AD254" t="s">
        <v>87</v>
      </c>
      <c r="AE254">
        <v>7</v>
      </c>
      <c r="AF254" t="s">
        <v>48</v>
      </c>
      <c r="AG254" t="s">
        <v>58</v>
      </c>
      <c r="AH254">
        <v>3.31</v>
      </c>
      <c r="AI254">
        <v>3</v>
      </c>
      <c r="AJ254">
        <v>6</v>
      </c>
      <c r="AK254" s="1">
        <v>43472</v>
      </c>
      <c r="AL254">
        <v>0</v>
      </c>
      <c r="AM254">
        <v>7</v>
      </c>
      <c r="AN254">
        <f ca="1">DATEDIF(R254, TODAY(), "Y")</f>
        <v>44</v>
      </c>
      <c r="AO254" t="str">
        <f t="shared" ca="1" si="15"/>
        <v>40-50</v>
      </c>
    </row>
    <row r="255" spans="1:41" x14ac:dyDescent="0.3">
      <c r="A255" t="s">
        <v>422</v>
      </c>
      <c r="B255" t="str">
        <f t="shared" si="12"/>
        <v>Seffi</v>
      </c>
      <c r="C255" t="str">
        <f t="shared" si="13"/>
        <v>Shields</v>
      </c>
      <c r="D255">
        <v>10091</v>
      </c>
      <c r="E255">
        <v>1</v>
      </c>
      <c r="F255">
        <v>1</v>
      </c>
      <c r="G255">
        <v>0</v>
      </c>
      <c r="H255">
        <v>1</v>
      </c>
      <c r="I255">
        <v>5</v>
      </c>
      <c r="J255">
        <v>3</v>
      </c>
      <c r="K255">
        <v>0</v>
      </c>
      <c r="L255">
        <v>52087</v>
      </c>
      <c r="M255">
        <v>0</v>
      </c>
      <c r="N255">
        <v>19</v>
      </c>
      <c r="O255" t="s">
        <v>37</v>
      </c>
      <c r="P255" t="s">
        <v>38</v>
      </c>
      <c r="Q255">
        <v>2149</v>
      </c>
      <c r="R255" s="1">
        <v>31283</v>
      </c>
      <c r="S255" t="s">
        <v>61</v>
      </c>
      <c r="T255" t="s">
        <v>52</v>
      </c>
      <c r="U255" t="s">
        <v>41</v>
      </c>
      <c r="V255" t="s">
        <v>42</v>
      </c>
      <c r="W255" t="s">
        <v>43</v>
      </c>
      <c r="X255" s="1">
        <v>41505</v>
      </c>
      <c r="Y255" s="1" t="s">
        <v>488</v>
      </c>
      <c r="Z255" t="s">
        <v>44</v>
      </c>
      <c r="AA255" t="str">
        <f t="shared" si="14"/>
        <v>No</v>
      </c>
      <c r="AB255" t="s">
        <v>45</v>
      </c>
      <c r="AC255" t="s">
        <v>46</v>
      </c>
      <c r="AD255" t="s">
        <v>72</v>
      </c>
      <c r="AE255">
        <v>11</v>
      </c>
      <c r="AF255" t="s">
        <v>48</v>
      </c>
      <c r="AG255" t="s">
        <v>58</v>
      </c>
      <c r="AH255">
        <v>4.8099999999999996</v>
      </c>
      <c r="AI255">
        <v>4</v>
      </c>
      <c r="AJ255">
        <v>0</v>
      </c>
      <c r="AK255" s="1">
        <v>43511</v>
      </c>
      <c r="AL255">
        <v>0</v>
      </c>
      <c r="AM255">
        <v>15</v>
      </c>
      <c r="AN255">
        <f ca="1">DATEDIF(R255, TODAY(), "Y")</f>
        <v>40</v>
      </c>
      <c r="AO255" t="str">
        <f t="shared" ca="1" si="15"/>
        <v>30-40</v>
      </c>
    </row>
    <row r="256" spans="1:41" x14ac:dyDescent="0.3">
      <c r="A256" t="s">
        <v>423</v>
      </c>
      <c r="B256" t="str">
        <f t="shared" si="12"/>
        <v>Kramer</v>
      </c>
      <c r="C256" t="str">
        <f t="shared" si="13"/>
        <v>Simard</v>
      </c>
      <c r="D256">
        <v>10178</v>
      </c>
      <c r="E256">
        <v>1</v>
      </c>
      <c r="F256">
        <v>1</v>
      </c>
      <c r="G256">
        <v>1</v>
      </c>
      <c r="H256">
        <v>1</v>
      </c>
      <c r="I256">
        <v>3</v>
      </c>
      <c r="J256">
        <v>3</v>
      </c>
      <c r="K256">
        <v>0</v>
      </c>
      <c r="L256">
        <v>87826</v>
      </c>
      <c r="M256">
        <v>0</v>
      </c>
      <c r="N256">
        <v>9</v>
      </c>
      <c r="O256" t="s">
        <v>95</v>
      </c>
      <c r="P256" t="s">
        <v>38</v>
      </c>
      <c r="Q256">
        <v>2110</v>
      </c>
      <c r="R256" s="1">
        <v>25607</v>
      </c>
      <c r="S256" t="s">
        <v>39</v>
      </c>
      <c r="T256" t="s">
        <v>52</v>
      </c>
      <c r="U256" t="s">
        <v>41</v>
      </c>
      <c r="V256" t="s">
        <v>89</v>
      </c>
      <c r="W256" t="s">
        <v>43</v>
      </c>
      <c r="X256" s="1">
        <v>42009</v>
      </c>
      <c r="Y256" s="1" t="s">
        <v>488</v>
      </c>
      <c r="Z256" t="s">
        <v>44</v>
      </c>
      <c r="AA256" t="str">
        <f t="shared" si="14"/>
        <v>No</v>
      </c>
      <c r="AB256" t="s">
        <v>45</v>
      </c>
      <c r="AC256" t="s">
        <v>55</v>
      </c>
      <c r="AD256" t="s">
        <v>56</v>
      </c>
      <c r="AE256">
        <v>4</v>
      </c>
      <c r="AF256" t="s">
        <v>80</v>
      </c>
      <c r="AG256" t="s">
        <v>58</v>
      </c>
      <c r="AH256">
        <v>3.32</v>
      </c>
      <c r="AI256">
        <v>3</v>
      </c>
      <c r="AJ256">
        <v>7</v>
      </c>
      <c r="AK256" s="1">
        <v>43479</v>
      </c>
      <c r="AL256">
        <v>0</v>
      </c>
      <c r="AM256">
        <v>16</v>
      </c>
      <c r="AN256">
        <f ca="1">DATEDIF(R256, TODAY(), "Y")</f>
        <v>55</v>
      </c>
      <c r="AO256" t="str">
        <f t="shared" ca="1" si="15"/>
        <v>50-60</v>
      </c>
    </row>
    <row r="257" spans="1:41" x14ac:dyDescent="0.3">
      <c r="A257" t="s">
        <v>424</v>
      </c>
      <c r="B257" t="str">
        <f t="shared" si="12"/>
        <v>Nan</v>
      </c>
      <c r="C257" t="str">
        <f t="shared" si="13"/>
        <v>Singh</v>
      </c>
      <c r="D257">
        <v>10039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3</v>
      </c>
      <c r="K257">
        <v>0</v>
      </c>
      <c r="L257">
        <v>51920</v>
      </c>
      <c r="M257">
        <v>0</v>
      </c>
      <c r="N257">
        <v>2</v>
      </c>
      <c r="O257" t="s">
        <v>279</v>
      </c>
      <c r="P257" t="s">
        <v>38</v>
      </c>
      <c r="Q257">
        <v>2330</v>
      </c>
      <c r="R257" s="1">
        <v>32282</v>
      </c>
      <c r="S257" t="s">
        <v>61</v>
      </c>
      <c r="T257" t="s">
        <v>40</v>
      </c>
      <c r="U257" t="s">
        <v>41</v>
      </c>
      <c r="V257" t="s">
        <v>42</v>
      </c>
      <c r="W257" t="s">
        <v>43</v>
      </c>
      <c r="X257" s="1">
        <v>42125</v>
      </c>
      <c r="Y257" s="1" t="s">
        <v>488</v>
      </c>
      <c r="Z257" t="s">
        <v>44</v>
      </c>
      <c r="AA257" t="str">
        <f t="shared" si="14"/>
        <v>No</v>
      </c>
      <c r="AB257" t="s">
        <v>45</v>
      </c>
      <c r="AC257" t="s">
        <v>126</v>
      </c>
      <c r="AD257" t="s">
        <v>127</v>
      </c>
      <c r="AE257">
        <v>1</v>
      </c>
      <c r="AF257" t="s">
        <v>201</v>
      </c>
      <c r="AG257" t="s">
        <v>58</v>
      </c>
      <c r="AH257">
        <v>5</v>
      </c>
      <c r="AI257">
        <v>3</v>
      </c>
      <c r="AJ257">
        <v>5</v>
      </c>
      <c r="AK257" s="1">
        <v>43480</v>
      </c>
      <c r="AL257">
        <v>0</v>
      </c>
      <c r="AM257">
        <v>2</v>
      </c>
      <c r="AN257">
        <f ca="1">DATEDIF(R257, TODAY(), "Y")</f>
        <v>37</v>
      </c>
      <c r="AO257" t="str">
        <f t="shared" ca="1" si="15"/>
        <v>30-40</v>
      </c>
    </row>
    <row r="258" spans="1:41" x14ac:dyDescent="0.3">
      <c r="A258" t="s">
        <v>425</v>
      </c>
      <c r="B258" t="str">
        <f t="shared" si="12"/>
        <v>Constance</v>
      </c>
      <c r="C258" t="str">
        <f t="shared" si="13"/>
        <v>Sloan</v>
      </c>
      <c r="D258">
        <v>10095</v>
      </c>
      <c r="E258">
        <v>0</v>
      </c>
      <c r="F258">
        <v>0</v>
      </c>
      <c r="G258">
        <v>0</v>
      </c>
      <c r="H258">
        <v>5</v>
      </c>
      <c r="I258">
        <v>5</v>
      </c>
      <c r="J258">
        <v>3</v>
      </c>
      <c r="K258">
        <v>0</v>
      </c>
      <c r="L258">
        <v>63878</v>
      </c>
      <c r="M258">
        <v>1</v>
      </c>
      <c r="N258">
        <v>20</v>
      </c>
      <c r="O258" t="s">
        <v>60</v>
      </c>
      <c r="P258" t="s">
        <v>38</v>
      </c>
      <c r="Q258">
        <v>1851</v>
      </c>
      <c r="R258" s="1">
        <v>32106</v>
      </c>
      <c r="S258" t="s">
        <v>61</v>
      </c>
      <c r="T258" t="s">
        <v>40</v>
      </c>
      <c r="U258" t="s">
        <v>41</v>
      </c>
      <c r="V258" t="s">
        <v>42</v>
      </c>
      <c r="W258" t="s">
        <v>43</v>
      </c>
      <c r="X258" s="1">
        <v>40112</v>
      </c>
      <c r="Y258" s="1">
        <v>42102</v>
      </c>
      <c r="Z258" t="s">
        <v>296</v>
      </c>
      <c r="AA258" t="str">
        <f t="shared" si="14"/>
        <v>Yes</v>
      </c>
      <c r="AB258" t="s">
        <v>54</v>
      </c>
      <c r="AC258" t="s">
        <v>46</v>
      </c>
      <c r="AD258" t="s">
        <v>47</v>
      </c>
      <c r="AE258">
        <v>22</v>
      </c>
      <c r="AF258" t="s">
        <v>117</v>
      </c>
      <c r="AG258" t="s">
        <v>58</v>
      </c>
      <c r="AH258">
        <v>4.68</v>
      </c>
      <c r="AI258">
        <v>4</v>
      </c>
      <c r="AJ258">
        <v>0</v>
      </c>
      <c r="AK258" s="1">
        <v>42096</v>
      </c>
      <c r="AL258">
        <v>0</v>
      </c>
      <c r="AM258">
        <v>20</v>
      </c>
      <c r="AN258">
        <f ca="1">DATEDIF(R258, TODAY(), "Y")</f>
        <v>37</v>
      </c>
      <c r="AO258" t="str">
        <f t="shared" ca="1" si="15"/>
        <v>30-40</v>
      </c>
    </row>
    <row r="259" spans="1:41" x14ac:dyDescent="0.3">
      <c r="A259" t="s">
        <v>426</v>
      </c>
      <c r="B259" t="str">
        <f t="shared" ref="B259:B312" si="16">TRIM(MID(A259, FIND(",", A259)+1, LEN(A259)))</f>
        <v>Joe</v>
      </c>
      <c r="C259" t="str">
        <f t="shared" ref="C259:C312" si="17">LEFT(A259, FIND(",", A259)-1)</f>
        <v>Smith</v>
      </c>
      <c r="D259">
        <v>10027</v>
      </c>
      <c r="E259">
        <v>0</v>
      </c>
      <c r="F259">
        <v>0</v>
      </c>
      <c r="G259">
        <v>1</v>
      </c>
      <c r="H259">
        <v>1</v>
      </c>
      <c r="I259">
        <v>5</v>
      </c>
      <c r="J259">
        <v>4</v>
      </c>
      <c r="K259">
        <v>0</v>
      </c>
      <c r="L259">
        <v>60656</v>
      </c>
      <c r="M259">
        <v>0</v>
      </c>
      <c r="N259">
        <v>20</v>
      </c>
      <c r="O259" t="s">
        <v>60</v>
      </c>
      <c r="P259" t="s">
        <v>38</v>
      </c>
      <c r="Q259">
        <v>2045</v>
      </c>
      <c r="R259" s="1">
        <v>23314</v>
      </c>
      <c r="S259" t="s">
        <v>39</v>
      </c>
      <c r="T259" t="s">
        <v>40</v>
      </c>
      <c r="U259" t="s">
        <v>41</v>
      </c>
      <c r="V259" t="s">
        <v>42</v>
      </c>
      <c r="W259" t="s">
        <v>43</v>
      </c>
      <c r="X259" s="1">
        <v>41911</v>
      </c>
      <c r="Y259" s="1" t="s">
        <v>488</v>
      </c>
      <c r="Z259" t="s">
        <v>44</v>
      </c>
      <c r="AA259" t="str">
        <f t="shared" ref="AA259:AA312" si="18">IF(Y259="NULL", "No", "Yes")</f>
        <v>No</v>
      </c>
      <c r="AB259" t="s">
        <v>45</v>
      </c>
      <c r="AC259" t="s">
        <v>46</v>
      </c>
      <c r="AD259" t="s">
        <v>65</v>
      </c>
      <c r="AE259">
        <v>16</v>
      </c>
      <c r="AF259" t="s">
        <v>57</v>
      </c>
      <c r="AG259" t="s">
        <v>49</v>
      </c>
      <c r="AH259">
        <v>4.3</v>
      </c>
      <c r="AI259">
        <v>3</v>
      </c>
      <c r="AJ259">
        <v>0</v>
      </c>
      <c r="AK259" s="1">
        <v>43493</v>
      </c>
      <c r="AL259">
        <v>0</v>
      </c>
      <c r="AM259">
        <v>4</v>
      </c>
      <c r="AN259">
        <f ca="1">DATEDIF(R259, TODAY(), "Y")</f>
        <v>61</v>
      </c>
      <c r="AO259" t="str">
        <f t="shared" ref="AO259:AO312" ca="1" si="19">IF(AND(AN259&gt;=30, AN259&lt;=40), "30-40", IF(AND(AN259&gt;40, AN259&lt;=50), "40-50", IF(AND(AN259&gt;50, AN259&lt;=60), "50-60", IF(AND(AN259&gt;60, AN259&lt;=70), "60-70", IF(AN259&gt;70, "70+ years", "NULL")))))</f>
        <v>60-70</v>
      </c>
    </row>
    <row r="260" spans="1:41" x14ac:dyDescent="0.3">
      <c r="A260" t="s">
        <v>427</v>
      </c>
      <c r="B260" t="str">
        <f t="shared" si="16"/>
        <v>John</v>
      </c>
      <c r="C260" t="str">
        <f t="shared" si="17"/>
        <v>Smith</v>
      </c>
      <c r="D260">
        <v>10291</v>
      </c>
      <c r="E260">
        <v>0</v>
      </c>
      <c r="F260">
        <v>2</v>
      </c>
      <c r="G260">
        <v>1</v>
      </c>
      <c r="H260">
        <v>1</v>
      </c>
      <c r="I260">
        <v>6</v>
      </c>
      <c r="J260">
        <v>2</v>
      </c>
      <c r="K260">
        <v>1</v>
      </c>
      <c r="L260">
        <v>72992</v>
      </c>
      <c r="M260">
        <v>0</v>
      </c>
      <c r="N260">
        <v>21</v>
      </c>
      <c r="O260" t="s">
        <v>181</v>
      </c>
      <c r="P260" t="s">
        <v>38</v>
      </c>
      <c r="Q260">
        <v>1886</v>
      </c>
      <c r="R260" s="1">
        <v>30910</v>
      </c>
      <c r="S260" t="s">
        <v>39</v>
      </c>
      <c r="T260" t="s">
        <v>67</v>
      </c>
      <c r="U260" t="s">
        <v>41</v>
      </c>
      <c r="V260" t="s">
        <v>42</v>
      </c>
      <c r="W260" t="s">
        <v>82</v>
      </c>
      <c r="X260" s="1">
        <v>41777</v>
      </c>
      <c r="Y260" s="1" t="s">
        <v>488</v>
      </c>
      <c r="Z260" t="s">
        <v>44</v>
      </c>
      <c r="AA260" t="str">
        <f t="shared" si="18"/>
        <v>No</v>
      </c>
      <c r="AB260" t="s">
        <v>45</v>
      </c>
      <c r="AC260" t="s">
        <v>141</v>
      </c>
      <c r="AD260" t="s">
        <v>182</v>
      </c>
      <c r="AE260">
        <v>15</v>
      </c>
      <c r="AF260" t="s">
        <v>84</v>
      </c>
      <c r="AG260" t="s">
        <v>118</v>
      </c>
      <c r="AH260">
        <v>2.4</v>
      </c>
      <c r="AI260">
        <v>4</v>
      </c>
      <c r="AJ260">
        <v>0</v>
      </c>
      <c r="AK260" s="1">
        <v>43481</v>
      </c>
      <c r="AL260">
        <v>2</v>
      </c>
      <c r="AM260">
        <v>16</v>
      </c>
      <c r="AN260">
        <f ca="1">DATEDIF(R260, TODAY(), "Y")</f>
        <v>41</v>
      </c>
      <c r="AO260" t="str">
        <f t="shared" ca="1" si="19"/>
        <v>40-50</v>
      </c>
    </row>
    <row r="261" spans="1:41" x14ac:dyDescent="0.3">
      <c r="A261" t="s">
        <v>428</v>
      </c>
      <c r="B261" t="str">
        <f t="shared" si="16"/>
        <v>Leigh Ann</v>
      </c>
      <c r="C261" t="str">
        <f t="shared" si="17"/>
        <v>Smith</v>
      </c>
      <c r="D261">
        <v>10153</v>
      </c>
      <c r="E261">
        <v>1</v>
      </c>
      <c r="F261">
        <v>1</v>
      </c>
      <c r="G261">
        <v>0</v>
      </c>
      <c r="H261">
        <v>5</v>
      </c>
      <c r="I261">
        <v>1</v>
      </c>
      <c r="J261">
        <v>3</v>
      </c>
      <c r="K261">
        <v>1</v>
      </c>
      <c r="L261">
        <v>55000</v>
      </c>
      <c r="M261">
        <v>1</v>
      </c>
      <c r="N261">
        <v>2</v>
      </c>
      <c r="O261" t="s">
        <v>279</v>
      </c>
      <c r="P261" t="s">
        <v>38</v>
      </c>
      <c r="Q261">
        <v>1844</v>
      </c>
      <c r="R261" s="1">
        <v>31942</v>
      </c>
      <c r="S261" t="s">
        <v>61</v>
      </c>
      <c r="T261" t="s">
        <v>52</v>
      </c>
      <c r="U261" t="s">
        <v>41</v>
      </c>
      <c r="V261" t="s">
        <v>42</v>
      </c>
      <c r="W261" t="s">
        <v>82</v>
      </c>
      <c r="X261" s="1">
        <v>40812</v>
      </c>
      <c r="Y261" s="1">
        <v>41542</v>
      </c>
      <c r="Z261" t="s">
        <v>53</v>
      </c>
      <c r="AA261" t="str">
        <f t="shared" si="18"/>
        <v>Yes</v>
      </c>
      <c r="AB261" t="s">
        <v>54</v>
      </c>
      <c r="AC261" t="s">
        <v>126</v>
      </c>
      <c r="AD261" t="s">
        <v>127</v>
      </c>
      <c r="AE261">
        <v>1</v>
      </c>
      <c r="AF261" t="s">
        <v>84</v>
      </c>
      <c r="AG261" t="s">
        <v>58</v>
      </c>
      <c r="AH261">
        <v>3.8</v>
      </c>
      <c r="AI261">
        <v>4</v>
      </c>
      <c r="AJ261">
        <v>4</v>
      </c>
      <c r="AK261" s="1">
        <v>41501</v>
      </c>
      <c r="AL261">
        <v>0</v>
      </c>
      <c r="AM261">
        <v>17</v>
      </c>
      <c r="AN261">
        <f ca="1">DATEDIF(R261, TODAY(), "Y")</f>
        <v>38</v>
      </c>
      <c r="AO261" t="str">
        <f t="shared" ca="1" si="19"/>
        <v>30-40</v>
      </c>
    </row>
    <row r="262" spans="1:41" x14ac:dyDescent="0.3">
      <c r="A262" t="s">
        <v>429</v>
      </c>
      <c r="B262" t="str">
        <f t="shared" si="16"/>
        <v>Sade</v>
      </c>
      <c r="C262" t="str">
        <f t="shared" si="17"/>
        <v>Smith</v>
      </c>
      <c r="D262">
        <v>10157</v>
      </c>
      <c r="E262">
        <v>0</v>
      </c>
      <c r="F262">
        <v>0</v>
      </c>
      <c r="G262">
        <v>0</v>
      </c>
      <c r="H262">
        <v>1</v>
      </c>
      <c r="I262">
        <v>5</v>
      </c>
      <c r="J262">
        <v>3</v>
      </c>
      <c r="K262">
        <v>0</v>
      </c>
      <c r="L262">
        <v>58939</v>
      </c>
      <c r="M262">
        <v>0</v>
      </c>
      <c r="N262">
        <v>19</v>
      </c>
      <c r="O262" t="s">
        <v>37</v>
      </c>
      <c r="P262" t="s">
        <v>38</v>
      </c>
      <c r="Q262">
        <v>2130</v>
      </c>
      <c r="R262" s="1">
        <v>23775</v>
      </c>
      <c r="S262" t="s">
        <v>61</v>
      </c>
      <c r="T262" t="s">
        <v>40</v>
      </c>
      <c r="U262" t="s">
        <v>41</v>
      </c>
      <c r="V262" t="s">
        <v>42</v>
      </c>
      <c r="W262" t="s">
        <v>43</v>
      </c>
      <c r="X262" s="1">
        <v>41589</v>
      </c>
      <c r="Y262" s="1" t="s">
        <v>488</v>
      </c>
      <c r="Z262" t="s">
        <v>44</v>
      </c>
      <c r="AA262" t="str">
        <f t="shared" si="18"/>
        <v>No</v>
      </c>
      <c r="AB262" t="s">
        <v>45</v>
      </c>
      <c r="AC262" t="s">
        <v>46</v>
      </c>
      <c r="AD262" t="s">
        <v>79</v>
      </c>
      <c r="AE262">
        <v>19</v>
      </c>
      <c r="AF262" t="s">
        <v>80</v>
      </c>
      <c r="AG262" t="s">
        <v>58</v>
      </c>
      <c r="AH262">
        <v>3.73</v>
      </c>
      <c r="AI262">
        <v>3</v>
      </c>
      <c r="AJ262">
        <v>0</v>
      </c>
      <c r="AK262" s="1">
        <v>43489</v>
      </c>
      <c r="AL262">
        <v>0</v>
      </c>
      <c r="AM262">
        <v>16</v>
      </c>
      <c r="AN262">
        <f ca="1">DATEDIF(R262, TODAY(), "Y")</f>
        <v>60</v>
      </c>
      <c r="AO262" t="str">
        <f t="shared" ca="1" si="19"/>
        <v>50-60</v>
      </c>
    </row>
    <row r="263" spans="1:41" x14ac:dyDescent="0.3">
      <c r="A263" t="s">
        <v>430</v>
      </c>
      <c r="B263" t="str">
        <f t="shared" si="16"/>
        <v>Julia</v>
      </c>
      <c r="C263" t="str">
        <f t="shared" si="17"/>
        <v>Soto</v>
      </c>
      <c r="D263">
        <v>10119</v>
      </c>
      <c r="E263">
        <v>1</v>
      </c>
      <c r="F263">
        <v>1</v>
      </c>
      <c r="G263">
        <v>0</v>
      </c>
      <c r="H263">
        <v>1</v>
      </c>
      <c r="I263">
        <v>3</v>
      </c>
      <c r="J263">
        <v>3</v>
      </c>
      <c r="K263">
        <v>0</v>
      </c>
      <c r="L263">
        <v>66593</v>
      </c>
      <c r="M263">
        <v>0</v>
      </c>
      <c r="N263">
        <v>14</v>
      </c>
      <c r="O263" t="s">
        <v>86</v>
      </c>
      <c r="P263" t="s">
        <v>38</v>
      </c>
      <c r="Q263">
        <v>2360</v>
      </c>
      <c r="R263" s="1">
        <v>26735</v>
      </c>
      <c r="S263" t="s">
        <v>61</v>
      </c>
      <c r="T263" t="s">
        <v>52</v>
      </c>
      <c r="U263" t="s">
        <v>41</v>
      </c>
      <c r="V263" t="s">
        <v>42</v>
      </c>
      <c r="W263" t="s">
        <v>82</v>
      </c>
      <c r="X263" s="1">
        <v>40704</v>
      </c>
      <c r="Y263" s="1" t="s">
        <v>488</v>
      </c>
      <c r="Z263" t="s">
        <v>44</v>
      </c>
      <c r="AA263" t="str">
        <f t="shared" si="18"/>
        <v>No</v>
      </c>
      <c r="AB263" t="s">
        <v>45</v>
      </c>
      <c r="AC263" t="s">
        <v>55</v>
      </c>
      <c r="AD263" t="s">
        <v>166</v>
      </c>
      <c r="AE263">
        <v>6</v>
      </c>
      <c r="AF263" t="s">
        <v>48</v>
      </c>
      <c r="AG263" t="s">
        <v>58</v>
      </c>
      <c r="AH263">
        <v>4.3</v>
      </c>
      <c r="AI263">
        <v>3</v>
      </c>
      <c r="AJ263">
        <v>5</v>
      </c>
      <c r="AK263" s="1">
        <v>43504</v>
      </c>
      <c r="AL263">
        <v>0</v>
      </c>
      <c r="AM263">
        <v>19</v>
      </c>
      <c r="AN263">
        <f ca="1">DATEDIF(R263, TODAY(), "Y")</f>
        <v>52</v>
      </c>
      <c r="AO263" t="str">
        <f t="shared" ca="1" si="19"/>
        <v>50-60</v>
      </c>
    </row>
    <row r="264" spans="1:41" x14ac:dyDescent="0.3">
      <c r="A264" t="s">
        <v>431</v>
      </c>
      <c r="B264" t="str">
        <f t="shared" si="16"/>
        <v>Keyser</v>
      </c>
      <c r="C264" t="str">
        <f t="shared" si="17"/>
        <v>Soze</v>
      </c>
      <c r="D264">
        <v>10180</v>
      </c>
      <c r="E264">
        <v>1</v>
      </c>
      <c r="F264">
        <v>1</v>
      </c>
      <c r="G264">
        <v>1</v>
      </c>
      <c r="H264">
        <v>2</v>
      </c>
      <c r="I264">
        <v>3</v>
      </c>
      <c r="J264">
        <v>3</v>
      </c>
      <c r="K264">
        <v>0</v>
      </c>
      <c r="L264">
        <v>87565</v>
      </c>
      <c r="M264">
        <v>0</v>
      </c>
      <c r="N264">
        <v>28</v>
      </c>
      <c r="O264" t="s">
        <v>179</v>
      </c>
      <c r="P264" t="s">
        <v>38</v>
      </c>
      <c r="Q264">
        <v>1545</v>
      </c>
      <c r="R264" s="1">
        <v>30356</v>
      </c>
      <c r="S264" t="s">
        <v>39</v>
      </c>
      <c r="T264" t="s">
        <v>52</v>
      </c>
      <c r="U264" t="s">
        <v>41</v>
      </c>
      <c r="V264" t="s">
        <v>42</v>
      </c>
      <c r="W264" t="s">
        <v>112</v>
      </c>
      <c r="X264" s="1">
        <v>42551</v>
      </c>
      <c r="Y264" s="1" t="s">
        <v>488</v>
      </c>
      <c r="Z264" t="s">
        <v>44</v>
      </c>
      <c r="AA264" t="str">
        <f t="shared" si="18"/>
        <v>No</v>
      </c>
      <c r="AB264" t="s">
        <v>45</v>
      </c>
      <c r="AC264" t="s">
        <v>55</v>
      </c>
      <c r="AD264" t="s">
        <v>87</v>
      </c>
      <c r="AE264">
        <v>7</v>
      </c>
      <c r="AF264" t="s">
        <v>48</v>
      </c>
      <c r="AG264" t="s">
        <v>58</v>
      </c>
      <c r="AH264">
        <v>3.27</v>
      </c>
      <c r="AI264">
        <v>4</v>
      </c>
      <c r="AJ264">
        <v>5</v>
      </c>
      <c r="AK264" s="1">
        <v>43479</v>
      </c>
      <c r="AL264">
        <v>0</v>
      </c>
      <c r="AM264">
        <v>13</v>
      </c>
      <c r="AN264">
        <f ca="1">DATEDIF(R264, TODAY(), "Y")</f>
        <v>42</v>
      </c>
      <c r="AO264" t="str">
        <f t="shared" ca="1" si="19"/>
        <v>40-50</v>
      </c>
    </row>
    <row r="265" spans="1:41" x14ac:dyDescent="0.3">
      <c r="A265" t="s">
        <v>432</v>
      </c>
      <c r="B265" t="str">
        <f t="shared" si="16"/>
        <v>Taylor</v>
      </c>
      <c r="C265" t="str">
        <f t="shared" si="17"/>
        <v>Sparks</v>
      </c>
      <c r="D265">
        <v>10302</v>
      </c>
      <c r="E265">
        <v>1</v>
      </c>
      <c r="F265">
        <v>1</v>
      </c>
      <c r="G265">
        <v>0</v>
      </c>
      <c r="H265">
        <v>1</v>
      </c>
      <c r="I265">
        <v>5</v>
      </c>
      <c r="J265">
        <v>1</v>
      </c>
      <c r="K265">
        <v>0</v>
      </c>
      <c r="L265">
        <v>64021</v>
      </c>
      <c r="M265">
        <v>0</v>
      </c>
      <c r="N265">
        <v>19</v>
      </c>
      <c r="O265" t="s">
        <v>37</v>
      </c>
      <c r="P265" t="s">
        <v>38</v>
      </c>
      <c r="Q265">
        <v>2093</v>
      </c>
      <c r="R265" s="1">
        <v>25039</v>
      </c>
      <c r="S265" t="s">
        <v>61</v>
      </c>
      <c r="T265" t="s">
        <v>52</v>
      </c>
      <c r="U265" t="s">
        <v>41</v>
      </c>
      <c r="V265" t="s">
        <v>42</v>
      </c>
      <c r="W265" t="s">
        <v>43</v>
      </c>
      <c r="X265" s="1">
        <v>40959</v>
      </c>
      <c r="Y265" s="1" t="s">
        <v>488</v>
      </c>
      <c r="Z265" t="s">
        <v>44</v>
      </c>
      <c r="AA265" t="str">
        <f t="shared" si="18"/>
        <v>No</v>
      </c>
      <c r="AB265" t="s">
        <v>45</v>
      </c>
      <c r="AC265" t="s">
        <v>46</v>
      </c>
      <c r="AD265" t="s">
        <v>83</v>
      </c>
      <c r="AE265">
        <v>12</v>
      </c>
      <c r="AF265" t="s">
        <v>57</v>
      </c>
      <c r="AG265" t="s">
        <v>191</v>
      </c>
      <c r="AH265">
        <v>2.4</v>
      </c>
      <c r="AI265">
        <v>2</v>
      </c>
      <c r="AJ265">
        <v>1</v>
      </c>
      <c r="AK265" s="1">
        <v>43521</v>
      </c>
      <c r="AL265">
        <v>6</v>
      </c>
      <c r="AM265">
        <v>20</v>
      </c>
      <c r="AN265">
        <f ca="1">DATEDIF(R265, TODAY(), "Y")</f>
        <v>57</v>
      </c>
      <c r="AO265" t="str">
        <f t="shared" ca="1" si="19"/>
        <v>50-60</v>
      </c>
    </row>
    <row r="266" spans="1:41" x14ac:dyDescent="0.3">
      <c r="A266" t="s">
        <v>433</v>
      </c>
      <c r="B266" t="str">
        <f t="shared" si="16"/>
        <v>Kelley</v>
      </c>
      <c r="C266" t="str">
        <f t="shared" si="17"/>
        <v>Spirea</v>
      </c>
      <c r="D266">
        <v>10090</v>
      </c>
      <c r="E266">
        <v>1</v>
      </c>
      <c r="F266">
        <v>1</v>
      </c>
      <c r="G266">
        <v>0</v>
      </c>
      <c r="H266">
        <v>1</v>
      </c>
      <c r="I266">
        <v>5</v>
      </c>
      <c r="J266">
        <v>3</v>
      </c>
      <c r="K266">
        <v>0</v>
      </c>
      <c r="L266">
        <v>65714</v>
      </c>
      <c r="M266">
        <v>0</v>
      </c>
      <c r="N266">
        <v>18</v>
      </c>
      <c r="O266" t="s">
        <v>129</v>
      </c>
      <c r="P266" t="s">
        <v>38</v>
      </c>
      <c r="Q266">
        <v>2451</v>
      </c>
      <c r="R266" s="1">
        <v>27667</v>
      </c>
      <c r="S266" t="s">
        <v>61</v>
      </c>
      <c r="T266" t="s">
        <v>52</v>
      </c>
      <c r="U266" t="s">
        <v>41</v>
      </c>
      <c r="V266" t="s">
        <v>42</v>
      </c>
      <c r="W266" t="s">
        <v>43</v>
      </c>
      <c r="X266" s="1">
        <v>41184</v>
      </c>
      <c r="Y266" s="1" t="s">
        <v>488</v>
      </c>
      <c r="Z266" t="s">
        <v>44</v>
      </c>
      <c r="AA266" t="str">
        <f t="shared" si="18"/>
        <v>No</v>
      </c>
      <c r="AB266" t="s">
        <v>45</v>
      </c>
      <c r="AC266" t="s">
        <v>46</v>
      </c>
      <c r="AD266" t="s">
        <v>131</v>
      </c>
      <c r="AE266">
        <v>2</v>
      </c>
      <c r="AF266" t="s">
        <v>48</v>
      </c>
      <c r="AG266" t="s">
        <v>58</v>
      </c>
      <c r="AH266">
        <v>4.83</v>
      </c>
      <c r="AI266">
        <v>5</v>
      </c>
      <c r="AJ266">
        <v>0</v>
      </c>
      <c r="AK266" s="1">
        <v>43510</v>
      </c>
      <c r="AL266">
        <v>0</v>
      </c>
      <c r="AM266">
        <v>15</v>
      </c>
      <c r="AN266">
        <f ca="1">DATEDIF(R266, TODAY(), "Y")</f>
        <v>49</v>
      </c>
      <c r="AO266" t="str">
        <f t="shared" ca="1" si="19"/>
        <v>40-50</v>
      </c>
    </row>
    <row r="267" spans="1:41" x14ac:dyDescent="0.3">
      <c r="A267" t="s">
        <v>434</v>
      </c>
      <c r="B267" t="str">
        <f t="shared" si="16"/>
        <v>Kristen</v>
      </c>
      <c r="C267" t="str">
        <f t="shared" si="17"/>
        <v>Squatrito</v>
      </c>
      <c r="D267">
        <v>10030</v>
      </c>
      <c r="E267">
        <v>0</v>
      </c>
      <c r="F267">
        <v>2</v>
      </c>
      <c r="G267">
        <v>0</v>
      </c>
      <c r="H267">
        <v>5</v>
      </c>
      <c r="I267">
        <v>5</v>
      </c>
      <c r="J267">
        <v>4</v>
      </c>
      <c r="K267">
        <v>0</v>
      </c>
      <c r="L267">
        <v>62425</v>
      </c>
      <c r="M267">
        <v>1</v>
      </c>
      <c r="N267">
        <v>19</v>
      </c>
      <c r="O267" t="s">
        <v>37</v>
      </c>
      <c r="P267" t="s">
        <v>38</v>
      </c>
      <c r="Q267">
        <v>2359</v>
      </c>
      <c r="R267" s="1">
        <v>26749</v>
      </c>
      <c r="S267" t="s">
        <v>61</v>
      </c>
      <c r="T267" t="s">
        <v>67</v>
      </c>
      <c r="U267" t="s">
        <v>41</v>
      </c>
      <c r="V267" t="s">
        <v>42</v>
      </c>
      <c r="W267" t="s">
        <v>43</v>
      </c>
      <c r="X267" s="1">
        <v>41407</v>
      </c>
      <c r="Y267" s="1">
        <v>42184</v>
      </c>
      <c r="Z267" t="s">
        <v>93</v>
      </c>
      <c r="AA267" t="str">
        <f t="shared" si="18"/>
        <v>Yes</v>
      </c>
      <c r="AB267" t="s">
        <v>54</v>
      </c>
      <c r="AC267" t="s">
        <v>46</v>
      </c>
      <c r="AD267" t="s">
        <v>91</v>
      </c>
      <c r="AE267">
        <v>14</v>
      </c>
      <c r="AF267" t="s">
        <v>48</v>
      </c>
      <c r="AG267" t="s">
        <v>49</v>
      </c>
      <c r="AH267">
        <v>4.0999999999999996</v>
      </c>
      <c r="AI267">
        <v>4</v>
      </c>
      <c r="AJ267">
        <v>0</v>
      </c>
      <c r="AK267" s="1">
        <v>42065</v>
      </c>
      <c r="AL267">
        <v>0</v>
      </c>
      <c r="AM267">
        <v>16</v>
      </c>
      <c r="AN267">
        <f ca="1">DATEDIF(R267, TODAY(), "Y")</f>
        <v>52</v>
      </c>
      <c r="AO267" t="str">
        <f t="shared" ca="1" si="19"/>
        <v>50-60</v>
      </c>
    </row>
    <row r="268" spans="1:41" x14ac:dyDescent="0.3">
      <c r="A268" t="s">
        <v>435</v>
      </c>
      <c r="B268" t="str">
        <f t="shared" si="16"/>
        <v>Barbara M</v>
      </c>
      <c r="C268" t="str">
        <f t="shared" si="17"/>
        <v>Stanford</v>
      </c>
      <c r="D268">
        <v>10278</v>
      </c>
      <c r="E268">
        <v>0</v>
      </c>
      <c r="F268">
        <v>2</v>
      </c>
      <c r="G268">
        <v>0</v>
      </c>
      <c r="H268">
        <v>1</v>
      </c>
      <c r="I268">
        <v>5</v>
      </c>
      <c r="J268">
        <v>3</v>
      </c>
      <c r="K268">
        <v>0</v>
      </c>
      <c r="L268">
        <v>47961</v>
      </c>
      <c r="M268">
        <v>0</v>
      </c>
      <c r="N268">
        <v>19</v>
      </c>
      <c r="O268" t="s">
        <v>37</v>
      </c>
      <c r="P268" t="s">
        <v>38</v>
      </c>
      <c r="Q268">
        <v>2050</v>
      </c>
      <c r="R268" s="1">
        <v>30188</v>
      </c>
      <c r="S268" t="s">
        <v>61</v>
      </c>
      <c r="T268" t="s">
        <v>67</v>
      </c>
      <c r="U268" t="s">
        <v>41</v>
      </c>
      <c r="V268" t="s">
        <v>42</v>
      </c>
      <c r="W268" t="s">
        <v>98</v>
      </c>
      <c r="X268" s="1">
        <v>40553</v>
      </c>
      <c r="Y268" s="1" t="s">
        <v>488</v>
      </c>
      <c r="Z268" t="s">
        <v>44</v>
      </c>
      <c r="AA268" t="str">
        <f t="shared" si="18"/>
        <v>No</v>
      </c>
      <c r="AB268" t="s">
        <v>45</v>
      </c>
      <c r="AC268" t="s">
        <v>46</v>
      </c>
      <c r="AD268" t="s">
        <v>63</v>
      </c>
      <c r="AE268">
        <v>20</v>
      </c>
      <c r="AF268" t="s">
        <v>70</v>
      </c>
      <c r="AG268" t="s">
        <v>58</v>
      </c>
      <c r="AH268">
        <v>4.0999999999999996</v>
      </c>
      <c r="AI268">
        <v>4</v>
      </c>
      <c r="AJ268">
        <v>0</v>
      </c>
      <c r="AK268" s="1">
        <v>43503</v>
      </c>
      <c r="AL268">
        <v>0</v>
      </c>
      <c r="AM268">
        <v>9</v>
      </c>
      <c r="AN268">
        <f ca="1">DATEDIF(R268, TODAY(), "Y")</f>
        <v>43</v>
      </c>
      <c r="AO268" t="str">
        <f t="shared" ca="1" si="19"/>
        <v>40-50</v>
      </c>
    </row>
    <row r="269" spans="1:41" x14ac:dyDescent="0.3">
      <c r="A269" t="s">
        <v>436</v>
      </c>
      <c r="B269" t="str">
        <f t="shared" si="16"/>
        <v>Norman</v>
      </c>
      <c r="C269" t="str">
        <f t="shared" si="17"/>
        <v>Stansfield</v>
      </c>
      <c r="D269">
        <v>10307</v>
      </c>
      <c r="E269">
        <v>1</v>
      </c>
      <c r="F269">
        <v>1</v>
      </c>
      <c r="G269">
        <v>1</v>
      </c>
      <c r="H269">
        <v>1</v>
      </c>
      <c r="I269">
        <v>6</v>
      </c>
      <c r="J269">
        <v>1</v>
      </c>
      <c r="K269">
        <v>0</v>
      </c>
      <c r="L269">
        <v>58273</v>
      </c>
      <c r="M269">
        <v>0</v>
      </c>
      <c r="N269">
        <v>3</v>
      </c>
      <c r="O269" t="s">
        <v>139</v>
      </c>
      <c r="P269" t="s">
        <v>437</v>
      </c>
      <c r="Q269">
        <v>89139</v>
      </c>
      <c r="R269" s="1">
        <v>27158</v>
      </c>
      <c r="S269" t="s">
        <v>39</v>
      </c>
      <c r="T269" t="s">
        <v>52</v>
      </c>
      <c r="U269" t="s">
        <v>41</v>
      </c>
      <c r="V269" t="s">
        <v>42</v>
      </c>
      <c r="W269" t="s">
        <v>43</v>
      </c>
      <c r="X269" s="1">
        <v>41771</v>
      </c>
      <c r="Y269" s="1" t="s">
        <v>488</v>
      </c>
      <c r="Z269" t="s">
        <v>44</v>
      </c>
      <c r="AA269" t="str">
        <f t="shared" si="18"/>
        <v>No</v>
      </c>
      <c r="AB269" t="s">
        <v>45</v>
      </c>
      <c r="AC269" t="s">
        <v>141</v>
      </c>
      <c r="AD269" t="s">
        <v>160</v>
      </c>
      <c r="AE269">
        <v>21</v>
      </c>
      <c r="AF269" t="s">
        <v>201</v>
      </c>
      <c r="AG269" t="s">
        <v>191</v>
      </c>
      <c r="AH269">
        <v>1.81</v>
      </c>
      <c r="AI269">
        <v>2</v>
      </c>
      <c r="AJ269">
        <v>0</v>
      </c>
      <c r="AK269" s="1">
        <v>43482</v>
      </c>
      <c r="AL269">
        <v>3</v>
      </c>
      <c r="AM269">
        <v>5</v>
      </c>
      <c r="AN269">
        <f ca="1">DATEDIF(R269, TODAY(), "Y")</f>
        <v>51</v>
      </c>
      <c r="AO269" t="str">
        <f t="shared" ca="1" si="19"/>
        <v>50-60</v>
      </c>
    </row>
    <row r="270" spans="1:41" x14ac:dyDescent="0.3">
      <c r="A270" t="s">
        <v>438</v>
      </c>
      <c r="B270" t="str">
        <f t="shared" si="16"/>
        <v>Tyrone</v>
      </c>
      <c r="C270" t="str">
        <f t="shared" si="17"/>
        <v>Steans</v>
      </c>
      <c r="D270">
        <v>10147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3</v>
      </c>
      <c r="K270">
        <v>0</v>
      </c>
      <c r="L270">
        <v>63003</v>
      </c>
      <c r="M270">
        <v>0</v>
      </c>
      <c r="N270">
        <v>1</v>
      </c>
      <c r="O270" t="s">
        <v>134</v>
      </c>
      <c r="P270" t="s">
        <v>38</v>
      </c>
      <c r="Q270">
        <v>2703</v>
      </c>
      <c r="R270" s="1">
        <v>31656</v>
      </c>
      <c r="S270" t="s">
        <v>39</v>
      </c>
      <c r="T270" t="s">
        <v>40</v>
      </c>
      <c r="U270" t="s">
        <v>41</v>
      </c>
      <c r="V270" t="s">
        <v>42</v>
      </c>
      <c r="W270" t="s">
        <v>43</v>
      </c>
      <c r="X270" s="1">
        <v>41911</v>
      </c>
      <c r="Y270" s="1" t="s">
        <v>488</v>
      </c>
      <c r="Z270" t="s">
        <v>44</v>
      </c>
      <c r="AA270" t="str">
        <f t="shared" si="18"/>
        <v>No</v>
      </c>
      <c r="AB270" t="s">
        <v>45</v>
      </c>
      <c r="AC270" t="s">
        <v>126</v>
      </c>
      <c r="AD270" t="s">
        <v>127</v>
      </c>
      <c r="AE270">
        <v>1</v>
      </c>
      <c r="AF270" t="s">
        <v>57</v>
      </c>
      <c r="AG270" t="s">
        <v>58</v>
      </c>
      <c r="AH270">
        <v>3.9</v>
      </c>
      <c r="AI270">
        <v>5</v>
      </c>
      <c r="AJ270">
        <v>5</v>
      </c>
      <c r="AK270" s="1">
        <v>43483</v>
      </c>
      <c r="AL270">
        <v>0</v>
      </c>
      <c r="AM270">
        <v>9</v>
      </c>
      <c r="AN270">
        <f ca="1">DATEDIF(R270, TODAY(), "Y")</f>
        <v>39</v>
      </c>
      <c r="AO270" t="str">
        <f t="shared" ca="1" si="19"/>
        <v>30-40</v>
      </c>
    </row>
    <row r="271" spans="1:41" x14ac:dyDescent="0.3">
      <c r="A271" t="s">
        <v>439</v>
      </c>
      <c r="B271" t="str">
        <f t="shared" si="16"/>
        <v>Rick</v>
      </c>
      <c r="C271" t="str">
        <f t="shared" si="17"/>
        <v>Stoica</v>
      </c>
      <c r="D271">
        <v>10266</v>
      </c>
      <c r="E271">
        <v>1</v>
      </c>
      <c r="F271">
        <v>1</v>
      </c>
      <c r="G271">
        <v>1</v>
      </c>
      <c r="H271">
        <v>1</v>
      </c>
      <c r="I271">
        <v>5</v>
      </c>
      <c r="J271">
        <v>3</v>
      </c>
      <c r="K271">
        <v>0</v>
      </c>
      <c r="L271">
        <v>61355</v>
      </c>
      <c r="M271">
        <v>0</v>
      </c>
      <c r="N271">
        <v>19</v>
      </c>
      <c r="O271" t="s">
        <v>37</v>
      </c>
      <c r="P271" t="s">
        <v>38</v>
      </c>
      <c r="Q271">
        <v>2301</v>
      </c>
      <c r="R271" s="1">
        <v>31120</v>
      </c>
      <c r="S271" t="s">
        <v>39</v>
      </c>
      <c r="T271" t="s">
        <v>52</v>
      </c>
      <c r="U271" t="s">
        <v>41</v>
      </c>
      <c r="V271" t="s">
        <v>42</v>
      </c>
      <c r="W271" t="s">
        <v>112</v>
      </c>
      <c r="X271" s="1">
        <v>41687</v>
      </c>
      <c r="Y271" s="1" t="s">
        <v>488</v>
      </c>
      <c r="Z271" t="s">
        <v>44</v>
      </c>
      <c r="AA271" t="str">
        <f t="shared" si="18"/>
        <v>No</v>
      </c>
      <c r="AB271" t="s">
        <v>45</v>
      </c>
      <c r="AC271" t="s">
        <v>46</v>
      </c>
      <c r="AD271" t="s">
        <v>99</v>
      </c>
      <c r="AE271">
        <v>18</v>
      </c>
      <c r="AF271" t="s">
        <v>48</v>
      </c>
      <c r="AG271" t="s">
        <v>58</v>
      </c>
      <c r="AH271">
        <v>4.7</v>
      </c>
      <c r="AI271">
        <v>3</v>
      </c>
      <c r="AJ271">
        <v>0</v>
      </c>
      <c r="AK271" s="1">
        <v>43476</v>
      </c>
      <c r="AL271">
        <v>0</v>
      </c>
      <c r="AM271">
        <v>4</v>
      </c>
      <c r="AN271">
        <f ca="1">DATEDIF(R271, TODAY(), "Y")</f>
        <v>40</v>
      </c>
      <c r="AO271" t="str">
        <f t="shared" ca="1" si="19"/>
        <v>30-40</v>
      </c>
    </row>
    <row r="272" spans="1:41" x14ac:dyDescent="0.3">
      <c r="A272" t="s">
        <v>440</v>
      </c>
      <c r="B272" t="str">
        <f t="shared" si="16"/>
        <v>Caitrin</v>
      </c>
      <c r="C272" t="str">
        <f t="shared" si="17"/>
        <v>Strong</v>
      </c>
      <c r="D272">
        <v>10241</v>
      </c>
      <c r="E272">
        <v>1</v>
      </c>
      <c r="F272">
        <v>1</v>
      </c>
      <c r="G272">
        <v>0</v>
      </c>
      <c r="H272">
        <v>1</v>
      </c>
      <c r="I272">
        <v>6</v>
      </c>
      <c r="J272">
        <v>3</v>
      </c>
      <c r="K272">
        <v>0</v>
      </c>
      <c r="L272">
        <v>60120</v>
      </c>
      <c r="M272">
        <v>0</v>
      </c>
      <c r="N272">
        <v>3</v>
      </c>
      <c r="O272" t="s">
        <v>139</v>
      </c>
      <c r="P272" t="s">
        <v>441</v>
      </c>
      <c r="Q272">
        <v>59102</v>
      </c>
      <c r="R272" s="1">
        <v>32640</v>
      </c>
      <c r="S272" t="s">
        <v>61</v>
      </c>
      <c r="T272" t="s">
        <v>52</v>
      </c>
      <c r="U272" t="s">
        <v>41</v>
      </c>
      <c r="V272" t="s">
        <v>42</v>
      </c>
      <c r="W272" t="s">
        <v>82</v>
      </c>
      <c r="X272" s="1">
        <v>40448</v>
      </c>
      <c r="Y272" s="1" t="s">
        <v>488</v>
      </c>
      <c r="Z272" t="s">
        <v>44</v>
      </c>
      <c r="AA272" t="str">
        <f t="shared" si="18"/>
        <v>No</v>
      </c>
      <c r="AB272" t="s">
        <v>45</v>
      </c>
      <c r="AC272" t="s">
        <v>141</v>
      </c>
      <c r="AD272" t="s">
        <v>142</v>
      </c>
      <c r="AE272">
        <v>17</v>
      </c>
      <c r="AF272" t="s">
        <v>57</v>
      </c>
      <c r="AG272" t="s">
        <v>58</v>
      </c>
      <c r="AH272">
        <v>4.0999999999999996</v>
      </c>
      <c r="AI272">
        <v>4</v>
      </c>
      <c r="AJ272">
        <v>0</v>
      </c>
      <c r="AK272" s="1">
        <v>43496</v>
      </c>
      <c r="AL272">
        <v>0</v>
      </c>
      <c r="AM272">
        <v>18</v>
      </c>
      <c r="AN272">
        <f ca="1">DATEDIF(R272, TODAY(), "Y")</f>
        <v>36</v>
      </c>
      <c r="AO272" t="str">
        <f t="shared" ca="1" si="19"/>
        <v>30-40</v>
      </c>
    </row>
    <row r="273" spans="1:41" x14ac:dyDescent="0.3">
      <c r="A273" t="s">
        <v>442</v>
      </c>
      <c r="B273" t="str">
        <f t="shared" si="16"/>
        <v>Kissy</v>
      </c>
      <c r="C273" t="str">
        <f t="shared" si="17"/>
        <v>Sullivan</v>
      </c>
      <c r="D273">
        <v>10158</v>
      </c>
      <c r="E273">
        <v>1</v>
      </c>
      <c r="F273">
        <v>1</v>
      </c>
      <c r="G273">
        <v>0</v>
      </c>
      <c r="H273">
        <v>1</v>
      </c>
      <c r="I273">
        <v>5</v>
      </c>
      <c r="J273">
        <v>3</v>
      </c>
      <c r="K273">
        <v>0</v>
      </c>
      <c r="L273">
        <v>63682</v>
      </c>
      <c r="M273">
        <v>0</v>
      </c>
      <c r="N273">
        <v>18</v>
      </c>
      <c r="O273" t="s">
        <v>129</v>
      </c>
      <c r="P273" t="s">
        <v>38</v>
      </c>
      <c r="Q273">
        <v>1776</v>
      </c>
      <c r="R273" s="1">
        <v>28577</v>
      </c>
      <c r="S273" t="s">
        <v>61</v>
      </c>
      <c r="T273" t="s">
        <v>52</v>
      </c>
      <c r="U273" t="s">
        <v>41</v>
      </c>
      <c r="V273" t="s">
        <v>42</v>
      </c>
      <c r="W273" t="s">
        <v>82</v>
      </c>
      <c r="X273" s="1">
        <v>39821</v>
      </c>
      <c r="Y273" s="1" t="s">
        <v>488</v>
      </c>
      <c r="Z273" t="s">
        <v>44</v>
      </c>
      <c r="AA273" t="str">
        <f t="shared" si="18"/>
        <v>No</v>
      </c>
      <c r="AB273" t="s">
        <v>45</v>
      </c>
      <c r="AC273" t="s">
        <v>46</v>
      </c>
      <c r="AD273" t="s">
        <v>131</v>
      </c>
      <c r="AE273">
        <v>2</v>
      </c>
      <c r="AF273" t="s">
        <v>57</v>
      </c>
      <c r="AG273" t="s">
        <v>58</v>
      </c>
      <c r="AH273">
        <v>3.73</v>
      </c>
      <c r="AI273">
        <v>4</v>
      </c>
      <c r="AJ273">
        <v>0</v>
      </c>
      <c r="AK273" s="1">
        <v>43489</v>
      </c>
      <c r="AL273">
        <v>0</v>
      </c>
      <c r="AM273">
        <v>12</v>
      </c>
      <c r="AN273">
        <f ca="1">DATEDIF(R273, TODAY(), "Y")</f>
        <v>47</v>
      </c>
      <c r="AO273" t="str">
        <f t="shared" ca="1" si="19"/>
        <v>40-50</v>
      </c>
    </row>
    <row r="274" spans="1:41" x14ac:dyDescent="0.3">
      <c r="A274" t="s">
        <v>443</v>
      </c>
      <c r="B274" t="str">
        <f t="shared" si="16"/>
        <v>Timothy</v>
      </c>
      <c r="C274" t="str">
        <f t="shared" si="17"/>
        <v>Sullivan</v>
      </c>
      <c r="D274">
        <v>10117</v>
      </c>
      <c r="E274">
        <v>1</v>
      </c>
      <c r="F274">
        <v>1</v>
      </c>
      <c r="G274">
        <v>1</v>
      </c>
      <c r="H274">
        <v>1</v>
      </c>
      <c r="I274">
        <v>5</v>
      </c>
      <c r="J274">
        <v>3</v>
      </c>
      <c r="K274">
        <v>0</v>
      </c>
      <c r="L274">
        <v>63025</v>
      </c>
      <c r="M274">
        <v>0</v>
      </c>
      <c r="N274">
        <v>19</v>
      </c>
      <c r="O274" t="s">
        <v>37</v>
      </c>
      <c r="P274" t="s">
        <v>38</v>
      </c>
      <c r="Q274">
        <v>2747</v>
      </c>
      <c r="R274" s="1">
        <v>30231</v>
      </c>
      <c r="S274" t="s">
        <v>39</v>
      </c>
      <c r="T274" t="s">
        <v>52</v>
      </c>
      <c r="U274" t="s">
        <v>41</v>
      </c>
      <c r="V274" t="s">
        <v>89</v>
      </c>
      <c r="W274" t="s">
        <v>43</v>
      </c>
      <c r="X274" s="1">
        <v>42009</v>
      </c>
      <c r="Y274" s="1" t="s">
        <v>488</v>
      </c>
      <c r="Z274" t="s">
        <v>44</v>
      </c>
      <c r="AA274" t="str">
        <f t="shared" si="18"/>
        <v>No</v>
      </c>
      <c r="AB274" t="s">
        <v>45</v>
      </c>
      <c r="AC274" t="s">
        <v>46</v>
      </c>
      <c r="AD274" t="s">
        <v>47</v>
      </c>
      <c r="AE274">
        <v>22</v>
      </c>
      <c r="AF274" t="s">
        <v>70</v>
      </c>
      <c r="AG274" t="s">
        <v>58</v>
      </c>
      <c r="AH274">
        <v>4.3600000000000003</v>
      </c>
      <c r="AI274">
        <v>5</v>
      </c>
      <c r="AJ274">
        <v>0</v>
      </c>
      <c r="AK274" s="1">
        <v>43489</v>
      </c>
      <c r="AL274">
        <v>0</v>
      </c>
      <c r="AM274">
        <v>10</v>
      </c>
      <c r="AN274">
        <f ca="1">DATEDIF(R274, TODAY(), "Y")</f>
        <v>42</v>
      </c>
      <c r="AO274" t="str">
        <f t="shared" ca="1" si="19"/>
        <v>40-50</v>
      </c>
    </row>
    <row r="275" spans="1:41" x14ac:dyDescent="0.3">
      <c r="A275" t="s">
        <v>444</v>
      </c>
      <c r="B275" t="str">
        <f t="shared" si="16"/>
        <v>Barbara</v>
      </c>
      <c r="C275" t="str">
        <f t="shared" si="17"/>
        <v>Sutwell</v>
      </c>
      <c r="D275">
        <v>10209</v>
      </c>
      <c r="E275">
        <v>0</v>
      </c>
      <c r="F275">
        <v>0</v>
      </c>
      <c r="G275">
        <v>0</v>
      </c>
      <c r="H275">
        <v>1</v>
      </c>
      <c r="I275">
        <v>5</v>
      </c>
      <c r="J275">
        <v>3</v>
      </c>
      <c r="K275">
        <v>0</v>
      </c>
      <c r="L275">
        <v>59238</v>
      </c>
      <c r="M275">
        <v>0</v>
      </c>
      <c r="N275">
        <v>19</v>
      </c>
      <c r="O275" t="s">
        <v>37</v>
      </c>
      <c r="P275" t="s">
        <v>38</v>
      </c>
      <c r="Q275">
        <v>2718</v>
      </c>
      <c r="R275" s="1">
        <v>25065</v>
      </c>
      <c r="S275" t="s">
        <v>61</v>
      </c>
      <c r="T275" t="s">
        <v>40</v>
      </c>
      <c r="U275" t="s">
        <v>107</v>
      </c>
      <c r="V275" t="s">
        <v>42</v>
      </c>
      <c r="W275" t="s">
        <v>112</v>
      </c>
      <c r="X275" s="1">
        <v>41043</v>
      </c>
      <c r="Y275" s="1" t="s">
        <v>488</v>
      </c>
      <c r="Z275" t="s">
        <v>44</v>
      </c>
      <c r="AA275" t="str">
        <f t="shared" si="18"/>
        <v>No</v>
      </c>
      <c r="AB275" t="s">
        <v>45</v>
      </c>
      <c r="AC275" t="s">
        <v>46</v>
      </c>
      <c r="AD275" t="s">
        <v>65</v>
      </c>
      <c r="AE275">
        <v>16</v>
      </c>
      <c r="AF275" t="s">
        <v>57</v>
      </c>
      <c r="AG275" t="s">
        <v>58</v>
      </c>
      <c r="AH275">
        <v>3.4</v>
      </c>
      <c r="AI275">
        <v>5</v>
      </c>
      <c r="AJ275">
        <v>0</v>
      </c>
      <c r="AK275" s="1">
        <v>43496</v>
      </c>
      <c r="AL275">
        <v>0</v>
      </c>
      <c r="AM275">
        <v>13</v>
      </c>
      <c r="AN275">
        <f ca="1">DATEDIF(R275, TODAY(), "Y")</f>
        <v>57</v>
      </c>
      <c r="AO275" t="str">
        <f t="shared" ca="1" si="19"/>
        <v>50-60</v>
      </c>
    </row>
    <row r="276" spans="1:41" x14ac:dyDescent="0.3">
      <c r="A276" t="s">
        <v>445</v>
      </c>
      <c r="B276" t="str">
        <f t="shared" si="16"/>
        <v>Andrew</v>
      </c>
      <c r="C276" t="str">
        <f t="shared" si="17"/>
        <v>Szabo</v>
      </c>
      <c r="D276">
        <v>10024</v>
      </c>
      <c r="E276">
        <v>0</v>
      </c>
      <c r="F276">
        <v>0</v>
      </c>
      <c r="G276">
        <v>1</v>
      </c>
      <c r="H276">
        <v>1</v>
      </c>
      <c r="I276">
        <v>4</v>
      </c>
      <c r="J276">
        <v>4</v>
      </c>
      <c r="K276">
        <v>0</v>
      </c>
      <c r="L276">
        <v>92989</v>
      </c>
      <c r="M276">
        <v>0</v>
      </c>
      <c r="N276">
        <v>24</v>
      </c>
      <c r="O276" t="s">
        <v>74</v>
      </c>
      <c r="P276" t="s">
        <v>38</v>
      </c>
      <c r="Q276">
        <v>2140</v>
      </c>
      <c r="R276" s="1">
        <v>30442</v>
      </c>
      <c r="S276" t="s">
        <v>39</v>
      </c>
      <c r="T276" t="s">
        <v>40</v>
      </c>
      <c r="U276" t="s">
        <v>41</v>
      </c>
      <c r="V276" t="s">
        <v>42</v>
      </c>
      <c r="W276" t="s">
        <v>43</v>
      </c>
      <c r="X276" s="1">
        <v>41827</v>
      </c>
      <c r="Y276" s="1" t="s">
        <v>488</v>
      </c>
      <c r="Z276" t="s">
        <v>44</v>
      </c>
      <c r="AA276" t="str">
        <f t="shared" si="18"/>
        <v>No</v>
      </c>
      <c r="AB276" t="s">
        <v>45</v>
      </c>
      <c r="AC276" t="s">
        <v>75</v>
      </c>
      <c r="AD276" t="s">
        <v>76</v>
      </c>
      <c r="AE276">
        <v>10</v>
      </c>
      <c r="AF276" t="s">
        <v>48</v>
      </c>
      <c r="AG276" t="s">
        <v>49</v>
      </c>
      <c r="AH276">
        <v>4.5</v>
      </c>
      <c r="AI276">
        <v>5</v>
      </c>
      <c r="AJ276">
        <v>5</v>
      </c>
      <c r="AK276" s="1">
        <v>43514</v>
      </c>
      <c r="AL276">
        <v>0</v>
      </c>
      <c r="AM276">
        <v>1</v>
      </c>
      <c r="AN276">
        <f ca="1">DATEDIF(R276, TODAY(), "Y")</f>
        <v>42</v>
      </c>
      <c r="AO276" t="str">
        <f t="shared" ca="1" si="19"/>
        <v>40-50</v>
      </c>
    </row>
    <row r="277" spans="1:41" x14ac:dyDescent="0.3">
      <c r="A277" t="s">
        <v>446</v>
      </c>
      <c r="B277" t="str">
        <f t="shared" si="16"/>
        <v>Biff</v>
      </c>
      <c r="C277" t="str">
        <f t="shared" si="17"/>
        <v>Tannen</v>
      </c>
      <c r="D277">
        <v>10173</v>
      </c>
      <c r="E277">
        <v>1</v>
      </c>
      <c r="F277">
        <v>1</v>
      </c>
      <c r="G277">
        <v>1</v>
      </c>
      <c r="H277">
        <v>1</v>
      </c>
      <c r="I277">
        <v>3</v>
      </c>
      <c r="J277">
        <v>3</v>
      </c>
      <c r="K277">
        <v>0</v>
      </c>
      <c r="L277">
        <v>90100</v>
      </c>
      <c r="M277">
        <v>0</v>
      </c>
      <c r="N277">
        <v>4</v>
      </c>
      <c r="O277" t="s">
        <v>196</v>
      </c>
      <c r="P277" t="s">
        <v>38</v>
      </c>
      <c r="Q277">
        <v>2134</v>
      </c>
      <c r="R277" s="1">
        <v>32074</v>
      </c>
      <c r="S277" t="s">
        <v>39</v>
      </c>
      <c r="T277" t="s">
        <v>52</v>
      </c>
      <c r="U277" t="s">
        <v>41</v>
      </c>
      <c r="V277" t="s">
        <v>42</v>
      </c>
      <c r="W277" t="s">
        <v>43</v>
      </c>
      <c r="X277" s="1">
        <v>42845</v>
      </c>
      <c r="Y277" s="1" t="s">
        <v>488</v>
      </c>
      <c r="Z277" t="s">
        <v>44</v>
      </c>
      <c r="AA277" t="str">
        <f t="shared" si="18"/>
        <v>No</v>
      </c>
      <c r="AB277" t="s">
        <v>45</v>
      </c>
      <c r="AC277" t="s">
        <v>55</v>
      </c>
      <c r="AD277" t="s">
        <v>197</v>
      </c>
      <c r="AE277">
        <v>13</v>
      </c>
      <c r="AF277" t="s">
        <v>57</v>
      </c>
      <c r="AG277" t="s">
        <v>58</v>
      </c>
      <c r="AH277">
        <v>3.4</v>
      </c>
      <c r="AI277">
        <v>3</v>
      </c>
      <c r="AJ277">
        <v>6</v>
      </c>
      <c r="AK277" s="1">
        <v>43467</v>
      </c>
      <c r="AL277">
        <v>0</v>
      </c>
      <c r="AM277">
        <v>14</v>
      </c>
      <c r="AN277">
        <f ca="1">DATEDIF(R277, TODAY(), "Y")</f>
        <v>37</v>
      </c>
      <c r="AO277" t="str">
        <f t="shared" ca="1" si="19"/>
        <v>30-40</v>
      </c>
    </row>
    <row r="278" spans="1:41" x14ac:dyDescent="0.3">
      <c r="A278" t="s">
        <v>447</v>
      </c>
      <c r="B278" t="str">
        <f t="shared" si="16"/>
        <v>Desiree</v>
      </c>
      <c r="C278" t="str">
        <f t="shared" si="17"/>
        <v>Tavares</v>
      </c>
      <c r="D278">
        <v>10221</v>
      </c>
      <c r="E278">
        <v>1</v>
      </c>
      <c r="F278">
        <v>1</v>
      </c>
      <c r="G278">
        <v>0</v>
      </c>
      <c r="H278">
        <v>5</v>
      </c>
      <c r="I278">
        <v>5</v>
      </c>
      <c r="J278">
        <v>3</v>
      </c>
      <c r="K278">
        <v>1</v>
      </c>
      <c r="L278">
        <v>60754</v>
      </c>
      <c r="M278">
        <v>1</v>
      </c>
      <c r="N278">
        <v>19</v>
      </c>
      <c r="O278" t="s">
        <v>37</v>
      </c>
      <c r="P278" t="s">
        <v>38</v>
      </c>
      <c r="Q278">
        <v>1801</v>
      </c>
      <c r="R278" s="1">
        <v>27487</v>
      </c>
      <c r="S278" t="s">
        <v>61</v>
      </c>
      <c r="T278" t="s">
        <v>52</v>
      </c>
      <c r="U278" t="s">
        <v>164</v>
      </c>
      <c r="V278" t="s">
        <v>42</v>
      </c>
      <c r="W278" t="s">
        <v>82</v>
      </c>
      <c r="X278" s="1">
        <v>39930</v>
      </c>
      <c r="Y278" s="1">
        <v>41365</v>
      </c>
      <c r="Z278" t="s">
        <v>90</v>
      </c>
      <c r="AA278" t="str">
        <f t="shared" si="18"/>
        <v>Yes</v>
      </c>
      <c r="AB278" t="s">
        <v>54</v>
      </c>
      <c r="AC278" t="s">
        <v>46</v>
      </c>
      <c r="AD278" t="s">
        <v>69</v>
      </c>
      <c r="AE278">
        <v>39</v>
      </c>
      <c r="AF278" t="s">
        <v>84</v>
      </c>
      <c r="AG278" t="s">
        <v>58</v>
      </c>
      <c r="AH278">
        <v>4.5</v>
      </c>
      <c r="AI278">
        <v>5</v>
      </c>
      <c r="AJ278">
        <v>0</v>
      </c>
      <c r="AK278" s="1">
        <v>40954</v>
      </c>
      <c r="AL278">
        <v>0</v>
      </c>
      <c r="AM278">
        <v>11</v>
      </c>
      <c r="AN278">
        <f ca="1">DATEDIF(R278, TODAY(), "Y")</f>
        <v>50</v>
      </c>
      <c r="AO278" t="str">
        <f t="shared" ca="1" si="19"/>
        <v>40-50</v>
      </c>
    </row>
    <row r="279" spans="1:41" x14ac:dyDescent="0.3">
      <c r="A279" t="s">
        <v>448</v>
      </c>
      <c r="B279" t="str">
        <f t="shared" si="16"/>
        <v>Lenora</v>
      </c>
      <c r="C279" t="str">
        <f t="shared" si="17"/>
        <v>Tejeda</v>
      </c>
      <c r="D279">
        <v>10146</v>
      </c>
      <c r="E279">
        <v>1</v>
      </c>
      <c r="F279">
        <v>1</v>
      </c>
      <c r="G279">
        <v>0</v>
      </c>
      <c r="H279">
        <v>5</v>
      </c>
      <c r="I279">
        <v>5</v>
      </c>
      <c r="J279">
        <v>3</v>
      </c>
      <c r="K279">
        <v>0</v>
      </c>
      <c r="L279">
        <v>72202</v>
      </c>
      <c r="M279">
        <v>1</v>
      </c>
      <c r="N279">
        <v>20</v>
      </c>
      <c r="O279" t="s">
        <v>60</v>
      </c>
      <c r="P279" t="s">
        <v>38</v>
      </c>
      <c r="Q279">
        <v>2129</v>
      </c>
      <c r="R279" s="1">
        <v>19503</v>
      </c>
      <c r="S279" t="s">
        <v>61</v>
      </c>
      <c r="T279" t="s">
        <v>52</v>
      </c>
      <c r="U279" t="s">
        <v>41</v>
      </c>
      <c r="V279" t="s">
        <v>42</v>
      </c>
      <c r="W279" t="s">
        <v>43</v>
      </c>
      <c r="X279" s="1">
        <v>40679</v>
      </c>
      <c r="Y279" s="1">
        <v>42924</v>
      </c>
      <c r="Z279" t="s">
        <v>90</v>
      </c>
      <c r="AA279" t="str">
        <f t="shared" si="18"/>
        <v>Yes</v>
      </c>
      <c r="AB279" t="s">
        <v>54</v>
      </c>
      <c r="AC279" t="s">
        <v>46</v>
      </c>
      <c r="AD279" t="s">
        <v>65</v>
      </c>
      <c r="AE279">
        <v>16</v>
      </c>
      <c r="AF279" t="s">
        <v>70</v>
      </c>
      <c r="AG279" t="s">
        <v>58</v>
      </c>
      <c r="AH279">
        <v>3.93</v>
      </c>
      <c r="AI279">
        <v>3</v>
      </c>
      <c r="AJ279">
        <v>0</v>
      </c>
      <c r="AK279" s="1">
        <v>42843</v>
      </c>
      <c r="AL279">
        <v>0</v>
      </c>
      <c r="AM279">
        <v>3</v>
      </c>
      <c r="AN279">
        <f ca="1">DATEDIF(R279, TODAY(), "Y")</f>
        <v>72</v>
      </c>
      <c r="AO279" t="str">
        <f t="shared" ca="1" si="19"/>
        <v>70+ years</v>
      </c>
    </row>
    <row r="280" spans="1:41" x14ac:dyDescent="0.3">
      <c r="A280" t="s">
        <v>449</v>
      </c>
      <c r="B280" t="str">
        <f t="shared" si="16"/>
        <v>Sharlene</v>
      </c>
      <c r="C280" t="str">
        <f t="shared" si="17"/>
        <v>Terry</v>
      </c>
      <c r="D280">
        <v>10161</v>
      </c>
      <c r="E280">
        <v>0</v>
      </c>
      <c r="F280">
        <v>0</v>
      </c>
      <c r="G280">
        <v>0</v>
      </c>
      <c r="H280">
        <v>1</v>
      </c>
      <c r="I280">
        <v>6</v>
      </c>
      <c r="J280">
        <v>3</v>
      </c>
      <c r="K280">
        <v>0</v>
      </c>
      <c r="L280">
        <v>58370</v>
      </c>
      <c r="M280">
        <v>0</v>
      </c>
      <c r="N280">
        <v>3</v>
      </c>
      <c r="O280" t="s">
        <v>139</v>
      </c>
      <c r="P280" t="s">
        <v>450</v>
      </c>
      <c r="Q280">
        <v>97756</v>
      </c>
      <c r="R280" s="1">
        <v>23869</v>
      </c>
      <c r="S280" t="s">
        <v>61</v>
      </c>
      <c r="T280" t="s">
        <v>40</v>
      </c>
      <c r="U280" t="s">
        <v>41</v>
      </c>
      <c r="V280" t="s">
        <v>42</v>
      </c>
      <c r="W280" t="s">
        <v>82</v>
      </c>
      <c r="X280" s="1">
        <v>41911</v>
      </c>
      <c r="Y280" s="1" t="s">
        <v>488</v>
      </c>
      <c r="Z280" t="s">
        <v>44</v>
      </c>
      <c r="AA280" t="str">
        <f t="shared" si="18"/>
        <v>No</v>
      </c>
      <c r="AB280" t="s">
        <v>45</v>
      </c>
      <c r="AC280" t="s">
        <v>141</v>
      </c>
      <c r="AD280" t="s">
        <v>160</v>
      </c>
      <c r="AE280">
        <v>21</v>
      </c>
      <c r="AF280" t="s">
        <v>57</v>
      </c>
      <c r="AG280" t="s">
        <v>58</v>
      </c>
      <c r="AH280">
        <v>3.69</v>
      </c>
      <c r="AI280">
        <v>3</v>
      </c>
      <c r="AJ280">
        <v>0</v>
      </c>
      <c r="AK280" s="1">
        <v>43493</v>
      </c>
      <c r="AL280">
        <v>0</v>
      </c>
      <c r="AM280">
        <v>18</v>
      </c>
      <c r="AN280">
        <f ca="1">DATEDIF(R280, TODAY(), "Y")</f>
        <v>60</v>
      </c>
      <c r="AO280" t="str">
        <f t="shared" ca="1" si="19"/>
        <v>50-60</v>
      </c>
    </row>
    <row r="281" spans="1:41" x14ac:dyDescent="0.3">
      <c r="A281" t="s">
        <v>451</v>
      </c>
      <c r="B281" t="str">
        <f t="shared" si="16"/>
        <v>Sophia</v>
      </c>
      <c r="C281" t="str">
        <f t="shared" si="17"/>
        <v>Theamstern</v>
      </c>
      <c r="D281">
        <v>10141</v>
      </c>
      <c r="E281">
        <v>0</v>
      </c>
      <c r="F281">
        <v>0</v>
      </c>
      <c r="G281">
        <v>0</v>
      </c>
      <c r="H281">
        <v>5</v>
      </c>
      <c r="I281">
        <v>5</v>
      </c>
      <c r="J281">
        <v>3</v>
      </c>
      <c r="K281">
        <v>0</v>
      </c>
      <c r="L281">
        <v>48413</v>
      </c>
      <c r="M281">
        <v>1</v>
      </c>
      <c r="N281">
        <v>19</v>
      </c>
      <c r="O281" t="s">
        <v>37</v>
      </c>
      <c r="P281" t="s">
        <v>38</v>
      </c>
      <c r="Q281">
        <v>2066</v>
      </c>
      <c r="R281" s="1">
        <v>23871</v>
      </c>
      <c r="S281" t="s">
        <v>61</v>
      </c>
      <c r="T281" t="s">
        <v>40</v>
      </c>
      <c r="U281" t="s">
        <v>41</v>
      </c>
      <c r="V281" t="s">
        <v>42</v>
      </c>
      <c r="W281" t="s">
        <v>43</v>
      </c>
      <c r="X281" s="1">
        <v>40729</v>
      </c>
      <c r="Y281" s="1">
        <v>42618</v>
      </c>
      <c r="Z281" t="s">
        <v>68</v>
      </c>
      <c r="AA281" t="str">
        <f t="shared" si="18"/>
        <v>Yes</v>
      </c>
      <c r="AB281" t="s">
        <v>54</v>
      </c>
      <c r="AC281" t="s">
        <v>46</v>
      </c>
      <c r="AD281" t="s">
        <v>72</v>
      </c>
      <c r="AE281">
        <v>11</v>
      </c>
      <c r="AF281" t="s">
        <v>57</v>
      </c>
      <c r="AG281" t="s">
        <v>58</v>
      </c>
      <c r="AH281">
        <v>3.98</v>
      </c>
      <c r="AI281">
        <v>4</v>
      </c>
      <c r="AJ281">
        <v>0</v>
      </c>
      <c r="AK281" s="1">
        <v>42431</v>
      </c>
      <c r="AL281">
        <v>0</v>
      </c>
      <c r="AM281">
        <v>1</v>
      </c>
      <c r="AN281">
        <f ca="1">DATEDIF(R281, TODAY(), "Y")</f>
        <v>60</v>
      </c>
      <c r="AO281" t="str">
        <f t="shared" ca="1" si="19"/>
        <v>50-60</v>
      </c>
    </row>
    <row r="282" spans="1:41" x14ac:dyDescent="0.3">
      <c r="A282" t="s">
        <v>452</v>
      </c>
      <c r="B282" t="str">
        <f t="shared" si="16"/>
        <v>Kenneth</v>
      </c>
      <c r="C282" t="str">
        <f t="shared" si="17"/>
        <v>Thibaud</v>
      </c>
      <c r="D282">
        <v>10268</v>
      </c>
      <c r="E282">
        <v>0</v>
      </c>
      <c r="F282">
        <v>4</v>
      </c>
      <c r="G282">
        <v>1</v>
      </c>
      <c r="H282">
        <v>5</v>
      </c>
      <c r="I282">
        <v>5</v>
      </c>
      <c r="J282">
        <v>3</v>
      </c>
      <c r="K282">
        <v>0</v>
      </c>
      <c r="L282">
        <v>67176</v>
      </c>
      <c r="M282">
        <v>1</v>
      </c>
      <c r="N282">
        <v>20</v>
      </c>
      <c r="O282" t="s">
        <v>60</v>
      </c>
      <c r="P282" t="s">
        <v>38</v>
      </c>
      <c r="Q282">
        <v>2472</v>
      </c>
      <c r="R282" s="1">
        <v>27653</v>
      </c>
      <c r="S282" t="s">
        <v>39</v>
      </c>
      <c r="T282" t="s">
        <v>78</v>
      </c>
      <c r="U282" t="s">
        <v>41</v>
      </c>
      <c r="V282" t="s">
        <v>42</v>
      </c>
      <c r="W282" t="s">
        <v>43</v>
      </c>
      <c r="X282" s="1">
        <v>39258</v>
      </c>
      <c r="Y282" s="1">
        <v>40420</v>
      </c>
      <c r="Z282" t="s">
        <v>212</v>
      </c>
      <c r="AA282" t="str">
        <f t="shared" si="18"/>
        <v>Yes</v>
      </c>
      <c r="AB282" t="s">
        <v>54</v>
      </c>
      <c r="AC282" t="s">
        <v>46</v>
      </c>
      <c r="AD282" t="s">
        <v>69</v>
      </c>
      <c r="AE282">
        <v>39</v>
      </c>
      <c r="AF282" t="s">
        <v>236</v>
      </c>
      <c r="AG282" t="s">
        <v>58</v>
      </c>
      <c r="AH282">
        <v>4.0999999999999996</v>
      </c>
      <c r="AI282">
        <v>4</v>
      </c>
      <c r="AJ282">
        <v>0</v>
      </c>
      <c r="AK282" s="1">
        <v>40373</v>
      </c>
      <c r="AL282">
        <v>0</v>
      </c>
      <c r="AM282">
        <v>15</v>
      </c>
      <c r="AN282">
        <f ca="1">DATEDIF(R282, TODAY(), "Y")</f>
        <v>50</v>
      </c>
      <c r="AO282" t="str">
        <f t="shared" ca="1" si="19"/>
        <v>40-50</v>
      </c>
    </row>
    <row r="283" spans="1:41" x14ac:dyDescent="0.3">
      <c r="A283" t="s">
        <v>453</v>
      </c>
      <c r="B283" t="str">
        <f t="shared" si="16"/>
        <v>Jeanette</v>
      </c>
      <c r="C283" t="str">
        <f t="shared" si="17"/>
        <v>Tippett</v>
      </c>
      <c r="D283">
        <v>10123</v>
      </c>
      <c r="E283">
        <v>0</v>
      </c>
      <c r="F283">
        <v>2</v>
      </c>
      <c r="G283">
        <v>0</v>
      </c>
      <c r="H283">
        <v>1</v>
      </c>
      <c r="I283">
        <v>5</v>
      </c>
      <c r="J283">
        <v>3</v>
      </c>
      <c r="K283">
        <v>0</v>
      </c>
      <c r="L283">
        <v>56339</v>
      </c>
      <c r="M283">
        <v>0</v>
      </c>
      <c r="N283">
        <v>19</v>
      </c>
      <c r="O283" t="s">
        <v>37</v>
      </c>
      <c r="P283" t="s">
        <v>38</v>
      </c>
      <c r="Q283">
        <v>2093</v>
      </c>
      <c r="R283" s="1">
        <v>24628</v>
      </c>
      <c r="S283" t="s">
        <v>61</v>
      </c>
      <c r="T283" t="s">
        <v>67</v>
      </c>
      <c r="U283" t="s">
        <v>41</v>
      </c>
      <c r="V283" t="s">
        <v>42</v>
      </c>
      <c r="W283" t="s">
        <v>82</v>
      </c>
      <c r="X283" s="1">
        <v>41323</v>
      </c>
      <c r="Y283" s="1" t="s">
        <v>488</v>
      </c>
      <c r="Z283" t="s">
        <v>44</v>
      </c>
      <c r="AA283" t="str">
        <f t="shared" si="18"/>
        <v>No</v>
      </c>
      <c r="AB283" t="s">
        <v>45</v>
      </c>
      <c r="AC283" t="s">
        <v>46</v>
      </c>
      <c r="AD283" t="s">
        <v>83</v>
      </c>
      <c r="AE283">
        <v>12</v>
      </c>
      <c r="AF283" t="s">
        <v>57</v>
      </c>
      <c r="AG283" t="s">
        <v>58</v>
      </c>
      <c r="AH283">
        <v>4.21</v>
      </c>
      <c r="AI283">
        <v>5</v>
      </c>
      <c r="AJ283">
        <v>0</v>
      </c>
      <c r="AK283" s="1">
        <v>43479</v>
      </c>
      <c r="AL283">
        <v>0</v>
      </c>
      <c r="AM283">
        <v>4</v>
      </c>
      <c r="AN283">
        <f ca="1">DATEDIF(R283, TODAY(), "Y")</f>
        <v>58</v>
      </c>
      <c r="AO283" t="str">
        <f t="shared" ca="1" si="19"/>
        <v>50-60</v>
      </c>
    </row>
    <row r="284" spans="1:41" x14ac:dyDescent="0.3">
      <c r="A284" t="s">
        <v>454</v>
      </c>
      <c r="B284" t="str">
        <f t="shared" si="16"/>
        <v>Jack</v>
      </c>
      <c r="C284" t="str">
        <f t="shared" si="17"/>
        <v>Torrence</v>
      </c>
      <c r="D284">
        <v>10013</v>
      </c>
      <c r="E284">
        <v>0</v>
      </c>
      <c r="F284">
        <v>3</v>
      </c>
      <c r="G284">
        <v>1</v>
      </c>
      <c r="H284">
        <v>1</v>
      </c>
      <c r="I284">
        <v>6</v>
      </c>
      <c r="J284">
        <v>4</v>
      </c>
      <c r="K284">
        <v>0</v>
      </c>
      <c r="L284">
        <v>64397</v>
      </c>
      <c r="M284">
        <v>0</v>
      </c>
      <c r="N284">
        <v>3</v>
      </c>
      <c r="O284" t="s">
        <v>139</v>
      </c>
      <c r="P284" t="s">
        <v>455</v>
      </c>
      <c r="Q284">
        <v>58782</v>
      </c>
      <c r="R284" s="1">
        <v>24852</v>
      </c>
      <c r="S284" t="s">
        <v>39</v>
      </c>
      <c r="T284" t="s">
        <v>137</v>
      </c>
      <c r="U284" t="s">
        <v>41</v>
      </c>
      <c r="V284" t="s">
        <v>42</v>
      </c>
      <c r="W284" t="s">
        <v>43</v>
      </c>
      <c r="X284" s="1">
        <v>38726</v>
      </c>
      <c r="Y284" s="1" t="s">
        <v>488</v>
      </c>
      <c r="Z284" t="s">
        <v>44</v>
      </c>
      <c r="AA284" t="str">
        <f t="shared" si="18"/>
        <v>No</v>
      </c>
      <c r="AB284" t="s">
        <v>45</v>
      </c>
      <c r="AC284" t="s">
        <v>141</v>
      </c>
      <c r="AD284" t="s">
        <v>160</v>
      </c>
      <c r="AE284">
        <v>21</v>
      </c>
      <c r="AF284" t="s">
        <v>57</v>
      </c>
      <c r="AG284" t="s">
        <v>49</v>
      </c>
      <c r="AH284">
        <v>4.0999999999999996</v>
      </c>
      <c r="AI284">
        <v>3</v>
      </c>
      <c r="AJ284">
        <v>0</v>
      </c>
      <c r="AK284" s="1">
        <v>43469</v>
      </c>
      <c r="AL284">
        <v>0</v>
      </c>
      <c r="AM284">
        <v>6</v>
      </c>
      <c r="AN284">
        <f ca="1">DATEDIF(R284, TODAY(), "Y")</f>
        <v>57</v>
      </c>
      <c r="AO284" t="str">
        <f t="shared" ca="1" si="19"/>
        <v>50-60</v>
      </c>
    </row>
    <row r="285" spans="1:41" x14ac:dyDescent="0.3">
      <c r="A285" t="s">
        <v>456</v>
      </c>
      <c r="B285" t="str">
        <f t="shared" si="16"/>
        <v>Mei</v>
      </c>
      <c r="C285" t="str">
        <f t="shared" si="17"/>
        <v>Trang</v>
      </c>
      <c r="D285">
        <v>10287</v>
      </c>
      <c r="E285">
        <v>0</v>
      </c>
      <c r="F285">
        <v>0</v>
      </c>
      <c r="G285">
        <v>0</v>
      </c>
      <c r="H285">
        <v>1</v>
      </c>
      <c r="I285">
        <v>5</v>
      </c>
      <c r="J285">
        <v>2</v>
      </c>
      <c r="K285">
        <v>0</v>
      </c>
      <c r="L285">
        <v>63025</v>
      </c>
      <c r="M285">
        <v>0</v>
      </c>
      <c r="N285">
        <v>19</v>
      </c>
      <c r="O285" t="s">
        <v>37</v>
      </c>
      <c r="P285" t="s">
        <v>38</v>
      </c>
      <c r="Q285">
        <v>2021</v>
      </c>
      <c r="R285" s="1">
        <v>30452</v>
      </c>
      <c r="S285" t="s">
        <v>61</v>
      </c>
      <c r="T285" t="s">
        <v>40</v>
      </c>
      <c r="U285" t="s">
        <v>41</v>
      </c>
      <c r="V285" t="s">
        <v>42</v>
      </c>
      <c r="W285" t="s">
        <v>43</v>
      </c>
      <c r="X285" s="1">
        <v>41687</v>
      </c>
      <c r="Y285" s="1" t="s">
        <v>488</v>
      </c>
      <c r="Z285" t="s">
        <v>44</v>
      </c>
      <c r="AA285" t="str">
        <f t="shared" si="18"/>
        <v>No</v>
      </c>
      <c r="AB285" t="s">
        <v>45</v>
      </c>
      <c r="AC285" t="s">
        <v>46</v>
      </c>
      <c r="AD285" t="s">
        <v>91</v>
      </c>
      <c r="AE285">
        <v>14</v>
      </c>
      <c r="AF285" t="s">
        <v>48</v>
      </c>
      <c r="AG285" t="s">
        <v>118</v>
      </c>
      <c r="AH285">
        <v>2.44</v>
      </c>
      <c r="AI285">
        <v>5</v>
      </c>
      <c r="AJ285">
        <v>0</v>
      </c>
      <c r="AK285" s="1">
        <v>43507</v>
      </c>
      <c r="AL285">
        <v>4</v>
      </c>
      <c r="AM285">
        <v>18</v>
      </c>
      <c r="AN285">
        <f ca="1">DATEDIF(R285, TODAY(), "Y")</f>
        <v>42</v>
      </c>
      <c r="AO285" t="str">
        <f t="shared" ca="1" si="19"/>
        <v>40-50</v>
      </c>
    </row>
    <row r="286" spans="1:41" x14ac:dyDescent="0.3">
      <c r="A286" t="s">
        <v>457</v>
      </c>
      <c r="B286" t="str">
        <f t="shared" si="16"/>
        <v>Neville</v>
      </c>
      <c r="C286" t="str">
        <f t="shared" si="17"/>
        <v>Tredinnick</v>
      </c>
      <c r="D286">
        <v>10044</v>
      </c>
      <c r="E286">
        <v>1</v>
      </c>
      <c r="F286">
        <v>1</v>
      </c>
      <c r="G286">
        <v>1</v>
      </c>
      <c r="H286">
        <v>5</v>
      </c>
      <c r="I286">
        <v>3</v>
      </c>
      <c r="J286">
        <v>3</v>
      </c>
      <c r="K286">
        <v>0</v>
      </c>
      <c r="L286">
        <v>75281</v>
      </c>
      <c r="M286">
        <v>1</v>
      </c>
      <c r="N286">
        <v>15</v>
      </c>
      <c r="O286" t="s">
        <v>225</v>
      </c>
      <c r="P286" t="s">
        <v>38</v>
      </c>
      <c r="Q286">
        <v>1420</v>
      </c>
      <c r="R286" s="1">
        <v>32268</v>
      </c>
      <c r="S286" t="s">
        <v>39</v>
      </c>
      <c r="T286" t="s">
        <v>52</v>
      </c>
      <c r="U286" t="s">
        <v>41</v>
      </c>
      <c r="V286" t="s">
        <v>42</v>
      </c>
      <c r="W286" t="s">
        <v>43</v>
      </c>
      <c r="X286" s="1">
        <v>42009</v>
      </c>
      <c r="Y286" s="1">
        <v>42412</v>
      </c>
      <c r="Z286" t="s">
        <v>379</v>
      </c>
      <c r="AA286" t="str">
        <f t="shared" si="18"/>
        <v>Yes</v>
      </c>
      <c r="AB286" t="s">
        <v>54</v>
      </c>
      <c r="AC286" t="s">
        <v>55</v>
      </c>
      <c r="AD286" t="s">
        <v>87</v>
      </c>
      <c r="AE286">
        <v>7</v>
      </c>
      <c r="AF286" t="s">
        <v>117</v>
      </c>
      <c r="AG286" t="s">
        <v>58</v>
      </c>
      <c r="AH286">
        <v>5</v>
      </c>
      <c r="AI286">
        <v>3</v>
      </c>
      <c r="AJ286">
        <v>5</v>
      </c>
      <c r="AK286" s="1">
        <v>42109</v>
      </c>
      <c r="AL286">
        <v>0</v>
      </c>
      <c r="AM286">
        <v>11</v>
      </c>
      <c r="AN286">
        <f ca="1">DATEDIF(R286, TODAY(), "Y")</f>
        <v>37</v>
      </c>
      <c r="AO286" t="str">
        <f t="shared" ca="1" si="19"/>
        <v>30-40</v>
      </c>
    </row>
    <row r="287" spans="1:41" x14ac:dyDescent="0.3">
      <c r="A287" t="s">
        <v>458</v>
      </c>
      <c r="B287" t="str">
        <f t="shared" si="16"/>
        <v>Edward</v>
      </c>
      <c r="C287" t="str">
        <f t="shared" si="17"/>
        <v>True</v>
      </c>
      <c r="D287">
        <v>10102</v>
      </c>
      <c r="E287">
        <v>0</v>
      </c>
      <c r="F287">
        <v>0</v>
      </c>
      <c r="G287">
        <v>1</v>
      </c>
      <c r="H287">
        <v>5</v>
      </c>
      <c r="I287">
        <v>4</v>
      </c>
      <c r="J287">
        <v>3</v>
      </c>
      <c r="K287">
        <v>1</v>
      </c>
      <c r="L287">
        <v>100416</v>
      </c>
      <c r="M287">
        <v>1</v>
      </c>
      <c r="N287">
        <v>24</v>
      </c>
      <c r="O287" t="s">
        <v>74</v>
      </c>
      <c r="P287" t="s">
        <v>38</v>
      </c>
      <c r="Q287">
        <v>2451</v>
      </c>
      <c r="R287" s="1">
        <v>30481</v>
      </c>
      <c r="S287" t="s">
        <v>39</v>
      </c>
      <c r="T287" t="s">
        <v>40</v>
      </c>
      <c r="U287" t="s">
        <v>164</v>
      </c>
      <c r="V287" t="s">
        <v>42</v>
      </c>
      <c r="W287" t="s">
        <v>82</v>
      </c>
      <c r="X287" s="1">
        <v>41323</v>
      </c>
      <c r="Y287" s="1">
        <v>43205</v>
      </c>
      <c r="Z287" t="s">
        <v>379</v>
      </c>
      <c r="AA287" t="str">
        <f t="shared" si="18"/>
        <v>Yes</v>
      </c>
      <c r="AB287" t="s">
        <v>54</v>
      </c>
      <c r="AC287" t="s">
        <v>75</v>
      </c>
      <c r="AD287" t="s">
        <v>76</v>
      </c>
      <c r="AE287">
        <v>10</v>
      </c>
      <c r="AF287" t="s">
        <v>84</v>
      </c>
      <c r="AG287" t="s">
        <v>58</v>
      </c>
      <c r="AH287">
        <v>4.5999999999999996</v>
      </c>
      <c r="AI287">
        <v>3</v>
      </c>
      <c r="AJ287">
        <v>4</v>
      </c>
      <c r="AK287" s="1">
        <v>42778</v>
      </c>
      <c r="AL287">
        <v>0</v>
      </c>
      <c r="AM287">
        <v>9</v>
      </c>
      <c r="AN287">
        <f ca="1">DATEDIF(R287, TODAY(), "Y")</f>
        <v>42</v>
      </c>
      <c r="AO287" t="str">
        <f t="shared" ca="1" si="19"/>
        <v>40-50</v>
      </c>
    </row>
    <row r="288" spans="1:41" x14ac:dyDescent="0.3">
      <c r="A288" t="s">
        <v>459</v>
      </c>
      <c r="B288" t="str">
        <f t="shared" si="16"/>
        <v>Cybil</v>
      </c>
      <c r="C288" t="str">
        <f t="shared" si="17"/>
        <v>Trzeciak</v>
      </c>
      <c r="D288">
        <v>10270</v>
      </c>
      <c r="E288">
        <v>0</v>
      </c>
      <c r="F288">
        <v>0</v>
      </c>
      <c r="G288">
        <v>0</v>
      </c>
      <c r="H288">
        <v>5</v>
      </c>
      <c r="I288">
        <v>5</v>
      </c>
      <c r="J288">
        <v>3</v>
      </c>
      <c r="K288">
        <v>0</v>
      </c>
      <c r="L288">
        <v>74813</v>
      </c>
      <c r="M288">
        <v>1</v>
      </c>
      <c r="N288">
        <v>20</v>
      </c>
      <c r="O288" t="s">
        <v>60</v>
      </c>
      <c r="P288" t="s">
        <v>38</v>
      </c>
      <c r="Q288">
        <v>1778</v>
      </c>
      <c r="R288" s="1">
        <v>31121</v>
      </c>
      <c r="S288" t="s">
        <v>61</v>
      </c>
      <c r="T288" t="s">
        <v>40</v>
      </c>
      <c r="U288" t="s">
        <v>41</v>
      </c>
      <c r="V288" t="s">
        <v>42</v>
      </c>
      <c r="W288" t="s">
        <v>43</v>
      </c>
      <c r="X288" s="1">
        <v>40553</v>
      </c>
      <c r="Y288" s="1">
        <v>41822</v>
      </c>
      <c r="Z288" t="s">
        <v>93</v>
      </c>
      <c r="AA288" t="str">
        <f t="shared" si="18"/>
        <v>Yes</v>
      </c>
      <c r="AB288" t="s">
        <v>54</v>
      </c>
      <c r="AC288" t="s">
        <v>46</v>
      </c>
      <c r="AD288" t="s">
        <v>72</v>
      </c>
      <c r="AE288">
        <v>11</v>
      </c>
      <c r="AF288" t="s">
        <v>48</v>
      </c>
      <c r="AG288" t="s">
        <v>58</v>
      </c>
      <c r="AH288">
        <v>4.4000000000000004</v>
      </c>
      <c r="AI288">
        <v>3</v>
      </c>
      <c r="AJ288">
        <v>0</v>
      </c>
      <c r="AK288" s="1">
        <v>41644</v>
      </c>
      <c r="AL288">
        <v>0</v>
      </c>
      <c r="AM288">
        <v>5</v>
      </c>
      <c r="AN288">
        <f ca="1">DATEDIF(R288, TODAY(), "Y")</f>
        <v>40</v>
      </c>
      <c r="AO288" t="str">
        <f t="shared" ca="1" si="19"/>
        <v>30-40</v>
      </c>
    </row>
    <row r="289" spans="1:41" x14ac:dyDescent="0.3">
      <c r="A289" t="s">
        <v>460</v>
      </c>
      <c r="B289" t="str">
        <f t="shared" si="16"/>
        <v>Jumil</v>
      </c>
      <c r="C289" t="str">
        <f t="shared" si="17"/>
        <v>Turpin</v>
      </c>
      <c r="D289">
        <v>10045</v>
      </c>
      <c r="E289">
        <v>1</v>
      </c>
      <c r="F289">
        <v>1</v>
      </c>
      <c r="G289">
        <v>1</v>
      </c>
      <c r="H289">
        <v>1</v>
      </c>
      <c r="I289">
        <v>3</v>
      </c>
      <c r="J289">
        <v>3</v>
      </c>
      <c r="K289">
        <v>0</v>
      </c>
      <c r="L289">
        <v>76029</v>
      </c>
      <c r="M289">
        <v>0</v>
      </c>
      <c r="N289">
        <v>15</v>
      </c>
      <c r="O289" t="s">
        <v>225</v>
      </c>
      <c r="P289" t="s">
        <v>38</v>
      </c>
      <c r="Q289">
        <v>2343</v>
      </c>
      <c r="R289" s="1">
        <v>25293</v>
      </c>
      <c r="S289" t="s">
        <v>39</v>
      </c>
      <c r="T289" t="s">
        <v>52</v>
      </c>
      <c r="U289" t="s">
        <v>107</v>
      </c>
      <c r="V289" t="s">
        <v>42</v>
      </c>
      <c r="W289" t="s">
        <v>43</v>
      </c>
      <c r="X289" s="1">
        <v>42093</v>
      </c>
      <c r="Y289" s="1" t="s">
        <v>488</v>
      </c>
      <c r="Z289" t="s">
        <v>44</v>
      </c>
      <c r="AA289" t="str">
        <f t="shared" si="18"/>
        <v>No</v>
      </c>
      <c r="AB289" t="s">
        <v>45</v>
      </c>
      <c r="AC289" t="s">
        <v>55</v>
      </c>
      <c r="AD289" t="s">
        <v>87</v>
      </c>
      <c r="AE289">
        <v>7</v>
      </c>
      <c r="AF289" t="s">
        <v>80</v>
      </c>
      <c r="AG289" t="s">
        <v>58</v>
      </c>
      <c r="AH289">
        <v>5</v>
      </c>
      <c r="AI289">
        <v>4</v>
      </c>
      <c r="AJ289">
        <v>7</v>
      </c>
      <c r="AK289" s="1">
        <v>43479</v>
      </c>
      <c r="AL289">
        <v>0</v>
      </c>
      <c r="AM289">
        <v>8</v>
      </c>
      <c r="AN289">
        <f ca="1">DATEDIF(R289, TODAY(), "Y")</f>
        <v>56</v>
      </c>
      <c r="AO289" t="str">
        <f t="shared" ca="1" si="19"/>
        <v>50-60</v>
      </c>
    </row>
    <row r="290" spans="1:41" x14ac:dyDescent="0.3">
      <c r="A290" t="s">
        <v>461</v>
      </c>
      <c r="B290" t="str">
        <f t="shared" si="16"/>
        <v>Jackie</v>
      </c>
      <c r="C290" t="str">
        <f t="shared" si="17"/>
        <v>Valentin</v>
      </c>
      <c r="D290">
        <v>10205</v>
      </c>
      <c r="E290">
        <v>1</v>
      </c>
      <c r="F290">
        <v>1</v>
      </c>
      <c r="G290">
        <v>0</v>
      </c>
      <c r="H290">
        <v>1</v>
      </c>
      <c r="I290">
        <v>6</v>
      </c>
      <c r="J290">
        <v>3</v>
      </c>
      <c r="K290">
        <v>0</v>
      </c>
      <c r="L290">
        <v>57859</v>
      </c>
      <c r="M290">
        <v>0</v>
      </c>
      <c r="N290">
        <v>3</v>
      </c>
      <c r="O290" t="s">
        <v>139</v>
      </c>
      <c r="P290" t="s">
        <v>462</v>
      </c>
      <c r="Q290">
        <v>85006</v>
      </c>
      <c r="R290" s="1">
        <v>33381</v>
      </c>
      <c r="S290" t="s">
        <v>61</v>
      </c>
      <c r="T290" t="s">
        <v>52</v>
      </c>
      <c r="U290" t="s">
        <v>41</v>
      </c>
      <c r="V290" t="s">
        <v>42</v>
      </c>
      <c r="W290" t="s">
        <v>98</v>
      </c>
      <c r="X290" s="1">
        <v>40729</v>
      </c>
      <c r="Y290" s="1" t="s">
        <v>488</v>
      </c>
      <c r="Z290" t="s">
        <v>44</v>
      </c>
      <c r="AA290" t="str">
        <f t="shared" si="18"/>
        <v>No</v>
      </c>
      <c r="AB290" t="s">
        <v>45</v>
      </c>
      <c r="AC290" t="s">
        <v>141</v>
      </c>
      <c r="AD290" t="s">
        <v>142</v>
      </c>
      <c r="AE290">
        <v>17</v>
      </c>
      <c r="AF290" t="s">
        <v>57</v>
      </c>
      <c r="AG290" t="s">
        <v>58</v>
      </c>
      <c r="AH290">
        <v>2.81</v>
      </c>
      <c r="AI290">
        <v>3</v>
      </c>
      <c r="AJ290">
        <v>0</v>
      </c>
      <c r="AK290" s="1">
        <v>43482</v>
      </c>
      <c r="AL290">
        <v>0</v>
      </c>
      <c r="AM290">
        <v>16</v>
      </c>
      <c r="AN290">
        <f ca="1">DATEDIF(R290, TODAY(), "Y")</f>
        <v>34</v>
      </c>
      <c r="AO290" t="str">
        <f t="shared" ca="1" si="19"/>
        <v>30-40</v>
      </c>
    </row>
    <row r="291" spans="1:41" x14ac:dyDescent="0.3">
      <c r="A291" t="s">
        <v>463</v>
      </c>
      <c r="B291" t="str">
        <f t="shared" si="16"/>
        <v>Abdellah</v>
      </c>
      <c r="C291" t="str">
        <f t="shared" si="17"/>
        <v>Veera</v>
      </c>
      <c r="D291">
        <v>10014</v>
      </c>
      <c r="E291">
        <v>0</v>
      </c>
      <c r="F291">
        <v>2</v>
      </c>
      <c r="G291">
        <v>1</v>
      </c>
      <c r="H291">
        <v>5</v>
      </c>
      <c r="I291">
        <v>5</v>
      </c>
      <c r="J291">
        <v>4</v>
      </c>
      <c r="K291">
        <v>0</v>
      </c>
      <c r="L291">
        <v>58523</v>
      </c>
      <c r="M291">
        <v>1</v>
      </c>
      <c r="N291">
        <v>19</v>
      </c>
      <c r="O291" t="s">
        <v>37</v>
      </c>
      <c r="P291" t="s">
        <v>38</v>
      </c>
      <c r="Q291">
        <v>2171</v>
      </c>
      <c r="R291" s="1">
        <v>31808</v>
      </c>
      <c r="S291" t="s">
        <v>39</v>
      </c>
      <c r="T291" t="s">
        <v>67</v>
      </c>
      <c r="U291" t="s">
        <v>41</v>
      </c>
      <c r="V291" t="s">
        <v>42</v>
      </c>
      <c r="W291" t="s">
        <v>43</v>
      </c>
      <c r="X291" s="1">
        <v>41134</v>
      </c>
      <c r="Y291" s="1">
        <v>42405</v>
      </c>
      <c r="Z291" t="s">
        <v>296</v>
      </c>
      <c r="AA291" t="str">
        <f t="shared" si="18"/>
        <v>Yes</v>
      </c>
      <c r="AB291" t="s">
        <v>54</v>
      </c>
      <c r="AC291" t="s">
        <v>46</v>
      </c>
      <c r="AD291" t="s">
        <v>63</v>
      </c>
      <c r="AE291">
        <v>20</v>
      </c>
      <c r="AF291" t="s">
        <v>48</v>
      </c>
      <c r="AG291" t="s">
        <v>49</v>
      </c>
      <c r="AH291">
        <v>4.5</v>
      </c>
      <c r="AI291">
        <v>5</v>
      </c>
      <c r="AJ291">
        <v>0</v>
      </c>
      <c r="AK291" s="1">
        <v>42401</v>
      </c>
      <c r="AL291">
        <v>0</v>
      </c>
      <c r="AM291">
        <v>15</v>
      </c>
      <c r="AN291">
        <f ca="1">DATEDIF(R291, TODAY(), "Y")</f>
        <v>38</v>
      </c>
      <c r="AO291" t="str">
        <f t="shared" ca="1" si="19"/>
        <v>30-40</v>
      </c>
    </row>
    <row r="292" spans="1:41" x14ac:dyDescent="0.3">
      <c r="A292" t="s">
        <v>464</v>
      </c>
      <c r="B292" t="str">
        <f t="shared" si="16"/>
        <v>Vincent</v>
      </c>
      <c r="C292" t="str">
        <f t="shared" si="17"/>
        <v>Vega</v>
      </c>
      <c r="D292">
        <v>10144</v>
      </c>
      <c r="E292">
        <v>0</v>
      </c>
      <c r="F292">
        <v>2</v>
      </c>
      <c r="G292">
        <v>1</v>
      </c>
      <c r="H292">
        <v>1</v>
      </c>
      <c r="I292">
        <v>5</v>
      </c>
      <c r="J292">
        <v>3</v>
      </c>
      <c r="K292">
        <v>0</v>
      </c>
      <c r="L292">
        <v>88976</v>
      </c>
      <c r="M292">
        <v>0</v>
      </c>
      <c r="N292">
        <v>17</v>
      </c>
      <c r="O292" t="s">
        <v>129</v>
      </c>
      <c r="P292" t="s">
        <v>38</v>
      </c>
      <c r="Q292">
        <v>2169</v>
      </c>
      <c r="R292" s="1">
        <v>25121</v>
      </c>
      <c r="S292" t="s">
        <v>39</v>
      </c>
      <c r="T292" t="s">
        <v>67</v>
      </c>
      <c r="U292" t="s">
        <v>41</v>
      </c>
      <c r="V292" t="s">
        <v>42</v>
      </c>
      <c r="W292" t="s">
        <v>43</v>
      </c>
      <c r="X292" s="1">
        <v>40756</v>
      </c>
      <c r="Y292" s="1" t="s">
        <v>488</v>
      </c>
      <c r="Z292" t="s">
        <v>44</v>
      </c>
      <c r="AA292" t="str">
        <f t="shared" si="18"/>
        <v>No</v>
      </c>
      <c r="AB292" t="s">
        <v>45</v>
      </c>
      <c r="AC292" t="s">
        <v>46</v>
      </c>
      <c r="AD292" t="s">
        <v>131</v>
      </c>
      <c r="AE292">
        <v>2</v>
      </c>
      <c r="AF292" t="s">
        <v>80</v>
      </c>
      <c r="AG292" t="s">
        <v>58</v>
      </c>
      <c r="AH292">
        <v>3.93</v>
      </c>
      <c r="AI292">
        <v>3</v>
      </c>
      <c r="AJ292">
        <v>0</v>
      </c>
      <c r="AK292" s="1">
        <v>43523</v>
      </c>
      <c r="AL292">
        <v>0</v>
      </c>
      <c r="AM292">
        <v>19</v>
      </c>
      <c r="AN292">
        <f ca="1">DATEDIF(R292, TODAY(), "Y")</f>
        <v>56</v>
      </c>
      <c r="AO292" t="str">
        <f t="shared" ca="1" si="19"/>
        <v>50-60</v>
      </c>
    </row>
    <row r="293" spans="1:41" x14ac:dyDescent="0.3">
      <c r="A293" t="s">
        <v>465</v>
      </c>
      <c r="B293" t="str">
        <f t="shared" si="16"/>
        <v>Noah</v>
      </c>
      <c r="C293" t="str">
        <f t="shared" si="17"/>
        <v>Villanueva</v>
      </c>
      <c r="D293">
        <v>10253</v>
      </c>
      <c r="E293">
        <v>0</v>
      </c>
      <c r="F293">
        <v>0</v>
      </c>
      <c r="G293">
        <v>1</v>
      </c>
      <c r="H293">
        <v>1</v>
      </c>
      <c r="I293">
        <v>6</v>
      </c>
      <c r="J293">
        <v>3</v>
      </c>
      <c r="K293">
        <v>0</v>
      </c>
      <c r="L293">
        <v>55875</v>
      </c>
      <c r="M293">
        <v>0</v>
      </c>
      <c r="N293">
        <v>3</v>
      </c>
      <c r="O293" t="s">
        <v>139</v>
      </c>
      <c r="P293" t="s">
        <v>466</v>
      </c>
      <c r="Q293">
        <v>4063</v>
      </c>
      <c r="R293" s="1">
        <v>32700</v>
      </c>
      <c r="S293" t="s">
        <v>39</v>
      </c>
      <c r="T293" t="s">
        <v>40</v>
      </c>
      <c r="U293" t="s">
        <v>41</v>
      </c>
      <c r="V293" t="s">
        <v>42</v>
      </c>
      <c r="W293" t="s">
        <v>112</v>
      </c>
      <c r="X293" s="1">
        <v>40973</v>
      </c>
      <c r="Y293" s="1" t="s">
        <v>488</v>
      </c>
      <c r="Z293" t="s">
        <v>44</v>
      </c>
      <c r="AA293" t="str">
        <f t="shared" si="18"/>
        <v>No</v>
      </c>
      <c r="AB293" t="s">
        <v>45</v>
      </c>
      <c r="AC293" t="s">
        <v>141</v>
      </c>
      <c r="AD293" t="s">
        <v>142</v>
      </c>
      <c r="AE293">
        <v>17</v>
      </c>
      <c r="AF293" t="s">
        <v>201</v>
      </c>
      <c r="AG293" t="s">
        <v>58</v>
      </c>
      <c r="AH293">
        <v>4.5</v>
      </c>
      <c r="AI293">
        <v>4</v>
      </c>
      <c r="AJ293">
        <v>0</v>
      </c>
      <c r="AK293" s="1">
        <v>43483</v>
      </c>
      <c r="AL293">
        <v>0</v>
      </c>
      <c r="AM293">
        <v>11</v>
      </c>
      <c r="AN293">
        <f ca="1">DATEDIF(R293, TODAY(), "Y")</f>
        <v>36</v>
      </c>
      <c r="AO293" t="str">
        <f t="shared" ca="1" si="19"/>
        <v>30-40</v>
      </c>
    </row>
    <row r="294" spans="1:41" x14ac:dyDescent="0.3">
      <c r="A294" t="s">
        <v>467</v>
      </c>
      <c r="B294" t="str">
        <f t="shared" si="16"/>
        <v>Lord</v>
      </c>
      <c r="C294" t="str">
        <f t="shared" si="17"/>
        <v>Voldemort</v>
      </c>
      <c r="D294">
        <v>10118</v>
      </c>
      <c r="E294">
        <v>1</v>
      </c>
      <c r="F294">
        <v>1</v>
      </c>
      <c r="G294">
        <v>1</v>
      </c>
      <c r="H294">
        <v>4</v>
      </c>
      <c r="I294">
        <v>3</v>
      </c>
      <c r="J294">
        <v>3</v>
      </c>
      <c r="K294">
        <v>0</v>
      </c>
      <c r="L294">
        <v>113999</v>
      </c>
      <c r="M294">
        <v>1</v>
      </c>
      <c r="N294">
        <v>8</v>
      </c>
      <c r="O294" t="s">
        <v>109</v>
      </c>
      <c r="P294" t="s">
        <v>38</v>
      </c>
      <c r="Q294">
        <v>1960</v>
      </c>
      <c r="R294" s="1">
        <v>31631</v>
      </c>
      <c r="S294" t="s">
        <v>39</v>
      </c>
      <c r="T294" t="s">
        <v>52</v>
      </c>
      <c r="U294" t="s">
        <v>41</v>
      </c>
      <c r="V294" t="s">
        <v>42</v>
      </c>
      <c r="W294" t="s">
        <v>82</v>
      </c>
      <c r="X294" s="1">
        <v>42051</v>
      </c>
      <c r="Y294" s="1">
        <v>42788</v>
      </c>
      <c r="Z294" t="s">
        <v>218</v>
      </c>
      <c r="AA294" t="str">
        <f t="shared" si="18"/>
        <v>Yes</v>
      </c>
      <c r="AB294" t="s">
        <v>104</v>
      </c>
      <c r="AC294" t="s">
        <v>55</v>
      </c>
      <c r="AD294" t="s">
        <v>56</v>
      </c>
      <c r="AE294">
        <v>4</v>
      </c>
      <c r="AF294" t="s">
        <v>80</v>
      </c>
      <c r="AG294" t="s">
        <v>58</v>
      </c>
      <c r="AH294">
        <v>4.33</v>
      </c>
      <c r="AI294">
        <v>3</v>
      </c>
      <c r="AJ294">
        <v>7</v>
      </c>
      <c r="AK294" s="1">
        <v>42781</v>
      </c>
      <c r="AL294">
        <v>0</v>
      </c>
      <c r="AM294">
        <v>9</v>
      </c>
      <c r="AN294">
        <f ca="1">DATEDIF(R294, TODAY(), "Y")</f>
        <v>39</v>
      </c>
      <c r="AO294" t="str">
        <f t="shared" ca="1" si="19"/>
        <v>30-40</v>
      </c>
    </row>
    <row r="295" spans="1:41" x14ac:dyDescent="0.3">
      <c r="A295" t="s">
        <v>468</v>
      </c>
      <c r="B295" t="str">
        <f t="shared" si="16"/>
        <v>Colleen</v>
      </c>
      <c r="C295" t="str">
        <f t="shared" si="17"/>
        <v>Volk</v>
      </c>
      <c r="D295">
        <v>10022</v>
      </c>
      <c r="E295">
        <v>1</v>
      </c>
      <c r="F295">
        <v>1</v>
      </c>
      <c r="G295">
        <v>0</v>
      </c>
      <c r="H295">
        <v>4</v>
      </c>
      <c r="I295">
        <v>5</v>
      </c>
      <c r="J295">
        <v>4</v>
      </c>
      <c r="K295">
        <v>0</v>
      </c>
      <c r="L295">
        <v>49773</v>
      </c>
      <c r="M295">
        <v>1</v>
      </c>
      <c r="N295">
        <v>19</v>
      </c>
      <c r="O295" t="s">
        <v>37</v>
      </c>
      <c r="P295" t="s">
        <v>38</v>
      </c>
      <c r="Q295">
        <v>2747</v>
      </c>
      <c r="R295" s="1">
        <v>31566</v>
      </c>
      <c r="S295" t="s">
        <v>61</v>
      </c>
      <c r="T295" t="s">
        <v>52</v>
      </c>
      <c r="U295" t="s">
        <v>41</v>
      </c>
      <c r="V295" t="s">
        <v>42</v>
      </c>
      <c r="W295" t="s">
        <v>43</v>
      </c>
      <c r="X295" s="1">
        <v>40812</v>
      </c>
      <c r="Y295" s="1">
        <v>42408</v>
      </c>
      <c r="Z295" t="s">
        <v>469</v>
      </c>
      <c r="AA295" t="str">
        <f t="shared" si="18"/>
        <v>Yes</v>
      </c>
      <c r="AB295" t="s">
        <v>104</v>
      </c>
      <c r="AC295" t="s">
        <v>46</v>
      </c>
      <c r="AD295" t="s">
        <v>99</v>
      </c>
      <c r="AE295">
        <v>18</v>
      </c>
      <c r="AF295" t="s">
        <v>70</v>
      </c>
      <c r="AG295" t="s">
        <v>49</v>
      </c>
      <c r="AH295">
        <v>4.3</v>
      </c>
      <c r="AI295">
        <v>5</v>
      </c>
      <c r="AJ295">
        <v>0</v>
      </c>
      <c r="AK295" s="1">
        <v>42036</v>
      </c>
      <c r="AL295">
        <v>0</v>
      </c>
      <c r="AM295">
        <v>18</v>
      </c>
      <c r="AN295">
        <f ca="1">DATEDIF(R295, TODAY(), "Y")</f>
        <v>39</v>
      </c>
      <c r="AO295" t="str">
        <f t="shared" ca="1" si="19"/>
        <v>30-40</v>
      </c>
    </row>
    <row r="296" spans="1:41" x14ac:dyDescent="0.3">
      <c r="A296" t="s">
        <v>470</v>
      </c>
      <c r="B296" t="str">
        <f t="shared" si="16"/>
        <v>Anna</v>
      </c>
      <c r="C296" t="str">
        <f t="shared" si="17"/>
        <v>Von Massenbach</v>
      </c>
      <c r="D296">
        <v>10183</v>
      </c>
      <c r="E296">
        <v>0</v>
      </c>
      <c r="F296">
        <v>0</v>
      </c>
      <c r="G296">
        <v>0</v>
      </c>
      <c r="H296">
        <v>2</v>
      </c>
      <c r="I296">
        <v>5</v>
      </c>
      <c r="J296">
        <v>3</v>
      </c>
      <c r="K296">
        <v>0</v>
      </c>
      <c r="L296">
        <v>62068</v>
      </c>
      <c r="M296">
        <v>0</v>
      </c>
      <c r="N296">
        <v>19</v>
      </c>
      <c r="O296" t="s">
        <v>37</v>
      </c>
      <c r="P296" t="s">
        <v>38</v>
      </c>
      <c r="Q296">
        <v>2124</v>
      </c>
      <c r="R296" s="1">
        <v>31143</v>
      </c>
      <c r="S296" t="s">
        <v>61</v>
      </c>
      <c r="T296" t="s">
        <v>40</v>
      </c>
      <c r="U296" t="s">
        <v>41</v>
      </c>
      <c r="V296" t="s">
        <v>42</v>
      </c>
      <c r="W296" t="s">
        <v>43</v>
      </c>
      <c r="X296" s="1">
        <v>42190</v>
      </c>
      <c r="Y296" s="1" t="s">
        <v>488</v>
      </c>
      <c r="Z296" t="s">
        <v>44</v>
      </c>
      <c r="AA296" t="str">
        <f t="shared" si="18"/>
        <v>No</v>
      </c>
      <c r="AB296" t="s">
        <v>45</v>
      </c>
      <c r="AC296" t="s">
        <v>46</v>
      </c>
      <c r="AD296" t="s">
        <v>47</v>
      </c>
      <c r="AE296">
        <v>22</v>
      </c>
      <c r="AF296" t="s">
        <v>48</v>
      </c>
      <c r="AG296" t="s">
        <v>58</v>
      </c>
      <c r="AH296">
        <v>3.21</v>
      </c>
      <c r="AI296">
        <v>3</v>
      </c>
      <c r="AJ296">
        <v>0</v>
      </c>
      <c r="AK296" s="1">
        <v>43494</v>
      </c>
      <c r="AL296">
        <v>0</v>
      </c>
      <c r="AM296">
        <v>7</v>
      </c>
      <c r="AN296">
        <f ca="1">DATEDIF(R296, TODAY(), "Y")</f>
        <v>40</v>
      </c>
      <c r="AO296" t="str">
        <f t="shared" ca="1" si="19"/>
        <v>30-40</v>
      </c>
    </row>
    <row r="297" spans="1:41" x14ac:dyDescent="0.3">
      <c r="A297" t="s">
        <v>471</v>
      </c>
      <c r="B297" t="str">
        <f t="shared" si="16"/>
        <v>Roger</v>
      </c>
      <c r="C297" t="str">
        <f t="shared" si="17"/>
        <v>Walker</v>
      </c>
      <c r="D297">
        <v>10190</v>
      </c>
      <c r="E297">
        <v>0</v>
      </c>
      <c r="F297">
        <v>0</v>
      </c>
      <c r="G297">
        <v>1</v>
      </c>
      <c r="H297">
        <v>1</v>
      </c>
      <c r="I297">
        <v>5</v>
      </c>
      <c r="J297">
        <v>3</v>
      </c>
      <c r="K297">
        <v>0</v>
      </c>
      <c r="L297">
        <v>66541</v>
      </c>
      <c r="M297">
        <v>0</v>
      </c>
      <c r="N297">
        <v>20</v>
      </c>
      <c r="O297" t="s">
        <v>60</v>
      </c>
      <c r="P297" t="s">
        <v>38</v>
      </c>
      <c r="Q297">
        <v>2459</v>
      </c>
      <c r="R297" s="1">
        <v>27800</v>
      </c>
      <c r="S297" t="s">
        <v>39</v>
      </c>
      <c r="T297" t="s">
        <v>40</v>
      </c>
      <c r="U297" t="s">
        <v>41</v>
      </c>
      <c r="V297" t="s">
        <v>42</v>
      </c>
      <c r="W297" t="s">
        <v>82</v>
      </c>
      <c r="X297" s="1">
        <v>41869</v>
      </c>
      <c r="Y297" s="1" t="s">
        <v>488</v>
      </c>
      <c r="Z297" t="s">
        <v>44</v>
      </c>
      <c r="AA297" t="str">
        <f t="shared" si="18"/>
        <v>No</v>
      </c>
      <c r="AB297" t="s">
        <v>45</v>
      </c>
      <c r="AC297" t="s">
        <v>46</v>
      </c>
      <c r="AD297" t="s">
        <v>79</v>
      </c>
      <c r="AE297">
        <v>19</v>
      </c>
      <c r="AF297" t="s">
        <v>80</v>
      </c>
      <c r="AG297" t="s">
        <v>58</v>
      </c>
      <c r="AH297">
        <v>3.11</v>
      </c>
      <c r="AI297">
        <v>5</v>
      </c>
      <c r="AJ297">
        <v>0</v>
      </c>
      <c r="AK297" s="1">
        <v>43508</v>
      </c>
      <c r="AL297">
        <v>0</v>
      </c>
      <c r="AM297">
        <v>4</v>
      </c>
      <c r="AN297">
        <f ca="1">DATEDIF(R297, TODAY(), "Y")</f>
        <v>49</v>
      </c>
      <c r="AO297" t="str">
        <f t="shared" ca="1" si="19"/>
        <v>40-50</v>
      </c>
    </row>
    <row r="298" spans="1:41" x14ac:dyDescent="0.3">
      <c r="A298" t="s">
        <v>472</v>
      </c>
      <c r="B298" t="str">
        <f t="shared" si="16"/>
        <v>Courtney E</v>
      </c>
      <c r="C298" t="str">
        <f t="shared" si="17"/>
        <v>Wallace</v>
      </c>
      <c r="D298">
        <v>10274</v>
      </c>
      <c r="E298">
        <v>1</v>
      </c>
      <c r="F298">
        <v>1</v>
      </c>
      <c r="G298">
        <v>0</v>
      </c>
      <c r="H298">
        <v>5</v>
      </c>
      <c r="I298">
        <v>5</v>
      </c>
      <c r="J298">
        <v>3</v>
      </c>
      <c r="K298">
        <v>1</v>
      </c>
      <c r="L298">
        <v>80512</v>
      </c>
      <c r="M298">
        <v>1</v>
      </c>
      <c r="N298">
        <v>18</v>
      </c>
      <c r="O298" t="s">
        <v>129</v>
      </c>
      <c r="P298" t="s">
        <v>38</v>
      </c>
      <c r="Q298">
        <v>2478</v>
      </c>
      <c r="R298" s="1">
        <v>20407</v>
      </c>
      <c r="S298" t="s">
        <v>61</v>
      </c>
      <c r="T298" t="s">
        <v>52</v>
      </c>
      <c r="U298" t="s">
        <v>41</v>
      </c>
      <c r="V298" t="s">
        <v>42</v>
      </c>
      <c r="W298" t="s">
        <v>82</v>
      </c>
      <c r="X298" s="1">
        <v>40812</v>
      </c>
      <c r="Y298" s="1">
        <v>40910</v>
      </c>
      <c r="Z298" t="s">
        <v>90</v>
      </c>
      <c r="AA298" t="str">
        <f t="shared" si="18"/>
        <v>Yes</v>
      </c>
      <c r="AB298" t="s">
        <v>54</v>
      </c>
      <c r="AC298" t="s">
        <v>46</v>
      </c>
      <c r="AD298" t="s">
        <v>131</v>
      </c>
      <c r="AE298">
        <v>2</v>
      </c>
      <c r="AF298" t="s">
        <v>84</v>
      </c>
      <c r="AG298" t="s">
        <v>58</v>
      </c>
      <c r="AH298">
        <v>4.5</v>
      </c>
      <c r="AI298">
        <v>3</v>
      </c>
      <c r="AJ298">
        <v>0</v>
      </c>
      <c r="AK298" s="1">
        <v>40910</v>
      </c>
      <c r="AL298">
        <v>0</v>
      </c>
      <c r="AM298">
        <v>5</v>
      </c>
      <c r="AN298">
        <f ca="1">DATEDIF(R298, TODAY(), "Y")</f>
        <v>69</v>
      </c>
      <c r="AO298" t="str">
        <f t="shared" ca="1" si="19"/>
        <v>60-70</v>
      </c>
    </row>
    <row r="299" spans="1:41" x14ac:dyDescent="0.3">
      <c r="A299" t="s">
        <v>473</v>
      </c>
      <c r="B299" t="str">
        <f t="shared" si="16"/>
        <v>Theresa</v>
      </c>
      <c r="C299" t="str">
        <f t="shared" si="17"/>
        <v>Wallace</v>
      </c>
      <c r="D299">
        <v>10293</v>
      </c>
      <c r="E299">
        <v>0</v>
      </c>
      <c r="F299">
        <v>0</v>
      </c>
      <c r="G299">
        <v>0</v>
      </c>
      <c r="H299">
        <v>5</v>
      </c>
      <c r="I299">
        <v>5</v>
      </c>
      <c r="J299">
        <v>2</v>
      </c>
      <c r="K299">
        <v>0</v>
      </c>
      <c r="L299">
        <v>50274</v>
      </c>
      <c r="M299">
        <v>1</v>
      </c>
      <c r="N299">
        <v>19</v>
      </c>
      <c r="O299" t="s">
        <v>37</v>
      </c>
      <c r="P299" t="s">
        <v>38</v>
      </c>
      <c r="Q299">
        <v>1887</v>
      </c>
      <c r="R299" s="1">
        <v>29435</v>
      </c>
      <c r="S299" t="s">
        <v>61</v>
      </c>
      <c r="T299" t="s">
        <v>40</v>
      </c>
      <c r="U299" t="s">
        <v>41</v>
      </c>
      <c r="V299" t="s">
        <v>42</v>
      </c>
      <c r="W299" t="s">
        <v>43</v>
      </c>
      <c r="X299" s="1">
        <v>41134</v>
      </c>
      <c r="Y299" s="1">
        <v>42248</v>
      </c>
      <c r="Z299" t="s">
        <v>53</v>
      </c>
      <c r="AA299" t="str">
        <f t="shared" si="18"/>
        <v>Yes</v>
      </c>
      <c r="AB299" t="s">
        <v>54</v>
      </c>
      <c r="AC299" t="s">
        <v>46</v>
      </c>
      <c r="AD299" t="s">
        <v>65</v>
      </c>
      <c r="AE299">
        <v>16</v>
      </c>
      <c r="AF299" t="s">
        <v>117</v>
      </c>
      <c r="AG299" t="s">
        <v>118</v>
      </c>
      <c r="AH299">
        <v>2.5</v>
      </c>
      <c r="AI299">
        <v>3</v>
      </c>
      <c r="AJ299">
        <v>0</v>
      </c>
      <c r="AK299" s="1">
        <v>41887</v>
      </c>
      <c r="AL299">
        <v>6</v>
      </c>
      <c r="AM299">
        <v>13</v>
      </c>
      <c r="AN299">
        <f ca="1">DATEDIF(R299, TODAY(), "Y")</f>
        <v>45</v>
      </c>
      <c r="AO299" t="str">
        <f t="shared" ca="1" si="19"/>
        <v>40-50</v>
      </c>
    </row>
    <row r="300" spans="1:41" x14ac:dyDescent="0.3">
      <c r="A300" t="s">
        <v>474</v>
      </c>
      <c r="B300" t="str">
        <f t="shared" si="16"/>
        <v>Charlie</v>
      </c>
      <c r="C300" t="str">
        <f t="shared" si="17"/>
        <v>Wang</v>
      </c>
      <c r="D300">
        <v>10172</v>
      </c>
      <c r="E300">
        <v>0</v>
      </c>
      <c r="F300">
        <v>0</v>
      </c>
      <c r="G300">
        <v>1</v>
      </c>
      <c r="H300">
        <v>1</v>
      </c>
      <c r="I300">
        <v>3</v>
      </c>
      <c r="J300">
        <v>3</v>
      </c>
      <c r="K300">
        <v>0</v>
      </c>
      <c r="L300">
        <v>84903</v>
      </c>
      <c r="M300">
        <v>0</v>
      </c>
      <c r="N300">
        <v>22</v>
      </c>
      <c r="O300" t="s">
        <v>316</v>
      </c>
      <c r="P300" t="s">
        <v>38</v>
      </c>
      <c r="Q300">
        <v>1887</v>
      </c>
      <c r="R300" s="1">
        <v>29775</v>
      </c>
      <c r="S300" t="s">
        <v>39</v>
      </c>
      <c r="T300" t="s">
        <v>40</v>
      </c>
      <c r="U300" t="s">
        <v>41</v>
      </c>
      <c r="V300" t="s">
        <v>42</v>
      </c>
      <c r="W300" t="s">
        <v>112</v>
      </c>
      <c r="X300" s="1">
        <v>42781</v>
      </c>
      <c r="Y300" s="1" t="s">
        <v>488</v>
      </c>
      <c r="Z300" t="s">
        <v>44</v>
      </c>
      <c r="AA300" t="str">
        <f t="shared" si="18"/>
        <v>No</v>
      </c>
      <c r="AB300" t="s">
        <v>45</v>
      </c>
      <c r="AC300" t="s">
        <v>55</v>
      </c>
      <c r="AD300" t="s">
        <v>197</v>
      </c>
      <c r="AE300">
        <v>13</v>
      </c>
      <c r="AF300" t="s">
        <v>57</v>
      </c>
      <c r="AG300" t="s">
        <v>58</v>
      </c>
      <c r="AH300">
        <v>3.42</v>
      </c>
      <c r="AI300">
        <v>4</v>
      </c>
      <c r="AJ300">
        <v>7</v>
      </c>
      <c r="AK300" s="1">
        <v>43469</v>
      </c>
      <c r="AL300">
        <v>0</v>
      </c>
      <c r="AM300">
        <v>17</v>
      </c>
      <c r="AN300">
        <f ca="1">DATEDIF(R300, TODAY(), "Y")</f>
        <v>44</v>
      </c>
      <c r="AO300" t="str">
        <f t="shared" ca="1" si="19"/>
        <v>40-50</v>
      </c>
    </row>
    <row r="301" spans="1:41" x14ac:dyDescent="0.3">
      <c r="A301" t="s">
        <v>475</v>
      </c>
      <c r="B301" t="str">
        <f t="shared" si="16"/>
        <v>Sarah</v>
      </c>
      <c r="C301" t="str">
        <f t="shared" si="17"/>
        <v>Warfield</v>
      </c>
      <c r="D301">
        <v>10127</v>
      </c>
      <c r="E301">
        <v>0</v>
      </c>
      <c r="F301">
        <v>4</v>
      </c>
      <c r="G301">
        <v>0</v>
      </c>
      <c r="H301">
        <v>1</v>
      </c>
      <c r="I301">
        <v>3</v>
      </c>
      <c r="J301">
        <v>3</v>
      </c>
      <c r="K301">
        <v>0</v>
      </c>
      <c r="L301">
        <v>107226</v>
      </c>
      <c r="M301">
        <v>0</v>
      </c>
      <c r="N301">
        <v>28</v>
      </c>
      <c r="O301" t="s">
        <v>179</v>
      </c>
      <c r="P301" t="s">
        <v>38</v>
      </c>
      <c r="Q301">
        <v>2453</v>
      </c>
      <c r="R301" s="1">
        <v>28612</v>
      </c>
      <c r="S301" t="s">
        <v>61</v>
      </c>
      <c r="T301" t="s">
        <v>78</v>
      </c>
      <c r="U301" t="s">
        <v>41</v>
      </c>
      <c r="V301" t="s">
        <v>42</v>
      </c>
      <c r="W301" t="s">
        <v>112</v>
      </c>
      <c r="X301" s="1">
        <v>42093</v>
      </c>
      <c r="Y301" s="1" t="s">
        <v>488</v>
      </c>
      <c r="Z301" t="s">
        <v>44</v>
      </c>
      <c r="AA301" t="str">
        <f t="shared" si="18"/>
        <v>No</v>
      </c>
      <c r="AB301" t="s">
        <v>45</v>
      </c>
      <c r="AC301" t="s">
        <v>55</v>
      </c>
      <c r="AD301" t="s">
        <v>87</v>
      </c>
      <c r="AE301">
        <v>7</v>
      </c>
      <c r="AF301" t="s">
        <v>80</v>
      </c>
      <c r="AG301" t="s">
        <v>58</v>
      </c>
      <c r="AH301">
        <v>4.2</v>
      </c>
      <c r="AI301">
        <v>4</v>
      </c>
      <c r="AJ301">
        <v>8</v>
      </c>
      <c r="AK301" s="1">
        <v>43501</v>
      </c>
      <c r="AL301">
        <v>0</v>
      </c>
      <c r="AM301">
        <v>7</v>
      </c>
      <c r="AN301">
        <f ca="1">DATEDIF(R301, TODAY(), "Y")</f>
        <v>47</v>
      </c>
      <c r="AO301" t="str">
        <f t="shared" ca="1" si="19"/>
        <v>40-50</v>
      </c>
    </row>
    <row r="302" spans="1:41" x14ac:dyDescent="0.3">
      <c r="A302" t="s">
        <v>476</v>
      </c>
      <c r="B302" t="str">
        <f t="shared" si="16"/>
        <v>Scott</v>
      </c>
      <c r="C302" t="str">
        <f t="shared" si="17"/>
        <v>Whittier</v>
      </c>
      <c r="D302">
        <v>10072</v>
      </c>
      <c r="E302">
        <v>0</v>
      </c>
      <c r="F302">
        <v>0</v>
      </c>
      <c r="G302">
        <v>1</v>
      </c>
      <c r="H302">
        <v>5</v>
      </c>
      <c r="I302">
        <v>5</v>
      </c>
      <c r="J302">
        <v>3</v>
      </c>
      <c r="K302">
        <v>0</v>
      </c>
      <c r="L302">
        <v>58371</v>
      </c>
      <c r="M302">
        <v>1</v>
      </c>
      <c r="N302">
        <v>19</v>
      </c>
      <c r="O302" t="s">
        <v>37</v>
      </c>
      <c r="P302" t="s">
        <v>38</v>
      </c>
      <c r="Q302">
        <v>2030</v>
      </c>
      <c r="R302" s="1">
        <v>31921</v>
      </c>
      <c r="S302" t="s">
        <v>39</v>
      </c>
      <c r="T302" t="s">
        <v>40</v>
      </c>
      <c r="U302" t="s">
        <v>41</v>
      </c>
      <c r="V302" t="s">
        <v>89</v>
      </c>
      <c r="W302" t="s">
        <v>43</v>
      </c>
      <c r="X302" s="1">
        <v>40553</v>
      </c>
      <c r="Y302" s="1">
        <v>41774</v>
      </c>
      <c r="Z302" t="s">
        <v>62</v>
      </c>
      <c r="AA302" t="str">
        <f t="shared" si="18"/>
        <v>Yes</v>
      </c>
      <c r="AB302" t="s">
        <v>54</v>
      </c>
      <c r="AC302" t="s">
        <v>46</v>
      </c>
      <c r="AD302" t="s">
        <v>69</v>
      </c>
      <c r="AE302">
        <v>39</v>
      </c>
      <c r="AF302" t="s">
        <v>48</v>
      </c>
      <c r="AG302" t="s">
        <v>58</v>
      </c>
      <c r="AH302">
        <v>5</v>
      </c>
      <c r="AI302">
        <v>5</v>
      </c>
      <c r="AJ302">
        <v>0</v>
      </c>
      <c r="AK302" s="1">
        <v>41774</v>
      </c>
      <c r="AL302">
        <v>0</v>
      </c>
      <c r="AM302">
        <v>11</v>
      </c>
      <c r="AN302">
        <f ca="1">DATEDIF(R302, TODAY(), "Y")</f>
        <v>38</v>
      </c>
      <c r="AO302" t="str">
        <f t="shared" ca="1" si="19"/>
        <v>30-40</v>
      </c>
    </row>
    <row r="303" spans="1:41" x14ac:dyDescent="0.3">
      <c r="A303" t="s">
        <v>477</v>
      </c>
      <c r="B303" t="str">
        <f t="shared" si="16"/>
        <v>Barry</v>
      </c>
      <c r="C303" t="str">
        <f t="shared" si="17"/>
        <v>Wilber</v>
      </c>
      <c r="D303">
        <v>10048</v>
      </c>
      <c r="E303">
        <v>1</v>
      </c>
      <c r="F303">
        <v>1</v>
      </c>
      <c r="G303">
        <v>1</v>
      </c>
      <c r="H303">
        <v>5</v>
      </c>
      <c r="I303">
        <v>5</v>
      </c>
      <c r="J303">
        <v>3</v>
      </c>
      <c r="K303">
        <v>0</v>
      </c>
      <c r="L303">
        <v>55140</v>
      </c>
      <c r="M303">
        <v>1</v>
      </c>
      <c r="N303">
        <v>19</v>
      </c>
      <c r="O303" t="s">
        <v>37</v>
      </c>
      <c r="P303" t="s">
        <v>38</v>
      </c>
      <c r="Q303">
        <v>2324</v>
      </c>
      <c r="R303" s="1">
        <v>23994</v>
      </c>
      <c r="S303" t="s">
        <v>39</v>
      </c>
      <c r="T303" t="s">
        <v>52</v>
      </c>
      <c r="U303" t="s">
        <v>107</v>
      </c>
      <c r="V303" t="s">
        <v>42</v>
      </c>
      <c r="W303" t="s">
        <v>43</v>
      </c>
      <c r="X303" s="1">
        <v>40679</v>
      </c>
      <c r="Y303" s="1">
        <v>42254</v>
      </c>
      <c r="Z303" t="s">
        <v>93</v>
      </c>
      <c r="AA303" t="str">
        <f t="shared" si="18"/>
        <v>Yes</v>
      </c>
      <c r="AB303" t="s">
        <v>54</v>
      </c>
      <c r="AC303" t="s">
        <v>46</v>
      </c>
      <c r="AD303" t="s">
        <v>72</v>
      </c>
      <c r="AE303">
        <v>11</v>
      </c>
      <c r="AF303" t="s">
        <v>201</v>
      </c>
      <c r="AG303" t="s">
        <v>58</v>
      </c>
      <c r="AH303">
        <v>5</v>
      </c>
      <c r="AI303">
        <v>3</v>
      </c>
      <c r="AJ303">
        <v>0</v>
      </c>
      <c r="AK303" s="1">
        <v>42050</v>
      </c>
      <c r="AL303">
        <v>0</v>
      </c>
      <c r="AM303">
        <v>7</v>
      </c>
      <c r="AN303">
        <f ca="1">DATEDIF(R303, TODAY(), "Y")</f>
        <v>60</v>
      </c>
      <c r="AO303" t="str">
        <f t="shared" ca="1" si="19"/>
        <v>50-60</v>
      </c>
    </row>
    <row r="304" spans="1:41" x14ac:dyDescent="0.3">
      <c r="A304" t="s">
        <v>478</v>
      </c>
      <c r="B304" t="str">
        <f t="shared" si="16"/>
        <v>Annie</v>
      </c>
      <c r="C304" t="str">
        <f t="shared" si="17"/>
        <v>Wilkes</v>
      </c>
      <c r="D304">
        <v>10204</v>
      </c>
      <c r="E304">
        <v>0</v>
      </c>
      <c r="F304">
        <v>2</v>
      </c>
      <c r="G304">
        <v>0</v>
      </c>
      <c r="H304">
        <v>5</v>
      </c>
      <c r="I304">
        <v>5</v>
      </c>
      <c r="J304">
        <v>3</v>
      </c>
      <c r="K304">
        <v>0</v>
      </c>
      <c r="L304">
        <v>58062</v>
      </c>
      <c r="M304">
        <v>1</v>
      </c>
      <c r="N304">
        <v>19</v>
      </c>
      <c r="O304" t="s">
        <v>37</v>
      </c>
      <c r="P304" t="s">
        <v>38</v>
      </c>
      <c r="Q304">
        <v>1876</v>
      </c>
      <c r="R304" s="1">
        <v>30527</v>
      </c>
      <c r="S304" t="s">
        <v>61</v>
      </c>
      <c r="T304" t="s">
        <v>67</v>
      </c>
      <c r="U304" t="s">
        <v>41</v>
      </c>
      <c r="V304" t="s">
        <v>42</v>
      </c>
      <c r="W304" t="s">
        <v>43</v>
      </c>
      <c r="X304" s="1">
        <v>40553</v>
      </c>
      <c r="Y304" s="1">
        <v>41043</v>
      </c>
      <c r="Z304" t="s">
        <v>90</v>
      </c>
      <c r="AA304" t="str">
        <f t="shared" si="18"/>
        <v>Yes</v>
      </c>
      <c r="AB304" t="s">
        <v>54</v>
      </c>
      <c r="AC304" t="s">
        <v>46</v>
      </c>
      <c r="AD304" t="s">
        <v>79</v>
      </c>
      <c r="AE304">
        <v>19</v>
      </c>
      <c r="AF304" t="s">
        <v>70</v>
      </c>
      <c r="AG304" t="s">
        <v>58</v>
      </c>
      <c r="AH304">
        <v>3.6</v>
      </c>
      <c r="AI304">
        <v>5</v>
      </c>
      <c r="AJ304">
        <v>0</v>
      </c>
      <c r="AK304" s="1">
        <v>40580</v>
      </c>
      <c r="AL304">
        <v>0</v>
      </c>
      <c r="AM304">
        <v>9</v>
      </c>
      <c r="AN304">
        <f ca="1">DATEDIF(R304, TODAY(), "Y")</f>
        <v>42</v>
      </c>
      <c r="AO304" t="str">
        <f t="shared" ca="1" si="19"/>
        <v>40-50</v>
      </c>
    </row>
    <row r="305" spans="1:41" x14ac:dyDescent="0.3">
      <c r="A305" t="s">
        <v>479</v>
      </c>
      <c r="B305" t="str">
        <f t="shared" si="16"/>
        <v>Jacquelyn</v>
      </c>
      <c r="C305" t="str">
        <f t="shared" si="17"/>
        <v>Williams</v>
      </c>
      <c r="D305">
        <v>10264</v>
      </c>
      <c r="E305">
        <v>0</v>
      </c>
      <c r="F305">
        <v>0</v>
      </c>
      <c r="G305">
        <v>0</v>
      </c>
      <c r="H305">
        <v>5</v>
      </c>
      <c r="I305">
        <v>5</v>
      </c>
      <c r="J305">
        <v>3</v>
      </c>
      <c r="K305">
        <v>1</v>
      </c>
      <c r="L305">
        <v>59728</v>
      </c>
      <c r="M305">
        <v>1</v>
      </c>
      <c r="N305">
        <v>19</v>
      </c>
      <c r="O305" t="s">
        <v>37</v>
      </c>
      <c r="P305" t="s">
        <v>38</v>
      </c>
      <c r="Q305">
        <v>2109</v>
      </c>
      <c r="R305" s="1">
        <v>25478</v>
      </c>
      <c r="S305" t="s">
        <v>61</v>
      </c>
      <c r="T305" t="s">
        <v>40</v>
      </c>
      <c r="U305" t="s">
        <v>41</v>
      </c>
      <c r="V305" t="s">
        <v>89</v>
      </c>
      <c r="W305" t="s">
        <v>82</v>
      </c>
      <c r="X305" s="1">
        <v>40917</v>
      </c>
      <c r="Y305" s="1">
        <v>42182</v>
      </c>
      <c r="Z305" t="s">
        <v>162</v>
      </c>
      <c r="AA305" t="str">
        <f t="shared" si="18"/>
        <v>Yes</v>
      </c>
      <c r="AB305" t="s">
        <v>54</v>
      </c>
      <c r="AC305" t="s">
        <v>46</v>
      </c>
      <c r="AD305" t="s">
        <v>79</v>
      </c>
      <c r="AE305">
        <v>19</v>
      </c>
      <c r="AF305" t="s">
        <v>84</v>
      </c>
      <c r="AG305" t="s">
        <v>58</v>
      </c>
      <c r="AH305">
        <v>4.3</v>
      </c>
      <c r="AI305">
        <v>4</v>
      </c>
      <c r="AJ305">
        <v>0</v>
      </c>
      <c r="AK305" s="1">
        <v>41792</v>
      </c>
      <c r="AL305">
        <v>0</v>
      </c>
      <c r="AM305">
        <v>16</v>
      </c>
      <c r="AN305">
        <f ca="1">DATEDIF(R305, TODAY(), "Y")</f>
        <v>55</v>
      </c>
      <c r="AO305" t="str">
        <f t="shared" ca="1" si="19"/>
        <v>50-60</v>
      </c>
    </row>
    <row r="306" spans="1:41" x14ac:dyDescent="0.3">
      <c r="A306" t="s">
        <v>480</v>
      </c>
      <c r="B306" t="str">
        <f t="shared" si="16"/>
        <v>Jordan</v>
      </c>
      <c r="C306" t="str">
        <f t="shared" si="17"/>
        <v>Winthrop</v>
      </c>
      <c r="D306">
        <v>10033</v>
      </c>
      <c r="E306">
        <v>0</v>
      </c>
      <c r="F306">
        <v>0</v>
      </c>
      <c r="G306">
        <v>1</v>
      </c>
      <c r="H306">
        <v>5</v>
      </c>
      <c r="I306">
        <v>5</v>
      </c>
      <c r="J306">
        <v>4</v>
      </c>
      <c r="K306">
        <v>0</v>
      </c>
      <c r="L306">
        <v>70507</v>
      </c>
      <c r="M306">
        <v>1</v>
      </c>
      <c r="N306">
        <v>20</v>
      </c>
      <c r="O306" t="s">
        <v>60</v>
      </c>
      <c r="P306" t="s">
        <v>38</v>
      </c>
      <c r="Q306">
        <v>2045</v>
      </c>
      <c r="R306" s="1">
        <v>21496</v>
      </c>
      <c r="S306" t="s">
        <v>39</v>
      </c>
      <c r="T306" t="s">
        <v>40</v>
      </c>
      <c r="U306" t="s">
        <v>41</v>
      </c>
      <c r="V306" t="s">
        <v>42</v>
      </c>
      <c r="W306" t="s">
        <v>43</v>
      </c>
      <c r="X306" s="1">
        <v>41281</v>
      </c>
      <c r="Y306" s="1">
        <v>42421</v>
      </c>
      <c r="Z306" t="s">
        <v>130</v>
      </c>
      <c r="AA306" t="str">
        <f t="shared" si="18"/>
        <v>Yes</v>
      </c>
      <c r="AB306" t="s">
        <v>54</v>
      </c>
      <c r="AC306" t="s">
        <v>46</v>
      </c>
      <c r="AD306" t="s">
        <v>83</v>
      </c>
      <c r="AE306">
        <v>12</v>
      </c>
      <c r="AF306" t="s">
        <v>48</v>
      </c>
      <c r="AG306" t="s">
        <v>49</v>
      </c>
      <c r="AH306">
        <v>5</v>
      </c>
      <c r="AI306">
        <v>3</v>
      </c>
      <c r="AJ306">
        <v>0</v>
      </c>
      <c r="AK306" s="1">
        <v>42388</v>
      </c>
      <c r="AL306">
        <v>0</v>
      </c>
      <c r="AM306">
        <v>7</v>
      </c>
      <c r="AN306">
        <f ca="1">DATEDIF(R306, TODAY(), "Y")</f>
        <v>66</v>
      </c>
      <c r="AO306" t="str">
        <f t="shared" ca="1" si="19"/>
        <v>60-70</v>
      </c>
    </row>
    <row r="307" spans="1:41" x14ac:dyDescent="0.3">
      <c r="A307" t="s">
        <v>481</v>
      </c>
      <c r="B307" t="str">
        <f t="shared" si="16"/>
        <v>Hang T</v>
      </c>
      <c r="C307" t="str">
        <f t="shared" si="17"/>
        <v>Wolk</v>
      </c>
      <c r="D307">
        <v>10174</v>
      </c>
      <c r="E307">
        <v>0</v>
      </c>
      <c r="F307">
        <v>0</v>
      </c>
      <c r="G307">
        <v>0</v>
      </c>
      <c r="H307">
        <v>1</v>
      </c>
      <c r="I307">
        <v>5</v>
      </c>
      <c r="J307">
        <v>3</v>
      </c>
      <c r="K307">
        <v>0</v>
      </c>
      <c r="L307">
        <v>60446</v>
      </c>
      <c r="M307">
        <v>0</v>
      </c>
      <c r="N307">
        <v>20</v>
      </c>
      <c r="O307" t="s">
        <v>60</v>
      </c>
      <c r="P307" t="s">
        <v>38</v>
      </c>
      <c r="Q307">
        <v>2302</v>
      </c>
      <c r="R307" s="1">
        <v>31157</v>
      </c>
      <c r="S307" t="s">
        <v>61</v>
      </c>
      <c r="T307" t="s">
        <v>40</v>
      </c>
      <c r="U307" t="s">
        <v>41</v>
      </c>
      <c r="V307" t="s">
        <v>42</v>
      </c>
      <c r="W307" t="s">
        <v>43</v>
      </c>
      <c r="X307" s="1">
        <v>41911</v>
      </c>
      <c r="Y307" s="1" t="s">
        <v>488</v>
      </c>
      <c r="Z307" t="s">
        <v>44</v>
      </c>
      <c r="AA307" t="str">
        <f t="shared" si="18"/>
        <v>No</v>
      </c>
      <c r="AB307" t="s">
        <v>45</v>
      </c>
      <c r="AC307" t="s">
        <v>46</v>
      </c>
      <c r="AD307" t="s">
        <v>91</v>
      </c>
      <c r="AE307">
        <v>14</v>
      </c>
      <c r="AF307" t="s">
        <v>48</v>
      </c>
      <c r="AG307" t="s">
        <v>58</v>
      </c>
      <c r="AH307">
        <v>3.4</v>
      </c>
      <c r="AI307">
        <v>4</v>
      </c>
      <c r="AJ307">
        <v>0</v>
      </c>
      <c r="AK307" s="1">
        <v>43517</v>
      </c>
      <c r="AL307">
        <v>0</v>
      </c>
      <c r="AM307">
        <v>14</v>
      </c>
      <c r="AN307">
        <f ca="1">DATEDIF(R307, TODAY(), "Y")</f>
        <v>40</v>
      </c>
      <c r="AO307" t="str">
        <f t="shared" ca="1" si="19"/>
        <v>30-40</v>
      </c>
    </row>
    <row r="308" spans="1:41" x14ac:dyDescent="0.3">
      <c r="A308" t="s">
        <v>482</v>
      </c>
      <c r="B308" t="str">
        <f t="shared" si="16"/>
        <v>Jason</v>
      </c>
      <c r="C308" t="str">
        <f t="shared" si="17"/>
        <v>Woodson</v>
      </c>
      <c r="D308">
        <v>10135</v>
      </c>
      <c r="E308">
        <v>0</v>
      </c>
      <c r="F308">
        <v>0</v>
      </c>
      <c r="G308">
        <v>1</v>
      </c>
      <c r="H308">
        <v>1</v>
      </c>
      <c r="I308">
        <v>5</v>
      </c>
      <c r="J308">
        <v>3</v>
      </c>
      <c r="K308">
        <v>0</v>
      </c>
      <c r="L308">
        <v>65893</v>
      </c>
      <c r="M308">
        <v>0</v>
      </c>
      <c r="N308">
        <v>20</v>
      </c>
      <c r="O308" t="s">
        <v>60</v>
      </c>
      <c r="P308" t="s">
        <v>38</v>
      </c>
      <c r="Q308">
        <v>1810</v>
      </c>
      <c r="R308" s="1">
        <v>31178</v>
      </c>
      <c r="S308" t="s">
        <v>39</v>
      </c>
      <c r="T308" t="s">
        <v>40</v>
      </c>
      <c r="U308" t="s">
        <v>41</v>
      </c>
      <c r="V308" t="s">
        <v>42</v>
      </c>
      <c r="W308" t="s">
        <v>43</v>
      </c>
      <c r="X308" s="1">
        <v>41827</v>
      </c>
      <c r="Y308" s="1" t="s">
        <v>488</v>
      </c>
      <c r="Z308" t="s">
        <v>44</v>
      </c>
      <c r="AA308" t="str">
        <f t="shared" si="18"/>
        <v>No</v>
      </c>
      <c r="AB308" t="s">
        <v>45</v>
      </c>
      <c r="AC308" t="s">
        <v>46</v>
      </c>
      <c r="AD308" t="s">
        <v>63</v>
      </c>
      <c r="AE308">
        <v>20</v>
      </c>
      <c r="AF308" t="s">
        <v>48</v>
      </c>
      <c r="AG308" t="s">
        <v>58</v>
      </c>
      <c r="AH308">
        <v>4.07</v>
      </c>
      <c r="AI308">
        <v>4</v>
      </c>
      <c r="AJ308">
        <v>0</v>
      </c>
      <c r="AK308" s="1">
        <v>43524</v>
      </c>
      <c r="AL308">
        <v>0</v>
      </c>
      <c r="AM308">
        <v>13</v>
      </c>
      <c r="AN308">
        <f ca="1">DATEDIF(R308, TODAY(), "Y")</f>
        <v>40</v>
      </c>
      <c r="AO308" t="str">
        <f t="shared" ca="1" si="19"/>
        <v>30-40</v>
      </c>
    </row>
    <row r="309" spans="1:41" x14ac:dyDescent="0.3">
      <c r="A309" t="s">
        <v>483</v>
      </c>
      <c r="B309" t="str">
        <f t="shared" si="16"/>
        <v>Catherine</v>
      </c>
      <c r="C309" t="str">
        <f t="shared" si="17"/>
        <v>Ybarra</v>
      </c>
      <c r="D309">
        <v>10301</v>
      </c>
      <c r="E309">
        <v>0</v>
      </c>
      <c r="F309">
        <v>0</v>
      </c>
      <c r="G309">
        <v>0</v>
      </c>
      <c r="H309">
        <v>5</v>
      </c>
      <c r="I309">
        <v>5</v>
      </c>
      <c r="J309">
        <v>1</v>
      </c>
      <c r="K309">
        <v>0</v>
      </c>
      <c r="L309">
        <v>48513</v>
      </c>
      <c r="M309">
        <v>1</v>
      </c>
      <c r="N309">
        <v>19</v>
      </c>
      <c r="O309" t="s">
        <v>37</v>
      </c>
      <c r="P309" t="s">
        <v>38</v>
      </c>
      <c r="Q309">
        <v>2458</v>
      </c>
      <c r="R309" s="1">
        <v>30075</v>
      </c>
      <c r="S309" t="s">
        <v>61</v>
      </c>
      <c r="T309" t="s">
        <v>40</v>
      </c>
      <c r="U309" t="s">
        <v>41</v>
      </c>
      <c r="V309" t="s">
        <v>42</v>
      </c>
      <c r="W309" t="s">
        <v>112</v>
      </c>
      <c r="X309" s="1">
        <v>39693</v>
      </c>
      <c r="Y309" s="1">
        <v>42276</v>
      </c>
      <c r="Z309" t="s">
        <v>90</v>
      </c>
      <c r="AA309" t="str">
        <f t="shared" si="18"/>
        <v>Yes</v>
      </c>
      <c r="AB309" t="s">
        <v>54</v>
      </c>
      <c r="AC309" t="s">
        <v>46</v>
      </c>
      <c r="AD309" t="s">
        <v>83</v>
      </c>
      <c r="AE309">
        <v>12</v>
      </c>
      <c r="AF309" t="s">
        <v>70</v>
      </c>
      <c r="AG309" t="s">
        <v>191</v>
      </c>
      <c r="AH309">
        <v>3.2</v>
      </c>
      <c r="AI309">
        <v>2</v>
      </c>
      <c r="AJ309">
        <v>0</v>
      </c>
      <c r="AK309" s="1">
        <v>42249</v>
      </c>
      <c r="AL309">
        <v>5</v>
      </c>
      <c r="AM309">
        <v>4</v>
      </c>
      <c r="AN309">
        <f ca="1">DATEDIF(R309, TODAY(), "Y")</f>
        <v>43</v>
      </c>
      <c r="AO309" t="str">
        <f t="shared" ca="1" si="19"/>
        <v>40-50</v>
      </c>
    </row>
    <row r="310" spans="1:41" x14ac:dyDescent="0.3">
      <c r="A310" t="s">
        <v>484</v>
      </c>
      <c r="B310" t="str">
        <f t="shared" si="16"/>
        <v>Jennifer</v>
      </c>
      <c r="C310" t="str">
        <f t="shared" si="17"/>
        <v>Zamora</v>
      </c>
      <c r="D310">
        <v>10010</v>
      </c>
      <c r="E310">
        <v>0</v>
      </c>
      <c r="F310">
        <v>0</v>
      </c>
      <c r="G310">
        <v>0</v>
      </c>
      <c r="H310">
        <v>1</v>
      </c>
      <c r="I310">
        <v>3</v>
      </c>
      <c r="J310">
        <v>4</v>
      </c>
      <c r="K310">
        <v>0</v>
      </c>
      <c r="L310">
        <v>220450</v>
      </c>
      <c r="M310">
        <v>0</v>
      </c>
      <c r="N310">
        <v>6</v>
      </c>
      <c r="O310" t="s">
        <v>485</v>
      </c>
      <c r="P310" t="s">
        <v>38</v>
      </c>
      <c r="Q310">
        <v>2067</v>
      </c>
      <c r="R310" s="1">
        <v>29097</v>
      </c>
      <c r="S310" t="s">
        <v>61</v>
      </c>
      <c r="T310" t="s">
        <v>40</v>
      </c>
      <c r="U310" t="s">
        <v>41</v>
      </c>
      <c r="V310" t="s">
        <v>42</v>
      </c>
      <c r="W310" t="s">
        <v>43</v>
      </c>
      <c r="X310" s="1">
        <v>40278</v>
      </c>
      <c r="Y310" s="1" t="s">
        <v>488</v>
      </c>
      <c r="Z310" t="s">
        <v>44</v>
      </c>
      <c r="AA310" t="str">
        <f t="shared" si="18"/>
        <v>No</v>
      </c>
      <c r="AB310" t="s">
        <v>45</v>
      </c>
      <c r="AC310" t="s">
        <v>55</v>
      </c>
      <c r="AD310" t="s">
        <v>131</v>
      </c>
      <c r="AE310">
        <v>2</v>
      </c>
      <c r="AF310" t="s">
        <v>80</v>
      </c>
      <c r="AG310" t="s">
        <v>49</v>
      </c>
      <c r="AH310">
        <v>4.5999999999999996</v>
      </c>
      <c r="AI310">
        <v>5</v>
      </c>
      <c r="AJ310">
        <v>6</v>
      </c>
      <c r="AK310" s="1">
        <v>43517</v>
      </c>
      <c r="AL310">
        <v>0</v>
      </c>
      <c r="AM310">
        <v>16</v>
      </c>
      <c r="AN310">
        <f ca="1">DATEDIF(R310, TODAY(), "Y")</f>
        <v>46</v>
      </c>
      <c r="AO310" t="str">
        <f t="shared" ca="1" si="19"/>
        <v>40-50</v>
      </c>
    </row>
    <row r="311" spans="1:41" x14ac:dyDescent="0.3">
      <c r="A311" t="s">
        <v>486</v>
      </c>
      <c r="B311" t="str">
        <f t="shared" si="16"/>
        <v>Julia</v>
      </c>
      <c r="C311" t="str">
        <f t="shared" si="17"/>
        <v>Zhou</v>
      </c>
      <c r="D311">
        <v>10043</v>
      </c>
      <c r="E311">
        <v>0</v>
      </c>
      <c r="F311">
        <v>0</v>
      </c>
      <c r="G311">
        <v>0</v>
      </c>
      <c r="H311">
        <v>1</v>
      </c>
      <c r="I311">
        <v>3</v>
      </c>
      <c r="J311">
        <v>3</v>
      </c>
      <c r="K311">
        <v>0</v>
      </c>
      <c r="L311">
        <v>89292</v>
      </c>
      <c r="M311">
        <v>0</v>
      </c>
      <c r="N311">
        <v>9</v>
      </c>
      <c r="O311" t="s">
        <v>95</v>
      </c>
      <c r="P311" t="s">
        <v>38</v>
      </c>
      <c r="Q311">
        <v>2148</v>
      </c>
      <c r="R311" s="1">
        <v>28910</v>
      </c>
      <c r="S311" t="s">
        <v>61</v>
      </c>
      <c r="T311" t="s">
        <v>40</v>
      </c>
      <c r="U311" t="s">
        <v>41</v>
      </c>
      <c r="V311" t="s">
        <v>42</v>
      </c>
      <c r="W311" t="s">
        <v>43</v>
      </c>
      <c r="X311" s="1">
        <v>42093</v>
      </c>
      <c r="Y311" s="1" t="s">
        <v>488</v>
      </c>
      <c r="Z311" t="s">
        <v>44</v>
      </c>
      <c r="AA311" t="str">
        <f t="shared" si="18"/>
        <v>No</v>
      </c>
      <c r="AB311" t="s">
        <v>45</v>
      </c>
      <c r="AC311" t="s">
        <v>55</v>
      </c>
      <c r="AD311" t="s">
        <v>56</v>
      </c>
      <c r="AE311">
        <v>4</v>
      </c>
      <c r="AF311" t="s">
        <v>80</v>
      </c>
      <c r="AG311" t="s">
        <v>58</v>
      </c>
      <c r="AH311">
        <v>5</v>
      </c>
      <c r="AI311">
        <v>3</v>
      </c>
      <c r="AJ311">
        <v>5</v>
      </c>
      <c r="AK311" s="1">
        <v>43497</v>
      </c>
      <c r="AL311">
        <v>0</v>
      </c>
      <c r="AM311">
        <v>11</v>
      </c>
      <c r="AN311">
        <f ca="1">DATEDIF(R311, TODAY(), "Y")</f>
        <v>46</v>
      </c>
      <c r="AO311" t="str">
        <f t="shared" ca="1" si="19"/>
        <v>40-50</v>
      </c>
    </row>
    <row r="312" spans="1:41" x14ac:dyDescent="0.3">
      <c r="A312" t="s">
        <v>487</v>
      </c>
      <c r="B312" t="str">
        <f t="shared" si="16"/>
        <v>Colleen</v>
      </c>
      <c r="C312" t="str">
        <f t="shared" si="17"/>
        <v>Zima</v>
      </c>
      <c r="D312">
        <v>10271</v>
      </c>
      <c r="E312">
        <v>0</v>
      </c>
      <c r="F312">
        <v>4</v>
      </c>
      <c r="G312">
        <v>0</v>
      </c>
      <c r="H312">
        <v>1</v>
      </c>
      <c r="I312">
        <v>5</v>
      </c>
      <c r="J312">
        <v>3</v>
      </c>
      <c r="K312">
        <v>0</v>
      </c>
      <c r="L312">
        <v>45046</v>
      </c>
      <c r="M312">
        <v>0</v>
      </c>
      <c r="N312">
        <v>19</v>
      </c>
      <c r="O312" t="s">
        <v>37</v>
      </c>
      <c r="P312" t="s">
        <v>38</v>
      </c>
      <c r="Q312">
        <v>1730</v>
      </c>
      <c r="R312" s="1">
        <v>28719</v>
      </c>
      <c r="S312" t="s">
        <v>61</v>
      </c>
      <c r="T312" t="s">
        <v>78</v>
      </c>
      <c r="U312" t="s">
        <v>41</v>
      </c>
      <c r="V312" t="s">
        <v>42</v>
      </c>
      <c r="W312" t="s">
        <v>112</v>
      </c>
      <c r="X312" s="1">
        <v>41911</v>
      </c>
      <c r="Y312" s="1" t="s">
        <v>488</v>
      </c>
      <c r="Z312" t="s">
        <v>44</v>
      </c>
      <c r="AA312" t="str">
        <f t="shared" si="18"/>
        <v>No</v>
      </c>
      <c r="AB312" t="s">
        <v>45</v>
      </c>
      <c r="AC312" t="s">
        <v>46</v>
      </c>
      <c r="AD312" t="s">
        <v>91</v>
      </c>
      <c r="AE312">
        <v>14</v>
      </c>
      <c r="AF312" t="s">
        <v>48</v>
      </c>
      <c r="AG312" t="s">
        <v>58</v>
      </c>
      <c r="AH312">
        <v>4.5</v>
      </c>
      <c r="AI312">
        <v>5</v>
      </c>
      <c r="AJ312">
        <v>0</v>
      </c>
      <c r="AK312" s="1">
        <v>43495</v>
      </c>
      <c r="AL312">
        <v>0</v>
      </c>
      <c r="AM312">
        <v>2</v>
      </c>
      <c r="AN312">
        <f ca="1">DATEDIF(R312, TODAY(), "Y")</f>
        <v>47</v>
      </c>
      <c r="AO312" t="str">
        <f t="shared" ca="1" si="19"/>
        <v>40-50</v>
      </c>
    </row>
  </sheetData>
  <autoFilter ref="AD1:AD312" xr:uid="{3C1C7566-FF8C-4B87-AFAC-D0B14E4AA4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D4C7-5467-4B63-9836-651835E9422D}">
  <dimension ref="A1:C24"/>
  <sheetViews>
    <sheetView workbookViewId="0">
      <selection activeCell="D28" sqref="D28"/>
    </sheetView>
  </sheetViews>
  <sheetFormatPr defaultRowHeight="14.4" x14ac:dyDescent="0.3"/>
  <cols>
    <col min="1" max="1" width="16.6640625" bestFit="1" customWidth="1"/>
    <col min="2" max="2" width="11" bestFit="1" customWidth="1"/>
  </cols>
  <sheetData>
    <row r="1" spans="1:3" ht="15.6" x14ac:dyDescent="0.3">
      <c r="A1" s="2" t="s">
        <v>26</v>
      </c>
      <c r="B1" s="2" t="s">
        <v>27</v>
      </c>
      <c r="C1" s="2" t="s">
        <v>494</v>
      </c>
    </row>
    <row r="2" spans="1:3" x14ac:dyDescent="0.3">
      <c r="A2" t="s">
        <v>47</v>
      </c>
      <c r="B2">
        <v>22</v>
      </c>
      <c r="C2">
        <f>COUNTIF(Working!AD:AD, Managers!A2)</f>
        <v>22</v>
      </c>
    </row>
    <row r="3" spans="1:3" x14ac:dyDescent="0.3">
      <c r="A3" t="s">
        <v>56</v>
      </c>
      <c r="B3">
        <v>4</v>
      </c>
      <c r="C3">
        <f>COUNTIF(Working!AD:AD, Managers!A3)</f>
        <v>17</v>
      </c>
    </row>
    <row r="4" spans="1:3" x14ac:dyDescent="0.3">
      <c r="A4" t="s">
        <v>63</v>
      </c>
      <c r="B4">
        <v>20</v>
      </c>
      <c r="C4">
        <f>COUNTIF(Working!AD:AD, Managers!A4)</f>
        <v>22</v>
      </c>
    </row>
    <row r="5" spans="1:3" x14ac:dyDescent="0.3">
      <c r="A5" t="s">
        <v>65</v>
      </c>
      <c r="B5">
        <v>16</v>
      </c>
      <c r="C5">
        <f>COUNTIF(Working!AD:AD, Managers!A5)</f>
        <v>22</v>
      </c>
    </row>
    <row r="6" spans="1:3" x14ac:dyDescent="0.3">
      <c r="A6" t="s">
        <v>69</v>
      </c>
      <c r="B6">
        <v>39</v>
      </c>
      <c r="C6">
        <f>COUNTIF(Working!AD:AD, Managers!A6)</f>
        <v>21</v>
      </c>
    </row>
    <row r="7" spans="1:3" x14ac:dyDescent="0.3">
      <c r="A7" t="s">
        <v>72</v>
      </c>
      <c r="B7">
        <v>11</v>
      </c>
      <c r="C7">
        <f>COUNTIF(Working!AD:AD, Managers!A7)</f>
        <v>21</v>
      </c>
    </row>
    <row r="8" spans="1:3" x14ac:dyDescent="0.3">
      <c r="A8" t="s">
        <v>76</v>
      </c>
      <c r="B8">
        <v>10</v>
      </c>
      <c r="C8">
        <f>COUNTIF(Working!AD:AD, Managers!A8)</f>
        <v>9</v>
      </c>
    </row>
    <row r="9" spans="1:3" x14ac:dyDescent="0.3">
      <c r="A9" t="s">
        <v>79</v>
      </c>
      <c r="B9">
        <v>19</v>
      </c>
      <c r="C9">
        <f>COUNTIF(Working!AD:AD, Managers!A9)</f>
        <v>21</v>
      </c>
    </row>
    <row r="10" spans="1:3" x14ac:dyDescent="0.3">
      <c r="A10" t="s">
        <v>83</v>
      </c>
      <c r="B10">
        <v>12</v>
      </c>
      <c r="C10">
        <f>COUNTIF(Working!AD:AD, Managers!A10)</f>
        <v>22</v>
      </c>
    </row>
    <row r="11" spans="1:3" x14ac:dyDescent="0.3">
      <c r="A11" t="s">
        <v>87</v>
      </c>
      <c r="B11">
        <v>7</v>
      </c>
      <c r="C11">
        <f>COUNTIF(Working!AD:AD, Managers!A11)</f>
        <v>14</v>
      </c>
    </row>
    <row r="12" spans="1:3" x14ac:dyDescent="0.3">
      <c r="A12" t="s">
        <v>91</v>
      </c>
      <c r="B12">
        <v>14</v>
      </c>
      <c r="C12">
        <f>COUNTIF(Working!AD:AD, Managers!A12)</f>
        <v>21</v>
      </c>
    </row>
    <row r="13" spans="1:3" x14ac:dyDescent="0.3">
      <c r="A13" t="s">
        <v>99</v>
      </c>
      <c r="B13">
        <v>18</v>
      </c>
      <c r="C13">
        <f>COUNTIF(Working!AD:AD, Managers!A13)</f>
        <v>22</v>
      </c>
    </row>
    <row r="14" spans="1:3" x14ac:dyDescent="0.3">
      <c r="A14" t="s">
        <v>127</v>
      </c>
      <c r="B14">
        <v>3</v>
      </c>
      <c r="C14">
        <f>COUNTIF(Working!AD:AD, Managers!A14)</f>
        <v>7</v>
      </c>
    </row>
    <row r="15" spans="1:3" x14ac:dyDescent="0.3">
      <c r="A15" t="s">
        <v>131</v>
      </c>
      <c r="B15">
        <v>2</v>
      </c>
      <c r="C15">
        <f>COUNTIF(Working!AD:AD, Managers!A15)</f>
        <v>19</v>
      </c>
    </row>
    <row r="16" spans="1:3" x14ac:dyDescent="0.3">
      <c r="A16" t="s">
        <v>127</v>
      </c>
      <c r="B16">
        <v>1</v>
      </c>
      <c r="C16">
        <f>COUNTIF(Working!AD:AD, Managers!A16)</f>
        <v>7</v>
      </c>
    </row>
    <row r="17" spans="1:3" x14ac:dyDescent="0.3">
      <c r="A17" t="s">
        <v>142</v>
      </c>
      <c r="B17">
        <v>17</v>
      </c>
      <c r="C17">
        <f>COUNTIF(Working!AD:AD, Managers!A17)</f>
        <v>14</v>
      </c>
    </row>
    <row r="18" spans="1:3" x14ac:dyDescent="0.3">
      <c r="A18" t="s">
        <v>147</v>
      </c>
      <c r="B18">
        <v>5</v>
      </c>
      <c r="C18">
        <f>COUNTIF(Working!AD:AD, Managers!A18)</f>
        <v>7</v>
      </c>
    </row>
    <row r="19" spans="1:3" x14ac:dyDescent="0.3">
      <c r="A19" t="s">
        <v>160</v>
      </c>
      <c r="B19">
        <v>21</v>
      </c>
      <c r="C19">
        <f>COUNTIF(Working!AD:AD, Managers!A19)</f>
        <v>13</v>
      </c>
    </row>
    <row r="20" spans="1:3" x14ac:dyDescent="0.3">
      <c r="A20" t="s">
        <v>166</v>
      </c>
      <c r="B20">
        <v>6</v>
      </c>
      <c r="C20">
        <f>COUNTIF(Working!AD:AD, Managers!A20)</f>
        <v>4</v>
      </c>
    </row>
    <row r="21" spans="1:3" x14ac:dyDescent="0.3">
      <c r="A21" t="s">
        <v>182</v>
      </c>
      <c r="B21">
        <v>15</v>
      </c>
      <c r="C21">
        <f>COUNTIF(Working!AD:AD, Managers!A21)</f>
        <v>3</v>
      </c>
    </row>
    <row r="22" spans="1:3" x14ac:dyDescent="0.3">
      <c r="A22" t="s">
        <v>197</v>
      </c>
      <c r="B22">
        <v>13</v>
      </c>
      <c r="C22">
        <f>COUNTIF(Working!AD:AD, Managers!A22)</f>
        <v>8</v>
      </c>
    </row>
    <row r="23" spans="1:3" x14ac:dyDescent="0.3">
      <c r="A23" t="s">
        <v>235</v>
      </c>
      <c r="B23">
        <v>9</v>
      </c>
      <c r="C23">
        <f>COUNTIF(Working!AD:AD, Managers!A23)</f>
        <v>2</v>
      </c>
    </row>
    <row r="24" spans="1:3" x14ac:dyDescent="0.3">
      <c r="A24" t="s">
        <v>47</v>
      </c>
      <c r="B24">
        <v>30</v>
      </c>
      <c r="C24">
        <f>COUNTIF(Working!AD:AD, Managers!A24)</f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0B20-4C54-4BF5-947E-AA4ED456232F}">
  <dimension ref="A1:H41"/>
  <sheetViews>
    <sheetView tabSelected="1" topLeftCell="A15" workbookViewId="0">
      <selection activeCell="H36" sqref="H36:H38"/>
    </sheetView>
  </sheetViews>
  <sheetFormatPr defaultRowHeight="14.4" x14ac:dyDescent="0.3"/>
  <cols>
    <col min="1" max="1" width="12.44140625" bestFit="1" customWidth="1"/>
    <col min="2" max="2" width="13.77734375" bestFit="1" customWidth="1"/>
    <col min="3" max="4" width="15.5546875" bestFit="1" customWidth="1"/>
    <col min="5" max="5" width="10.5546875" bestFit="1" customWidth="1"/>
    <col min="6" max="6" width="13.77734375" bestFit="1" customWidth="1"/>
    <col min="7" max="7" width="15.109375" bestFit="1" customWidth="1"/>
    <col min="8" max="8" width="18.21875" bestFit="1" customWidth="1"/>
    <col min="9" max="12" width="23.5546875" bestFit="1" customWidth="1"/>
    <col min="13" max="13" width="18.33203125" bestFit="1" customWidth="1"/>
    <col min="14" max="14" width="28.109375" bestFit="1" customWidth="1"/>
  </cols>
  <sheetData>
    <row r="1" spans="1:7" ht="18" x14ac:dyDescent="0.35">
      <c r="A1" s="8" t="s">
        <v>496</v>
      </c>
    </row>
    <row r="3" spans="1:7" x14ac:dyDescent="0.3">
      <c r="A3" s="5" t="s">
        <v>499</v>
      </c>
      <c r="B3" t="s">
        <v>497</v>
      </c>
      <c r="F3" t="s">
        <v>499</v>
      </c>
      <c r="G3" t="s">
        <v>497</v>
      </c>
    </row>
    <row r="4" spans="1:7" x14ac:dyDescent="0.3">
      <c r="A4" s="6">
        <v>1</v>
      </c>
      <c r="B4" s="7">
        <v>10</v>
      </c>
      <c r="F4">
        <v>1</v>
      </c>
      <c r="G4">
        <v>10</v>
      </c>
    </row>
    <row r="5" spans="1:7" x14ac:dyDescent="0.3">
      <c r="A5" s="6">
        <v>2</v>
      </c>
      <c r="B5" s="7">
        <v>1</v>
      </c>
      <c r="F5">
        <v>2</v>
      </c>
      <c r="G5">
        <v>1</v>
      </c>
    </row>
    <row r="6" spans="1:7" x14ac:dyDescent="0.3">
      <c r="A6" s="6">
        <v>3</v>
      </c>
      <c r="B6" s="7">
        <v>50</v>
      </c>
      <c r="F6">
        <v>3</v>
      </c>
      <c r="G6">
        <v>50</v>
      </c>
    </row>
    <row r="7" spans="1:7" x14ac:dyDescent="0.3">
      <c r="A7" s="6">
        <v>4</v>
      </c>
      <c r="B7" s="7">
        <v>10</v>
      </c>
      <c r="F7">
        <v>4</v>
      </c>
      <c r="G7">
        <v>10</v>
      </c>
    </row>
    <row r="8" spans="1:7" x14ac:dyDescent="0.3">
      <c r="A8" s="6">
        <v>5</v>
      </c>
      <c r="B8" s="7">
        <v>208</v>
      </c>
      <c r="F8">
        <v>5</v>
      </c>
      <c r="G8">
        <v>208</v>
      </c>
    </row>
    <row r="9" spans="1:7" x14ac:dyDescent="0.3">
      <c r="A9" s="6">
        <v>6</v>
      </c>
      <c r="B9" s="7">
        <v>32</v>
      </c>
      <c r="F9">
        <v>6</v>
      </c>
      <c r="G9">
        <v>32</v>
      </c>
    </row>
    <row r="10" spans="1:7" x14ac:dyDescent="0.3">
      <c r="A10" s="6" t="s">
        <v>495</v>
      </c>
      <c r="B10" s="7">
        <v>311</v>
      </c>
      <c r="F10" t="s">
        <v>495</v>
      </c>
      <c r="G10">
        <v>311</v>
      </c>
    </row>
    <row r="13" spans="1:7" x14ac:dyDescent="0.3">
      <c r="A13" s="5" t="s">
        <v>493</v>
      </c>
      <c r="B13" t="s">
        <v>42</v>
      </c>
    </row>
    <row r="15" spans="1:7" x14ac:dyDescent="0.3">
      <c r="A15" s="5" t="s">
        <v>499</v>
      </c>
      <c r="B15" t="s">
        <v>498</v>
      </c>
      <c r="F15" t="s">
        <v>499</v>
      </c>
      <c r="G15" t="s">
        <v>498</v>
      </c>
    </row>
    <row r="16" spans="1:7" x14ac:dyDescent="0.3">
      <c r="A16" s="6">
        <v>1</v>
      </c>
      <c r="B16" s="7">
        <v>7</v>
      </c>
      <c r="F16">
        <v>1</v>
      </c>
      <c r="G16">
        <v>7</v>
      </c>
    </row>
    <row r="17" spans="1:7" x14ac:dyDescent="0.3">
      <c r="A17" s="6">
        <v>2</v>
      </c>
      <c r="B17" s="7">
        <v>1</v>
      </c>
      <c r="F17">
        <v>2</v>
      </c>
      <c r="G17">
        <v>1</v>
      </c>
    </row>
    <row r="18" spans="1:7" x14ac:dyDescent="0.3">
      <c r="A18" s="6">
        <v>3</v>
      </c>
      <c r="B18" s="7">
        <v>40</v>
      </c>
      <c r="F18">
        <v>3</v>
      </c>
      <c r="G18">
        <v>40</v>
      </c>
    </row>
    <row r="19" spans="1:7" x14ac:dyDescent="0.3">
      <c r="A19" s="6">
        <v>4</v>
      </c>
      <c r="B19" s="7">
        <v>7</v>
      </c>
      <c r="F19">
        <v>4</v>
      </c>
      <c r="G19">
        <v>7</v>
      </c>
    </row>
    <row r="20" spans="1:7" x14ac:dyDescent="0.3">
      <c r="A20" s="6">
        <v>5</v>
      </c>
      <c r="B20" s="7">
        <v>125</v>
      </c>
      <c r="F20">
        <v>5</v>
      </c>
      <c r="G20">
        <v>125</v>
      </c>
    </row>
    <row r="21" spans="1:7" x14ac:dyDescent="0.3">
      <c r="A21" s="6">
        <v>6</v>
      </c>
      <c r="B21" s="7">
        <v>27</v>
      </c>
      <c r="F21">
        <v>6</v>
      </c>
      <c r="G21">
        <v>27</v>
      </c>
    </row>
    <row r="22" spans="1:7" x14ac:dyDescent="0.3">
      <c r="A22" s="6" t="s">
        <v>495</v>
      </c>
      <c r="B22" s="7">
        <v>207</v>
      </c>
      <c r="F22" t="s">
        <v>495</v>
      </c>
      <c r="G22">
        <v>207</v>
      </c>
    </row>
    <row r="24" spans="1:7" ht="15.6" x14ac:dyDescent="0.3">
      <c r="A24" s="2" t="s">
        <v>499</v>
      </c>
      <c r="B24" s="2" t="s">
        <v>500</v>
      </c>
    </row>
    <row r="25" spans="1:7" x14ac:dyDescent="0.3">
      <c r="A25">
        <v>1</v>
      </c>
      <c r="B25" s="4">
        <f>(G16/G4)*100</f>
        <v>70</v>
      </c>
    </row>
    <row r="26" spans="1:7" x14ac:dyDescent="0.3">
      <c r="A26">
        <v>2</v>
      </c>
      <c r="B26" s="4">
        <f>(G17/G5)*100</f>
        <v>100</v>
      </c>
    </row>
    <row r="27" spans="1:7" x14ac:dyDescent="0.3">
      <c r="A27">
        <v>3</v>
      </c>
      <c r="B27" s="4">
        <f>(G18/G6)*100</f>
        <v>80</v>
      </c>
    </row>
    <row r="28" spans="1:7" x14ac:dyDescent="0.3">
      <c r="A28">
        <v>4</v>
      </c>
      <c r="B28" s="4">
        <f>(G19/G7)*100</f>
        <v>70</v>
      </c>
    </row>
    <row r="29" spans="1:7" x14ac:dyDescent="0.3">
      <c r="A29">
        <v>5</v>
      </c>
      <c r="B29" s="4">
        <f>(G20/G8)*100</f>
        <v>60.096153846153847</v>
      </c>
    </row>
    <row r="30" spans="1:7" x14ac:dyDescent="0.3">
      <c r="A30">
        <v>6</v>
      </c>
      <c r="B30" s="4">
        <f>(G21/G9)*100</f>
        <v>84.375</v>
      </c>
    </row>
    <row r="31" spans="1:7" x14ac:dyDescent="0.3">
      <c r="A31" t="s">
        <v>511</v>
      </c>
      <c r="B31" s="4">
        <f>(G22/G10)*100</f>
        <v>66.559485530546624</v>
      </c>
    </row>
    <row r="33" spans="1:8" ht="21" x14ac:dyDescent="0.4">
      <c r="A33" s="9" t="s">
        <v>501</v>
      </c>
      <c r="E33" s="9" t="s">
        <v>509</v>
      </c>
    </row>
    <row r="35" spans="1:8" x14ac:dyDescent="0.3">
      <c r="A35" s="5" t="s">
        <v>507</v>
      </c>
      <c r="B35" t="s">
        <v>497</v>
      </c>
      <c r="E35" s="5" t="s">
        <v>508</v>
      </c>
      <c r="F35" t="s">
        <v>497</v>
      </c>
      <c r="G35" t="s">
        <v>510</v>
      </c>
      <c r="H35" t="s">
        <v>512</v>
      </c>
    </row>
    <row r="36" spans="1:8" x14ac:dyDescent="0.3">
      <c r="A36" s="6" t="s">
        <v>502</v>
      </c>
      <c r="B36" s="7">
        <v>99</v>
      </c>
      <c r="E36" s="6" t="s">
        <v>61</v>
      </c>
      <c r="F36" s="7">
        <v>176</v>
      </c>
      <c r="G36" s="4">
        <v>67786.727272727279</v>
      </c>
      <c r="H36" s="4">
        <v>46.221590909090907</v>
      </c>
    </row>
    <row r="37" spans="1:8" x14ac:dyDescent="0.3">
      <c r="A37" s="6" t="s">
        <v>503</v>
      </c>
      <c r="B37" s="7">
        <v>126</v>
      </c>
      <c r="E37" s="6" t="s">
        <v>39</v>
      </c>
      <c r="F37" s="7">
        <v>135</v>
      </c>
      <c r="G37" s="4">
        <v>70629.399999999994</v>
      </c>
      <c r="H37" s="4">
        <v>46.029629629629632</v>
      </c>
    </row>
    <row r="38" spans="1:8" x14ac:dyDescent="0.3">
      <c r="A38" s="6" t="s">
        <v>504</v>
      </c>
      <c r="B38" s="7">
        <v>65</v>
      </c>
      <c r="E38" s="6" t="s">
        <v>495</v>
      </c>
      <c r="F38" s="7">
        <v>311</v>
      </c>
      <c r="G38" s="4">
        <v>69020.684887459807</v>
      </c>
      <c r="H38" s="4">
        <v>46.138263665594856</v>
      </c>
    </row>
    <row r="39" spans="1:8" x14ac:dyDescent="0.3">
      <c r="A39" s="6" t="s">
        <v>505</v>
      </c>
      <c r="B39" s="7">
        <v>15</v>
      </c>
    </row>
    <row r="40" spans="1:8" x14ac:dyDescent="0.3">
      <c r="A40" s="6" t="s">
        <v>506</v>
      </c>
      <c r="B40" s="7">
        <v>6</v>
      </c>
    </row>
    <row r="41" spans="1:8" x14ac:dyDescent="0.3">
      <c r="A41" s="6" t="s">
        <v>495</v>
      </c>
      <c r="B41" s="7">
        <v>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B237-C690-44CC-B556-15C0670FF6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Working</vt:lpstr>
      <vt:lpstr>Managers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solankipartham@gmail.com</cp:lastModifiedBy>
  <dcterms:created xsi:type="dcterms:W3CDTF">2025-09-17T07:15:38Z</dcterms:created>
  <dcterms:modified xsi:type="dcterms:W3CDTF">2025-09-17T18:25:59Z</dcterms:modified>
</cp:coreProperties>
</file>