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9"/>
  <workbookPr filterPrivacy="1"/>
  <xr:revisionPtr revIDLastSave="0" documentId="13_ncr:1_{C4356CCA-2C7C-427C-AC10-82068C00AC1C}" xr6:coauthVersionLast="36" xr6:coauthVersionMax="36" xr10:uidLastSave="{00000000-0000-0000-0000-000000000000}"/>
  <bookViews>
    <workbookView xWindow="0" yWindow="0" windowWidth="22260" windowHeight="12645" activeTab="3" xr2:uid="{00000000-000D-0000-FFFF-FFFF00000000}"/>
  </bookViews>
  <sheets>
    <sheet name="Basic Fn" sheetId="1" r:id="rId1"/>
    <sheet name="Conditional Functions" sheetId="2" r:id="rId2"/>
    <sheet name="Practice" sheetId="3" r:id="rId3"/>
    <sheet name="Practice (2)" sheetId="5" r:id="rId4"/>
    <sheet name="Sheet1"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7" i="5" l="1"/>
  <c r="O2" i="5"/>
  <c r="T10" i="5"/>
  <c r="S8" i="5"/>
  <c r="S6" i="5"/>
  <c r="G7" i="5"/>
  <c r="D11" i="4"/>
  <c r="G12" i="5"/>
  <c r="G11" i="5"/>
  <c r="T10" i="3"/>
  <c r="S13" i="5"/>
  <c r="S15" i="5"/>
  <c r="S2" i="5"/>
  <c r="S4" i="5"/>
  <c r="L23" i="5"/>
  <c r="T2" i="3"/>
  <c r="T4" i="3"/>
  <c r="D13" i="4" l="1"/>
  <c r="D12" i="4"/>
  <c r="G8" i="5"/>
  <c r="G6" i="5"/>
  <c r="G5" i="5"/>
  <c r="D18" i="5"/>
  <c r="E18" i="5"/>
  <c r="C18" i="5"/>
  <c r="C23" i="5"/>
  <c r="D17" i="5"/>
  <c r="E17" i="5"/>
  <c r="C17" i="5"/>
  <c r="D16" i="5"/>
  <c r="E16" i="5"/>
  <c r="D15" i="5"/>
  <c r="E15" i="5"/>
  <c r="C16" i="5"/>
  <c r="C15" i="5"/>
  <c r="C20" i="5" l="1"/>
  <c r="T8" i="3"/>
  <c r="T6" i="3"/>
  <c r="V4" i="3"/>
  <c r="G12" i="3"/>
  <c r="G7" i="3"/>
  <c r="G6" i="3"/>
  <c r="C19" i="3"/>
  <c r="C18" i="3"/>
  <c r="D15" i="3"/>
  <c r="E15" i="3"/>
  <c r="C15" i="3"/>
  <c r="K5" i="4"/>
  <c r="K4" i="4"/>
  <c r="D17" i="3"/>
  <c r="E17" i="3"/>
  <c r="C17" i="3"/>
  <c r="D16" i="3"/>
  <c r="E16" i="3"/>
  <c r="C16" i="3"/>
  <c r="G4" i="3"/>
</calcChain>
</file>

<file path=xl/sharedStrings.xml><?xml version="1.0" encoding="utf-8"?>
<sst xmlns="http://schemas.openxmlformats.org/spreadsheetml/2006/main" count="211" uniqueCount="72">
  <si>
    <r>
      <rPr>
        <b/>
        <sz val="14"/>
        <color theme="1"/>
        <rFont val="Calibri"/>
        <family val="2"/>
        <scheme val="minor"/>
      </rPr>
      <t>Basic Excel Functions</t>
    </r>
    <r>
      <rPr>
        <sz val="11"/>
        <color theme="1"/>
        <rFont val="Calibri"/>
        <family val="2"/>
        <scheme val="minor"/>
      </rPr>
      <t xml:space="preserve"> 
Basics of Excel Functions: 
* </t>
    </r>
    <r>
      <rPr>
        <b/>
        <sz val="11"/>
        <color theme="1"/>
        <rFont val="Calibri"/>
        <family val="2"/>
        <scheme val="minor"/>
      </rPr>
      <t>SUM, AVERAGE, MAX, MIN, COUNT, COUNTA, LARGE</t>
    </r>
    <r>
      <rPr>
        <sz val="11"/>
        <color theme="1"/>
        <rFont val="Calibri"/>
        <family val="2"/>
        <scheme val="minor"/>
      </rPr>
      <t xml:space="preserve">
* Syntax - Name of Function(number1, [number2, number3….])
* Example: 
1. = SUM(A2,A3)
2. = SUM(A2,A3,45)
3. =SUM(A1:A10)
4. =SUM(A1:A10, B1:B10)
5. =SUM(A2,A5,50,C1:C10)
* </t>
    </r>
    <r>
      <rPr>
        <b/>
        <sz val="11"/>
        <color rgb="FFFF0000"/>
        <rFont val="Calibri"/>
        <family val="2"/>
        <scheme val="minor"/>
      </rPr>
      <t>Note:</t>
    </r>
    <r>
      <rPr>
        <sz val="11"/>
        <color theme="1"/>
        <rFont val="Calibri"/>
        <family val="2"/>
        <scheme val="minor"/>
      </rPr>
      <t xml:space="preserve"> 
1. You can have both numbers and ranges of cell. 
2. If the cell contains Text or is blank, these functions ignore them. These functions don't return error when working with text or blank cells.
3. Arguments in [ ] in a function implies that it is optional.  
* </t>
    </r>
    <r>
      <rPr>
        <b/>
        <sz val="11"/>
        <color theme="1"/>
        <rFont val="Calibri"/>
        <family val="2"/>
        <scheme val="minor"/>
      </rPr>
      <t>COUNT:</t>
    </r>
    <r>
      <rPr>
        <sz val="11"/>
        <color theme="1"/>
        <rFont val="Calibri"/>
        <family val="2"/>
        <scheme val="minor"/>
      </rPr>
      <t xml:space="preserve"> Counts the number of cells which have numeric values. It ignores the blank and text cells.
* </t>
    </r>
    <r>
      <rPr>
        <b/>
        <sz val="11"/>
        <color theme="1"/>
        <rFont val="Calibri"/>
        <family val="2"/>
        <scheme val="minor"/>
      </rPr>
      <t>COUNTA:</t>
    </r>
    <r>
      <rPr>
        <sz val="11"/>
        <color theme="1"/>
        <rFont val="Calibri"/>
        <family val="2"/>
        <scheme val="minor"/>
      </rPr>
      <t xml:space="preserve"> Counts non-blank cells. It ignores the blank cells.
</t>
    </r>
    <r>
      <rPr>
        <b/>
        <sz val="11"/>
        <color theme="1"/>
        <rFont val="Calibri"/>
        <family val="2"/>
        <scheme val="minor"/>
      </rPr>
      <t>* SUMPRODUCT:</t>
    </r>
    <r>
      <rPr>
        <sz val="11"/>
        <color theme="1"/>
        <rFont val="Calibri"/>
        <family val="2"/>
        <scheme val="minor"/>
      </rPr>
      <t xml:space="preserve"> Multiplies corresponding cells in two or more ranges and returns the sum of those products.
* </t>
    </r>
    <r>
      <rPr>
        <b/>
        <sz val="11"/>
        <color theme="1"/>
        <rFont val="Calibri"/>
        <family val="2"/>
        <scheme val="minor"/>
      </rPr>
      <t>AutoSum :</t>
    </r>
    <r>
      <rPr>
        <sz val="11"/>
        <color theme="1"/>
        <rFont val="Calibri"/>
        <family val="2"/>
        <scheme val="minor"/>
      </rPr>
      <t xml:space="preserve"> (Select the range to sum and then </t>
    </r>
    <r>
      <rPr>
        <b/>
        <sz val="11"/>
        <color theme="1"/>
        <rFont val="Calibri"/>
        <family val="2"/>
        <scheme val="minor"/>
      </rPr>
      <t xml:space="preserve">Alt  +/=
* LARGE: </t>
    </r>
    <r>
      <rPr>
        <sz val="11"/>
        <color theme="1"/>
        <rFont val="Calibri"/>
        <family val="2"/>
        <scheme val="minor"/>
      </rPr>
      <t>(find the nth largest number in a range) =</t>
    </r>
    <r>
      <rPr>
        <b/>
        <sz val="11"/>
        <color theme="1"/>
        <rFont val="Calibri"/>
        <family val="2"/>
        <scheme val="minor"/>
      </rPr>
      <t>Large(array,n)</t>
    </r>
    <r>
      <rPr>
        <sz val="11"/>
        <color theme="1"/>
        <rFont val="Calibri"/>
        <family val="2"/>
        <scheme val="minor"/>
      </rPr>
      <t xml:space="preserve">
</t>
    </r>
    <r>
      <rPr>
        <b/>
        <sz val="11"/>
        <color theme="1"/>
        <rFont val="Calibri"/>
        <family val="2"/>
        <scheme val="minor"/>
      </rPr>
      <t xml:space="preserve">* SMALL: </t>
    </r>
    <r>
      <rPr>
        <sz val="11"/>
        <color theme="1"/>
        <rFont val="Calibri"/>
        <family val="2"/>
        <scheme val="minor"/>
      </rPr>
      <t>(find the nth smallest number in a range) =</t>
    </r>
    <r>
      <rPr>
        <b/>
        <sz val="11"/>
        <color theme="1"/>
        <rFont val="Calibri"/>
        <family val="2"/>
        <scheme val="minor"/>
      </rPr>
      <t>Small(array,n)</t>
    </r>
  </si>
  <si>
    <r>
      <rPr>
        <b/>
        <sz val="14"/>
        <color theme="1"/>
        <rFont val="Calibri"/>
        <family val="2"/>
        <scheme val="minor"/>
      </rPr>
      <t xml:space="preserve">Conditional functions
</t>
    </r>
    <r>
      <rPr>
        <b/>
        <sz val="11"/>
        <color theme="1"/>
        <rFont val="Calibri"/>
        <family val="2"/>
        <scheme val="minor"/>
      </rPr>
      <t>*</t>
    </r>
    <r>
      <rPr>
        <b/>
        <sz val="14"/>
        <color theme="1"/>
        <rFont val="Calibri"/>
        <family val="2"/>
        <scheme val="minor"/>
      </rPr>
      <t xml:space="preserve"> </t>
    </r>
    <r>
      <rPr>
        <b/>
        <sz val="11"/>
        <color theme="1"/>
        <rFont val="Calibri"/>
        <family val="2"/>
        <scheme val="minor"/>
      </rPr>
      <t>COUNTIF:</t>
    </r>
    <r>
      <rPr>
        <sz val="11"/>
        <color theme="1"/>
        <rFont val="Calibri"/>
        <family val="2"/>
        <scheme val="minor"/>
      </rPr>
      <t xml:space="preserve"> Returns the number of cells that meet a specified criterion.
=COUNTIF(Range, Criteria)
</t>
    </r>
    <r>
      <rPr>
        <b/>
        <sz val="11"/>
        <color theme="1"/>
        <rFont val="Calibri"/>
        <family val="2"/>
        <scheme val="minor"/>
      </rPr>
      <t>* COUNTIFS:</t>
    </r>
    <r>
      <rPr>
        <sz val="11"/>
        <color theme="1"/>
        <rFont val="Calibri"/>
        <family val="2"/>
        <scheme val="minor"/>
      </rPr>
      <t xml:space="preserve"> Returns the number of cells that meet multiple criteria.
=COUNTIFS(Criteria_range1, Criteria1, [Criteria_range2, Criteria2]..)
</t>
    </r>
    <r>
      <rPr>
        <b/>
        <sz val="11"/>
        <color theme="1"/>
        <rFont val="Calibri"/>
        <family val="2"/>
        <scheme val="minor"/>
      </rPr>
      <t>* SUMIF:</t>
    </r>
    <r>
      <rPr>
        <sz val="11"/>
        <color theme="1"/>
        <rFont val="Calibri"/>
        <family val="2"/>
        <scheme val="minor"/>
      </rPr>
      <t xml:space="preserve"> Returns the sum of cells that meet a specified criterion.
=SUMIF(Range, Criteria, [Sum_Range])
</t>
    </r>
    <r>
      <rPr>
        <b/>
        <sz val="11"/>
        <color theme="1"/>
        <rFont val="Calibri"/>
        <family val="2"/>
        <scheme val="minor"/>
      </rPr>
      <t>* SUMIFS:</t>
    </r>
    <r>
      <rPr>
        <sz val="11"/>
        <color theme="1"/>
        <rFont val="Calibri"/>
        <family val="2"/>
        <scheme val="minor"/>
      </rPr>
      <t xml:space="preserve"> Returns the sum of cells that meet multiple criteria.
=SUMIFS(Sum_Range, Criteria_range1, Criteria1, [Criteria_range2, Criteria2]..)
</t>
    </r>
    <r>
      <rPr>
        <b/>
        <sz val="11"/>
        <color theme="1"/>
        <rFont val="Calibri"/>
        <family val="2"/>
        <scheme val="minor"/>
      </rPr>
      <t>* AVERAGEIF:</t>
    </r>
    <r>
      <rPr>
        <sz val="11"/>
        <color theme="1"/>
        <rFont val="Calibri"/>
        <family val="2"/>
        <scheme val="minor"/>
      </rPr>
      <t xml:space="preserve"> Returns the average of cells that meet a specified criterion.
=AVERAGEIF(Range, Criteria, [Sum_Range])
</t>
    </r>
    <r>
      <rPr>
        <b/>
        <sz val="11"/>
        <color theme="1"/>
        <rFont val="Calibri"/>
        <family val="2"/>
        <scheme val="minor"/>
      </rPr>
      <t>* AVERAGEIFS:</t>
    </r>
    <r>
      <rPr>
        <sz val="11"/>
        <color theme="1"/>
        <rFont val="Calibri"/>
        <family val="2"/>
        <scheme val="minor"/>
      </rPr>
      <t xml:space="preserve"> Returns the average of cells that meet multiple criteria.
=AVERAGEIFS(Sum_Range, Criteria_range1, Criteria1, [Criteria_range2, Criteria2]..)
</t>
    </r>
    <r>
      <rPr>
        <b/>
        <i/>
        <sz val="11"/>
        <color theme="1"/>
        <rFont val="Calibri"/>
        <family val="2"/>
        <scheme val="minor"/>
      </rPr>
      <t>Range:</t>
    </r>
    <r>
      <rPr>
        <sz val="11"/>
        <color theme="1"/>
        <rFont val="Calibri"/>
        <family val="2"/>
        <scheme val="minor"/>
      </rPr>
      <t xml:space="preserve"> Cells on which the criteria is checked
</t>
    </r>
    <r>
      <rPr>
        <b/>
        <i/>
        <sz val="11"/>
        <color theme="1"/>
        <rFont val="Calibri"/>
        <family val="2"/>
        <scheme val="minor"/>
      </rPr>
      <t>Criteria:</t>
    </r>
    <r>
      <rPr>
        <sz val="11"/>
        <color theme="1"/>
        <rFont val="Calibri"/>
        <family val="2"/>
        <scheme val="minor"/>
      </rPr>
      <t xml:space="preserve"> Can be number (67), text ("France") or logical operator with number ("&gt;=50"). Except numbers everything has to be given in doube quotes.
</t>
    </r>
    <r>
      <rPr>
        <b/>
        <i/>
        <sz val="11"/>
        <color theme="1"/>
        <rFont val="Calibri"/>
        <family val="2"/>
        <scheme val="minor"/>
      </rPr>
      <t xml:space="preserve">Sum_Range: </t>
    </r>
    <r>
      <rPr>
        <sz val="11"/>
        <color theme="1"/>
        <rFont val="Calibri"/>
        <family val="2"/>
        <scheme val="minor"/>
      </rPr>
      <t xml:space="preserve">The range of cells on which the sum operation will be done once the criteria matches.
</t>
    </r>
    <r>
      <rPr>
        <b/>
        <sz val="11"/>
        <color theme="1"/>
        <rFont val="Calibri"/>
        <family val="2"/>
        <scheme val="minor"/>
      </rPr>
      <t>Average_Range:</t>
    </r>
    <r>
      <rPr>
        <sz val="11"/>
        <color theme="1"/>
        <rFont val="Calibri"/>
        <family val="2"/>
        <scheme val="minor"/>
      </rPr>
      <t xml:space="preserve"> The range of cells on which the average operation will be done once the criteria matches.</t>
    </r>
  </si>
  <si>
    <t>Months</t>
  </si>
  <si>
    <t>January</t>
  </si>
  <si>
    <t>February</t>
  </si>
  <si>
    <t>March</t>
  </si>
  <si>
    <t>April</t>
  </si>
  <si>
    <t>May</t>
  </si>
  <si>
    <t>June</t>
  </si>
  <si>
    <t>July</t>
  </si>
  <si>
    <t>August</t>
  </si>
  <si>
    <t>September</t>
  </si>
  <si>
    <t>October</t>
  </si>
  <si>
    <t>November</t>
  </si>
  <si>
    <t>December</t>
  </si>
  <si>
    <t>Jan</t>
  </si>
  <si>
    <t>West</t>
  </si>
  <si>
    <t>South</t>
  </si>
  <si>
    <t>East</t>
  </si>
  <si>
    <t>North</t>
  </si>
  <si>
    <t>Feb</t>
  </si>
  <si>
    <t>Mar</t>
  </si>
  <si>
    <t>Apr</t>
  </si>
  <si>
    <t>Find the total sales generated in the month of Jan</t>
  </si>
  <si>
    <t>Jones</t>
  </si>
  <si>
    <t>Macy</t>
  </si>
  <si>
    <t>Alex</t>
  </si>
  <si>
    <t>Hooper</t>
  </si>
  <si>
    <t>Month</t>
  </si>
  <si>
    <t>Region</t>
  </si>
  <si>
    <t>Sales person</t>
  </si>
  <si>
    <t>Find the average sales for north region</t>
  </si>
  <si>
    <t>Sum, Avg, Min, Max, Large, Small</t>
  </si>
  <si>
    <t>Find the number of sales that wasn't recorded</t>
  </si>
  <si>
    <t>Find the number of Sales for Alex that was more than 500$</t>
  </si>
  <si>
    <t>Conditional Fn</t>
  </si>
  <si>
    <t>Basic fns</t>
  </si>
  <si>
    <t>Total Sales (SUM)</t>
  </si>
  <si>
    <t>Avg Sales (AVG)</t>
  </si>
  <si>
    <t>COUNT</t>
  </si>
  <si>
    <t>abc</t>
  </si>
  <si>
    <t>Int/Numerics</t>
  </si>
  <si>
    <t>Parthiva</t>
  </si>
  <si>
    <t>Arun sir</t>
  </si>
  <si>
    <t>gh123</t>
  </si>
  <si>
    <t>Char/String (Alphabets)</t>
  </si>
  <si>
    <t>0/1</t>
  </si>
  <si>
    <t>N/Y</t>
  </si>
  <si>
    <t>Boolean/Binary</t>
  </si>
  <si>
    <t>False/True</t>
  </si>
  <si>
    <t>Male/Female</t>
  </si>
  <si>
    <t>DATA TYPES</t>
  </si>
  <si>
    <t>Short date</t>
  </si>
  <si>
    <t>Long date</t>
  </si>
  <si>
    <t>df566</t>
  </si>
  <si>
    <t>psas</t>
  </si>
  <si>
    <t>COUNTA</t>
  </si>
  <si>
    <t>COUNTBLANK</t>
  </si>
  <si>
    <t>MAX</t>
  </si>
  <si>
    <t>MIN</t>
  </si>
  <si>
    <t>Sales (in $)</t>
  </si>
  <si>
    <t>Average Sales (AVERAGE)</t>
  </si>
  <si>
    <t>Min</t>
  </si>
  <si>
    <t>Max</t>
  </si>
  <si>
    <t>Large</t>
  </si>
  <si>
    <t>Small</t>
  </si>
  <si>
    <t>DateTime</t>
  </si>
  <si>
    <t>It counts only the mumbers present in the range</t>
  </si>
  <si>
    <t>It counts the non-blank cells in the range</t>
  </si>
  <si>
    <t>It counts the blank cells in the range</t>
  </si>
  <si>
    <t>Find the Average sales generated by Macy</t>
  </si>
  <si>
    <t>&gt;213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</si>
</sst>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i/>
      <sz val="11"/>
      <color theme="1"/>
      <name val="Calibri"/>
      <family val="2"/>
      <scheme val="minor"/>
    </font>
    <font>
      <sz val="11"/>
      <color rgb="FFFF0000"/>
      <name val="Calibri"/>
      <family val="2"/>
      <scheme val="minor"/>
    </font>
    <font>
      <sz val="11"/>
      <color theme="4" tint="-0.249977111117893"/>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xf numFmtId="0" fontId="0" fillId="0" borderId="1" xfId="0" applyBorder="1"/>
    <xf numFmtId="0" fontId="1" fillId="2" borderId="1" xfId="0" applyFont="1" applyFill="1" applyBorder="1"/>
    <xf numFmtId="0" fontId="1" fillId="2" borderId="1" xfId="0" applyFont="1" applyFill="1" applyBorder="1" applyAlignment="1"/>
    <xf numFmtId="0" fontId="0" fillId="3" borderId="1" xfId="0" applyFill="1" applyBorder="1"/>
    <xf numFmtId="0" fontId="0" fillId="0" borderId="0" xfId="0" applyAlignment="1">
      <alignment horizontal="center"/>
    </xf>
    <xf numFmtId="0" fontId="0" fillId="0" borderId="0" xfId="0" applyAlignment="1">
      <alignment horizontal="center"/>
    </xf>
    <xf numFmtId="0" fontId="0" fillId="0" borderId="3" xfId="0" applyFill="1" applyBorder="1"/>
    <xf numFmtId="0" fontId="1" fillId="0" borderId="1" xfId="0" applyFont="1" applyFill="1" applyBorder="1"/>
    <xf numFmtId="0" fontId="1" fillId="0" borderId="1" xfId="0" applyFont="1" applyBorder="1"/>
    <xf numFmtId="22" fontId="0" fillId="0" borderId="0" xfId="0" applyNumberFormat="1"/>
    <xf numFmtId="14" fontId="0" fillId="0" borderId="0" xfId="0" applyNumberFormat="1"/>
    <xf numFmtId="15" fontId="0" fillId="0" borderId="0" xfId="0" applyNumberFormat="1"/>
    <xf numFmtId="0" fontId="0" fillId="0" borderId="4" xfId="0" applyBorder="1"/>
    <xf numFmtId="14" fontId="0" fillId="0" borderId="1" xfId="0" applyNumberFormat="1" applyBorder="1"/>
    <xf numFmtId="0" fontId="0" fillId="3" borderId="0" xfId="0" applyFill="1" applyAlignment="1">
      <alignment horizontal="center" wrapText="1"/>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5" fillId="0" borderId="0" xfId="0" applyFont="1"/>
    <xf numFmtId="0" fontId="0" fillId="0" borderId="0" xfId="0" applyAlignment="1">
      <alignment horizontal="center" vertical="top" wrapText="1"/>
    </xf>
    <xf numFmtId="0" fontId="0" fillId="0" borderId="2" xfId="0" applyBorder="1" applyAlignment="1">
      <alignment horizontal="center"/>
    </xf>
    <xf numFmtId="0" fontId="0" fillId="0" borderId="0" xfId="0" applyAlignment="1">
      <alignment horizontal="center"/>
    </xf>
    <xf numFmtId="0" fontId="5" fillId="0" borderId="2" xfId="0" applyFont="1" applyBorder="1" applyAlignment="1">
      <alignment horizontal="center"/>
    </xf>
    <xf numFmtId="0" fontId="1" fillId="9" borderId="1" xfId="0" applyFont="1" applyFill="1" applyBorder="1"/>
    <xf numFmtId="0" fontId="0" fillId="8" borderId="1" xfId="0" applyFill="1" applyBorder="1"/>
    <xf numFmtId="0" fontId="6" fillId="8" borderId="1" xfId="0" applyFont="1" applyFill="1" applyBorder="1"/>
    <xf numFmtId="0" fontId="5"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
  <sheetViews>
    <sheetView showGridLines="0" zoomScale="85" zoomScaleNormal="85" workbookViewId="0">
      <selection sqref="A1:R29"/>
    </sheetView>
  </sheetViews>
  <sheetFormatPr defaultRowHeight="15" x14ac:dyDescent="0.25"/>
  <sheetData>
    <row r="1" spans="1:18" ht="18.75" customHeight="1" x14ac:dyDescent="0.25">
      <c r="A1" s="23" t="s">
        <v>0</v>
      </c>
      <c r="B1" s="23"/>
      <c r="C1" s="23"/>
      <c r="D1" s="23"/>
      <c r="E1" s="23"/>
      <c r="F1" s="23"/>
      <c r="G1" s="23"/>
      <c r="H1" s="23"/>
      <c r="I1" s="23"/>
      <c r="J1" s="23"/>
      <c r="K1" s="23"/>
      <c r="L1" s="23"/>
      <c r="M1" s="23"/>
      <c r="N1" s="23"/>
      <c r="O1" s="23"/>
      <c r="P1" s="23"/>
      <c r="Q1" s="23"/>
      <c r="R1" s="23"/>
    </row>
    <row r="2" spans="1:18" x14ac:dyDescent="0.25">
      <c r="A2" s="23"/>
      <c r="B2" s="23"/>
      <c r="C2" s="23"/>
      <c r="D2" s="23"/>
      <c r="E2" s="23"/>
      <c r="F2" s="23"/>
      <c r="G2" s="23"/>
      <c r="H2" s="23"/>
      <c r="I2" s="23"/>
      <c r="J2" s="23"/>
      <c r="K2" s="23"/>
      <c r="L2" s="23"/>
      <c r="M2" s="23"/>
      <c r="N2" s="23"/>
      <c r="O2" s="23"/>
      <c r="P2" s="23"/>
      <c r="Q2" s="23"/>
      <c r="R2" s="23"/>
    </row>
    <row r="3" spans="1:18" x14ac:dyDescent="0.25">
      <c r="A3" s="23"/>
      <c r="B3" s="23"/>
      <c r="C3" s="23"/>
      <c r="D3" s="23"/>
      <c r="E3" s="23"/>
      <c r="F3" s="23"/>
      <c r="G3" s="23"/>
      <c r="H3" s="23"/>
      <c r="I3" s="23"/>
      <c r="J3" s="23"/>
      <c r="K3" s="23"/>
      <c r="L3" s="23"/>
      <c r="M3" s="23"/>
      <c r="N3" s="23"/>
      <c r="O3" s="23"/>
      <c r="P3" s="23"/>
      <c r="Q3" s="23"/>
      <c r="R3" s="23"/>
    </row>
    <row r="4" spans="1:18" x14ac:dyDescent="0.25">
      <c r="A4" s="23"/>
      <c r="B4" s="23"/>
      <c r="C4" s="23"/>
      <c r="D4" s="23"/>
      <c r="E4" s="23"/>
      <c r="F4" s="23"/>
      <c r="G4" s="23"/>
      <c r="H4" s="23"/>
      <c r="I4" s="23"/>
      <c r="J4" s="23"/>
      <c r="K4" s="23"/>
      <c r="L4" s="23"/>
      <c r="M4" s="23"/>
      <c r="N4" s="23"/>
      <c r="O4" s="23"/>
      <c r="P4" s="23"/>
      <c r="Q4" s="23"/>
      <c r="R4" s="23"/>
    </row>
    <row r="5" spans="1:18" x14ac:dyDescent="0.25">
      <c r="A5" s="23"/>
      <c r="B5" s="23"/>
      <c r="C5" s="23"/>
      <c r="D5" s="23"/>
      <c r="E5" s="23"/>
      <c r="F5" s="23"/>
      <c r="G5" s="23"/>
      <c r="H5" s="23"/>
      <c r="I5" s="23"/>
      <c r="J5" s="23"/>
      <c r="K5" s="23"/>
      <c r="L5" s="23"/>
      <c r="M5" s="23"/>
      <c r="N5" s="23"/>
      <c r="O5" s="23"/>
      <c r="P5" s="23"/>
      <c r="Q5" s="23"/>
      <c r="R5" s="23"/>
    </row>
    <row r="6" spans="1:18" x14ac:dyDescent="0.25">
      <c r="A6" s="23"/>
      <c r="B6" s="23"/>
      <c r="C6" s="23"/>
      <c r="D6" s="23"/>
      <c r="E6" s="23"/>
      <c r="F6" s="23"/>
      <c r="G6" s="23"/>
      <c r="H6" s="23"/>
      <c r="I6" s="23"/>
      <c r="J6" s="23"/>
      <c r="K6" s="23"/>
      <c r="L6" s="23"/>
      <c r="M6" s="23"/>
      <c r="N6" s="23"/>
      <c r="O6" s="23"/>
      <c r="P6" s="23"/>
      <c r="Q6" s="23"/>
      <c r="R6" s="23"/>
    </row>
    <row r="7" spans="1:18" x14ac:dyDescent="0.25">
      <c r="A7" s="23"/>
      <c r="B7" s="23"/>
      <c r="C7" s="23"/>
      <c r="D7" s="23"/>
      <c r="E7" s="23"/>
      <c r="F7" s="23"/>
      <c r="G7" s="23"/>
      <c r="H7" s="23"/>
      <c r="I7" s="23"/>
      <c r="J7" s="23"/>
      <c r="K7" s="23"/>
      <c r="L7" s="23"/>
      <c r="M7" s="23"/>
      <c r="N7" s="23"/>
      <c r="O7" s="23"/>
      <c r="P7" s="23"/>
      <c r="Q7" s="23"/>
      <c r="R7" s="23"/>
    </row>
    <row r="8" spans="1:18" x14ac:dyDescent="0.25">
      <c r="A8" s="23"/>
      <c r="B8" s="23"/>
      <c r="C8" s="23"/>
      <c r="D8" s="23"/>
      <c r="E8" s="23"/>
      <c r="F8" s="23"/>
      <c r="G8" s="23"/>
      <c r="H8" s="23"/>
      <c r="I8" s="23"/>
      <c r="J8" s="23"/>
      <c r="K8" s="23"/>
      <c r="L8" s="23"/>
      <c r="M8" s="23"/>
      <c r="N8" s="23"/>
      <c r="O8" s="23"/>
      <c r="P8" s="23"/>
      <c r="Q8" s="23"/>
      <c r="R8" s="23"/>
    </row>
    <row r="9" spans="1:18" x14ac:dyDescent="0.25">
      <c r="A9" s="23"/>
      <c r="B9" s="23"/>
      <c r="C9" s="23"/>
      <c r="D9" s="23"/>
      <c r="E9" s="23"/>
      <c r="F9" s="23"/>
      <c r="G9" s="23"/>
      <c r="H9" s="23"/>
      <c r="I9" s="23"/>
      <c r="J9" s="23"/>
      <c r="K9" s="23"/>
      <c r="L9" s="23"/>
      <c r="M9" s="23"/>
      <c r="N9" s="23"/>
      <c r="O9" s="23"/>
      <c r="P9" s="23"/>
      <c r="Q9" s="23"/>
      <c r="R9" s="23"/>
    </row>
    <row r="10" spans="1:18" x14ac:dyDescent="0.25">
      <c r="A10" s="23"/>
      <c r="B10" s="23"/>
      <c r="C10" s="23"/>
      <c r="D10" s="23"/>
      <c r="E10" s="23"/>
      <c r="F10" s="23"/>
      <c r="G10" s="23"/>
      <c r="H10" s="23"/>
      <c r="I10" s="23"/>
      <c r="J10" s="23"/>
      <c r="K10" s="23"/>
      <c r="L10" s="23"/>
      <c r="M10" s="23"/>
      <c r="N10" s="23"/>
      <c r="O10" s="23"/>
      <c r="P10" s="23"/>
      <c r="Q10" s="23"/>
      <c r="R10" s="23"/>
    </row>
    <row r="11" spans="1:18" x14ac:dyDescent="0.25">
      <c r="A11" s="23"/>
      <c r="B11" s="23"/>
      <c r="C11" s="23"/>
      <c r="D11" s="23"/>
      <c r="E11" s="23"/>
      <c r="F11" s="23"/>
      <c r="G11" s="23"/>
      <c r="H11" s="23"/>
      <c r="I11" s="23"/>
      <c r="J11" s="23"/>
      <c r="K11" s="23"/>
      <c r="L11" s="23"/>
      <c r="M11" s="23"/>
      <c r="N11" s="23"/>
      <c r="O11" s="23"/>
      <c r="P11" s="23"/>
      <c r="Q11" s="23"/>
      <c r="R11" s="23"/>
    </row>
    <row r="12" spans="1:18" x14ac:dyDescent="0.25">
      <c r="A12" s="23"/>
      <c r="B12" s="23"/>
      <c r="C12" s="23"/>
      <c r="D12" s="23"/>
      <c r="E12" s="23"/>
      <c r="F12" s="23"/>
      <c r="G12" s="23"/>
      <c r="H12" s="23"/>
      <c r="I12" s="23"/>
      <c r="J12" s="23"/>
      <c r="K12" s="23"/>
      <c r="L12" s="23"/>
      <c r="M12" s="23"/>
      <c r="N12" s="23"/>
      <c r="O12" s="23"/>
      <c r="P12" s="23"/>
      <c r="Q12" s="23"/>
      <c r="R12" s="23"/>
    </row>
    <row r="13" spans="1:18" x14ac:dyDescent="0.25">
      <c r="A13" s="23"/>
      <c r="B13" s="23"/>
      <c r="C13" s="23"/>
      <c r="D13" s="23"/>
      <c r="E13" s="23"/>
      <c r="F13" s="23"/>
      <c r="G13" s="23"/>
      <c r="H13" s="23"/>
      <c r="I13" s="23"/>
      <c r="J13" s="23"/>
      <c r="K13" s="23"/>
      <c r="L13" s="23"/>
      <c r="M13" s="23"/>
      <c r="N13" s="23"/>
      <c r="O13" s="23"/>
      <c r="P13" s="23"/>
      <c r="Q13" s="23"/>
      <c r="R13" s="23"/>
    </row>
    <row r="14" spans="1:18" x14ac:dyDescent="0.25">
      <c r="A14" s="23"/>
      <c r="B14" s="23"/>
      <c r="C14" s="23"/>
      <c r="D14" s="23"/>
      <c r="E14" s="23"/>
      <c r="F14" s="23"/>
      <c r="G14" s="23"/>
      <c r="H14" s="23"/>
      <c r="I14" s="23"/>
      <c r="J14" s="23"/>
      <c r="K14" s="23"/>
      <c r="L14" s="23"/>
      <c r="M14" s="23"/>
      <c r="N14" s="23"/>
      <c r="O14" s="23"/>
      <c r="P14" s="23"/>
      <c r="Q14" s="23"/>
      <c r="R14" s="23"/>
    </row>
    <row r="15" spans="1:18" x14ac:dyDescent="0.25">
      <c r="A15" s="23"/>
      <c r="B15" s="23"/>
      <c r="C15" s="23"/>
      <c r="D15" s="23"/>
      <c r="E15" s="23"/>
      <c r="F15" s="23"/>
      <c r="G15" s="23"/>
      <c r="H15" s="23"/>
      <c r="I15" s="23"/>
      <c r="J15" s="23"/>
      <c r="K15" s="23"/>
      <c r="L15" s="23"/>
      <c r="M15" s="23"/>
      <c r="N15" s="23"/>
      <c r="O15" s="23"/>
      <c r="P15" s="23"/>
      <c r="Q15" s="23"/>
      <c r="R15" s="23"/>
    </row>
    <row r="16" spans="1:18" x14ac:dyDescent="0.25">
      <c r="A16" s="23"/>
      <c r="B16" s="23"/>
      <c r="C16" s="23"/>
      <c r="D16" s="23"/>
      <c r="E16" s="23"/>
      <c r="F16" s="23"/>
      <c r="G16" s="23"/>
      <c r="H16" s="23"/>
      <c r="I16" s="23"/>
      <c r="J16" s="23"/>
      <c r="K16" s="23"/>
      <c r="L16" s="23"/>
      <c r="M16" s="23"/>
      <c r="N16" s="23"/>
      <c r="O16" s="23"/>
      <c r="P16" s="23"/>
      <c r="Q16" s="23"/>
      <c r="R16" s="23"/>
    </row>
    <row r="17" spans="1:18" x14ac:dyDescent="0.25">
      <c r="A17" s="23"/>
      <c r="B17" s="23"/>
      <c r="C17" s="23"/>
      <c r="D17" s="23"/>
      <c r="E17" s="23"/>
      <c r="F17" s="23"/>
      <c r="G17" s="23"/>
      <c r="H17" s="23"/>
      <c r="I17" s="23"/>
      <c r="J17" s="23"/>
      <c r="K17" s="23"/>
      <c r="L17" s="23"/>
      <c r="M17" s="23"/>
      <c r="N17" s="23"/>
      <c r="O17" s="23"/>
      <c r="P17" s="23"/>
      <c r="Q17" s="23"/>
      <c r="R17" s="23"/>
    </row>
    <row r="18" spans="1:18" x14ac:dyDescent="0.25">
      <c r="A18" s="23"/>
      <c r="B18" s="23"/>
      <c r="C18" s="23"/>
      <c r="D18" s="23"/>
      <c r="E18" s="23"/>
      <c r="F18" s="23"/>
      <c r="G18" s="23"/>
      <c r="H18" s="23"/>
      <c r="I18" s="23"/>
      <c r="J18" s="23"/>
      <c r="K18" s="23"/>
      <c r="L18" s="23"/>
      <c r="M18" s="23"/>
      <c r="N18" s="23"/>
      <c r="O18" s="23"/>
      <c r="P18" s="23"/>
      <c r="Q18" s="23"/>
      <c r="R18" s="23"/>
    </row>
    <row r="19" spans="1:18" x14ac:dyDescent="0.25">
      <c r="A19" s="23"/>
      <c r="B19" s="23"/>
      <c r="C19" s="23"/>
      <c r="D19" s="23"/>
      <c r="E19" s="23"/>
      <c r="F19" s="23"/>
      <c r="G19" s="23"/>
      <c r="H19" s="23"/>
      <c r="I19" s="23"/>
      <c r="J19" s="23"/>
      <c r="K19" s="23"/>
      <c r="L19" s="23"/>
      <c r="M19" s="23"/>
      <c r="N19" s="23"/>
      <c r="O19" s="23"/>
      <c r="P19" s="23"/>
      <c r="Q19" s="23"/>
      <c r="R19" s="23"/>
    </row>
    <row r="20" spans="1:18" x14ac:dyDescent="0.25">
      <c r="A20" s="23"/>
      <c r="B20" s="23"/>
      <c r="C20" s="23"/>
      <c r="D20" s="23"/>
      <c r="E20" s="23"/>
      <c r="F20" s="23"/>
      <c r="G20" s="23"/>
      <c r="H20" s="23"/>
      <c r="I20" s="23"/>
      <c r="J20" s="23"/>
      <c r="K20" s="23"/>
      <c r="L20" s="23"/>
      <c r="M20" s="23"/>
      <c r="N20" s="23"/>
      <c r="O20" s="23"/>
      <c r="P20" s="23"/>
      <c r="Q20" s="23"/>
      <c r="R20" s="23"/>
    </row>
    <row r="21" spans="1:18" x14ac:dyDescent="0.25">
      <c r="A21" s="23"/>
      <c r="B21" s="23"/>
      <c r="C21" s="23"/>
      <c r="D21" s="23"/>
      <c r="E21" s="23"/>
      <c r="F21" s="23"/>
      <c r="G21" s="23"/>
      <c r="H21" s="23"/>
      <c r="I21" s="23"/>
      <c r="J21" s="23"/>
      <c r="K21" s="23"/>
      <c r="L21" s="23"/>
      <c r="M21" s="23"/>
      <c r="N21" s="23"/>
      <c r="O21" s="23"/>
      <c r="P21" s="23"/>
      <c r="Q21" s="23"/>
      <c r="R21" s="23"/>
    </row>
    <row r="22" spans="1:18" x14ac:dyDescent="0.25">
      <c r="A22" s="23"/>
      <c r="B22" s="23"/>
      <c r="C22" s="23"/>
      <c r="D22" s="23"/>
      <c r="E22" s="23"/>
      <c r="F22" s="23"/>
      <c r="G22" s="23"/>
      <c r="H22" s="23"/>
      <c r="I22" s="23"/>
      <c r="J22" s="23"/>
      <c r="K22" s="23"/>
      <c r="L22" s="23"/>
      <c r="M22" s="23"/>
      <c r="N22" s="23"/>
      <c r="O22" s="23"/>
      <c r="P22" s="23"/>
      <c r="Q22" s="23"/>
      <c r="R22" s="23"/>
    </row>
    <row r="23" spans="1:18" x14ac:dyDescent="0.25">
      <c r="A23" s="23"/>
      <c r="B23" s="23"/>
      <c r="C23" s="23"/>
      <c r="D23" s="23"/>
      <c r="E23" s="23"/>
      <c r="F23" s="23"/>
      <c r="G23" s="23"/>
      <c r="H23" s="23"/>
      <c r="I23" s="23"/>
      <c r="J23" s="23"/>
      <c r="K23" s="23"/>
      <c r="L23" s="23"/>
      <c r="M23" s="23"/>
      <c r="N23" s="23"/>
      <c r="O23" s="23"/>
      <c r="P23" s="23"/>
      <c r="Q23" s="23"/>
      <c r="R23" s="23"/>
    </row>
    <row r="24" spans="1:18" x14ac:dyDescent="0.25">
      <c r="A24" s="23"/>
      <c r="B24" s="23"/>
      <c r="C24" s="23"/>
      <c r="D24" s="23"/>
      <c r="E24" s="23"/>
      <c r="F24" s="23"/>
      <c r="G24" s="23"/>
      <c r="H24" s="23"/>
      <c r="I24" s="23"/>
      <c r="J24" s="23"/>
      <c r="K24" s="23"/>
      <c r="L24" s="23"/>
      <c r="M24" s="23"/>
      <c r="N24" s="23"/>
      <c r="O24" s="23"/>
      <c r="P24" s="23"/>
      <c r="Q24" s="23"/>
      <c r="R24" s="23"/>
    </row>
    <row r="25" spans="1:18" x14ac:dyDescent="0.25">
      <c r="A25" s="23"/>
      <c r="B25" s="23"/>
      <c r="C25" s="23"/>
      <c r="D25" s="23"/>
      <c r="E25" s="23"/>
      <c r="F25" s="23"/>
      <c r="G25" s="23"/>
      <c r="H25" s="23"/>
      <c r="I25" s="23"/>
      <c r="J25" s="23"/>
      <c r="K25" s="23"/>
      <c r="L25" s="23"/>
      <c r="M25" s="23"/>
      <c r="N25" s="23"/>
      <c r="O25" s="23"/>
      <c r="P25" s="23"/>
      <c r="Q25" s="23"/>
      <c r="R25" s="23"/>
    </row>
    <row r="26" spans="1:18" x14ac:dyDescent="0.25">
      <c r="A26" s="23"/>
      <c r="B26" s="23"/>
      <c r="C26" s="23"/>
      <c r="D26" s="23"/>
      <c r="E26" s="23"/>
      <c r="F26" s="23"/>
      <c r="G26" s="23"/>
      <c r="H26" s="23"/>
      <c r="I26" s="23"/>
      <c r="J26" s="23"/>
      <c r="K26" s="23"/>
      <c r="L26" s="23"/>
      <c r="M26" s="23"/>
      <c r="N26" s="23"/>
      <c r="O26" s="23"/>
      <c r="P26" s="23"/>
      <c r="Q26" s="23"/>
      <c r="R26" s="23"/>
    </row>
    <row r="27" spans="1:18" x14ac:dyDescent="0.25">
      <c r="A27" s="23"/>
      <c r="B27" s="23"/>
      <c r="C27" s="23"/>
      <c r="D27" s="23"/>
      <c r="E27" s="23"/>
      <c r="F27" s="23"/>
      <c r="G27" s="23"/>
      <c r="H27" s="23"/>
      <c r="I27" s="23"/>
      <c r="J27" s="23"/>
      <c r="K27" s="23"/>
      <c r="L27" s="23"/>
      <c r="M27" s="23"/>
      <c r="N27" s="23"/>
      <c r="O27" s="23"/>
      <c r="P27" s="23"/>
      <c r="Q27" s="23"/>
      <c r="R27" s="23"/>
    </row>
    <row r="28" spans="1:18" x14ac:dyDescent="0.25">
      <c r="A28" s="23"/>
      <c r="B28" s="23"/>
      <c r="C28" s="23"/>
      <c r="D28" s="23"/>
      <c r="E28" s="23"/>
      <c r="F28" s="23"/>
      <c r="G28" s="23"/>
      <c r="H28" s="23"/>
      <c r="I28" s="23"/>
      <c r="J28" s="23"/>
      <c r="K28" s="23"/>
      <c r="L28" s="23"/>
      <c r="M28" s="23"/>
      <c r="N28" s="23"/>
      <c r="O28" s="23"/>
      <c r="P28" s="23"/>
      <c r="Q28" s="23"/>
      <c r="R28" s="23"/>
    </row>
    <row r="29" spans="1:18" x14ac:dyDescent="0.25">
      <c r="A29" s="23"/>
      <c r="B29" s="23"/>
      <c r="C29" s="23"/>
      <c r="D29" s="23"/>
      <c r="E29" s="23"/>
      <c r="F29" s="23"/>
      <c r="G29" s="23"/>
      <c r="H29" s="23"/>
      <c r="I29" s="23"/>
      <c r="J29" s="23"/>
      <c r="K29" s="23"/>
      <c r="L29" s="23"/>
      <c r="M29" s="23"/>
      <c r="N29" s="23"/>
      <c r="O29" s="23"/>
      <c r="P29" s="23"/>
      <c r="Q29" s="23"/>
      <c r="R29" s="23"/>
    </row>
  </sheetData>
  <mergeCells count="1">
    <mergeCell ref="A1:R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D14FB-2921-4EE7-977F-FB62AF062288}">
  <dimension ref="A1:O78"/>
  <sheetViews>
    <sheetView topLeftCell="A4" workbookViewId="0">
      <selection sqref="A1:O78"/>
    </sheetView>
  </sheetViews>
  <sheetFormatPr defaultRowHeight="15" x14ac:dyDescent="0.25"/>
  <sheetData>
    <row r="1" spans="1:15" ht="15" customHeight="1" x14ac:dyDescent="0.25">
      <c r="A1" s="23" t="s">
        <v>1</v>
      </c>
      <c r="B1" s="23"/>
      <c r="C1" s="23"/>
      <c r="D1" s="23"/>
      <c r="E1" s="23"/>
      <c r="F1" s="23"/>
      <c r="G1" s="23"/>
      <c r="H1" s="23"/>
      <c r="I1" s="23"/>
      <c r="J1" s="23"/>
      <c r="K1" s="23"/>
      <c r="L1" s="23"/>
      <c r="M1" s="23"/>
      <c r="N1" s="23"/>
      <c r="O1" s="23"/>
    </row>
    <row r="2" spans="1:15" x14ac:dyDescent="0.25">
      <c r="A2" s="23"/>
      <c r="B2" s="23"/>
      <c r="C2" s="23"/>
      <c r="D2" s="23"/>
      <c r="E2" s="23"/>
      <c r="F2" s="23"/>
      <c r="G2" s="23"/>
      <c r="H2" s="23"/>
      <c r="I2" s="23"/>
      <c r="J2" s="23"/>
      <c r="K2" s="23"/>
      <c r="L2" s="23"/>
      <c r="M2" s="23"/>
      <c r="N2" s="23"/>
      <c r="O2" s="23"/>
    </row>
    <row r="3" spans="1:15" x14ac:dyDescent="0.25">
      <c r="A3" s="23"/>
      <c r="B3" s="23"/>
      <c r="C3" s="23"/>
      <c r="D3" s="23"/>
      <c r="E3" s="23"/>
      <c r="F3" s="23"/>
      <c r="G3" s="23"/>
      <c r="H3" s="23"/>
      <c r="I3" s="23"/>
      <c r="J3" s="23"/>
      <c r="K3" s="23"/>
      <c r="L3" s="23"/>
      <c r="M3" s="23"/>
      <c r="N3" s="23"/>
      <c r="O3" s="23"/>
    </row>
    <row r="4" spans="1:15" x14ac:dyDescent="0.25">
      <c r="A4" s="23"/>
      <c r="B4" s="23"/>
      <c r="C4" s="23"/>
      <c r="D4" s="23"/>
      <c r="E4" s="23"/>
      <c r="F4" s="23"/>
      <c r="G4" s="23"/>
      <c r="H4" s="23"/>
      <c r="I4" s="23"/>
      <c r="J4" s="23"/>
      <c r="K4" s="23"/>
      <c r="L4" s="23"/>
      <c r="M4" s="23"/>
      <c r="N4" s="23"/>
      <c r="O4" s="23"/>
    </row>
    <row r="5" spans="1:15" x14ac:dyDescent="0.25">
      <c r="A5" s="23"/>
      <c r="B5" s="23"/>
      <c r="C5" s="23"/>
      <c r="D5" s="23"/>
      <c r="E5" s="23"/>
      <c r="F5" s="23"/>
      <c r="G5" s="23"/>
      <c r="H5" s="23"/>
      <c r="I5" s="23"/>
      <c r="J5" s="23"/>
      <c r="K5" s="23"/>
      <c r="L5" s="23"/>
      <c r="M5" s="23"/>
      <c r="N5" s="23"/>
      <c r="O5" s="23"/>
    </row>
    <row r="6" spans="1:15" x14ac:dyDescent="0.25">
      <c r="A6" s="23"/>
      <c r="B6" s="23"/>
      <c r="C6" s="23"/>
      <c r="D6" s="23"/>
      <c r="E6" s="23"/>
      <c r="F6" s="23"/>
      <c r="G6" s="23"/>
      <c r="H6" s="23"/>
      <c r="I6" s="23"/>
      <c r="J6" s="23"/>
      <c r="K6" s="23"/>
      <c r="L6" s="23"/>
      <c r="M6" s="23"/>
      <c r="N6" s="23"/>
      <c r="O6" s="23"/>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sheetData>
  <mergeCells count="1">
    <mergeCell ref="A1:O7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E2CCD-0196-43A7-A1D5-E15104286E03}">
  <dimension ref="B1:V22"/>
  <sheetViews>
    <sheetView topLeftCell="D1" workbookViewId="0">
      <selection activeCell="V11" sqref="V11"/>
    </sheetView>
  </sheetViews>
  <sheetFormatPr defaultRowHeight="15" x14ac:dyDescent="0.25"/>
  <cols>
    <col min="2" max="2" width="16.42578125" bestFit="1" customWidth="1"/>
    <col min="7" max="7" width="18.140625" customWidth="1"/>
    <col min="11" max="11" width="12.140625" style="1" bestFit="1" customWidth="1"/>
    <col min="12" max="12" width="10.5703125" bestFit="1" customWidth="1"/>
  </cols>
  <sheetData>
    <row r="1" spans="2:22" x14ac:dyDescent="0.25">
      <c r="G1" s="6" t="s">
        <v>36</v>
      </c>
      <c r="J1" s="24" t="s">
        <v>35</v>
      </c>
      <c r="K1" s="24"/>
    </row>
    <row r="2" spans="2:22" ht="30" x14ac:dyDescent="0.25">
      <c r="B2" s="4" t="s">
        <v>2</v>
      </c>
      <c r="C2" s="3">
        <v>2011</v>
      </c>
      <c r="D2" s="3">
        <v>2012</v>
      </c>
      <c r="E2" s="3">
        <v>2013</v>
      </c>
      <c r="G2" s="16" t="s">
        <v>32</v>
      </c>
      <c r="I2" s="5" t="s">
        <v>28</v>
      </c>
      <c r="J2" s="5" t="s">
        <v>29</v>
      </c>
      <c r="K2" s="5" t="s">
        <v>30</v>
      </c>
      <c r="L2" s="5" t="s">
        <v>60</v>
      </c>
      <c r="T2">
        <f>SUMIF(I3:I22,U4,L3:L22)</f>
        <v>1173</v>
      </c>
    </row>
    <row r="3" spans="2:22" x14ac:dyDescent="0.25">
      <c r="B3" s="2" t="s">
        <v>3</v>
      </c>
      <c r="C3" s="2">
        <v>260</v>
      </c>
      <c r="D3" s="2">
        <v>274</v>
      </c>
      <c r="E3" s="2">
        <v>283</v>
      </c>
      <c r="I3" s="17" t="s">
        <v>15</v>
      </c>
      <c r="J3" t="s">
        <v>16</v>
      </c>
      <c r="K3" s="1" t="s">
        <v>24</v>
      </c>
      <c r="L3">
        <v>858</v>
      </c>
    </row>
    <row r="4" spans="2:22" x14ac:dyDescent="0.25">
      <c r="B4" s="2" t="s">
        <v>4</v>
      </c>
      <c r="C4" s="2">
        <v>266</v>
      </c>
      <c r="D4" s="2">
        <v>255</v>
      </c>
      <c r="E4" s="2">
        <v>188</v>
      </c>
      <c r="G4">
        <f>SUM(1,2,3,4,5)</f>
        <v>15</v>
      </c>
      <c r="I4" s="17" t="s">
        <v>15</v>
      </c>
      <c r="J4" t="s">
        <v>17</v>
      </c>
      <c r="K4" s="1" t="s">
        <v>25</v>
      </c>
      <c r="L4" s="1">
        <v>230</v>
      </c>
      <c r="N4" s="25" t="s">
        <v>23</v>
      </c>
      <c r="O4" s="25"/>
      <c r="P4" s="25"/>
      <c r="Q4" s="25"/>
      <c r="R4" s="25"/>
      <c r="T4">
        <f>SUMIFS(L3:L22,I3:I22,U4)</f>
        <v>1173</v>
      </c>
      <c r="U4" t="s">
        <v>7</v>
      </c>
      <c r="V4">
        <f>SUMIFS(L3:L22,I3:I22,"jAn")</f>
        <v>1949</v>
      </c>
    </row>
    <row r="5" spans="2:22" x14ac:dyDescent="0.25">
      <c r="B5" s="2" t="s">
        <v>5</v>
      </c>
      <c r="C5" s="2">
        <v>117</v>
      </c>
      <c r="D5" s="2">
        <v>241</v>
      </c>
      <c r="E5" s="2">
        <v>199</v>
      </c>
      <c r="I5" s="17" t="s">
        <v>15</v>
      </c>
      <c r="J5" t="s">
        <v>18</v>
      </c>
      <c r="K5" s="22" t="s">
        <v>26</v>
      </c>
      <c r="L5" s="1">
        <v>861</v>
      </c>
    </row>
    <row r="6" spans="2:22" x14ac:dyDescent="0.25">
      <c r="B6" s="2" t="s">
        <v>6</v>
      </c>
      <c r="C6" s="2">
        <v>133</v>
      </c>
      <c r="D6" s="2">
        <v>242</v>
      </c>
      <c r="E6" s="2">
        <v>140</v>
      </c>
      <c r="G6">
        <f>LARGE(C3:C14,3)</f>
        <v>266</v>
      </c>
      <c r="I6" s="17" t="s">
        <v>15</v>
      </c>
      <c r="J6" t="s">
        <v>19</v>
      </c>
      <c r="K6" s="1" t="s">
        <v>27</v>
      </c>
      <c r="L6" s="1"/>
      <c r="N6" s="25" t="s">
        <v>31</v>
      </c>
      <c r="O6" s="25"/>
      <c r="P6" s="25"/>
      <c r="Q6" s="25"/>
      <c r="T6">
        <f>AVERAGEIFS(L3:L22,J3:J22,"North")</f>
        <v>655.75</v>
      </c>
      <c r="U6" t="s">
        <v>19</v>
      </c>
    </row>
    <row r="7" spans="2:22" x14ac:dyDescent="0.25">
      <c r="B7" s="2" t="s">
        <v>7</v>
      </c>
      <c r="C7" s="2">
        <v>125</v>
      </c>
      <c r="D7" s="2">
        <v>103</v>
      </c>
      <c r="E7" s="2">
        <v>291</v>
      </c>
      <c r="G7">
        <f>SMALL(C3:C14,2)</f>
        <v>125</v>
      </c>
      <c r="I7" s="18" t="s">
        <v>20</v>
      </c>
      <c r="J7" s="1" t="s">
        <v>16</v>
      </c>
      <c r="K7" s="1" t="s">
        <v>24</v>
      </c>
      <c r="L7" s="1">
        <v>835</v>
      </c>
    </row>
    <row r="8" spans="2:22" x14ac:dyDescent="0.25">
      <c r="B8" s="2" t="s">
        <v>8</v>
      </c>
      <c r="C8" s="2">
        <v>224</v>
      </c>
      <c r="D8" s="2">
        <v>144</v>
      </c>
      <c r="E8" s="2">
        <v>292</v>
      </c>
      <c r="I8" s="18" t="s">
        <v>20</v>
      </c>
      <c r="J8" s="1" t="s">
        <v>17</v>
      </c>
      <c r="K8" s="1" t="s">
        <v>25</v>
      </c>
      <c r="L8" s="1">
        <v>750</v>
      </c>
      <c r="N8" s="25" t="s">
        <v>33</v>
      </c>
      <c r="O8" s="25"/>
      <c r="P8" s="25"/>
      <c r="Q8" s="25"/>
      <c r="R8" s="25"/>
      <c r="T8">
        <f>COUNTBLANK(L3:L22)</f>
        <v>3</v>
      </c>
    </row>
    <row r="9" spans="2:22" x14ac:dyDescent="0.25">
      <c r="B9" s="2" t="s">
        <v>9</v>
      </c>
      <c r="C9" s="2">
        <v>261</v>
      </c>
      <c r="D9" s="2">
        <v>188</v>
      </c>
      <c r="E9" s="2">
        <v>245</v>
      </c>
      <c r="I9" s="18" t="s">
        <v>20</v>
      </c>
      <c r="J9" s="1" t="s">
        <v>18</v>
      </c>
      <c r="K9" s="22" t="s">
        <v>26</v>
      </c>
      <c r="L9" s="1">
        <v>201</v>
      </c>
    </row>
    <row r="10" spans="2:22" x14ac:dyDescent="0.25">
      <c r="B10" s="2" t="s">
        <v>10</v>
      </c>
      <c r="C10" s="2">
        <v>223</v>
      </c>
      <c r="D10" s="2">
        <v>173</v>
      </c>
      <c r="E10" s="2">
        <v>147</v>
      </c>
      <c r="I10" s="18" t="s">
        <v>20</v>
      </c>
      <c r="J10" s="1" t="s">
        <v>19</v>
      </c>
      <c r="K10" s="1" t="s">
        <v>27</v>
      </c>
      <c r="L10" s="1">
        <v>894</v>
      </c>
      <c r="N10" s="1" t="s">
        <v>34</v>
      </c>
      <c r="O10" s="1"/>
      <c r="P10" s="1"/>
      <c r="Q10" s="1"/>
      <c r="R10" s="1"/>
      <c r="T10">
        <f>COUNTIFS(K3:K22,"Alex",L3:L22,V10)</f>
        <v>3</v>
      </c>
      <c r="V10" t="s">
        <v>71</v>
      </c>
    </row>
    <row r="11" spans="2:22" x14ac:dyDescent="0.25">
      <c r="B11" s="2" t="s">
        <v>11</v>
      </c>
      <c r="C11" s="2">
        <v>264</v>
      </c>
      <c r="D11" s="2">
        <v>293</v>
      </c>
      <c r="E11" s="2">
        <v>297</v>
      </c>
      <c r="I11" s="19" t="s">
        <v>21</v>
      </c>
      <c r="J11" s="1" t="s">
        <v>16</v>
      </c>
      <c r="K11" s="1" t="s">
        <v>24</v>
      </c>
      <c r="L11" s="1">
        <v>509</v>
      </c>
    </row>
    <row r="12" spans="2:22" x14ac:dyDescent="0.25">
      <c r="B12" s="2" t="s">
        <v>12</v>
      </c>
      <c r="C12" s="2">
        <v>278</v>
      </c>
      <c r="D12" s="2">
        <v>281</v>
      </c>
      <c r="E12" s="2">
        <v>152</v>
      </c>
      <c r="G12">
        <f>LARGE(C3:C14,2)</f>
        <v>277</v>
      </c>
      <c r="I12" s="19" t="s">
        <v>21</v>
      </c>
      <c r="J12" s="1" t="s">
        <v>17</v>
      </c>
      <c r="K12" s="1" t="s">
        <v>25</v>
      </c>
      <c r="L12" s="1">
        <v>290</v>
      </c>
    </row>
    <row r="13" spans="2:22" x14ac:dyDescent="0.25">
      <c r="B13" s="2" t="s">
        <v>13</v>
      </c>
      <c r="C13" s="2">
        <v>219</v>
      </c>
      <c r="D13" s="2">
        <v>196</v>
      </c>
      <c r="E13" s="2">
        <v>164</v>
      </c>
      <c r="I13" s="19" t="s">
        <v>21</v>
      </c>
      <c r="J13" s="1" t="s">
        <v>18</v>
      </c>
      <c r="K13" s="22" t="s">
        <v>26</v>
      </c>
      <c r="L13" s="1">
        <v>213</v>
      </c>
      <c r="R13" s="22"/>
    </row>
    <row r="14" spans="2:22" x14ac:dyDescent="0.25">
      <c r="B14" s="2" t="s">
        <v>14</v>
      </c>
      <c r="C14" s="2">
        <v>277</v>
      </c>
      <c r="D14" s="2">
        <v>126</v>
      </c>
      <c r="E14" s="2">
        <v>244</v>
      </c>
      <c r="I14" s="19" t="s">
        <v>21</v>
      </c>
      <c r="J14" s="1" t="s">
        <v>19</v>
      </c>
      <c r="K14" s="1" t="s">
        <v>27</v>
      </c>
      <c r="L14" s="1">
        <v>860</v>
      </c>
    </row>
    <row r="15" spans="2:22" x14ac:dyDescent="0.25">
      <c r="B15" s="9" t="s">
        <v>37</v>
      </c>
      <c r="C15" s="10">
        <f>SUM(C$3:C$14)</f>
        <v>2647</v>
      </c>
      <c r="D15" s="10">
        <f t="shared" ref="D15:E15" si="0">SUM(D$3:D$14)</f>
        <v>2516</v>
      </c>
      <c r="E15" s="10">
        <f t="shared" si="0"/>
        <v>2642</v>
      </c>
      <c r="I15" s="20" t="s">
        <v>22</v>
      </c>
      <c r="J15" s="1" t="s">
        <v>16</v>
      </c>
      <c r="K15" s="1" t="s">
        <v>24</v>
      </c>
      <c r="L15" s="1"/>
    </row>
    <row r="16" spans="2:22" x14ac:dyDescent="0.25">
      <c r="B16" s="9" t="s">
        <v>38</v>
      </c>
      <c r="C16" s="10">
        <f>AVERAGE(C$3:C$14)</f>
        <v>220.58333333333334</v>
      </c>
      <c r="D16" s="10">
        <f t="shared" ref="D16:E16" si="1">AVERAGE(D$3:D$14)</f>
        <v>209.66666666666666</v>
      </c>
      <c r="E16" s="10">
        <f t="shared" si="1"/>
        <v>220.16666666666666</v>
      </c>
      <c r="I16" s="20" t="s">
        <v>22</v>
      </c>
      <c r="J16" s="1" t="s">
        <v>17</v>
      </c>
      <c r="K16" s="1" t="s">
        <v>25</v>
      </c>
      <c r="L16" s="1">
        <v>235</v>
      </c>
    </row>
    <row r="17" spans="2:12" x14ac:dyDescent="0.25">
      <c r="B17" s="8" t="s">
        <v>39</v>
      </c>
      <c r="C17">
        <f>COUNT(C$3:C$14)</f>
        <v>12</v>
      </c>
      <c r="D17" s="1">
        <f t="shared" ref="D17:E17" si="2">COUNT(D$3:D$14)</f>
        <v>12</v>
      </c>
      <c r="E17" s="1">
        <f t="shared" si="2"/>
        <v>12</v>
      </c>
      <c r="I17" s="20" t="s">
        <v>22</v>
      </c>
      <c r="J17" s="1" t="s">
        <v>18</v>
      </c>
      <c r="K17" s="22" t="s">
        <v>26</v>
      </c>
      <c r="L17" s="1">
        <v>856</v>
      </c>
    </row>
    <row r="18" spans="2:12" x14ac:dyDescent="0.25">
      <c r="B18" s="8" t="s">
        <v>58</v>
      </c>
      <c r="C18">
        <f>MAX(C3:C14)</f>
        <v>278</v>
      </c>
      <c r="I18" s="20" t="s">
        <v>22</v>
      </c>
      <c r="J18" s="1" t="s">
        <v>19</v>
      </c>
      <c r="K18" s="1" t="s">
        <v>27</v>
      </c>
      <c r="L18" s="1">
        <v>698</v>
      </c>
    </row>
    <row r="19" spans="2:12" x14ac:dyDescent="0.25">
      <c r="B19" s="8" t="s">
        <v>59</v>
      </c>
      <c r="C19">
        <f>MIN(C3:C14)</f>
        <v>117</v>
      </c>
      <c r="D19" s="1"/>
      <c r="E19" s="1"/>
      <c r="I19" s="21" t="s">
        <v>7</v>
      </c>
      <c r="J19" s="1" t="s">
        <v>16</v>
      </c>
      <c r="K19" s="1" t="s">
        <v>24</v>
      </c>
      <c r="L19" s="1"/>
    </row>
    <row r="20" spans="2:12" x14ac:dyDescent="0.25">
      <c r="I20" s="21" t="s">
        <v>7</v>
      </c>
      <c r="J20" s="1" t="s">
        <v>17</v>
      </c>
      <c r="K20" s="1" t="s">
        <v>25</v>
      </c>
      <c r="L20" s="1">
        <v>611</v>
      </c>
    </row>
    <row r="21" spans="2:12" x14ac:dyDescent="0.25">
      <c r="I21" s="21" t="s">
        <v>7</v>
      </c>
      <c r="J21" s="1" t="s">
        <v>18</v>
      </c>
      <c r="K21" s="22" t="s">
        <v>26</v>
      </c>
      <c r="L21" s="1">
        <v>391</v>
      </c>
    </row>
    <row r="22" spans="2:12" x14ac:dyDescent="0.25">
      <c r="I22" s="21" t="s">
        <v>7</v>
      </c>
      <c r="J22" s="1" t="s">
        <v>19</v>
      </c>
      <c r="K22" s="1" t="s">
        <v>27</v>
      </c>
      <c r="L22" s="1">
        <v>171</v>
      </c>
    </row>
  </sheetData>
  <mergeCells count="4">
    <mergeCell ref="J1:K1"/>
    <mergeCell ref="N4:R4"/>
    <mergeCell ref="N6:Q6"/>
    <mergeCell ref="N8:R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8658-E626-457C-8394-55659C15B9B0}">
  <dimension ref="B1:U23"/>
  <sheetViews>
    <sheetView tabSelected="1" topLeftCell="C1" workbookViewId="0">
      <selection activeCell="J1" sqref="J1:K1"/>
    </sheetView>
  </sheetViews>
  <sheetFormatPr defaultRowHeight="15" x14ac:dyDescent="0.25"/>
  <cols>
    <col min="1" max="1" width="9.140625" style="1"/>
    <col min="2" max="2" width="23.85546875" style="1" bestFit="1" customWidth="1"/>
    <col min="3" max="6" width="9.140625" style="1"/>
    <col min="7" max="7" width="18.140625" style="1" customWidth="1"/>
    <col min="8" max="10" width="9.140625" style="1"/>
    <col min="11" max="11" width="12.140625" style="1" bestFit="1" customWidth="1"/>
    <col min="12" max="12" width="10.5703125" style="1" bestFit="1" customWidth="1"/>
    <col min="13" max="16384" width="9.140625" style="1"/>
  </cols>
  <sheetData>
    <row r="1" spans="2:21" x14ac:dyDescent="0.25">
      <c r="G1" s="7" t="s">
        <v>36</v>
      </c>
      <c r="J1" s="24" t="s">
        <v>35</v>
      </c>
      <c r="K1" s="24"/>
    </row>
    <row r="2" spans="2:21" ht="30" x14ac:dyDescent="0.25">
      <c r="B2" s="4" t="s">
        <v>2</v>
      </c>
      <c r="C2" s="3">
        <v>2011</v>
      </c>
      <c r="D2" s="3">
        <v>2012</v>
      </c>
      <c r="E2" s="3">
        <v>2013</v>
      </c>
      <c r="G2" s="16" t="s">
        <v>32</v>
      </c>
      <c r="I2" s="5" t="s">
        <v>28</v>
      </c>
      <c r="J2" s="5" t="s">
        <v>29</v>
      </c>
      <c r="K2" s="5" t="s">
        <v>30</v>
      </c>
      <c r="L2" s="5" t="s">
        <v>60</v>
      </c>
      <c r="O2" s="1">
        <f>SUMIFS(L3:L22,I3:I22,"Apr",J3:J22,"South")</f>
        <v>1554</v>
      </c>
      <c r="S2" s="1">
        <f>SUMIFS(L3:L22,I3:I22,"Jan")+SUMIFS(L3:L22,I3:I22,"May")</f>
        <v>3122</v>
      </c>
    </row>
    <row r="3" spans="2:21" x14ac:dyDescent="0.25">
      <c r="B3" s="2" t="s">
        <v>3</v>
      </c>
      <c r="C3" s="28">
        <v>260</v>
      </c>
      <c r="D3" s="28">
        <v>274</v>
      </c>
      <c r="E3" s="28">
        <v>283</v>
      </c>
      <c r="I3" s="17" t="s">
        <v>15</v>
      </c>
      <c r="J3" s="1" t="s">
        <v>16</v>
      </c>
      <c r="K3" s="1" t="s">
        <v>24</v>
      </c>
      <c r="L3" s="1">
        <v>858</v>
      </c>
    </row>
    <row r="4" spans="2:21" x14ac:dyDescent="0.25">
      <c r="B4" s="2" t="s">
        <v>4</v>
      </c>
      <c r="C4" s="28">
        <v>266</v>
      </c>
      <c r="D4" s="28">
        <v>255</v>
      </c>
      <c r="E4" s="28">
        <v>188</v>
      </c>
      <c r="I4" s="17" t="s">
        <v>15</v>
      </c>
      <c r="J4" s="1" t="s">
        <v>16</v>
      </c>
      <c r="K4" s="1" t="s">
        <v>25</v>
      </c>
      <c r="L4" s="1">
        <v>230</v>
      </c>
      <c r="N4" s="25" t="s">
        <v>23</v>
      </c>
      <c r="O4" s="25"/>
      <c r="P4" s="25"/>
      <c r="Q4" s="25"/>
      <c r="R4" s="25"/>
      <c r="S4" s="1">
        <f>SUMIFS(L3:L22,I3:I22,"jan")</f>
        <v>1949</v>
      </c>
    </row>
    <row r="5" spans="2:21" x14ac:dyDescent="0.25">
      <c r="B5" s="2" t="s">
        <v>5</v>
      </c>
      <c r="C5" s="29">
        <v>117</v>
      </c>
      <c r="D5" s="28">
        <v>241</v>
      </c>
      <c r="E5" s="28">
        <v>199</v>
      </c>
      <c r="F5" s="1" t="s">
        <v>62</v>
      </c>
      <c r="G5" s="1">
        <f>MIN(C$3:C$14)</f>
        <v>117</v>
      </c>
      <c r="I5" s="17" t="s">
        <v>15</v>
      </c>
      <c r="J5" s="1" t="s">
        <v>18</v>
      </c>
      <c r="K5" s="22" t="s">
        <v>26</v>
      </c>
      <c r="L5" s="1">
        <v>861</v>
      </c>
    </row>
    <row r="6" spans="2:21" x14ac:dyDescent="0.25">
      <c r="B6" s="2" t="s">
        <v>6</v>
      </c>
      <c r="C6" s="28">
        <v>133</v>
      </c>
      <c r="D6" s="28">
        <v>242</v>
      </c>
      <c r="E6" s="28">
        <v>140</v>
      </c>
      <c r="F6" s="1" t="s">
        <v>63</v>
      </c>
      <c r="G6" s="1">
        <f>MAX(C$3:C$14)</f>
        <v>278</v>
      </c>
      <c r="I6" s="17" t="s">
        <v>15</v>
      </c>
      <c r="J6" s="1" t="s">
        <v>19</v>
      </c>
      <c r="K6" s="1" t="s">
        <v>27</v>
      </c>
      <c r="N6" s="25" t="s">
        <v>31</v>
      </c>
      <c r="O6" s="25"/>
      <c r="P6" s="25"/>
      <c r="Q6" s="25"/>
      <c r="S6" s="1">
        <f>AVERAGEIFS(L3:L22,J3:J22,"North")</f>
        <v>641.66666666666663</v>
      </c>
    </row>
    <row r="7" spans="2:21" x14ac:dyDescent="0.25">
      <c r="B7" s="2" t="s">
        <v>7</v>
      </c>
      <c r="C7" s="28">
        <v>125</v>
      </c>
      <c r="D7" s="28">
        <v>103</v>
      </c>
      <c r="E7" s="28">
        <v>291</v>
      </c>
      <c r="F7" s="1" t="s">
        <v>64</v>
      </c>
      <c r="G7" s="1">
        <f>LARGE(C$3:C$14,3)</f>
        <v>266</v>
      </c>
      <c r="I7" s="18" t="s">
        <v>20</v>
      </c>
      <c r="J7" s="1" t="s">
        <v>16</v>
      </c>
      <c r="K7" s="1" t="s">
        <v>24</v>
      </c>
      <c r="L7" s="1">
        <v>835</v>
      </c>
    </row>
    <row r="8" spans="2:21" x14ac:dyDescent="0.25">
      <c r="B8" s="2" t="s">
        <v>8</v>
      </c>
      <c r="C8" s="28">
        <v>224</v>
      </c>
      <c r="D8" s="28">
        <v>144</v>
      </c>
      <c r="E8" s="28">
        <v>292</v>
      </c>
      <c r="F8" s="1" t="s">
        <v>65</v>
      </c>
      <c r="G8" s="1">
        <f>SMALL(C$3:C$14,3)</f>
        <v>133</v>
      </c>
      <c r="I8" s="18" t="s">
        <v>20</v>
      </c>
      <c r="J8" s="1" t="s">
        <v>17</v>
      </c>
      <c r="K8" s="1" t="s">
        <v>25</v>
      </c>
      <c r="L8" s="1">
        <v>750</v>
      </c>
      <c r="N8" s="25" t="s">
        <v>33</v>
      </c>
      <c r="O8" s="25"/>
      <c r="P8" s="25"/>
      <c r="Q8" s="25"/>
      <c r="R8" s="25"/>
      <c r="S8" s="1">
        <f>COUNTBLANK(L3:L22)</f>
        <v>3</v>
      </c>
    </row>
    <row r="9" spans="2:21" x14ac:dyDescent="0.25">
      <c r="B9" s="2" t="s">
        <v>9</v>
      </c>
      <c r="C9" s="28">
        <v>261</v>
      </c>
      <c r="D9" s="28">
        <v>188</v>
      </c>
      <c r="E9" s="28">
        <v>245</v>
      </c>
      <c r="I9" s="18" t="s">
        <v>20</v>
      </c>
      <c r="J9" s="1" t="s">
        <v>18</v>
      </c>
      <c r="K9" s="22" t="s">
        <v>26</v>
      </c>
      <c r="L9" s="1">
        <v>201</v>
      </c>
    </row>
    <row r="10" spans="2:21" x14ac:dyDescent="0.25">
      <c r="B10" s="2" t="s">
        <v>10</v>
      </c>
      <c r="C10" s="28">
        <v>223</v>
      </c>
      <c r="D10" s="28">
        <v>173</v>
      </c>
      <c r="E10" s="28">
        <v>147</v>
      </c>
      <c r="I10" s="18" t="s">
        <v>20</v>
      </c>
      <c r="J10" s="1" t="s">
        <v>19</v>
      </c>
      <c r="K10" s="1" t="s">
        <v>27</v>
      </c>
      <c r="L10" s="1">
        <v>894</v>
      </c>
      <c r="N10" s="25" t="s">
        <v>34</v>
      </c>
      <c r="O10" s="25"/>
      <c r="P10" s="25"/>
      <c r="Q10" s="25"/>
      <c r="R10" s="25"/>
      <c r="S10" s="25"/>
      <c r="T10" s="1">
        <f>COUNTIFS(K3:K22,"Alex",L3:L22,"&gt;500")</f>
        <v>2</v>
      </c>
    </row>
    <row r="11" spans="2:21" x14ac:dyDescent="0.25">
      <c r="B11" s="2" t="s">
        <v>11</v>
      </c>
      <c r="C11" s="28">
        <v>264</v>
      </c>
      <c r="D11" s="28">
        <v>293</v>
      </c>
      <c r="E11" s="28">
        <v>297</v>
      </c>
      <c r="G11" s="1">
        <f>SUM(C3:C14)</f>
        <v>2647</v>
      </c>
      <c r="I11" s="19" t="s">
        <v>21</v>
      </c>
      <c r="J11" s="1" t="s">
        <v>16</v>
      </c>
      <c r="K11" s="1" t="s">
        <v>24</v>
      </c>
      <c r="L11" s="1">
        <v>509</v>
      </c>
    </row>
    <row r="12" spans="2:21" x14ac:dyDescent="0.25">
      <c r="B12" s="2" t="s">
        <v>12</v>
      </c>
      <c r="C12" s="30">
        <v>278</v>
      </c>
      <c r="D12" s="28">
        <v>281</v>
      </c>
      <c r="E12" s="28">
        <v>152</v>
      </c>
      <c r="G12" s="1">
        <f>AVERAGE(C3:C14)</f>
        <v>220.58333333333334</v>
      </c>
      <c r="I12" s="19" t="s">
        <v>21</v>
      </c>
      <c r="J12" s="1" t="s">
        <v>17</v>
      </c>
      <c r="K12" s="1" t="s">
        <v>25</v>
      </c>
      <c r="L12" s="1">
        <v>290</v>
      </c>
    </row>
    <row r="13" spans="2:21" x14ac:dyDescent="0.25">
      <c r="B13" s="2" t="s">
        <v>13</v>
      </c>
      <c r="C13" s="28">
        <v>219</v>
      </c>
      <c r="D13" s="28">
        <v>196</v>
      </c>
      <c r="E13" s="28">
        <v>164</v>
      </c>
      <c r="I13" s="19" t="s">
        <v>21</v>
      </c>
      <c r="J13" s="1" t="s">
        <v>18</v>
      </c>
      <c r="K13" s="22" t="s">
        <v>26</v>
      </c>
      <c r="L13" s="1">
        <v>213</v>
      </c>
      <c r="N13" s="25" t="s">
        <v>70</v>
      </c>
      <c r="O13" s="25"/>
      <c r="P13" s="25"/>
      <c r="Q13" s="25"/>
      <c r="R13" s="25"/>
      <c r="S13" s="1">
        <f>AVERAGEIFS(L3:L22,K3:K22,U13)</f>
        <v>504.4</v>
      </c>
      <c r="U13" s="1" t="s">
        <v>26</v>
      </c>
    </row>
    <row r="14" spans="2:21" x14ac:dyDescent="0.25">
      <c r="B14" s="2" t="s">
        <v>14</v>
      </c>
      <c r="C14" s="28">
        <v>277</v>
      </c>
      <c r="D14" s="28">
        <v>126</v>
      </c>
      <c r="E14" s="28">
        <v>244</v>
      </c>
      <c r="I14" s="19" t="s">
        <v>21</v>
      </c>
      <c r="J14" s="1" t="s">
        <v>19</v>
      </c>
      <c r="K14" s="1" t="s">
        <v>27</v>
      </c>
      <c r="L14" s="1">
        <v>860</v>
      </c>
    </row>
    <row r="15" spans="2:21" x14ac:dyDescent="0.25">
      <c r="B15" s="27" t="s">
        <v>37</v>
      </c>
      <c r="C15" s="27">
        <f>SUM(C3:C14)</f>
        <v>2647</v>
      </c>
      <c r="D15" s="27">
        <f t="shared" ref="D15:E15" si="0">SUM(D3:D14)</f>
        <v>2516</v>
      </c>
      <c r="E15" s="27">
        <f t="shared" si="0"/>
        <v>2642</v>
      </c>
      <c r="I15" s="20" t="s">
        <v>22</v>
      </c>
      <c r="J15" s="1" t="s">
        <v>16</v>
      </c>
      <c r="K15" s="1" t="s">
        <v>24</v>
      </c>
      <c r="S15" s="1">
        <f>AVERAGEIFS(L3:L22,K3:K22,"Macy")</f>
        <v>423.2</v>
      </c>
    </row>
    <row r="16" spans="2:21" x14ac:dyDescent="0.25">
      <c r="B16" s="27" t="s">
        <v>37</v>
      </c>
      <c r="C16" s="27">
        <f>SUM($C3:$C14)</f>
        <v>2647</v>
      </c>
      <c r="D16" s="27">
        <f t="shared" ref="D16:E16" si="1">SUM($C3:$C14)</f>
        <v>2647</v>
      </c>
      <c r="E16" s="27">
        <f t="shared" si="1"/>
        <v>2647</v>
      </c>
      <c r="I16" s="20" t="s">
        <v>22</v>
      </c>
      <c r="J16" s="1" t="s">
        <v>16</v>
      </c>
      <c r="K16" s="1" t="s">
        <v>25</v>
      </c>
      <c r="L16" s="1">
        <v>235</v>
      </c>
    </row>
    <row r="17" spans="2:14" x14ac:dyDescent="0.25">
      <c r="B17" s="27" t="s">
        <v>37</v>
      </c>
      <c r="C17" s="27">
        <f>SUM(C$3:C$14)</f>
        <v>2647</v>
      </c>
      <c r="D17" s="27">
        <f t="shared" ref="D17:E17" si="2">SUM(D$3:D$14)</f>
        <v>2516</v>
      </c>
      <c r="E17" s="27">
        <f t="shared" si="2"/>
        <v>2642</v>
      </c>
      <c r="I17" s="20" t="s">
        <v>22</v>
      </c>
      <c r="J17" s="1" t="s">
        <v>17</v>
      </c>
      <c r="K17" s="22" t="s">
        <v>26</v>
      </c>
      <c r="L17" s="1">
        <v>856</v>
      </c>
      <c r="N17" s="1">
        <f>SUMIFS(L3:L22,I3:I22,"jan",I3:I22,"may")</f>
        <v>0</v>
      </c>
    </row>
    <row r="18" spans="2:14" x14ac:dyDescent="0.25">
      <c r="B18" s="27" t="s">
        <v>61</v>
      </c>
      <c r="C18" s="27">
        <f>AVERAGE(C$3:C$14)</f>
        <v>220.58333333333334</v>
      </c>
      <c r="D18" s="27">
        <f t="shared" ref="D18:E18" si="3">AVERAGE(D$3:D$14)</f>
        <v>209.66666666666666</v>
      </c>
      <c r="E18" s="27">
        <f t="shared" si="3"/>
        <v>220.16666666666666</v>
      </c>
      <c r="I18" s="20" t="s">
        <v>22</v>
      </c>
      <c r="J18" s="1" t="s">
        <v>17</v>
      </c>
      <c r="K18" s="1" t="s">
        <v>27</v>
      </c>
      <c r="L18" s="1">
        <v>698</v>
      </c>
    </row>
    <row r="19" spans="2:14" x14ac:dyDescent="0.25">
      <c r="I19" s="21" t="s">
        <v>7</v>
      </c>
      <c r="J19" s="1" t="s">
        <v>16</v>
      </c>
      <c r="K19" s="1" t="s">
        <v>24</v>
      </c>
    </row>
    <row r="20" spans="2:14" x14ac:dyDescent="0.25">
      <c r="C20" s="1">
        <f>SUM(C8:C19)</f>
        <v>9907.5833333333339</v>
      </c>
      <c r="I20" s="21" t="s">
        <v>7</v>
      </c>
      <c r="J20" s="1" t="s">
        <v>17</v>
      </c>
      <c r="K20" s="1" t="s">
        <v>25</v>
      </c>
      <c r="L20" s="1">
        <v>611</v>
      </c>
    </row>
    <row r="21" spans="2:14" x14ac:dyDescent="0.25">
      <c r="I21" s="21" t="s">
        <v>7</v>
      </c>
      <c r="J21" s="1" t="s">
        <v>18</v>
      </c>
      <c r="K21" s="22" t="s">
        <v>26</v>
      </c>
      <c r="L21" s="1">
        <v>391</v>
      </c>
    </row>
    <row r="22" spans="2:14" x14ac:dyDescent="0.25">
      <c r="I22" s="21" t="s">
        <v>7</v>
      </c>
      <c r="J22" s="1" t="s">
        <v>19</v>
      </c>
      <c r="K22" s="1" t="s">
        <v>27</v>
      </c>
      <c r="L22" s="1">
        <v>171</v>
      </c>
    </row>
    <row r="23" spans="2:14" x14ac:dyDescent="0.25">
      <c r="C23" s="1">
        <f>SUM(C$3:C$14)</f>
        <v>2647</v>
      </c>
      <c r="L23" s="1">
        <f>SUM(L3:L22)</f>
        <v>9463</v>
      </c>
    </row>
  </sheetData>
  <mergeCells count="6">
    <mergeCell ref="J1:K1"/>
    <mergeCell ref="N4:R4"/>
    <mergeCell ref="N6:Q6"/>
    <mergeCell ref="N8:R8"/>
    <mergeCell ref="N13:R13"/>
    <mergeCell ref="N10:S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99E52-6F04-42E4-8F4A-A83257EB846E}">
  <dimension ref="B2:L13"/>
  <sheetViews>
    <sheetView showGridLines="0" workbookViewId="0">
      <selection activeCell="D2" sqref="D2:D10"/>
    </sheetView>
  </sheetViews>
  <sheetFormatPr defaultRowHeight="15" x14ac:dyDescent="0.25"/>
  <cols>
    <col min="2" max="2" width="44.5703125" bestFit="1" customWidth="1"/>
    <col min="3" max="3" width="13.28515625" bestFit="1" customWidth="1"/>
    <col min="4" max="4" width="10.42578125" bestFit="1" customWidth="1"/>
    <col min="8" max="8" width="15.7109375" customWidth="1"/>
    <col min="9" max="9" width="22.28515625" bestFit="1" customWidth="1"/>
    <col min="10" max="11" width="15.7109375" customWidth="1"/>
    <col min="12" max="12" width="10.85546875" customWidth="1"/>
  </cols>
  <sheetData>
    <row r="2" spans="2:12" x14ac:dyDescent="0.25">
      <c r="C2" s="14" t="s">
        <v>54</v>
      </c>
      <c r="D2" s="2">
        <v>12</v>
      </c>
      <c r="H2" s="26" t="s">
        <v>51</v>
      </c>
      <c r="I2" s="26"/>
      <c r="J2" s="26"/>
      <c r="K2" s="26"/>
    </row>
    <row r="3" spans="2:12" x14ac:dyDescent="0.25">
      <c r="C3" s="14">
        <v>3232</v>
      </c>
      <c r="D3" s="2">
        <v>31</v>
      </c>
      <c r="H3" s="5" t="s">
        <v>41</v>
      </c>
      <c r="I3" s="5" t="s">
        <v>45</v>
      </c>
      <c r="J3" s="5" t="s">
        <v>48</v>
      </c>
      <c r="K3" s="5" t="s">
        <v>66</v>
      </c>
    </row>
    <row r="4" spans="2:12" x14ac:dyDescent="0.25">
      <c r="C4" s="14">
        <v>3</v>
      </c>
      <c r="D4" s="2" t="s">
        <v>55</v>
      </c>
      <c r="H4">
        <v>10</v>
      </c>
      <c r="I4" t="s">
        <v>42</v>
      </c>
      <c r="J4" t="s">
        <v>46</v>
      </c>
      <c r="K4" s="11">
        <f ca="1">NOW()</f>
        <v>44957.888098726849</v>
      </c>
    </row>
    <row r="5" spans="2:12" x14ac:dyDescent="0.25">
      <c r="C5" s="14" t="s">
        <v>40</v>
      </c>
      <c r="D5" s="2"/>
      <c r="H5">
        <v>20</v>
      </c>
      <c r="I5" t="s">
        <v>43</v>
      </c>
      <c r="J5" t="s">
        <v>47</v>
      </c>
      <c r="K5" s="12">
        <f ca="1">TODAY()</f>
        <v>44957</v>
      </c>
    </row>
    <row r="6" spans="2:12" x14ac:dyDescent="0.25">
      <c r="C6" s="14">
        <v>4</v>
      </c>
      <c r="D6" s="2">
        <v>0</v>
      </c>
      <c r="H6">
        <v>32</v>
      </c>
      <c r="I6" t="s">
        <v>44</v>
      </c>
      <c r="J6" t="s">
        <v>49</v>
      </c>
      <c r="K6" s="12">
        <v>35335</v>
      </c>
    </row>
    <row r="7" spans="2:12" x14ac:dyDescent="0.25">
      <c r="C7" s="14">
        <v>241212</v>
      </c>
      <c r="D7" s="2"/>
      <c r="H7">
        <v>43</v>
      </c>
      <c r="J7" t="s">
        <v>50</v>
      </c>
      <c r="K7" s="13">
        <v>44946</v>
      </c>
    </row>
    <row r="8" spans="2:12" x14ac:dyDescent="0.25">
      <c r="D8" s="2"/>
    </row>
    <row r="9" spans="2:12" x14ac:dyDescent="0.25">
      <c r="D9" s="2">
        <v>54</v>
      </c>
      <c r="K9" t="s">
        <v>52</v>
      </c>
      <c r="L9" s="12">
        <v>44946</v>
      </c>
    </row>
    <row r="10" spans="2:12" x14ac:dyDescent="0.25">
      <c r="D10" s="15">
        <v>36788</v>
      </c>
      <c r="K10" t="s">
        <v>53</v>
      </c>
      <c r="L10" s="13">
        <v>44946</v>
      </c>
    </row>
    <row r="11" spans="2:12" x14ac:dyDescent="0.25">
      <c r="B11" s="2" t="s">
        <v>67</v>
      </c>
      <c r="C11" s="2" t="s">
        <v>39</v>
      </c>
      <c r="D11">
        <f>COUNT(D2:D10)</f>
        <v>5</v>
      </c>
    </row>
    <row r="12" spans="2:12" x14ac:dyDescent="0.25">
      <c r="B12" s="2" t="s">
        <v>68</v>
      </c>
      <c r="C12" s="2" t="s">
        <v>56</v>
      </c>
      <c r="D12">
        <f>COUNTA(D2:D10)</f>
        <v>6</v>
      </c>
    </row>
    <row r="13" spans="2:12" x14ac:dyDescent="0.25">
      <c r="B13" s="2" t="s">
        <v>69</v>
      </c>
      <c r="C13" s="2" t="s">
        <v>57</v>
      </c>
      <c r="D13">
        <f>COUNTBLANK(D2:D10)</f>
        <v>3</v>
      </c>
    </row>
  </sheetData>
  <mergeCells count="1">
    <mergeCell ref="H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Basic Fn</vt:lpstr>
      <vt:lpstr>Conditional Functions</vt:lpstr>
      <vt:lpstr>Practice</vt:lpstr>
      <vt:lpstr>Practice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2023-01-31T15:58:21Z</dcterms:modified>
</cp:coreProperties>
</file>