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oh1\Desktop\Thesis\Material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1" i="1"/>
  <c r="C10" i="1"/>
  <c r="E21" i="1" l="1"/>
  <c r="E20" i="1"/>
  <c r="E5" i="1"/>
  <c r="E19" i="1"/>
  <c r="E18" i="1"/>
  <c r="E17" i="1"/>
  <c r="E9" i="1"/>
  <c r="E6" i="1"/>
  <c r="E7" i="1"/>
  <c r="E8" i="1"/>
  <c r="E10" i="1"/>
  <c r="E11" i="1"/>
  <c r="E12" i="1"/>
  <c r="E13" i="1"/>
  <c r="E14" i="1"/>
  <c r="E15" i="1"/>
  <c r="E16" i="1"/>
  <c r="E22" i="1" l="1"/>
</calcChain>
</file>

<file path=xl/sharedStrings.xml><?xml version="1.0" encoding="utf-8"?>
<sst xmlns="http://schemas.openxmlformats.org/spreadsheetml/2006/main" count="56" uniqueCount="44">
  <si>
    <t>Components</t>
  </si>
  <si>
    <t>Reseller</t>
  </si>
  <si>
    <t>#</t>
  </si>
  <si>
    <t>Total (sek)</t>
  </si>
  <si>
    <t>Encoder (velocity)</t>
  </si>
  <si>
    <t>Encoder (steering)</t>
  </si>
  <si>
    <t>Arduino WiFi module</t>
  </si>
  <si>
    <t>Raspberry Pi WiFi module</t>
  </si>
  <si>
    <t>Kjell &amp; Co</t>
  </si>
  <si>
    <t>Sum</t>
  </si>
  <si>
    <t>Hobbex</t>
  </si>
  <si>
    <t>Master Thesis - Jacob Johansson, Joel Schröder</t>
  </si>
  <si>
    <t>Sandisk Extreme Plus Micro-SD-kort 16 GB</t>
  </si>
  <si>
    <t>Raspberry Pi Camera module</t>
  </si>
  <si>
    <t>3D printing</t>
  </si>
  <si>
    <t>Ultrasonic sensor</t>
  </si>
  <si>
    <t>Ground Crusher 2.0 1/12 (RC car)</t>
  </si>
  <si>
    <t>Miscellanious contacts and wiring</t>
  </si>
  <si>
    <t>Bill of materials, Budget</t>
  </si>
  <si>
    <t>AA Batteries</t>
  </si>
  <si>
    <t>Elfa (estimated)</t>
  </si>
  <si>
    <t>KTH (estimated)</t>
  </si>
  <si>
    <t>Charging packet 1600mAh &amp; 1A Peak</t>
  </si>
  <si>
    <t>Ack 7,4V 850mAh V912/V262 (charger?)</t>
  </si>
  <si>
    <t>Electrokit</t>
  </si>
  <si>
    <t>Price (sek, ex moms)</t>
  </si>
  <si>
    <t>Raspberry Pi 2 Model B</t>
  </si>
  <si>
    <t>Raspberry Pi 2 Model B Hard Case</t>
  </si>
  <si>
    <t>LM2596 Power regulator</t>
  </si>
  <si>
    <t>URL</t>
  </si>
  <si>
    <t>http://www.hobbex.se/sv/artiklar/laddpaket-1600mah-peakladdare-09a.html</t>
  </si>
  <si>
    <t>http://www.hobbex.se/sv/artiklar/ack-74v-850mah-v912-v262.html</t>
  </si>
  <si>
    <t>http://www.hobbex.se/sv/artiklar/ground-crusher-20-1-12.html</t>
  </si>
  <si>
    <t>http://www.kjell.com/se/sortiment/dator-kringutrustning/natverk/tradlost-natverk/tradlosa-natverkskort/d-link-dwa-131-tradlost-usb-natverkskort-300-mb-s-p98577</t>
  </si>
  <si>
    <t>http://www.kjell.com/se/sortiment/dator-kringutrustning/enkortsdator/raspberry-pi/chassi-for-raspberry-pi-2-model-b-transparent-p87283</t>
  </si>
  <si>
    <t>http://www.kjell.com/se/sortiment/dator-kringutrustning/enkortsdator/raspberry-pi/raspberry-pi-2-model-b-enkortsdator-p87830</t>
  </si>
  <si>
    <t>http://www.kjell.com/se/sortiment/dator-kringutrustning/enkortsdator/raspberry-pi/raspberry-pi-kameramodul-p87254</t>
  </si>
  <si>
    <t>http://www.kjell.com/se/sortiment/el/elektronik/arduino/moduler/lm2596-spanningsregulator-p87896</t>
  </si>
  <si>
    <t>http://www.kjell.com/se/sortiment/el/elektronik/arduino/moduler/wifi-modul-for-arduino-p87947</t>
  </si>
  <si>
    <t>http://www.kjell.com/se/sortiment/dator-kringutrustning/datortillbehor/minneskort-lasare/minneskort/sandisk-extreme-plus-micro-sd-kort-16-gb-p94796</t>
  </si>
  <si>
    <t>http://www.kjell.com/se/sortiment/el/elektronik/arduino/moduler/avstandsmatare-for-arduino-p87891</t>
  </si>
  <si>
    <t>http://www.kjell.com/se/sortiment/el/batterier/alkaliska/kjell-company-aa-batterier-(lr6)-10-pack-p32300</t>
  </si>
  <si>
    <t>Genuino Mega2560 Rev3</t>
  </si>
  <si>
    <t>http://www.electrokit.com/genuino-mega2560-rev3.53946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</si>
</sst>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rgb="FF006100"/>
      <name val="Calibri"/>
      <family val="2"/>
      <scheme val="minor"/>
    </font>
    <font>
      <sz val="16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2" fillId="2" borderId="0" xfId="1"/>
    <xf numFmtId="0" fontId="6" fillId="2" borderId="0" xfId="1" applyFont="1"/>
    <xf numFmtId="0" fontId="4" fillId="4" borderId="1" xfId="3"/>
    <xf numFmtId="0" fontId="7" fillId="3" borderId="2" xfId="2" applyFont="1" applyBorder="1"/>
    <xf numFmtId="0" fontId="4" fillId="4" borderId="1" xfId="3" applyAlignment="1">
      <alignment horizontal="right"/>
    </xf>
    <xf numFmtId="2" fontId="4" fillId="4" borderId="1" xfId="3" applyNumberFormat="1" applyAlignment="1">
      <alignment horizontal="right"/>
    </xf>
    <xf numFmtId="2" fontId="4" fillId="4" borderId="1" xfId="3" applyNumberFormat="1"/>
    <xf numFmtId="1" fontId="4" fillId="4" borderId="1" xfId="3" applyNumberFormat="1"/>
    <xf numFmtId="0" fontId="7" fillId="3" borderId="2" xfId="2" applyFont="1" applyBorder="1" applyAlignment="1">
      <alignment horizontal="right"/>
    </xf>
    <xf numFmtId="0" fontId="3" fillId="3" borderId="1" xfId="2" applyBorder="1" applyAlignment="1">
      <alignment horizontal="right"/>
    </xf>
    <xf numFmtId="2" fontId="0" fillId="0" borderId="0" xfId="0" applyNumberFormat="1"/>
    <xf numFmtId="2" fontId="4" fillId="4" borderId="3" xfId="3" applyNumberFormat="1" applyBorder="1" applyAlignment="1">
      <alignment horizontal="right"/>
    </xf>
    <xf numFmtId="0" fontId="4" fillId="4" borderId="4" xfId="3" applyBorder="1"/>
    <xf numFmtId="2" fontId="4" fillId="4" borderId="4" xfId="3" applyNumberFormat="1" applyBorder="1"/>
    <xf numFmtId="0" fontId="5" fillId="5" borderId="5" xfId="4" applyFont="1" applyBorder="1"/>
    <xf numFmtId="0" fontId="1" fillId="5" borderId="6" xfId="4" applyBorder="1"/>
    <xf numFmtId="2" fontId="1" fillId="5" borderId="2" xfId="4" applyNumberFormat="1" applyBorder="1"/>
    <xf numFmtId="0" fontId="7" fillId="3" borderId="2" xfId="2" applyFont="1" applyBorder="1" applyAlignment="1">
      <alignment horizontal="left"/>
    </xf>
  </cellXfs>
  <cellStyles count="5">
    <cellStyle name="20% - Accent1" xfId="4" builtinId="30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30" sqref="D30"/>
    </sheetView>
  </sheetViews>
  <sheetFormatPr defaultRowHeight="15" x14ac:dyDescent="0.25"/>
  <cols>
    <col min="1" max="1" width="39.5703125" bestFit="1" customWidth="1"/>
    <col min="2" max="2" width="15.28515625" bestFit="1" customWidth="1"/>
    <col min="3" max="3" width="27.140625" bestFit="1" customWidth="1"/>
    <col min="4" max="4" width="4.5703125" bestFit="1" customWidth="1"/>
    <col min="5" max="5" width="14" bestFit="1" customWidth="1"/>
    <col min="6" max="6" width="153.28515625" bestFit="1" customWidth="1"/>
  </cols>
  <sheetData>
    <row r="1" spans="1:9" ht="33.75" x14ac:dyDescent="0.5">
      <c r="A1" s="2" t="s">
        <v>18</v>
      </c>
      <c r="B1" s="1"/>
      <c r="C1" s="1"/>
      <c r="D1" s="1"/>
      <c r="E1" s="1"/>
      <c r="F1" s="1"/>
    </row>
    <row r="2" spans="1:9" x14ac:dyDescent="0.25">
      <c r="A2" s="1" t="s">
        <v>11</v>
      </c>
      <c r="B2" s="1"/>
      <c r="C2" s="1"/>
      <c r="D2" s="1"/>
      <c r="E2" s="1"/>
      <c r="F2" s="1"/>
    </row>
    <row r="3" spans="1:9" x14ac:dyDescent="0.25">
      <c r="A3" s="1"/>
      <c r="B3" s="1"/>
      <c r="C3" s="1"/>
      <c r="D3" s="1"/>
      <c r="E3" s="1"/>
      <c r="F3" s="1"/>
    </row>
    <row r="4" spans="1:9" ht="21" x14ac:dyDescent="0.35">
      <c r="A4" s="4" t="s">
        <v>0</v>
      </c>
      <c r="B4" s="4" t="s">
        <v>1</v>
      </c>
      <c r="C4" s="9" t="s">
        <v>25</v>
      </c>
      <c r="D4" s="10" t="s">
        <v>2</v>
      </c>
      <c r="E4" s="9" t="s">
        <v>3</v>
      </c>
      <c r="F4" s="18" t="s">
        <v>29</v>
      </c>
    </row>
    <row r="5" spans="1:9" x14ac:dyDescent="0.25">
      <c r="A5" s="3" t="s">
        <v>16</v>
      </c>
      <c r="B5" s="3" t="s">
        <v>10</v>
      </c>
      <c r="C5" s="6">
        <v>796</v>
      </c>
      <c r="D5" s="5">
        <v>2</v>
      </c>
      <c r="E5" s="12">
        <f>SUM(C5*D5)</f>
        <v>1592</v>
      </c>
      <c r="F5" s="3" t="s">
        <v>32</v>
      </c>
    </row>
    <row r="6" spans="1:9" x14ac:dyDescent="0.25">
      <c r="A6" s="3" t="s">
        <v>26</v>
      </c>
      <c r="B6" s="3" t="s">
        <v>8</v>
      </c>
      <c r="C6" s="6">
        <v>319.2</v>
      </c>
      <c r="D6" s="5">
        <v>1</v>
      </c>
      <c r="E6" s="6">
        <f t="shared" ref="E6:E21" si="0">SUM(C6*D6)</f>
        <v>319.2</v>
      </c>
      <c r="F6" s="3" t="s">
        <v>35</v>
      </c>
    </row>
    <row r="7" spans="1:9" x14ac:dyDescent="0.25">
      <c r="A7" s="3" t="s">
        <v>13</v>
      </c>
      <c r="B7" s="3" t="s">
        <v>8</v>
      </c>
      <c r="C7" s="6">
        <v>279.2</v>
      </c>
      <c r="D7" s="5">
        <v>1</v>
      </c>
      <c r="E7" s="6">
        <f t="shared" si="0"/>
        <v>279.2</v>
      </c>
      <c r="F7" s="3" t="s">
        <v>36</v>
      </c>
    </row>
    <row r="8" spans="1:9" x14ac:dyDescent="0.25">
      <c r="A8" s="3" t="s">
        <v>27</v>
      </c>
      <c r="B8" s="3" t="s">
        <v>8</v>
      </c>
      <c r="C8" s="6">
        <v>39.92</v>
      </c>
      <c r="D8" s="5">
        <v>1</v>
      </c>
      <c r="E8" s="6">
        <f t="shared" si="0"/>
        <v>39.92</v>
      </c>
      <c r="F8" s="3" t="s">
        <v>34</v>
      </c>
    </row>
    <row r="9" spans="1:9" x14ac:dyDescent="0.25">
      <c r="A9" s="3" t="s">
        <v>42</v>
      </c>
      <c r="B9" s="3" t="s">
        <v>24</v>
      </c>
      <c r="C9" s="6">
        <v>319.2</v>
      </c>
      <c r="D9" s="5">
        <v>2</v>
      </c>
      <c r="E9" s="6">
        <f>SUM(C9*D9)</f>
        <v>638.4</v>
      </c>
      <c r="F9" s="3" t="s">
        <v>43</v>
      </c>
      <c r="I9" s="11"/>
    </row>
    <row r="10" spans="1:9" x14ac:dyDescent="0.25">
      <c r="A10" s="3" t="s">
        <v>22</v>
      </c>
      <c r="B10" s="3" t="s">
        <v>10</v>
      </c>
      <c r="C10" s="6">
        <f>299*0.8</f>
        <v>239.20000000000002</v>
      </c>
      <c r="D10" s="5">
        <v>1</v>
      </c>
      <c r="E10" s="6">
        <f t="shared" si="0"/>
        <v>239.20000000000002</v>
      </c>
      <c r="F10" s="3" t="s">
        <v>30</v>
      </c>
    </row>
    <row r="11" spans="1:9" x14ac:dyDescent="0.25">
      <c r="A11" s="3" t="s">
        <v>23</v>
      </c>
      <c r="B11" s="3" t="s">
        <v>10</v>
      </c>
      <c r="C11" s="6">
        <f>199*0.8</f>
        <v>159.20000000000002</v>
      </c>
      <c r="D11" s="5">
        <v>1</v>
      </c>
      <c r="E11" s="6">
        <f t="shared" si="0"/>
        <v>159.20000000000002</v>
      </c>
      <c r="F11" s="3" t="s">
        <v>31</v>
      </c>
    </row>
    <row r="12" spans="1:9" x14ac:dyDescent="0.25">
      <c r="A12" s="3" t="s">
        <v>28</v>
      </c>
      <c r="B12" s="3" t="s">
        <v>8</v>
      </c>
      <c r="C12" s="6">
        <v>39.92</v>
      </c>
      <c r="D12" s="5">
        <v>2</v>
      </c>
      <c r="E12" s="6">
        <f t="shared" si="0"/>
        <v>79.84</v>
      </c>
      <c r="F12" s="3" t="s">
        <v>37</v>
      </c>
    </row>
    <row r="13" spans="1:9" x14ac:dyDescent="0.25">
      <c r="A13" s="3" t="s">
        <v>4</v>
      </c>
      <c r="B13" s="3" t="s">
        <v>20</v>
      </c>
      <c r="C13" s="6">
        <v>150</v>
      </c>
      <c r="D13" s="5">
        <v>2</v>
      </c>
      <c r="E13" s="6">
        <f t="shared" si="0"/>
        <v>300</v>
      </c>
      <c r="F13" s="3"/>
    </row>
    <row r="14" spans="1:9" x14ac:dyDescent="0.25">
      <c r="A14" s="3" t="s">
        <v>5</v>
      </c>
      <c r="B14" s="3" t="s">
        <v>20</v>
      </c>
      <c r="C14" s="6">
        <v>150</v>
      </c>
      <c r="D14" s="5">
        <v>2</v>
      </c>
      <c r="E14" s="6">
        <f t="shared" si="0"/>
        <v>300</v>
      </c>
      <c r="F14" s="3"/>
    </row>
    <row r="15" spans="1:9" x14ac:dyDescent="0.25">
      <c r="A15" s="3" t="s">
        <v>7</v>
      </c>
      <c r="B15" s="3" t="s">
        <v>8</v>
      </c>
      <c r="C15" s="6">
        <v>223.2</v>
      </c>
      <c r="D15" s="5">
        <v>1</v>
      </c>
      <c r="E15" s="6">
        <f t="shared" si="0"/>
        <v>223.2</v>
      </c>
      <c r="F15" s="3" t="s">
        <v>33</v>
      </c>
    </row>
    <row r="16" spans="1:9" x14ac:dyDescent="0.25">
      <c r="A16" s="3" t="s">
        <v>6</v>
      </c>
      <c r="B16" s="3" t="s">
        <v>8</v>
      </c>
      <c r="C16" s="6">
        <v>79.92</v>
      </c>
      <c r="D16" s="5">
        <v>2</v>
      </c>
      <c r="E16" s="6">
        <f t="shared" si="0"/>
        <v>159.84</v>
      </c>
      <c r="F16" s="3" t="s">
        <v>38</v>
      </c>
    </row>
    <row r="17" spans="1:6" x14ac:dyDescent="0.25">
      <c r="A17" s="3" t="s">
        <v>12</v>
      </c>
      <c r="B17" s="3" t="s">
        <v>8</v>
      </c>
      <c r="C17" s="7">
        <v>119.92</v>
      </c>
      <c r="D17" s="8">
        <v>1</v>
      </c>
      <c r="E17" s="7">
        <f t="shared" si="0"/>
        <v>119.92</v>
      </c>
      <c r="F17" s="3" t="s">
        <v>39</v>
      </c>
    </row>
    <row r="18" spans="1:6" x14ac:dyDescent="0.25">
      <c r="A18" s="3" t="s">
        <v>14</v>
      </c>
      <c r="B18" s="3" t="s">
        <v>21</v>
      </c>
      <c r="C18" s="7">
        <f>300*0.8</f>
        <v>240</v>
      </c>
      <c r="D18" s="8">
        <v>1</v>
      </c>
      <c r="E18" s="7">
        <f t="shared" si="0"/>
        <v>240</v>
      </c>
      <c r="F18" s="3"/>
    </row>
    <row r="19" spans="1:6" x14ac:dyDescent="0.25">
      <c r="A19" s="3" t="s">
        <v>15</v>
      </c>
      <c r="B19" s="3" t="s">
        <v>8</v>
      </c>
      <c r="C19" s="7">
        <v>47.92</v>
      </c>
      <c r="D19" s="3">
        <v>1</v>
      </c>
      <c r="E19" s="7">
        <f t="shared" si="0"/>
        <v>47.92</v>
      </c>
      <c r="F19" s="3" t="s">
        <v>40</v>
      </c>
    </row>
    <row r="20" spans="1:6" x14ac:dyDescent="0.25">
      <c r="A20" s="3" t="s">
        <v>17</v>
      </c>
      <c r="B20" s="3" t="s">
        <v>20</v>
      </c>
      <c r="C20" s="7">
        <v>300</v>
      </c>
      <c r="D20" s="3">
        <v>1</v>
      </c>
      <c r="E20" s="7">
        <f t="shared" si="0"/>
        <v>300</v>
      </c>
      <c r="F20" s="3"/>
    </row>
    <row r="21" spans="1:6" x14ac:dyDescent="0.25">
      <c r="A21" s="13" t="s">
        <v>19</v>
      </c>
      <c r="B21" s="13" t="s">
        <v>8</v>
      </c>
      <c r="C21" s="14">
        <v>31.92</v>
      </c>
      <c r="D21" s="13">
        <v>1</v>
      </c>
      <c r="E21" s="14">
        <f t="shared" si="0"/>
        <v>31.92</v>
      </c>
      <c r="F21" s="3" t="s">
        <v>41</v>
      </c>
    </row>
    <row r="22" spans="1:6" ht="21" x14ac:dyDescent="0.35">
      <c r="A22" s="15" t="s">
        <v>9</v>
      </c>
      <c r="B22" s="16"/>
      <c r="C22" s="16"/>
      <c r="D22" s="16"/>
      <c r="E22" s="17">
        <f>SUM(E5:E21)</f>
        <v>5069.76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Cybercom</dc:creator>
  <cp:lastModifiedBy>Cybercom</cp:lastModifiedBy>
  <dcterms:created xsi:type="dcterms:W3CDTF">2016-01-18T12:56:45Z</dcterms:created>
  <dcterms:modified xsi:type="dcterms:W3CDTF">2016-01-19T15:17:22Z</dcterms:modified>
</cp:coreProperties>
</file>