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ython\Battery charger\data\"/>
    </mc:Choice>
  </mc:AlternateContent>
  <xr:revisionPtr revIDLastSave="0" documentId="13_ncr:1_{B023117C-6EC6-4597-81B3-7C8405F073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B18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<sst xmlns="http://schemas.openxmlformats.org/spreadsheetml/2006/main" count="18" uniqueCount="6">
  <si>
    <t>ADC Potentiometer Data Read</t>
  </si>
  <si>
    <t>Resistance (KOhm)</t>
  </si>
  <si>
    <t>Tout (V)</t>
  </si>
  <si>
    <t>ADC_Read</t>
  </si>
  <si>
    <t>T calc</t>
  </si>
  <si>
    <t>t deg celc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</si>
</sst>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Tout (V) vs. Resistance (KOhm)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1">
                  <c:v>Resistance (KOhm)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1.78</c:v>
                </c:pt>
                <c:pt idx="1">
                  <c:v>1.97</c:v>
                </c:pt>
                <c:pt idx="2">
                  <c:v>2.23</c:v>
                </c:pt>
                <c:pt idx="3">
                  <c:v>2.5499999999999998</c:v>
                </c:pt>
                <c:pt idx="4">
                  <c:v>2.76</c:v>
                </c:pt>
                <c:pt idx="5">
                  <c:v>3.05</c:v>
                </c:pt>
                <c:pt idx="6">
                  <c:v>3.12</c:v>
                </c:pt>
                <c:pt idx="7">
                  <c:v>3.14</c:v>
                </c:pt>
                <c:pt idx="8">
                  <c:v>3.14</c:v>
                </c:pt>
                <c:pt idx="9">
                  <c:v>3.15</c:v>
                </c:pt>
                <c:pt idx="10">
                  <c:v>3.15</c:v>
                </c:pt>
                <c:pt idx="11">
                  <c:v>3.15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9.56</c:v>
                </c:pt>
                <c:pt idx="1">
                  <c:v>9.16</c:v>
                </c:pt>
                <c:pt idx="2">
                  <c:v>8.64</c:v>
                </c:pt>
                <c:pt idx="3">
                  <c:v>8</c:v>
                </c:pt>
                <c:pt idx="4">
                  <c:v>7.58</c:v>
                </c:pt>
                <c:pt idx="5">
                  <c:v>6.81</c:v>
                </c:pt>
                <c:pt idx="6">
                  <c:v>4.47</c:v>
                </c:pt>
                <c:pt idx="7">
                  <c:v>3.08</c:v>
                </c:pt>
                <c:pt idx="8">
                  <c:v>1.84</c:v>
                </c:pt>
                <c:pt idx="9">
                  <c:v>1.1100000000000001</c:v>
                </c:pt>
                <c:pt idx="10">
                  <c:v>0.22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2A-42A2-990E-0B6A3C49A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785482"/>
        <c:axId val="2082389973"/>
      </c:scatterChart>
      <c:valAx>
        <c:axId val="16757854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Tout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2389973"/>
        <c:crosses val="autoZero"/>
        <c:crossBetween val="midCat"/>
      </c:valAx>
      <c:valAx>
        <c:axId val="2082389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578548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ADC_Read vs. Resistance (KOhm)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Sheet1!$B$19:$B$33</c:f>
              <c:numCache>
                <c:formatCode>General</c:formatCode>
                <c:ptCount val="15"/>
                <c:pt idx="0">
                  <c:v>2.54</c:v>
                </c:pt>
                <c:pt idx="1">
                  <c:v>4.6100000000000003</c:v>
                </c:pt>
                <c:pt idx="2">
                  <c:v>6.93</c:v>
                </c:pt>
                <c:pt idx="3">
                  <c:v>7.41</c:v>
                </c:pt>
                <c:pt idx="4">
                  <c:v>8.1199999999999992</c:v>
                </c:pt>
                <c:pt idx="5">
                  <c:v>8.8699999999999992</c:v>
                </c:pt>
                <c:pt idx="6">
                  <c:v>9.5299999999999994</c:v>
                </c:pt>
                <c:pt idx="7">
                  <c:v>10.43</c:v>
                </c:pt>
                <c:pt idx="8">
                  <c:v>11.22</c:v>
                </c:pt>
                <c:pt idx="9">
                  <c:v>12.02</c:v>
                </c:pt>
                <c:pt idx="10">
                  <c:v>12.77</c:v>
                </c:pt>
                <c:pt idx="11">
                  <c:v>14.45</c:v>
                </c:pt>
                <c:pt idx="12">
                  <c:v>16.899999999999999</c:v>
                </c:pt>
                <c:pt idx="13">
                  <c:v>20</c:v>
                </c:pt>
                <c:pt idx="14">
                  <c:v>20.8</c:v>
                </c:pt>
              </c:numCache>
            </c:numRef>
          </c:xVal>
          <c:yVal>
            <c:numRef>
              <c:f>Sheet1!$D$19:$D$33</c:f>
              <c:numCache>
                <c:formatCode>General</c:formatCode>
                <c:ptCount val="15"/>
                <c:pt idx="0">
                  <c:v>3824</c:v>
                </c:pt>
                <c:pt idx="1">
                  <c:v>3802</c:v>
                </c:pt>
                <c:pt idx="2">
                  <c:v>3696</c:v>
                </c:pt>
                <c:pt idx="3">
                  <c:v>3450</c:v>
                </c:pt>
                <c:pt idx="4">
                  <c:v>3012</c:v>
                </c:pt>
                <c:pt idx="5">
                  <c:v>2550</c:v>
                </c:pt>
                <c:pt idx="6">
                  <c:v>2142</c:v>
                </c:pt>
                <c:pt idx="7">
                  <c:v>1596</c:v>
                </c:pt>
                <c:pt idx="8">
                  <c:v>1116</c:v>
                </c:pt>
                <c:pt idx="9">
                  <c:v>624</c:v>
                </c:pt>
                <c:pt idx="10">
                  <c:v>174</c:v>
                </c:pt>
                <c:pt idx="11">
                  <c:v>53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9B-4F09-992C-E487A2D75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251539"/>
        <c:axId val="1191969058"/>
      </c:scatterChart>
      <c:valAx>
        <c:axId val="11922515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Resistance (KOhm)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1969058"/>
        <c:crosses val="autoZero"/>
        <c:crossBetween val="midCat"/>
      </c:valAx>
      <c:valAx>
        <c:axId val="11919690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ADC_Read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225153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Tout (V) vs. Resistance (KOhm)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Sheet1!$C$36</c:f>
              <c:strCache>
                <c:ptCount val="1"/>
                <c:pt idx="0">
                  <c:v>Tout (V)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Sheet1!$B$37:$B$50</c:f>
              <c:numCache>
                <c:formatCode>General</c:formatCode>
                <c:ptCount val="14"/>
                <c:pt idx="0">
                  <c:v>5.0000000000000001E-3</c:v>
                </c:pt>
                <c:pt idx="1">
                  <c:v>1.46</c:v>
                </c:pt>
                <c:pt idx="2">
                  <c:v>2.36</c:v>
                </c:pt>
                <c:pt idx="3">
                  <c:v>4.7300000000000004</c:v>
                </c:pt>
                <c:pt idx="4">
                  <c:v>5.55</c:v>
                </c:pt>
                <c:pt idx="5">
                  <c:v>6.53</c:v>
                </c:pt>
                <c:pt idx="6">
                  <c:v>7.26</c:v>
                </c:pt>
                <c:pt idx="7">
                  <c:v>7.44</c:v>
                </c:pt>
                <c:pt idx="8">
                  <c:v>7.9</c:v>
                </c:pt>
                <c:pt idx="9">
                  <c:v>8.2799999999999994</c:v>
                </c:pt>
                <c:pt idx="10">
                  <c:v>8.69</c:v>
                </c:pt>
                <c:pt idx="11">
                  <c:v>8.94</c:v>
                </c:pt>
                <c:pt idx="12">
                  <c:v>9.23</c:v>
                </c:pt>
                <c:pt idx="13">
                  <c:v>9.57</c:v>
                </c:pt>
              </c:numCache>
            </c:numRef>
          </c:xVal>
          <c:yVal>
            <c:numRef>
              <c:f>Sheet1!$C$37:$C$50</c:f>
              <c:numCache>
                <c:formatCode>General</c:formatCode>
                <c:ptCount val="14"/>
                <c:pt idx="0">
                  <c:v>3.18</c:v>
                </c:pt>
                <c:pt idx="1">
                  <c:v>3.17</c:v>
                </c:pt>
                <c:pt idx="2">
                  <c:v>3.17</c:v>
                </c:pt>
                <c:pt idx="3">
                  <c:v>3.15</c:v>
                </c:pt>
                <c:pt idx="4">
                  <c:v>3.13</c:v>
                </c:pt>
                <c:pt idx="5">
                  <c:v>3.09</c:v>
                </c:pt>
                <c:pt idx="6">
                  <c:v>2.82</c:v>
                </c:pt>
                <c:pt idx="7">
                  <c:v>2.71</c:v>
                </c:pt>
                <c:pt idx="8">
                  <c:v>2.5</c:v>
                </c:pt>
                <c:pt idx="9">
                  <c:v>2.2999999999999998</c:v>
                </c:pt>
                <c:pt idx="10">
                  <c:v>2.08</c:v>
                </c:pt>
                <c:pt idx="11">
                  <c:v>1.95</c:v>
                </c:pt>
                <c:pt idx="12">
                  <c:v>1.8</c:v>
                </c:pt>
                <c:pt idx="13">
                  <c:v>1.62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79-425C-AF7C-64223F793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129814"/>
        <c:axId val="74209710"/>
      </c:scatterChart>
      <c:valAx>
        <c:axId val="16011298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Resistance (KOhm)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209710"/>
        <c:crosses val="autoZero"/>
        <c:crossBetween val="midCat"/>
      </c:valAx>
      <c:valAx>
        <c:axId val="742097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Tout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112981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Tout (V) vs. Resistance (KOhm)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Resistance (KOhm)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Sheet1!$C$18:$C$33</c:f>
              <c:numCache>
                <c:formatCode>General</c:formatCode>
                <c:ptCount val="16"/>
                <c:pt idx="0">
                  <c:v>3.15</c:v>
                </c:pt>
                <c:pt idx="1">
                  <c:v>3.14</c:v>
                </c:pt>
                <c:pt idx="2">
                  <c:v>3.12</c:v>
                </c:pt>
                <c:pt idx="3">
                  <c:v>3.04</c:v>
                </c:pt>
                <c:pt idx="4">
                  <c:v>2.84</c:v>
                </c:pt>
                <c:pt idx="5">
                  <c:v>2.4500000000000002</c:v>
                </c:pt>
                <c:pt idx="6">
                  <c:v>2.11</c:v>
                </c:pt>
                <c:pt idx="7">
                  <c:v>1.78</c:v>
                </c:pt>
                <c:pt idx="8">
                  <c:v>1.34</c:v>
                </c:pt>
                <c:pt idx="9">
                  <c:v>0.95</c:v>
                </c:pt>
                <c:pt idx="10">
                  <c:v>0.55000000000000004</c:v>
                </c:pt>
                <c:pt idx="11">
                  <c:v>0.17</c:v>
                </c:pt>
                <c:pt idx="12">
                  <c:v>0.09</c:v>
                </c:pt>
                <c:pt idx="13">
                  <c:v>0.09</c:v>
                </c:pt>
                <c:pt idx="14">
                  <c:v>0.09</c:v>
                </c:pt>
                <c:pt idx="15">
                  <c:v>0.09</c:v>
                </c:pt>
              </c:numCache>
            </c:numRef>
          </c:xVal>
          <c:yVal>
            <c:numRef>
              <c:f>Sheet1!$B$18:$B$33</c:f>
              <c:numCache>
                <c:formatCode>General</c:formatCode>
                <c:ptCount val="16"/>
                <c:pt idx="0">
                  <c:v>3.0999999999999999E-3</c:v>
                </c:pt>
                <c:pt idx="1">
                  <c:v>2.54</c:v>
                </c:pt>
                <c:pt idx="2">
                  <c:v>4.6100000000000003</c:v>
                </c:pt>
                <c:pt idx="3">
                  <c:v>6.93</c:v>
                </c:pt>
                <c:pt idx="4">
                  <c:v>7.41</c:v>
                </c:pt>
                <c:pt idx="5">
                  <c:v>8.1199999999999992</c:v>
                </c:pt>
                <c:pt idx="6">
                  <c:v>8.8699999999999992</c:v>
                </c:pt>
                <c:pt idx="7">
                  <c:v>9.5299999999999994</c:v>
                </c:pt>
                <c:pt idx="8">
                  <c:v>10.43</c:v>
                </c:pt>
                <c:pt idx="9">
                  <c:v>11.22</c:v>
                </c:pt>
                <c:pt idx="10">
                  <c:v>12.02</c:v>
                </c:pt>
                <c:pt idx="11">
                  <c:v>12.77</c:v>
                </c:pt>
                <c:pt idx="12">
                  <c:v>14.45</c:v>
                </c:pt>
                <c:pt idx="13">
                  <c:v>16.899999999999999</c:v>
                </c:pt>
                <c:pt idx="14">
                  <c:v>20</c:v>
                </c:pt>
                <c:pt idx="15">
                  <c:v>20.8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0C-4E84-B18C-6CA4EC90D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2044"/>
        <c:axId val="1274623451"/>
      </c:scatterChart>
      <c:valAx>
        <c:axId val="114120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Resistance (KOhm)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4623451"/>
        <c:crosses val="autoZero"/>
        <c:crossBetween val="midCat"/>
      </c:valAx>
      <c:valAx>
        <c:axId val="1274623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Tout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1204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ADC_Read vs. Resistance (KOhm)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Sheet1!$D$36</c:f>
              <c:strCache>
                <c:ptCount val="1"/>
                <c:pt idx="0">
                  <c:v>ADC_Read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Sheet1!$B$37:$B$50</c:f>
              <c:numCache>
                <c:formatCode>General</c:formatCode>
                <c:ptCount val="14"/>
                <c:pt idx="0">
                  <c:v>5.0000000000000001E-3</c:v>
                </c:pt>
                <c:pt idx="1">
                  <c:v>1.46</c:v>
                </c:pt>
                <c:pt idx="2">
                  <c:v>2.36</c:v>
                </c:pt>
                <c:pt idx="3">
                  <c:v>4.7300000000000004</c:v>
                </c:pt>
                <c:pt idx="4">
                  <c:v>5.55</c:v>
                </c:pt>
                <c:pt idx="5">
                  <c:v>6.53</c:v>
                </c:pt>
                <c:pt idx="6">
                  <c:v>7.26</c:v>
                </c:pt>
                <c:pt idx="7">
                  <c:v>7.44</c:v>
                </c:pt>
                <c:pt idx="8">
                  <c:v>7.9</c:v>
                </c:pt>
                <c:pt idx="9">
                  <c:v>8.2799999999999994</c:v>
                </c:pt>
                <c:pt idx="10">
                  <c:v>8.69</c:v>
                </c:pt>
                <c:pt idx="11">
                  <c:v>8.94</c:v>
                </c:pt>
                <c:pt idx="12">
                  <c:v>9.23</c:v>
                </c:pt>
                <c:pt idx="13">
                  <c:v>9.57</c:v>
                </c:pt>
              </c:numCache>
            </c:numRef>
          </c:xVal>
          <c:yVal>
            <c:numRef>
              <c:f>Sheet1!$D$37:$D$50</c:f>
              <c:numCache>
                <c:formatCode>General</c:formatCode>
                <c:ptCount val="14"/>
                <c:pt idx="0">
                  <c:v>3902</c:v>
                </c:pt>
                <c:pt idx="1">
                  <c:v>3894</c:v>
                </c:pt>
                <c:pt idx="2">
                  <c:v>3891</c:v>
                </c:pt>
                <c:pt idx="3">
                  <c:v>3864</c:v>
                </c:pt>
                <c:pt idx="4">
                  <c:v>3847</c:v>
                </c:pt>
                <c:pt idx="5">
                  <c:v>3776</c:v>
                </c:pt>
                <c:pt idx="6">
                  <c:v>3390</c:v>
                </c:pt>
                <c:pt idx="7">
                  <c:v>3280</c:v>
                </c:pt>
                <c:pt idx="8">
                  <c:v>3008</c:v>
                </c:pt>
                <c:pt idx="9">
                  <c:v>2760</c:v>
                </c:pt>
                <c:pt idx="10">
                  <c:v>2500</c:v>
                </c:pt>
                <c:pt idx="11">
                  <c:v>2320</c:v>
                </c:pt>
                <c:pt idx="12">
                  <c:v>2155</c:v>
                </c:pt>
                <c:pt idx="13">
                  <c:v>1964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95-4095-864F-ED1D468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02679"/>
        <c:axId val="903123353"/>
      </c:scatterChart>
      <c:valAx>
        <c:axId val="7861026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Resistance (KOhm)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03123353"/>
        <c:crosses val="autoZero"/>
        <c:crossBetween val="midCat"/>
      </c:valAx>
      <c:valAx>
        <c:axId val="9031233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ADC_Read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610267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ADC_Read vs. Tout (V)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Sheet1!$C$37:$C$50</c:f>
              <c:numCache>
                <c:formatCode>General</c:formatCode>
                <c:ptCount val="14"/>
                <c:pt idx="0">
                  <c:v>3.18</c:v>
                </c:pt>
                <c:pt idx="1">
                  <c:v>3.17</c:v>
                </c:pt>
                <c:pt idx="2">
                  <c:v>3.17</c:v>
                </c:pt>
                <c:pt idx="3">
                  <c:v>3.15</c:v>
                </c:pt>
                <c:pt idx="4">
                  <c:v>3.13</c:v>
                </c:pt>
                <c:pt idx="5">
                  <c:v>3.09</c:v>
                </c:pt>
                <c:pt idx="6">
                  <c:v>2.82</c:v>
                </c:pt>
                <c:pt idx="7">
                  <c:v>2.71</c:v>
                </c:pt>
                <c:pt idx="8">
                  <c:v>2.5</c:v>
                </c:pt>
                <c:pt idx="9">
                  <c:v>2.2999999999999998</c:v>
                </c:pt>
                <c:pt idx="10">
                  <c:v>2.08</c:v>
                </c:pt>
                <c:pt idx="11">
                  <c:v>1.95</c:v>
                </c:pt>
                <c:pt idx="12">
                  <c:v>1.8</c:v>
                </c:pt>
                <c:pt idx="13">
                  <c:v>1.62</c:v>
                </c:pt>
              </c:numCache>
            </c:numRef>
          </c:xVal>
          <c:yVal>
            <c:numRef>
              <c:f>Sheet1!$D$37:$D$50</c:f>
              <c:numCache>
                <c:formatCode>General</c:formatCode>
                <c:ptCount val="14"/>
                <c:pt idx="0">
                  <c:v>3902</c:v>
                </c:pt>
                <c:pt idx="1">
                  <c:v>3894</c:v>
                </c:pt>
                <c:pt idx="2">
                  <c:v>3891</c:v>
                </c:pt>
                <c:pt idx="3">
                  <c:v>3864</c:v>
                </c:pt>
                <c:pt idx="4">
                  <c:v>3847</c:v>
                </c:pt>
                <c:pt idx="5">
                  <c:v>3776</c:v>
                </c:pt>
                <c:pt idx="6">
                  <c:v>3390</c:v>
                </c:pt>
                <c:pt idx="7">
                  <c:v>3280</c:v>
                </c:pt>
                <c:pt idx="8">
                  <c:v>3008</c:v>
                </c:pt>
                <c:pt idx="9">
                  <c:v>2760</c:v>
                </c:pt>
                <c:pt idx="10">
                  <c:v>2500</c:v>
                </c:pt>
                <c:pt idx="11">
                  <c:v>2320</c:v>
                </c:pt>
                <c:pt idx="12">
                  <c:v>2155</c:v>
                </c:pt>
                <c:pt idx="13">
                  <c:v>1964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06-4A16-A615-8D8BBB57B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605736"/>
        <c:axId val="1144845146"/>
      </c:scatterChart>
      <c:valAx>
        <c:axId val="12016057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Tout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4845146"/>
        <c:crosses val="autoZero"/>
        <c:crossBetween val="midCat"/>
      </c:valAx>
      <c:valAx>
        <c:axId val="1144845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ADC_Read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0160573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514350</xdr:colOff>
      <xdr:row>0</xdr:row>
      <xdr:rowOff>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190500</xdr:colOff>
      <xdr:row>19</xdr:row>
      <xdr:rowOff>28575</xdr:rowOff>
    </xdr:from>
    <xdr:ext cx="6124575" cy="37909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428625</xdr:colOff>
      <xdr:row>40</xdr:row>
      <xdr:rowOff>190500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10</xdr:col>
      <xdr:colOff>180975</xdr:colOff>
      <xdr:row>23</xdr:row>
      <xdr:rowOff>57150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13</xdr:col>
      <xdr:colOff>676275</xdr:colOff>
      <xdr:row>40</xdr:row>
      <xdr:rowOff>190500</xdr:rowOff>
    </xdr:from>
    <xdr:ext cx="5715000" cy="35337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7</xdr:col>
      <xdr:colOff>428625</xdr:colOff>
      <xdr:row>59</xdr:row>
      <xdr:rowOff>114300</xdr:rowOff>
    </xdr:from>
    <xdr:ext cx="5715000" cy="35337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8"/>
  <sheetViews>
    <sheetView tabSelected="1" topLeftCell="A43" workbookViewId="0">
      <selection activeCell="E58" sqref="E58"/>
    </sheetView>
  </sheetViews>
  <sheetFormatPr defaultColWidth="12.5703125" defaultRowHeight="15.75" customHeight="1"/>
  <cols>
    <col min="2" max="2" width="19.42578125" customWidth="1"/>
    <col min="3" max="3" width="16.7109375" customWidth="1"/>
    <col min="4" max="4" width="17.5703125" customWidth="1"/>
  </cols>
  <sheetData>
    <row r="1" spans="1:7">
      <c r="A1" s="4" t="s">
        <v>0</v>
      </c>
      <c r="B1" s="5"/>
      <c r="C1" s="5"/>
      <c r="D1" s="5"/>
    </row>
    <row r="2" spans="1:7"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</row>
    <row r="3" spans="1:7">
      <c r="B3" s="1">
        <v>9.56</v>
      </c>
      <c r="C3" s="1">
        <v>1.78</v>
      </c>
      <c r="D3" s="1">
        <v>2150</v>
      </c>
      <c r="F3" s="1">
        <v>299.69504280236703</v>
      </c>
      <c r="G3" s="2" t="e">
        <f t="shared" ref="G3:G13" ca="1" si="0">MINUS(F3,273)</f>
        <v>#NAME?</v>
      </c>
    </row>
    <row r="4" spans="1:7">
      <c r="B4" s="1">
        <v>9.16</v>
      </c>
      <c r="C4" s="1">
        <v>1.97</v>
      </c>
      <c r="D4" s="1">
        <v>2372</v>
      </c>
      <c r="F4" s="1">
        <v>301.32306356354798</v>
      </c>
      <c r="G4" s="2" t="e">
        <f t="shared" ca="1" si="0"/>
        <v>#NAME?</v>
      </c>
    </row>
    <row r="5" spans="1:7">
      <c r="B5" s="1">
        <v>8.64</v>
      </c>
      <c r="C5" s="1">
        <v>2.23</v>
      </c>
      <c r="D5" s="1">
        <v>2704</v>
      </c>
      <c r="F5" s="1">
        <v>303.578015947518</v>
      </c>
      <c r="G5" s="2" t="e">
        <f t="shared" ca="1" si="0"/>
        <v>#NAME?</v>
      </c>
    </row>
    <row r="6" spans="1:7">
      <c r="B6" s="1">
        <v>8</v>
      </c>
      <c r="C6" s="1">
        <v>2.5499999999999998</v>
      </c>
      <c r="D6" s="1">
        <v>3096</v>
      </c>
      <c r="F6" s="1">
        <v>306.59943073767198</v>
      </c>
      <c r="G6" s="2" t="e">
        <f t="shared" ca="1" si="0"/>
        <v>#NAME?</v>
      </c>
    </row>
    <row r="7" spans="1:7">
      <c r="B7" s="1">
        <v>7.58</v>
      </c>
      <c r="C7" s="1">
        <v>2.76</v>
      </c>
      <c r="D7" s="1">
        <v>3348</v>
      </c>
      <c r="F7" s="1">
        <v>308.75269295997498</v>
      </c>
      <c r="G7" s="2" t="e">
        <f t="shared" ca="1" si="0"/>
        <v>#NAME?</v>
      </c>
    </row>
    <row r="8" spans="1:7">
      <c r="B8" s="1">
        <v>6.81</v>
      </c>
      <c r="C8" s="1">
        <v>3.05</v>
      </c>
      <c r="D8" s="1">
        <v>3716</v>
      </c>
      <c r="F8" s="1">
        <v>313.120821365609</v>
      </c>
      <c r="G8" s="2" t="e">
        <f t="shared" ca="1" si="0"/>
        <v>#NAME?</v>
      </c>
    </row>
    <row r="9" spans="1:7">
      <c r="B9" s="1">
        <v>4.47</v>
      </c>
      <c r="C9" s="1">
        <v>3.12</v>
      </c>
      <c r="D9" s="1">
        <v>3799</v>
      </c>
      <c r="F9" s="1">
        <v>331.55623226945698</v>
      </c>
      <c r="G9" s="2" t="e">
        <f t="shared" ca="1" si="0"/>
        <v>#NAME?</v>
      </c>
    </row>
    <row r="10" spans="1:7">
      <c r="B10" s="1">
        <v>3.08</v>
      </c>
      <c r="C10" s="1">
        <v>3.14</v>
      </c>
      <c r="D10" s="1">
        <v>3816</v>
      </c>
      <c r="F10" s="1">
        <v>349.77513140891199</v>
      </c>
      <c r="G10" s="2" t="e">
        <f t="shared" ca="1" si="0"/>
        <v>#NAME?</v>
      </c>
    </row>
    <row r="11" spans="1:7">
      <c r="B11" s="1">
        <v>1.84</v>
      </c>
      <c r="C11" s="1">
        <v>3.14</v>
      </c>
      <c r="D11" s="1">
        <v>3826</v>
      </c>
      <c r="F11" s="1">
        <v>378.54584933625898</v>
      </c>
      <c r="G11" s="2" t="e">
        <f t="shared" ca="1" si="0"/>
        <v>#NAME?</v>
      </c>
    </row>
    <row r="12" spans="1:7">
      <c r="B12" s="1">
        <v>1.1100000000000001</v>
      </c>
      <c r="C12" s="1">
        <v>3.15</v>
      </c>
      <c r="D12" s="1">
        <v>3830</v>
      </c>
      <c r="F12" s="1">
        <v>411.77474946773799</v>
      </c>
      <c r="G12" s="2" t="e">
        <f t="shared" ca="1" si="0"/>
        <v>#NAME?</v>
      </c>
    </row>
    <row r="13" spans="1:7">
      <c r="B13" s="1">
        <v>0.22</v>
      </c>
      <c r="C13" s="1">
        <v>3.15</v>
      </c>
      <c r="D13" s="1">
        <v>3833</v>
      </c>
      <c r="F13" s="1">
        <v>572.78757457632901</v>
      </c>
      <c r="G13" s="2" t="e">
        <f t="shared" ca="1" si="0"/>
        <v>#NAME?</v>
      </c>
    </row>
    <row r="14" spans="1:7">
      <c r="B14" s="1">
        <v>0</v>
      </c>
      <c r="C14" s="1">
        <v>3.15</v>
      </c>
    </row>
    <row r="17" spans="2:8">
      <c r="B17" s="1" t="s">
        <v>1</v>
      </c>
      <c r="C17" s="1" t="s">
        <v>2</v>
      </c>
      <c r="D17" s="1" t="s">
        <v>3</v>
      </c>
      <c r="F17" s="1" t="s">
        <v>4</v>
      </c>
      <c r="G17" s="1" t="s">
        <v>5</v>
      </c>
    </row>
    <row r="18" spans="2:8">
      <c r="B18" s="2">
        <f>3.1/1000</f>
        <v>3.0999999999999999E-3</v>
      </c>
      <c r="C18" s="1">
        <v>3.15</v>
      </c>
      <c r="D18" s="1">
        <v>3836</v>
      </c>
      <c r="F18" s="1">
        <v>-2600.8694948432699</v>
      </c>
      <c r="G18" s="2" t="e">
        <f t="shared" ref="G18:G33" ca="1" si="1">MINUS(F18,273)</f>
        <v>#NAME?</v>
      </c>
    </row>
    <row r="19" spans="2:8">
      <c r="B19" s="1">
        <v>2.54</v>
      </c>
      <c r="C19" s="1">
        <v>3.14</v>
      </c>
      <c r="D19" s="1">
        <v>3824</v>
      </c>
      <c r="F19" s="1">
        <v>360.01359836007998</v>
      </c>
      <c r="G19" s="2" t="e">
        <f t="shared" ca="1" si="1"/>
        <v>#NAME?</v>
      </c>
      <c r="H19" s="1">
        <v>58.0131301099876</v>
      </c>
    </row>
    <row r="20" spans="2:8">
      <c r="B20" s="1">
        <v>4.6100000000000003</v>
      </c>
      <c r="C20" s="1">
        <v>3.12</v>
      </c>
      <c r="D20" s="1">
        <v>3802</v>
      </c>
      <c r="F20" s="1">
        <v>330.132429807476</v>
      </c>
      <c r="G20" s="2" t="e">
        <f t="shared" ca="1" si="1"/>
        <v>#NAME?</v>
      </c>
      <c r="H20" s="1">
        <v>40.639774723566198</v>
      </c>
    </row>
    <row r="21" spans="2:8">
      <c r="B21" s="1">
        <v>6.93</v>
      </c>
      <c r="C21" s="1">
        <v>3.04</v>
      </c>
      <c r="D21" s="1">
        <v>3696</v>
      </c>
      <c r="F21" s="1">
        <v>312.40011817851502</v>
      </c>
      <c r="G21" s="2" t="e">
        <f t="shared" ca="1" si="1"/>
        <v>#NAME?</v>
      </c>
      <c r="H21" s="1">
        <v>29.772264316830199</v>
      </c>
    </row>
    <row r="22" spans="2:8">
      <c r="B22" s="1">
        <v>7.41</v>
      </c>
      <c r="C22" s="1">
        <v>2.84</v>
      </c>
      <c r="D22" s="1">
        <v>3450</v>
      </c>
      <c r="F22" s="1">
        <v>309.66743776834198</v>
      </c>
      <c r="G22" s="2" t="e">
        <f t="shared" ca="1" si="1"/>
        <v>#NAME?</v>
      </c>
      <c r="H22" s="1">
        <v>28.0584416718937</v>
      </c>
    </row>
    <row r="23" spans="2:8">
      <c r="B23" s="1">
        <v>8.1199999999999992</v>
      </c>
      <c r="C23" s="1">
        <v>2.4500000000000002</v>
      </c>
      <c r="D23" s="1">
        <v>3012</v>
      </c>
      <c r="F23" s="1">
        <v>306.01023543207702</v>
      </c>
      <c r="G23" s="2" t="e">
        <f t="shared" ca="1" si="1"/>
        <v>#NAME?</v>
      </c>
      <c r="H23" s="1">
        <v>25.748025513077199</v>
      </c>
    </row>
    <row r="24" spans="2:8">
      <c r="B24" s="1">
        <v>8.8699999999999992</v>
      </c>
      <c r="C24" s="1">
        <v>2.11</v>
      </c>
      <c r="D24" s="1">
        <v>2550</v>
      </c>
      <c r="F24" s="1">
        <v>302.560182985062</v>
      </c>
      <c r="G24" s="2" t="e">
        <f t="shared" ca="1" si="1"/>
        <v>#NAME?</v>
      </c>
      <c r="H24" s="1">
        <v>23.5506777290081</v>
      </c>
    </row>
    <row r="25" spans="2:8">
      <c r="B25" s="1">
        <v>9.5299999999999994</v>
      </c>
      <c r="C25" s="1">
        <v>1.78</v>
      </c>
      <c r="D25" s="1">
        <v>2142</v>
      </c>
      <c r="F25" s="1">
        <v>299.814160182698</v>
      </c>
      <c r="G25" s="2" t="e">
        <f t="shared" ca="1" si="1"/>
        <v>#NAME?</v>
      </c>
      <c r="H25" s="1">
        <v>21.789238613791799</v>
      </c>
    </row>
    <row r="26" spans="2:8">
      <c r="B26" s="1">
        <v>10.43</v>
      </c>
      <c r="C26" s="1">
        <v>1.34</v>
      </c>
      <c r="D26" s="1">
        <v>1596</v>
      </c>
      <c r="F26" s="1">
        <v>296.43132728011801</v>
      </c>
      <c r="G26" s="2" t="e">
        <f t="shared" ca="1" si="1"/>
        <v>#NAME?</v>
      </c>
      <c r="H26" s="1">
        <v>19.603929125789399</v>
      </c>
    </row>
    <row r="27" spans="2:8">
      <c r="B27" s="1">
        <v>11.22</v>
      </c>
      <c r="C27" s="1">
        <v>0.95</v>
      </c>
      <c r="D27" s="1">
        <v>1116</v>
      </c>
      <c r="F27" s="1">
        <v>293.749743320292</v>
      </c>
      <c r="G27" s="2" t="e">
        <f t="shared" ca="1" si="1"/>
        <v>#NAME?</v>
      </c>
      <c r="H27" s="1">
        <v>17.859433128445001</v>
      </c>
    </row>
    <row r="28" spans="2:8">
      <c r="B28" s="1">
        <v>12.02</v>
      </c>
      <c r="C28" s="1">
        <v>0.55000000000000004</v>
      </c>
      <c r="D28" s="1">
        <v>624</v>
      </c>
      <c r="F28" s="1">
        <v>291.26421980483798</v>
      </c>
      <c r="G28" s="2" t="e">
        <f t="shared" ca="1" si="1"/>
        <v>#NAME?</v>
      </c>
      <c r="H28" s="1">
        <v>16.2327583179218</v>
      </c>
    </row>
    <row r="29" spans="2:8">
      <c r="B29" s="1">
        <v>12.77</v>
      </c>
      <c r="C29" s="1">
        <v>0.17</v>
      </c>
      <c r="D29" s="1">
        <v>174</v>
      </c>
      <c r="F29" s="1">
        <v>289.11440076114201</v>
      </c>
      <c r="G29" s="2" t="e">
        <f t="shared" ca="1" si="1"/>
        <v>#NAME?</v>
      </c>
      <c r="H29" s="1">
        <v>14.8181780083953</v>
      </c>
    </row>
    <row r="30" spans="2:8">
      <c r="B30" s="1">
        <v>14.45</v>
      </c>
      <c r="C30" s="1">
        <v>0.09</v>
      </c>
      <c r="D30" s="1">
        <v>53</v>
      </c>
      <c r="F30" s="1">
        <v>284.82156897647798</v>
      </c>
      <c r="G30" s="2" t="e">
        <f t="shared" ca="1" si="1"/>
        <v>#NAME?</v>
      </c>
      <c r="H30" s="1">
        <v>11.9721525534615</v>
      </c>
    </row>
    <row r="31" spans="2:8">
      <c r="B31" s="1">
        <v>16.899999999999999</v>
      </c>
      <c r="C31" s="1">
        <v>0.09</v>
      </c>
      <c r="D31" s="1">
        <v>51</v>
      </c>
      <c r="F31" s="1">
        <v>279.56148129823299</v>
      </c>
      <c r="G31" s="2" t="e">
        <f t="shared" ca="1" si="1"/>
        <v>#NAME?</v>
      </c>
      <c r="H31" s="1">
        <v>8.4455505376949898</v>
      </c>
    </row>
    <row r="32" spans="2:8">
      <c r="B32" s="1">
        <v>20</v>
      </c>
      <c r="C32" s="1">
        <v>0.09</v>
      </c>
      <c r="D32" s="1">
        <v>51</v>
      </c>
      <c r="F32" s="1">
        <v>274.11767931433798</v>
      </c>
      <c r="G32" s="2" t="e">
        <f t="shared" ca="1" si="1"/>
        <v>#NAME?</v>
      </c>
      <c r="H32" s="1">
        <v>4.7493775636389097</v>
      </c>
    </row>
    <row r="33" spans="2:8">
      <c r="B33" s="1">
        <v>20.8</v>
      </c>
      <c r="C33" s="1">
        <v>0.09</v>
      </c>
      <c r="D33" s="1">
        <v>51</v>
      </c>
      <c r="F33" s="1">
        <v>272.88024435295802</v>
      </c>
      <c r="G33" s="2" t="e">
        <f t="shared" ca="1" si="1"/>
        <v>#NAME?</v>
      </c>
      <c r="H33" s="1">
        <v>3.9025205100630198</v>
      </c>
    </row>
    <row r="36" spans="2:8">
      <c r="B36" s="1" t="s">
        <v>1</v>
      </c>
      <c r="C36" s="1" t="s">
        <v>2</v>
      </c>
      <c r="D36" s="1" t="s">
        <v>3</v>
      </c>
      <c r="F36" s="1" t="s">
        <v>4</v>
      </c>
      <c r="G36" s="1" t="s">
        <v>5</v>
      </c>
    </row>
    <row r="37" spans="2:8">
      <c r="B37" s="1">
        <v>5.0000000000000001E-3</v>
      </c>
      <c r="C37" s="1">
        <v>3.18</v>
      </c>
      <c r="D37" s="1">
        <v>3902</v>
      </c>
      <c r="G37" s="1">
        <v>6406.6179679540501</v>
      </c>
    </row>
    <row r="38" spans="2:8">
      <c r="B38" s="1">
        <v>1.46</v>
      </c>
      <c r="C38" s="1">
        <v>3.17</v>
      </c>
      <c r="D38" s="1">
        <v>3894</v>
      </c>
      <c r="G38" s="1">
        <v>120.063949623543</v>
      </c>
    </row>
    <row r="39" spans="2:8">
      <c r="B39" s="1">
        <v>2.36</v>
      </c>
      <c r="C39" s="1">
        <v>3.17</v>
      </c>
      <c r="D39" s="1">
        <v>3891</v>
      </c>
      <c r="G39" s="1">
        <v>91.077208525870503</v>
      </c>
    </row>
    <row r="40" spans="2:8">
      <c r="B40" s="1">
        <v>4.7300000000000004</v>
      </c>
      <c r="C40" s="1">
        <v>3.15</v>
      </c>
      <c r="D40" s="1">
        <v>3864</v>
      </c>
      <c r="G40" s="3">
        <v>55.955335820223297</v>
      </c>
    </row>
    <row r="41" spans="2:8">
      <c r="B41" s="1">
        <v>5.55</v>
      </c>
      <c r="C41" s="1">
        <v>3.13</v>
      </c>
      <c r="D41" s="1">
        <v>3847</v>
      </c>
      <c r="G41" s="3">
        <v>48.816661119519601</v>
      </c>
    </row>
    <row r="42" spans="2:8">
      <c r="B42" s="1">
        <v>6.53</v>
      </c>
      <c r="C42" s="1">
        <v>3.09</v>
      </c>
      <c r="D42" s="1">
        <v>3776</v>
      </c>
      <c r="G42" s="3">
        <v>41.866774265474902</v>
      </c>
    </row>
    <row r="43" spans="2:8">
      <c r="B43" s="1">
        <v>7.26</v>
      </c>
      <c r="C43" s="1">
        <v>2.82</v>
      </c>
      <c r="D43" s="1">
        <v>3390</v>
      </c>
      <c r="G43" s="3">
        <v>37.4968238318651</v>
      </c>
    </row>
    <row r="44" spans="2:8">
      <c r="B44" s="1">
        <v>7.44</v>
      </c>
      <c r="C44" s="1">
        <v>2.71</v>
      </c>
      <c r="D44" s="1">
        <v>3280</v>
      </c>
      <c r="G44" s="3">
        <v>36.5041005746547</v>
      </c>
    </row>
    <row r="45" spans="2:8">
      <c r="B45" s="1">
        <v>7.9</v>
      </c>
      <c r="C45" s="1">
        <v>2.5</v>
      </c>
      <c r="D45" s="1">
        <v>3008</v>
      </c>
      <c r="G45" s="3">
        <v>34.098988926685998</v>
      </c>
    </row>
    <row r="46" spans="2:8">
      <c r="B46" s="1">
        <v>8.2799999999999994</v>
      </c>
      <c r="C46" s="1">
        <v>2.2999999999999998</v>
      </c>
      <c r="D46" s="1">
        <v>2760</v>
      </c>
      <c r="G46" s="3">
        <v>32.241464161801701</v>
      </c>
    </row>
    <row r="47" spans="2:8">
      <c r="B47" s="1">
        <v>8.69</v>
      </c>
      <c r="C47" s="1">
        <v>2.08</v>
      </c>
      <c r="D47" s="1">
        <v>2500</v>
      </c>
      <c r="G47" s="3">
        <v>30.353875485731301</v>
      </c>
    </row>
    <row r="48" spans="2:8">
      <c r="B48" s="1">
        <v>8.94</v>
      </c>
      <c r="C48" s="1">
        <v>1.95</v>
      </c>
      <c r="D48" s="1">
        <v>2320</v>
      </c>
      <c r="G48" s="3">
        <v>29.2569669246549</v>
      </c>
    </row>
    <row r="49" spans="2:7">
      <c r="B49" s="1">
        <v>9.23</v>
      </c>
      <c r="C49" s="1">
        <v>1.8</v>
      </c>
      <c r="D49" s="1">
        <v>2155</v>
      </c>
      <c r="G49" s="3">
        <v>28.031796818078899</v>
      </c>
    </row>
    <row r="50" spans="2:7">
      <c r="B50" s="1">
        <v>9.57</v>
      </c>
      <c r="C50" s="1">
        <v>1.62</v>
      </c>
      <c r="D50" s="1">
        <v>1964</v>
      </c>
      <c r="G50" s="3">
        <v>26.655441036976502</v>
      </c>
    </row>
    <row r="53" spans="2:7">
      <c r="B53" s="1" t="s">
        <v>1</v>
      </c>
      <c r="C53" s="1" t="s">
        <v>3</v>
      </c>
    </row>
    <row r="54" spans="2:7">
      <c r="B54" s="1">
        <v>45</v>
      </c>
      <c r="C54" s="1">
        <v>3905</v>
      </c>
    </row>
    <row r="55" spans="2:7">
      <c r="B55" s="1">
        <v>9.6</v>
      </c>
      <c r="C55" s="1">
        <v>121</v>
      </c>
    </row>
    <row r="56" spans="2:7">
      <c r="B56" s="1">
        <v>9.18</v>
      </c>
      <c r="C56" s="1">
        <v>124</v>
      </c>
    </row>
    <row r="57" spans="2:7">
      <c r="B57" s="1">
        <v>8.9</v>
      </c>
      <c r="C57" s="1">
        <v>130</v>
      </c>
    </row>
    <row r="58" spans="2:7">
      <c r="B58" s="1">
        <v>8.3800000000000008</v>
      </c>
      <c r="C58" s="1">
        <v>350</v>
      </c>
    </row>
    <row r="59" spans="2:7">
      <c r="B59" s="1">
        <v>8.06</v>
      </c>
      <c r="C59" s="1">
        <v>620</v>
      </c>
    </row>
    <row r="60" spans="2:7">
      <c r="B60" s="1">
        <v>7.52</v>
      </c>
      <c r="C60" s="1">
        <v>1108</v>
      </c>
    </row>
    <row r="61" spans="2:7">
      <c r="B61" s="1">
        <v>7.19</v>
      </c>
      <c r="C61" s="1">
        <v>1393</v>
      </c>
    </row>
    <row r="62" spans="2:7">
      <c r="B62" s="1">
        <v>6.38</v>
      </c>
      <c r="C62" s="1">
        <v>2103</v>
      </c>
    </row>
    <row r="63" spans="2:7">
      <c r="B63" s="1">
        <v>5.73</v>
      </c>
      <c r="C63" s="1">
        <v>2692</v>
      </c>
    </row>
    <row r="64" spans="2:7">
      <c r="B64" s="1">
        <v>5.22</v>
      </c>
      <c r="C64" s="1">
        <v>3183</v>
      </c>
    </row>
    <row r="65" spans="2:3">
      <c r="B65" s="1">
        <v>4.8099999999999996</v>
      </c>
      <c r="C65" s="1">
        <v>3487</v>
      </c>
    </row>
    <row r="66" spans="2:3">
      <c r="B66" s="1">
        <v>4.08</v>
      </c>
      <c r="C66" s="1">
        <v>3829</v>
      </c>
    </row>
    <row r="67" spans="2:3">
      <c r="B67" s="1">
        <v>2.35</v>
      </c>
      <c r="C67" s="1">
        <v>3881</v>
      </c>
    </row>
    <row r="68" spans="2:3">
      <c r="B68" s="1">
        <v>1.51</v>
      </c>
      <c r="C68" s="1">
        <v>3891</v>
      </c>
    </row>
  </sheetData>
  <sortState xmlns:xlrd2="http://schemas.microsoft.com/office/spreadsheetml/2017/richdata2" ref="B54:C68">
    <sortCondition descending="1" ref="B54:B68"/>
  </sortState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Paru Rai</cp:lastModifiedBy>
  <dcterms:modified xsi:type="dcterms:W3CDTF">2024-07-29T07:43:56Z</dcterms:modified>
</cp:coreProperties>
</file>