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xr:revisionPtr revIDLastSave="0" documentId="13_ncr:1_{55E7FBB7-B338-4B3A-AF2C-CB9824685DA5}" xr6:coauthVersionLast="47" xr6:coauthVersionMax="47" xr10:uidLastSave="{00000000-0000-0000-0000-000000000000}"/>
  <bookViews>
    <workbookView xWindow="-110" yWindow="-110" windowWidth="19420" windowHeight="10420" activeTab="1" xr2:uid="{00000000-000D-0000-FFFF-FFFF00000000}"/>
  </bookViews>
  <sheets>
    <sheet name="Problem 1" sheetId="1" r:id="rId1"/>
    <sheet name="solution 1" sheetId="2" r:id="rId2"/>
    <sheet name="Problem 2" sheetId="3" r:id="rId3"/>
    <sheet name="Solution 2" sheetId="4" r:id="rId4"/>
    <sheet name="problem 3" sheetId="9" r:id="rId5"/>
    <sheet name="solution 3" sheetId="10" r:id="rId6"/>
    <sheet name="problem 4" sheetId="11" r:id="rId7"/>
    <sheet name="solution 4" sheetId="12" r:id="rId8"/>
    <sheet name="problem 6" sheetId="13" r:id="rId9"/>
    <sheet name="problem 5" sheetId="7" r:id="rId10"/>
    <sheet name="solution 5" sheetId="8" r:id="rId11"/>
    <sheet name="solution 6" sheetId="14" r:id="rId12"/>
    <sheet name="problem 7" sheetId="5" r:id="rId13"/>
    <sheet name="solution 7" sheetId="6" r:id="rId14"/>
  </sheets>
  <definedNames>
    <definedName name="_xlchart.v1.0" hidden="1">'solution 7'!$M$17:$M$30</definedName>
    <definedName name="_xlchart.v1.1" hidden="1">'solution 7'!$M$1:$M$16</definedName>
    <definedName name="_xlchart.v1.2" hidden="1">'solution 7'!$N$17:$N$30</definedName>
    <definedName name="_xlchart.v1.3" hidden="1">'solution 7'!$N$1:$N$16</definedName>
    <definedName name="_xlchart.v1.4" hidden="1">'solution 7'!$N$18:$N$31</definedName>
    <definedName name="_xlchart.v1.5" hidden="1">'solution 7'!$N$2:$N$17</definedName>
    <definedName name="_xlchart.v1.6" hidden="1">'solution 7'!$O$18:$O$31</definedName>
    <definedName name="_xlchart.v1.7" hidden="1">'solution 7'!$O$2:$O$17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6" l="1"/>
  <c r="C8" i="6"/>
  <c r="C7" i="6"/>
  <c r="C6" i="6"/>
  <c r="C5" i="6"/>
  <c r="C4" i="6"/>
  <c r="C10" i="6" l="1"/>
  <c r="C11" i="6" s="1"/>
  <c r="C12" i="6" l="1"/>
</calcChain>
</file>

<file path=xl/sharedStrings.xml><?xml version="1.0" encoding="utf-8"?>
<sst xmlns="http://schemas.openxmlformats.org/spreadsheetml/2006/main" count="128" uniqueCount="118">
  <si>
    <t>step-1</t>
  </si>
  <si>
    <t>Null Hypothesis: Null Hypothesis is that According to  Consensus  5% of the nation’s children had autism. Alternate Hypothesis: Alternate hypothesis is that increase in  certain chemicals in the environment has led to an increase in autism</t>
  </si>
  <si>
    <t>Ho : µ= 0.05</t>
  </si>
  <si>
    <r>
      <t>H1:µ</t>
    </r>
    <r>
      <rPr>
        <sz val="11"/>
        <color theme="1"/>
        <rFont val="Calibri"/>
        <family val="2"/>
      </rPr>
      <t>≥</t>
    </r>
    <r>
      <rPr>
        <sz val="11"/>
        <color theme="1"/>
        <rFont val="Calibri"/>
        <family val="2"/>
        <scheme val="minor"/>
      </rPr>
      <t xml:space="preserve"> 0.05</t>
    </r>
  </si>
  <si>
    <t>Que (a)</t>
  </si>
  <si>
    <t>Write an appropriate hypothesis test for this situation.</t>
  </si>
  <si>
    <t>Give an appropriate test for this hypothesis, stating what are the necessary conditions for per_x0002_forming the test.</t>
  </si>
  <si>
    <t>(b)</t>
  </si>
  <si>
    <t>During the 1980s, the general consensus is that about 5% of the nation’s children had autism. Some claimed that increases certain chemicals in the environment has led to an increase in autism.
(a) Write an appropriate hypothesis test for this situation.
(b) Give an appropriate test for this hypothesis, stating what are the necessary conditions for per_x0002_forming the test.
(c) A recent study examined 384 children and found that 46 showed signs of autism. Perform a test of the hypothesis and state the p-value.
(d) What are your conclusions? State how you use the p-value.</t>
  </si>
  <si>
    <t>step-2</t>
  </si>
  <si>
    <t xml:space="preserve">(c) </t>
  </si>
  <si>
    <t>(c) A recent study examined 384 children and found that 46 showed signs of autism. Perform a test of the hypothesis and state the p-value.</t>
  </si>
  <si>
    <t>step-3</t>
  </si>
  <si>
    <t>Here The proportion value is given. As well an sample population is given  so Z test can be performed</t>
  </si>
  <si>
    <t>STEP 3.The Type I error rate is .05</t>
  </si>
  <si>
    <t>STEP 4. This test is a one-tailed test, and the table value is The
sample results must yield an observed z value greater than 1.645 for autism cases in children  to reject the null hypothesis. The following diagram shows z.05 and the rejection region for this problem.</t>
  </si>
  <si>
    <t>step-5</t>
  </si>
  <si>
    <t>STEP 6. z test value for proportion is 10.45</t>
  </si>
  <si>
    <t xml:space="preserve"> What are your conclusions? State how you use the p-value.</t>
  </si>
  <si>
    <t>(d)</t>
  </si>
  <si>
    <t>ACTION:
STEP 7. Because z = 10.45  is beyond zcritical = 1.645 in the rejection region, so  rejects the null hypothesis. The probability of obtaining a z = 10.45 by
chance is .0068. Because this probability is less than the null hypothesis is
also rejected with the p-value. On the basis of the  sample, proportion of autism in the children is more than the given proportion</t>
  </si>
  <si>
    <t>step-7</t>
  </si>
  <si>
    <t>step-6</t>
  </si>
  <si>
    <t>BUSINESS IMPLICATIONS:</t>
  </si>
  <si>
    <t>Certainly  the number of children with autism is more than the given proportion. So the exposure  to the chemicals in the environment is certainly  excess. There is a need to think over more organic/ natural  way of may be farming, agriculture . Also chemical exposure can be due to environmental issues like pollution, usge of pesticides, fertilizers etc. So in order to limit the chemical exposure more natural ways of eating and pollution free environment is an option. since the sample proportion p(hat) is 0.165 which is grater than 0.068</t>
  </si>
  <si>
    <t>A critical proportion can be solved by</t>
  </si>
  <si>
    <t>2. A company with a fleet of 150 cars found that the emission system of 7 our of the 22 cars tested failed
to meet pollution guidelines.
(a) Write a hypothesis to test if more than 20% of the entire fleet might be out of compliance.
(b) Test the hypothesis based on the binomial distribution and report a p-value.
(c) Is the test significant at the 10%, 5%, 1% level?</t>
  </si>
  <si>
    <t>Problem no 7</t>
  </si>
  <si>
    <t xml:space="preserve"> In this problem, we will examine the sugar content of several national brands of cereals, here measured as a percentage of weight</t>
  </si>
  <si>
    <t>children 40.3 55.0 45.7 43.3 50.3 45.9 53.5 43.0 44.2 44.0
33.6 55.1 48.8 50.4 37.8 60.3 46.6 47.4 44.0
adult 20.0 30.2 2.2 7.5 4.4 22.2 16.6 14.5 21.4 3.3 10.0 1.0 4.4 1.3 8.1
6.6 7.8 10.6 10.6 16.2 14.5 4.1 15.8 4.1 2.4 3.5 8.5 4.7 18.4</t>
  </si>
  <si>
    <t>children</t>
  </si>
  <si>
    <t>adult</t>
  </si>
  <si>
    <t xml:space="preserve">44.0
</t>
  </si>
  <si>
    <t xml:space="preserve">8.1
</t>
  </si>
  <si>
    <t>Min</t>
  </si>
  <si>
    <t>Q1</t>
  </si>
  <si>
    <t>Median</t>
  </si>
  <si>
    <t>Q3</t>
  </si>
  <si>
    <t>Max</t>
  </si>
  <si>
    <t xml:space="preserve">Children </t>
  </si>
  <si>
    <t>mean</t>
  </si>
  <si>
    <t>IQR</t>
  </si>
  <si>
    <t>lower limit</t>
  </si>
  <si>
    <t>Upper limit</t>
  </si>
  <si>
    <t>Adult</t>
  </si>
  <si>
    <t>(a) Give a summary of these two data sets.
(b) Create side-by-side boxplots and interpret what you see.
(c) Use R to create a 95% confidence interval for the difference in mean sugar content and explain your result</t>
  </si>
  <si>
    <t>Interpretation</t>
  </si>
  <si>
    <t>1. Minimum value for the adult  is 1 while for chidren is 33.6 this means the sugar content in cereals for children looks to be more</t>
  </si>
  <si>
    <t>2. Maximum value, median and upper limit for the adult is on lower side while for children it is for higher side</t>
  </si>
  <si>
    <t>3Interquatile range for for adults is zero and for children it is 7.95</t>
  </si>
  <si>
    <t>Side by side box plots</t>
  </si>
  <si>
    <t>The body temperature in degrees Fahrenheit of 52 randomly chosen healthy adults is measured with
the following summary of the data:
n = 52, x¯ = 98.2846 s = 0.6824.
(a) Are the necessary conditions for constructing a valid t-interval satisfied? Explain.
(b) Find a 98% confidence interval for the mean body temperature and explain its meaning.
(c) Give a two-side hypothesis test for a mean body temperature of 98.6
o Fahrenheit and use the information above to evaluate a test with significance level α = 0.02.
(d) Find the power of the test at the parameter value µ = 98.2 and indicate this value using the cutoff
value for the test and drawing the sample distribution for the null and alternative hypothesis.</t>
  </si>
  <si>
    <t>step 1</t>
  </si>
  <si>
    <t>(a) Are the necessary conditions for constructing a valid t-interval satisfied? Explain.</t>
  </si>
  <si>
    <t>Step 2 Find a 98% confidence interval for the mean body temperature and explain its meaning.</t>
  </si>
  <si>
    <t>Confidence methods are conducted using statistical methods such as T test. A " T" Teast is a type of inferential test used to dtermine if there is a significant difference between means of two groups. Which may be related to certain features. Calculating a Test reqires 3 key data values called as mean difference , standrd deviation, and number of data values</t>
  </si>
  <si>
    <t>N=52,
x=98.28
S=0.6824
Df=n-1= 52-1=51
From t table 
Tc= 2.390
Using excel: t.inv.2t(0.02,51)= 2.40
E=(2.390*0.6824)/√52  = 0.226
Using t_(α/2) from the excel
E= (2.40*0.6824)/√52= 0.22711
X= 98.28
Upper band=X+E= 98.28+0.227= 98.50
Lower band=98.28-0.227= 98.05
Mean value lies between 98.50 and 98.05</t>
  </si>
  <si>
    <t>Step 3: (c) Give a two-side hypothesis test for a mean body temperature of 98.6
o Fahrenheit and use the information above to evaluate a test with significance level α = 0.02.</t>
  </si>
  <si>
    <t>Null hypothesis</t>
  </si>
  <si>
    <t>Alternate hypothesis</t>
  </si>
  <si>
    <t>µ= 98.6</t>
  </si>
  <si>
    <t>µ ≠ 98.6</t>
  </si>
  <si>
    <t>Mean body temperature for an healthy adult is 98.6</t>
  </si>
  <si>
    <t>Mean body temperature for an healthy adult is not equal to  98.6</t>
  </si>
  <si>
    <t>. The statistical test to be used is</t>
  </si>
  <si>
    <t>T=-3.404</t>
  </si>
  <si>
    <t>so based on above calculation t value is  -3.404 so we can rejst the null hypothesis . So we state that mean body temperature of healthy adult is not 98.6</t>
  </si>
  <si>
    <t>3. National data in the 1960s showed that about 44% of the adult population had never smoked.
(a) State a null and alternative hypothesis to test that the fraction of the 1995 population of adults
that had never smoked had increased.
(b) A national random sample of 891 adults were interviewed and 463 stated that they had never
smoked. Perform a z-test of the hypothesis and give an approriate p-value.
(c) Create a 98% confidence interval for the proportion of adults who had never been smokers.
(d) Give the value of the power function π(p) for p = 0.46, 0.48, 0.50, 0.52 with the choice of α = 0.02
and a “greater than” alternative hypothesis.
(e) Compute the power function for these values if we increase the sample to 1600. Explain why these
values increased.</t>
  </si>
  <si>
    <t>step 1: (a) State a null and alternative hypothesis to test that the fraction of the 1995 population of adults that had never smoked had increased.</t>
  </si>
  <si>
    <t>Null Hypothesis: the fraction of population of adults that had never smoked is equal to 0.44</t>
  </si>
  <si>
    <t>H0=0.44</t>
  </si>
  <si>
    <t>Alternate Hypothesis: The fraction of population of adults that had never smoked is greater than 0.44</t>
  </si>
  <si>
    <t>Ha= 0.44</t>
  </si>
  <si>
    <t>(b) A national random sample of 891 adults were interviewed and 463 stated that they had never smoked. Perform a z-test of the hypothesis and give an approriate p-value.</t>
  </si>
  <si>
    <t>Total number of sample : 891</t>
  </si>
  <si>
    <t>Type 1 error is 0.05 we will assume 5% significance level</t>
  </si>
  <si>
    <t xml:space="preserve">This is one tailed test </t>
  </si>
  <si>
    <t>The table value is the sample results must yiels sample value greater than 1.645 for the popuation of adults who do not smoke  to regect the null hypothesi</t>
  </si>
  <si>
    <t>N=891 x=463</t>
  </si>
  <si>
    <t>So we can reject the null hypothesis</t>
  </si>
  <si>
    <t>So the fraction of polulation in 1995 of adult that have never smoked and more than 44 %</t>
  </si>
  <si>
    <t>Z=5%= 0.05</t>
  </si>
  <si>
    <t>p ̂=0.46</t>
  </si>
  <si>
    <t>with the critical value method  a sample proportion is grater than 0.467 to reject the null hypothesis. So the null hypothesi is also rejected by critical value method</t>
  </si>
  <si>
    <t xml:space="preserve"> b</t>
  </si>
  <si>
    <t>Step 1: Write a hypothesis to test if more than 20% of the entire fleet might be out of compliance.</t>
  </si>
  <si>
    <t>Null Hypothesis: H0= P 0.20, Null hypothesis is emission system of 20 % of cars fails to meet the pollution guidelines</t>
  </si>
  <si>
    <r>
      <t>Alternate Hypothessis: Ha= P</t>
    </r>
    <r>
      <rPr>
        <sz val="11"/>
        <color theme="1"/>
        <rFont val="Calibri"/>
        <family val="2"/>
      </rPr>
      <t>&gt;0.20</t>
    </r>
    <r>
      <rPr>
        <sz val="11"/>
        <color theme="1"/>
        <rFont val="Calibri"/>
        <family val="2"/>
        <scheme val="minor"/>
      </rPr>
      <t>, Alternate hypotheis is Emission system of cars whch fals to meet the pollution guidelines is grater than 20%</t>
    </r>
  </si>
  <si>
    <t>(b) Test the hypothesis based on the binomial distribution and report a p-value.</t>
  </si>
  <si>
    <t>The sample size is more than 10% of the totals cars fleet . The binomial distribution is not possible. Secondly it is not clear that the sample is random sample so no need to proceed with the test</t>
  </si>
  <si>
    <t>One of the lenses in your supply is suspected to have a focal length f of 9.1cm rather than the 9cm
claimed by the manufacturer.
(a) Write an appropriate hypothesis test for this situation.
(b) The focal length f is determined by using the thin lens formula,
Here s1 is the distance from the lens to the object and s2 is the distance from the lens to the
real image of the object. The distances s1 and s2 are each independently measured 25 times.
The sample mean of the measurements is S¯
1 = 26.6 centimeters and S¯
2 = 13.8 centimeters,
respectively. The standard deviation of the measurement is 0.1cm for s1 and 0.5cm for s2.
Give an estimate ˆf based on these measurements and the thin lens formula.
(c) Use the delta method to give the standard deviation of ˆf.
(d) Use this to devise a z-test for the hypothesis and report a p-value for the test</t>
  </si>
  <si>
    <t>(a) Write an appropriate hypothesis test for this situation.</t>
  </si>
  <si>
    <t>Null hypothesis: The focal length is equal to 9 cm</t>
  </si>
  <si>
    <t>Alternate Hypothesis ; The focal length is not equal to 9</t>
  </si>
  <si>
    <t>Drivers of cars calling for regular gas sometimes premium in the hopes that it will improve gas mileage.
Here a rental car company takes 10 randomly chosen cars in its fleet and runs a tank of gas according
to a coin toss, runs a tank of gas of each type.(a) Write an appropriate hypothesis test for this situation and state the testing procedure appropriate
to this circumstance.
(b) Compute the necessary summary statistics for the test in part (a).
(c) Perform the t-test and report the p-value.
(d) Compare your result to that of a two sample t-test</t>
  </si>
  <si>
    <t>Cars</t>
  </si>
  <si>
    <t xml:space="preserve">Regular </t>
  </si>
  <si>
    <t>premium</t>
  </si>
  <si>
    <t>(a) Write an appropriate hypothesis test for this situation and state the testing procedure appropriate</t>
  </si>
  <si>
    <t>Hypothesis:</t>
  </si>
  <si>
    <t>H0: µd = 0; The mean difference of mpg between regular gasoline and premium gasoline is zero</t>
  </si>
  <si>
    <t>HA: µd &lt; 0; The mean difference of mpg between regular gasoline and premium gasoline is less than zero</t>
  </si>
  <si>
    <t>Conditions:</t>
  </si>
  <si>
    <t>1) Paired data: Data is from individual cars using both regular and premium gasoline.                                                     2) Randomization: Each car is randomly assigned to a treatment                                                                                           3) Independence: Each car’s mpg would be independent of each other                                                                                4) Nearly Normal: The normal probability plot of the differences is approximately linear with no large outliers.</t>
  </si>
  <si>
    <t>All conditions have been met to use Student’s t-model for a matched pairs t-test.</t>
  </si>
  <si>
    <t>Conclusion: Since the P-Value is less than alpha (7.749 x 10-4 &lt; 0.05) I would reject the null hypothesis. There is statistically significant evidence that mean difference of mpg between regular and premium gasoline is less than zero. It appears that cars get better mpg using premium gasoline.</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</si>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</sst>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0">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vertical="top" wrapText="1"/>
    </xf>
    <xf numFmtId="0" fontId="0" fillId="2" borderId="0" xfId="0" applyFill="1"/>
    <xf numFmtId="0" fontId="1" fillId="0" borderId="0" xfId="0" applyFont="1"/>
    <xf numFmtId="0" fontId="0" fillId="3" borderId="0" xfId="0" applyFill="1"/>
    <xf numFmtId="0" fontId="0" fillId="3" borderId="0" xfId="0" applyFill="1" applyAlignment="1">
      <alignment wrapText="1"/>
    </xf>
    <xf numFmtId="0" fontId="0" fillId="0" borderId="1" xfId="0" applyBorder="1"/>
    <xf numFmtId="0" fontId="0" fillId="2" borderId="1" xfId="0" applyFill="1" applyBorder="1"/>
    <xf numFmtId="0" fontId="0" fillId="0" borderId="0" xfId="0" applyAlignment="1">
      <alignment vertical="center"/>
    </xf>
    <xf numFmtId="0" fontId="0" fillId="0" borderId="0" xfId="0" applyAlignment="1">
      <alignment vertical="top"/>
    </xf>
    <xf numFmtId="0" fontId="0" fillId="0" borderId="0" xfId="0" applyAlignment="1">
      <alignment horizontal="left" vertical="top" wrapText="1" indent="3"/>
    </xf>
    <xf numFmtId="0" fontId="0" fillId="0" borderId="0" xfId="0" applyAlignment="1">
      <alignment horizontal="right" vertical="top" wrapText="1"/>
    </xf>
    <xf numFmtId="0" fontId="2" fillId="0" borderId="1" xfId="0" applyFont="1" applyBorder="1"/>
    <xf numFmtId="0" fontId="2" fillId="0" borderId="2" xfId="0" applyFont="1" applyFill="1" applyBorder="1"/>
    <xf numFmtId="0" fontId="2" fillId="0" borderId="1" xfId="0" applyFont="1" applyFill="1" applyBorder="1"/>
    <xf numFmtId="0" fontId="0" fillId="0" borderId="1" xfId="0" applyBorder="1" applyAlignment="1">
      <alignment wrapText="1"/>
    </xf>
    <xf numFmtId="0" fontId="0" fillId="0" borderId="1" xfId="0" applyBorder="1" applyAlignment="1">
      <alignment horizontal="right" vertical="top" wrapText="1"/>
    </xf>
    <xf numFmtId="0" fontId="0" fillId="0" borderId="1" xfId="0" applyBorder="1" applyAlignment="1">
      <alignment vertical="top" wrapText="1"/>
    </xf>
    <xf numFmtId="0" fontId="0" fillId="0" borderId="1" xfId="0" applyBorder="1" applyAlignment="1">
      <alignment horizontal="left" vertical="top" wrapText="1" indent="3"/>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left"/>
    </xf>
    <xf numFmtId="0" fontId="0" fillId="2" borderId="0" xfId="0" applyFill="1" applyAlignment="1">
      <alignment horizontal="left" wrapText="1"/>
    </xf>
    <xf numFmtId="0" fontId="0" fillId="2" borderId="3" xfId="0" applyFill="1" applyBorder="1" applyAlignment="1">
      <alignment horizontal="left"/>
    </xf>
    <xf numFmtId="0" fontId="0" fillId="2" borderId="0" xfId="0" applyFill="1" applyAlignment="1">
      <alignment horizontal="left"/>
    </xf>
    <xf numFmtId="0" fontId="2" fillId="4" borderId="1" xfId="0" applyFont="1" applyFill="1" applyBorder="1"/>
    <xf numFmtId="0" fontId="2" fillId="4" borderId="0" xfId="0" applyFont="1" applyFill="1"/>
    <xf numFmtId="0" fontId="0" fillId="0" borderId="0" xfId="0" applyAlignment="1">
      <alignment horizontal="left" vertical="top" wrapText="1"/>
    </xf>
    <xf numFmtId="0" fontId="0" fillId="0" borderId="0" xfId="0" applyAlignment="1">
      <alignment horizontal="left" vertical="top"/>
    </xf>
    <xf numFmtId="0" fontId="0" fillId="2" borderId="0" xfId="0" applyFill="1" applyAlignment="1">
      <alignment horizontal="center"/>
    </xf>
    <xf numFmtId="0" fontId="0" fillId="2" borderId="0" xfId="0" applyFill="1" applyAlignment="1">
      <alignment horizontal="left" vertical="top"/>
    </xf>
    <xf numFmtId="0" fontId="0" fillId="0" borderId="0" xfId="0" applyAlignment="1">
      <alignment horizontal="center" vertical="top" wrapText="1"/>
    </xf>
    <xf numFmtId="0" fontId="0" fillId="2" borderId="0" xfId="0" applyFill="1" applyAlignment="1">
      <alignment horizontal="center" wrapText="1"/>
    </xf>
    <xf numFmtId="0" fontId="0" fillId="2" borderId="0" xfId="0" applyFill="1" applyAlignment="1">
      <alignment horizontal="center" vertical="top" wrapText="1"/>
    </xf>
    <xf numFmtId="0" fontId="0" fillId="0" borderId="0" xfId="0" applyFill="1" applyBorder="1" applyAlignment="1"/>
    <xf numFmtId="0" fontId="0" fillId="0" borderId="4" xfId="0" applyFill="1" applyBorder="1" applyAlignment="1"/>
    <xf numFmtId="0" fontId="3" fillId="0"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chartData>
  <cx:chart>
    <cx:title pos="t" align="ctr" overlay="0">
      <cx:tx>
        <cx:txData>
          <cx:v>box plot for sugar content in cereals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 for sugar content in cereals </a:t>
          </a:r>
        </a:p>
      </cx:txPr>
    </cx:title>
    <cx:plotArea>
      <cx:plotAreaRegion>
        <cx:series layoutId="boxWhisker" uniqueId="{8B71D97F-04D1-4E77-AA54-64AA37CD2151}">
          <cx:tx>
            <cx:txData>
              <cx:f>_xlchart.v1.5</cx:f>
              <cx:v>children 40.3 55 45.7 43.3 50.3 45.9 53.5 43 44.2 44.0
 33.6 55.1 48.8 50.4 37.8</cx:v>
            </cx:txData>
          </cx:tx>
          <cx:dataId val="0"/>
          <cx:layoutPr>
            <cx:visibility meanLine="1" meanMarker="1" nonoutliers="1" outliers="1"/>
            <cx:statistics quartileMethod="exclusive"/>
          </cx:layoutPr>
        </cx:series>
        <cx:series layoutId="boxWhisker" uniqueId="{80789872-D3BA-4BD1-AAF0-B53C47E8AED4}">
          <cx:tx>
            <cx:txData>
              <cx:f>_xlchart.v1.7</cx:f>
              <cx:v>adult 20 30.2 2.2 7.5 4.4 22.2 16.6 14.5 21.4 3.3 10 1 4.4 1.3 8.1
</cx:v>
            </cx:txData>
          </cx:tx>
          <cx:dataId val="1"/>
          <cx:layoutPr>
            <cx:visibility meanLine="1" meanMarker="1" nonoutliers="1"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9.png"/><Relationship Id="rId7" Type="http://schemas.openxmlformats.org/officeDocument/2006/relationships/image" Target="../media/image12.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1.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emf"/></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xdr:col>
      <xdr:colOff>599924</xdr:colOff>
      <xdr:row>9</xdr:row>
      <xdr:rowOff>118027</xdr:rowOff>
    </xdr:to>
    <xdr:pic>
      <xdr:nvPicPr>
        <xdr:cNvPr id="2" name="Picture 1">
          <a:extLst>
            <a:ext uri="{FF2B5EF4-FFF2-40B4-BE49-F238E27FC236}">
              <a16:creationId xmlns:a16="http://schemas.microsoft.com/office/drawing/2014/main" id="{DEB740DC-E183-4960-9151-F3155A4365E5}"/>
            </a:ext>
          </a:extLst>
        </xdr:cNvPr>
        <xdr:cNvPicPr>
          <a:picLocks noChangeAspect="1"/>
        </xdr:cNvPicPr>
      </xdr:nvPicPr>
      <xdr:blipFill>
        <a:blip xmlns:r="http://schemas.openxmlformats.org/officeDocument/2006/relationships" r:embed="rId1"/>
        <a:stretch>
          <a:fillRect/>
        </a:stretch>
      </xdr:blipFill>
      <xdr:spPr>
        <a:xfrm>
          <a:off x="5676900" y="1841500"/>
          <a:ext cx="1209524" cy="670477"/>
        </a:xfrm>
        <a:prstGeom prst="rect">
          <a:avLst/>
        </a:prstGeom>
      </xdr:spPr>
    </xdr:pic>
    <xdr:clientData/>
  </xdr:twoCellAnchor>
  <xdr:twoCellAnchor editAs="oneCell">
    <xdr:from>
      <xdr:col>2</xdr:col>
      <xdr:colOff>0</xdr:colOff>
      <xdr:row>13</xdr:row>
      <xdr:rowOff>0</xdr:rowOff>
    </xdr:from>
    <xdr:to>
      <xdr:col>7</xdr:col>
      <xdr:colOff>340501</xdr:colOff>
      <xdr:row>17</xdr:row>
      <xdr:rowOff>84763</xdr:rowOff>
    </xdr:to>
    <xdr:pic>
      <xdr:nvPicPr>
        <xdr:cNvPr id="3" name="Picture 2">
          <a:extLst>
            <a:ext uri="{FF2B5EF4-FFF2-40B4-BE49-F238E27FC236}">
              <a16:creationId xmlns:a16="http://schemas.microsoft.com/office/drawing/2014/main" id="{BA42B72B-4039-40FE-8F53-4B330E7D3BC0}"/>
            </a:ext>
          </a:extLst>
        </xdr:cNvPr>
        <xdr:cNvPicPr>
          <a:picLocks noChangeAspect="1"/>
        </xdr:cNvPicPr>
      </xdr:nvPicPr>
      <xdr:blipFill>
        <a:blip xmlns:r="http://schemas.openxmlformats.org/officeDocument/2006/relationships" r:embed="rId2"/>
        <a:stretch>
          <a:fillRect/>
        </a:stretch>
      </xdr:blipFill>
      <xdr:spPr>
        <a:xfrm>
          <a:off x="5676900" y="3314700"/>
          <a:ext cx="3388501" cy="2294563"/>
        </a:xfrm>
        <a:prstGeom prst="rect">
          <a:avLst/>
        </a:prstGeom>
      </xdr:spPr>
    </xdr:pic>
    <xdr:clientData/>
  </xdr:twoCellAnchor>
  <xdr:twoCellAnchor>
    <xdr:from>
      <xdr:col>3</xdr:col>
      <xdr:colOff>0</xdr:colOff>
      <xdr:row>25</xdr:row>
      <xdr:rowOff>0</xdr:rowOff>
    </xdr:from>
    <xdr:to>
      <xdr:col>4</xdr:col>
      <xdr:colOff>25400</xdr:colOff>
      <xdr:row>27</xdr:row>
      <xdr:rowOff>165100</xdr:rowOff>
    </xdr:to>
    <xdr:pic>
      <xdr:nvPicPr>
        <xdr:cNvPr id="5" name="Picture 4">
          <a:extLst>
            <a:ext uri="{FF2B5EF4-FFF2-40B4-BE49-F238E27FC236}">
              <a16:creationId xmlns:a16="http://schemas.microsoft.com/office/drawing/2014/main" id="{6BF5E927-C56C-4F02-BBBC-80D658762BCC}"/>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286500" y="8102600"/>
          <a:ext cx="635000"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26</xdr:row>
      <xdr:rowOff>133350</xdr:rowOff>
    </xdr:from>
    <xdr:to>
      <xdr:col>7</xdr:col>
      <xdr:colOff>57150</xdr:colOff>
      <xdr:row>29</xdr:row>
      <xdr:rowOff>120650</xdr:rowOff>
    </xdr:to>
    <xdr:pic>
      <xdr:nvPicPr>
        <xdr:cNvPr id="6" name="Picture 5">
          <a:extLst>
            <a:ext uri="{FF2B5EF4-FFF2-40B4-BE49-F238E27FC236}">
              <a16:creationId xmlns:a16="http://schemas.microsoft.com/office/drawing/2014/main" id="{B3132842-80F6-46ED-95E8-6DDB5F83F93C}"/>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05700" y="8420100"/>
          <a:ext cx="1276350" cy="53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30</xdr:row>
      <xdr:rowOff>0</xdr:rowOff>
    </xdr:from>
    <xdr:to>
      <xdr:col>4</xdr:col>
      <xdr:colOff>533400</xdr:colOff>
      <xdr:row>30</xdr:row>
      <xdr:rowOff>177800</xdr:rowOff>
    </xdr:to>
    <xdr:pic>
      <xdr:nvPicPr>
        <xdr:cNvPr id="7" name="Picture 6">
          <a:extLst>
            <a:ext uri="{FF2B5EF4-FFF2-40B4-BE49-F238E27FC236}">
              <a16:creationId xmlns:a16="http://schemas.microsoft.com/office/drawing/2014/main" id="{956FE1F3-7B95-4BCE-8D05-C0461F52C013}"/>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286500" y="9023350"/>
          <a:ext cx="11430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31</xdr:row>
      <xdr:rowOff>0</xdr:rowOff>
    </xdr:from>
    <xdr:to>
      <xdr:col>4</xdr:col>
      <xdr:colOff>450850</xdr:colOff>
      <xdr:row>31</xdr:row>
      <xdr:rowOff>177800</xdr:rowOff>
    </xdr:to>
    <xdr:pic>
      <xdr:nvPicPr>
        <xdr:cNvPr id="8" name="Picture 7">
          <a:extLst>
            <a:ext uri="{FF2B5EF4-FFF2-40B4-BE49-F238E27FC236}">
              <a16:creationId xmlns:a16="http://schemas.microsoft.com/office/drawing/2014/main" id="{1B243A5A-C0D2-4A93-873E-AFF7D93B6463}"/>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286500" y="9207500"/>
          <a:ext cx="10604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8</xdr:row>
      <xdr:rowOff>0</xdr:rowOff>
    </xdr:from>
    <xdr:to>
      <xdr:col>18</xdr:col>
      <xdr:colOff>361950</xdr:colOff>
      <xdr:row>14</xdr:row>
      <xdr:rowOff>158750</xdr:rowOff>
    </xdr:to>
    <xdr:pic>
      <xdr:nvPicPr>
        <xdr:cNvPr id="2" name="Picture 1">
          <a:extLst>
            <a:ext uri="{FF2B5EF4-FFF2-40B4-BE49-F238E27FC236}">
              <a16:creationId xmlns:a16="http://schemas.microsoft.com/office/drawing/2014/main" id="{F2877285-2C6A-4C9B-ACE1-FE1077B6A4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2298700"/>
          <a:ext cx="5238750" cy="1905000"/>
        </a:xfrm>
        <a:prstGeom prst="rect">
          <a:avLst/>
        </a:prstGeom>
        <a:noFill/>
      </xdr:spPr>
    </xdr:pic>
    <xdr:clientData/>
  </xdr:twoCellAnchor>
  <xdr:twoCellAnchor>
    <xdr:from>
      <xdr:col>2</xdr:col>
      <xdr:colOff>0</xdr:colOff>
      <xdr:row>16</xdr:row>
      <xdr:rowOff>0</xdr:rowOff>
    </xdr:from>
    <xdr:to>
      <xdr:col>2</xdr:col>
      <xdr:colOff>495300</xdr:colOff>
      <xdr:row>16</xdr:row>
      <xdr:rowOff>177800</xdr:rowOff>
    </xdr:to>
    <xdr:pic>
      <xdr:nvPicPr>
        <xdr:cNvPr id="3" name="Picture 2">
          <a:extLst>
            <a:ext uri="{FF2B5EF4-FFF2-40B4-BE49-F238E27FC236}">
              <a16:creationId xmlns:a16="http://schemas.microsoft.com/office/drawing/2014/main" id="{AEF99D79-AD2F-4A90-B4F7-9BA9B6168C1B}"/>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4413250"/>
          <a:ext cx="4953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18</xdr:row>
      <xdr:rowOff>0</xdr:rowOff>
    </xdr:from>
    <xdr:to>
      <xdr:col>3</xdr:col>
      <xdr:colOff>406400</xdr:colOff>
      <xdr:row>19</xdr:row>
      <xdr:rowOff>146050</xdr:rowOff>
    </xdr:to>
    <xdr:pic>
      <xdr:nvPicPr>
        <xdr:cNvPr id="4" name="Picture 3">
          <a:extLst>
            <a:ext uri="{FF2B5EF4-FFF2-40B4-BE49-F238E27FC236}">
              <a16:creationId xmlns:a16="http://schemas.microsoft.com/office/drawing/2014/main" id="{4EF0054A-0AB7-4BD6-BD5D-FF87B0BE5D9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4781550"/>
          <a:ext cx="1016000" cy="33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xdr:row>
      <xdr:rowOff>0</xdr:rowOff>
    </xdr:from>
    <xdr:to>
      <xdr:col>3</xdr:col>
      <xdr:colOff>599924</xdr:colOff>
      <xdr:row>24</xdr:row>
      <xdr:rowOff>118027</xdr:rowOff>
    </xdr:to>
    <xdr:pic>
      <xdr:nvPicPr>
        <xdr:cNvPr id="5" name="Picture 4">
          <a:extLst>
            <a:ext uri="{FF2B5EF4-FFF2-40B4-BE49-F238E27FC236}">
              <a16:creationId xmlns:a16="http://schemas.microsoft.com/office/drawing/2014/main" id="{4DC383A0-C203-4891-B58F-75500C5C11DF}"/>
            </a:ext>
          </a:extLst>
        </xdr:cNvPr>
        <xdr:cNvPicPr>
          <a:picLocks noChangeAspect="1"/>
        </xdr:cNvPicPr>
      </xdr:nvPicPr>
      <xdr:blipFill>
        <a:blip xmlns:r="http://schemas.openxmlformats.org/officeDocument/2006/relationships" r:embed="rId4"/>
        <a:stretch>
          <a:fillRect/>
        </a:stretch>
      </xdr:blipFill>
      <xdr:spPr>
        <a:xfrm>
          <a:off x="1219200" y="5334000"/>
          <a:ext cx="1209524" cy="670477"/>
        </a:xfrm>
        <a:prstGeom prst="rect">
          <a:avLst/>
        </a:prstGeom>
      </xdr:spPr>
    </xdr:pic>
    <xdr:clientData/>
  </xdr:twoCellAnchor>
  <xdr:twoCellAnchor>
    <xdr:from>
      <xdr:col>2</xdr:col>
      <xdr:colOff>0</xdr:colOff>
      <xdr:row>25</xdr:row>
      <xdr:rowOff>0</xdr:rowOff>
    </xdr:from>
    <xdr:to>
      <xdr:col>3</xdr:col>
      <xdr:colOff>425450</xdr:colOff>
      <xdr:row>27</xdr:row>
      <xdr:rowOff>171450</xdr:rowOff>
    </xdr:to>
    <xdr:pic>
      <xdr:nvPicPr>
        <xdr:cNvPr id="8" name="Picture 7">
          <a:extLst>
            <a:ext uri="{FF2B5EF4-FFF2-40B4-BE49-F238E27FC236}">
              <a16:creationId xmlns:a16="http://schemas.microsoft.com/office/drawing/2014/main" id="{04DCD844-0DEC-4EA2-85A1-719B7B8EF418}"/>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6070600"/>
          <a:ext cx="1035050" cy="53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28</xdr:row>
      <xdr:rowOff>0</xdr:rowOff>
    </xdr:from>
    <xdr:to>
      <xdr:col>2</xdr:col>
      <xdr:colOff>514350</xdr:colOff>
      <xdr:row>28</xdr:row>
      <xdr:rowOff>177800</xdr:rowOff>
    </xdr:to>
    <xdr:pic>
      <xdr:nvPicPr>
        <xdr:cNvPr id="9" name="Picture 8">
          <a:extLst>
            <a:ext uri="{FF2B5EF4-FFF2-40B4-BE49-F238E27FC236}">
              <a16:creationId xmlns:a16="http://schemas.microsoft.com/office/drawing/2014/main" id="{73A7471D-396A-4B75-9FDB-E5E1BAAE146E}"/>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6623050"/>
          <a:ext cx="514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33</xdr:row>
      <xdr:rowOff>0</xdr:rowOff>
    </xdr:from>
    <xdr:to>
      <xdr:col>1</xdr:col>
      <xdr:colOff>469900</xdr:colOff>
      <xdr:row>35</xdr:row>
      <xdr:rowOff>171450</xdr:rowOff>
    </xdr:to>
    <xdr:pic>
      <xdr:nvPicPr>
        <xdr:cNvPr id="10" name="Picture 9">
          <a:extLst>
            <a:ext uri="{FF2B5EF4-FFF2-40B4-BE49-F238E27FC236}">
              <a16:creationId xmlns:a16="http://schemas.microsoft.com/office/drawing/2014/main" id="{31226FE1-28F7-4111-BE36-88196A7FFAA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7543800"/>
          <a:ext cx="469900" cy="53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36</xdr:row>
      <xdr:rowOff>0</xdr:rowOff>
    </xdr:from>
    <xdr:to>
      <xdr:col>3</xdr:col>
      <xdr:colOff>565150</xdr:colOff>
      <xdr:row>38</xdr:row>
      <xdr:rowOff>171450</xdr:rowOff>
    </xdr:to>
    <xdr:pic>
      <xdr:nvPicPr>
        <xdr:cNvPr id="11" name="Picture 10">
          <a:extLst>
            <a:ext uri="{FF2B5EF4-FFF2-40B4-BE49-F238E27FC236}">
              <a16:creationId xmlns:a16="http://schemas.microsoft.com/office/drawing/2014/main" id="{AFD16A58-3390-490F-A8AE-88CC520DF937}"/>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8096250"/>
          <a:ext cx="1174750" cy="53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40</xdr:row>
      <xdr:rowOff>0</xdr:rowOff>
    </xdr:from>
    <xdr:to>
      <xdr:col>2</xdr:col>
      <xdr:colOff>82550</xdr:colOff>
      <xdr:row>40</xdr:row>
      <xdr:rowOff>177800</xdr:rowOff>
    </xdr:to>
    <xdr:pic>
      <xdr:nvPicPr>
        <xdr:cNvPr id="12" name="Picture 11">
          <a:extLst>
            <a:ext uri="{FF2B5EF4-FFF2-40B4-BE49-F238E27FC236}">
              <a16:creationId xmlns:a16="http://schemas.microsoft.com/office/drawing/2014/main" id="{69E8FD81-28E1-4C5C-8BE8-B2EA8E967AAD}"/>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8832850"/>
          <a:ext cx="825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419100</xdr:colOff>
      <xdr:row>1</xdr:row>
      <xdr:rowOff>177800</xdr:rowOff>
    </xdr:to>
    <xdr:pic>
      <xdr:nvPicPr>
        <xdr:cNvPr id="2" name="Picture 1">
          <a:extLst>
            <a:ext uri="{FF2B5EF4-FFF2-40B4-BE49-F238E27FC236}">
              <a16:creationId xmlns:a16="http://schemas.microsoft.com/office/drawing/2014/main" id="{35C1E3A0-7F08-46AD-8339-A19F98D0CD2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048000" y="184150"/>
          <a:ext cx="4191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2</xdr:row>
      <xdr:rowOff>0</xdr:rowOff>
    </xdr:from>
    <xdr:to>
      <xdr:col>6</xdr:col>
      <xdr:colOff>419100</xdr:colOff>
      <xdr:row>2</xdr:row>
      <xdr:rowOff>177800</xdr:rowOff>
    </xdr:to>
    <xdr:pic>
      <xdr:nvPicPr>
        <xdr:cNvPr id="4" name="Picture 3">
          <a:extLst>
            <a:ext uri="{FF2B5EF4-FFF2-40B4-BE49-F238E27FC236}">
              <a16:creationId xmlns:a16="http://schemas.microsoft.com/office/drawing/2014/main" id="{2B8C934D-C542-4D6C-8D1E-8A9DD18A0EEC}"/>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657600" y="368300"/>
          <a:ext cx="41910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17</xdr:row>
      <xdr:rowOff>0</xdr:rowOff>
    </xdr:from>
    <xdr:to>
      <xdr:col>6</xdr:col>
      <xdr:colOff>247650</xdr:colOff>
      <xdr:row>21</xdr:row>
      <xdr:rowOff>21148</xdr:rowOff>
    </xdr:to>
    <xdr:pic>
      <xdr:nvPicPr>
        <xdr:cNvPr id="3" name="Picture 2">
          <a:extLst>
            <a:ext uri="{FF2B5EF4-FFF2-40B4-BE49-F238E27FC236}">
              <a16:creationId xmlns:a16="http://schemas.microsoft.com/office/drawing/2014/main" id="{A61DD631-9D61-4763-8FD4-62623B82249A}"/>
            </a:ext>
          </a:extLst>
        </xdr:cNvPr>
        <xdr:cNvPicPr>
          <a:picLocks noChangeAspect="1"/>
        </xdr:cNvPicPr>
      </xdr:nvPicPr>
      <xdr:blipFill>
        <a:blip xmlns:r="http://schemas.openxmlformats.org/officeDocument/2006/relationships" r:embed="rId1"/>
        <a:stretch>
          <a:fillRect/>
        </a:stretch>
      </xdr:blipFill>
      <xdr:spPr>
        <a:xfrm>
          <a:off x="2438400" y="8718550"/>
          <a:ext cx="1466850" cy="757748"/>
        </a:xfrm>
        <a:prstGeom prst="rect">
          <a:avLst/>
        </a:prstGeom>
      </xdr:spPr>
    </xdr:pic>
    <xdr:clientData/>
  </xdr:twoCellAnchor>
  <xdr:twoCellAnchor editAs="oneCell">
    <xdr:from>
      <xdr:col>12</xdr:col>
      <xdr:colOff>0</xdr:colOff>
      <xdr:row>22</xdr:row>
      <xdr:rowOff>0</xdr:rowOff>
    </xdr:from>
    <xdr:to>
      <xdr:col>12</xdr:col>
      <xdr:colOff>304800</xdr:colOff>
      <xdr:row>23</xdr:row>
      <xdr:rowOff>120650</xdr:rowOff>
    </xdr:to>
    <xdr:sp macro="" textlink="">
      <xdr:nvSpPr>
        <xdr:cNvPr id="8194" name="AutoShape 2">
          <a:extLst>
            <a:ext uri="{FF2B5EF4-FFF2-40B4-BE49-F238E27FC236}">
              <a16:creationId xmlns:a16="http://schemas.microsoft.com/office/drawing/2014/main" id="{CBFF304D-046F-48CE-B774-0535BA646B1F}"/>
            </a:ext>
          </a:extLst>
        </xdr:cNvPr>
        <xdr:cNvSpPr>
          <a:spLocks noChangeAspect="1" noChangeArrowheads="1"/>
        </xdr:cNvSpPr>
      </xdr:nvSpPr>
      <xdr:spPr bwMode="auto">
        <a:xfrm>
          <a:off x="7315200" y="963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355600</xdr:colOff>
      <xdr:row>17</xdr:row>
      <xdr:rowOff>57150</xdr:rowOff>
    </xdr:from>
    <xdr:to>
      <xdr:col>16</xdr:col>
      <xdr:colOff>285750</xdr:colOff>
      <xdr:row>24</xdr:row>
      <xdr:rowOff>72736</xdr:rowOff>
    </xdr:to>
    <xdr:pic>
      <xdr:nvPicPr>
        <xdr:cNvPr id="8" name="Picture 7">
          <a:extLst>
            <a:ext uri="{FF2B5EF4-FFF2-40B4-BE49-F238E27FC236}">
              <a16:creationId xmlns:a16="http://schemas.microsoft.com/office/drawing/2014/main" id="{22B9C3E3-15F6-4151-B1F4-F97C1F3499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1600" y="8775700"/>
          <a:ext cx="3587750" cy="1304636"/>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6</xdr:col>
      <xdr:colOff>247650</xdr:colOff>
      <xdr:row>21</xdr:row>
      <xdr:rowOff>139700</xdr:rowOff>
    </xdr:to>
    <xdr:pic>
      <xdr:nvPicPr>
        <xdr:cNvPr id="2" name="Picture 1">
          <a:extLst>
            <a:ext uri="{FF2B5EF4-FFF2-40B4-BE49-F238E27FC236}">
              <a16:creationId xmlns:a16="http://schemas.microsoft.com/office/drawing/2014/main" id="{4BEA484D-274D-42F4-B3E2-9AC0D0D92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36850"/>
          <a:ext cx="3905250" cy="198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539750</xdr:colOff>
      <xdr:row>12</xdr:row>
      <xdr:rowOff>69850</xdr:rowOff>
    </xdr:from>
    <xdr:to>
      <xdr:col>14</xdr:col>
      <xdr:colOff>419100</xdr:colOff>
      <xdr:row>20</xdr:row>
      <xdr:rowOff>107950</xdr:rowOff>
    </xdr:to>
    <xdr:pic>
      <xdr:nvPicPr>
        <xdr:cNvPr id="3" name="Picture 2">
          <a:extLst>
            <a:ext uri="{FF2B5EF4-FFF2-40B4-BE49-F238E27FC236}">
              <a16:creationId xmlns:a16="http://schemas.microsoft.com/office/drawing/2014/main" id="{2BD480B0-477E-4F97-971E-1B5DB075A4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26150" y="2990850"/>
          <a:ext cx="2355850" cy="151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441325</xdr:colOff>
      <xdr:row>3</xdr:row>
      <xdr:rowOff>107950</xdr:rowOff>
    </xdr:from>
    <xdr:to>
      <xdr:col>12</xdr:col>
      <xdr:colOff>136525</xdr:colOff>
      <xdr:row>17</xdr:row>
      <xdr:rowOff>146050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017A9DF-5E51-498E-8AD9-73653F1C31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79725" y="660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workbookViewId="0"/>
  </sheetViews>
  <sheetFormatPr defaultRowHeight="14.5" x14ac:dyDescent="0.35"/>
  <cols>
    <col min="1" max="1" width="78.453125" customWidth="1"/>
  </cols>
  <sheetData>
    <row r="1" spans="1:5" ht="130.5" x14ac:dyDescent="0.35">
      <c r="A1" s="3" t="s">
        <v>8</v>
      </c>
    </row>
    <row r="13" spans="1:5" x14ac:dyDescent="0.35">
      <c r="E13"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F9165-FA46-4F2E-A335-1A435B0EBA6F}">
  <dimension ref="B1:K5"/>
  <sheetViews>
    <sheetView workbookViewId="0">
      <selection activeCell="B1" sqref="B1:K5"/>
    </sheetView>
  </sheetViews>
  <sheetFormatPr defaultRowHeight="14.5" x14ac:dyDescent="0.35"/>
  <sheetData>
    <row r="1" spans="2:11" x14ac:dyDescent="0.35">
      <c r="B1" s="30" t="s">
        <v>51</v>
      </c>
      <c r="C1" s="31"/>
      <c r="D1" s="31"/>
      <c r="E1" s="31"/>
      <c r="F1" s="31"/>
      <c r="G1" s="31"/>
      <c r="H1" s="31"/>
      <c r="I1" s="31"/>
      <c r="J1" s="31"/>
      <c r="K1" s="31"/>
    </row>
    <row r="2" spans="2:11" x14ac:dyDescent="0.35">
      <c r="B2" s="31"/>
      <c r="C2" s="31"/>
      <c r="D2" s="31"/>
      <c r="E2" s="31"/>
      <c r="F2" s="31"/>
      <c r="G2" s="31"/>
      <c r="H2" s="31"/>
      <c r="I2" s="31"/>
      <c r="J2" s="31"/>
      <c r="K2" s="31"/>
    </row>
    <row r="3" spans="2:11" x14ac:dyDescent="0.35">
      <c r="B3" s="31"/>
      <c r="C3" s="31"/>
      <c r="D3" s="31"/>
      <c r="E3" s="31"/>
      <c r="F3" s="31"/>
      <c r="G3" s="31"/>
      <c r="H3" s="31"/>
      <c r="I3" s="31"/>
      <c r="J3" s="31"/>
      <c r="K3" s="31"/>
    </row>
    <row r="4" spans="2:11" x14ac:dyDescent="0.35">
      <c r="B4" s="31"/>
      <c r="C4" s="31"/>
      <c r="D4" s="31"/>
      <c r="E4" s="31"/>
      <c r="F4" s="31"/>
      <c r="G4" s="31"/>
      <c r="H4" s="31"/>
      <c r="I4" s="31"/>
      <c r="J4" s="31"/>
      <c r="K4" s="31"/>
    </row>
    <row r="5" spans="2:11" ht="110" customHeight="1" x14ac:dyDescent="0.35">
      <c r="B5" s="31"/>
      <c r="C5" s="31"/>
      <c r="D5" s="31"/>
      <c r="E5" s="31"/>
      <c r="F5" s="31"/>
      <c r="G5" s="31"/>
      <c r="H5" s="31"/>
      <c r="I5" s="31"/>
      <c r="J5" s="31"/>
      <c r="K5" s="31"/>
    </row>
  </sheetData>
  <mergeCells count="1">
    <mergeCell ref="B1:K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80F18-4FDA-40EE-835D-12B76F3B7A12}">
  <dimension ref="A1:J28"/>
  <sheetViews>
    <sheetView workbookViewId="0">
      <selection activeCell="N32" sqref="N32"/>
    </sheetView>
  </sheetViews>
  <sheetFormatPr defaultRowHeight="14.5" x14ac:dyDescent="0.35"/>
  <sheetData>
    <row r="1" spans="1:10" x14ac:dyDescent="0.35">
      <c r="A1" s="4" t="s">
        <v>52</v>
      </c>
      <c r="B1" s="32" t="s">
        <v>53</v>
      </c>
      <c r="C1" s="32"/>
      <c r="D1" s="32"/>
      <c r="E1" s="32"/>
      <c r="F1" s="32"/>
      <c r="G1" s="32"/>
      <c r="H1" s="32"/>
      <c r="I1" s="32"/>
      <c r="J1" s="32"/>
    </row>
    <row r="2" spans="1:10" x14ac:dyDescent="0.35">
      <c r="B2" s="30" t="s">
        <v>55</v>
      </c>
      <c r="C2" s="30"/>
      <c r="D2" s="30"/>
      <c r="E2" s="30"/>
      <c r="F2" s="30"/>
      <c r="G2" s="30"/>
      <c r="H2" s="30"/>
      <c r="I2" s="30"/>
      <c r="J2" s="30"/>
    </row>
    <row r="3" spans="1:10" x14ac:dyDescent="0.35">
      <c r="B3" s="30"/>
      <c r="C3" s="30"/>
      <c r="D3" s="30"/>
      <c r="E3" s="30"/>
      <c r="F3" s="30"/>
      <c r="G3" s="30"/>
      <c r="H3" s="30"/>
      <c r="I3" s="30"/>
      <c r="J3" s="30"/>
    </row>
    <row r="4" spans="1:10" x14ac:dyDescent="0.35">
      <c r="B4" s="30"/>
      <c r="C4" s="30"/>
      <c r="D4" s="30"/>
      <c r="E4" s="30"/>
      <c r="F4" s="30"/>
      <c r="G4" s="30"/>
      <c r="H4" s="30"/>
      <c r="I4" s="30"/>
      <c r="J4" s="30"/>
    </row>
    <row r="5" spans="1:10" x14ac:dyDescent="0.35">
      <c r="B5" s="30"/>
      <c r="C5" s="30"/>
      <c r="D5" s="30"/>
      <c r="E5" s="30"/>
      <c r="F5" s="30"/>
      <c r="G5" s="30"/>
      <c r="H5" s="30"/>
      <c r="I5" s="30"/>
      <c r="J5" s="30"/>
    </row>
    <row r="7" spans="1:10" x14ac:dyDescent="0.35">
      <c r="A7" s="33" t="s">
        <v>54</v>
      </c>
      <c r="B7" s="33"/>
      <c r="C7" s="33"/>
      <c r="D7" s="33"/>
      <c r="E7" s="33"/>
      <c r="F7" s="33"/>
      <c r="G7" s="33"/>
      <c r="H7" s="33"/>
      <c r="I7" s="33"/>
      <c r="J7" s="33"/>
    </row>
    <row r="9" spans="1:10" ht="409.5" customHeight="1" x14ac:dyDescent="0.35">
      <c r="B9" s="34" t="s">
        <v>56</v>
      </c>
      <c r="C9" s="34"/>
      <c r="D9" s="34"/>
      <c r="E9" s="34"/>
      <c r="F9" s="34"/>
      <c r="G9" s="34"/>
      <c r="H9" s="34"/>
      <c r="I9" s="34"/>
    </row>
    <row r="13" spans="1:10" ht="39" customHeight="1" x14ac:dyDescent="0.35">
      <c r="A13" s="35" t="s">
        <v>57</v>
      </c>
      <c r="B13" s="35"/>
      <c r="C13" s="35"/>
      <c r="D13" s="35"/>
      <c r="E13" s="35"/>
      <c r="F13" s="35"/>
      <c r="G13" s="35"/>
      <c r="H13" s="35"/>
      <c r="I13" s="35"/>
      <c r="J13" s="35"/>
    </row>
    <row r="15" spans="1:10" x14ac:dyDescent="0.35">
      <c r="B15" t="s">
        <v>58</v>
      </c>
      <c r="D15" s="5" t="s">
        <v>60</v>
      </c>
      <c r="E15" s="21" t="s">
        <v>62</v>
      </c>
      <c r="F15" s="21"/>
      <c r="G15" s="21"/>
      <c r="H15" s="21"/>
      <c r="I15" s="21"/>
      <c r="J15" s="21"/>
    </row>
    <row r="16" spans="1:10" ht="35" customHeight="1" x14ac:dyDescent="0.35">
      <c r="B16" t="s">
        <v>59</v>
      </c>
      <c r="D16" s="5" t="s">
        <v>61</v>
      </c>
      <c r="E16" s="22" t="s">
        <v>63</v>
      </c>
      <c r="F16" s="22"/>
      <c r="G16" s="22"/>
      <c r="H16" s="22"/>
      <c r="I16" s="22"/>
      <c r="J16" s="22"/>
    </row>
    <row r="18" spans="1:8" x14ac:dyDescent="0.35">
      <c r="A18" t="s">
        <v>64</v>
      </c>
    </row>
    <row r="25" spans="1:8" x14ac:dyDescent="0.35">
      <c r="B25" t="s">
        <v>65</v>
      </c>
    </row>
    <row r="26" spans="1:8" x14ac:dyDescent="0.35">
      <c r="H26" s="2"/>
    </row>
    <row r="27" spans="1:8" x14ac:dyDescent="0.35">
      <c r="B27" s="21" t="s">
        <v>66</v>
      </c>
      <c r="C27" s="21"/>
      <c r="D27" s="21"/>
      <c r="E27" s="21"/>
      <c r="F27" s="21"/>
      <c r="G27" s="21"/>
      <c r="H27" s="21"/>
    </row>
    <row r="28" spans="1:8" x14ac:dyDescent="0.35">
      <c r="B28" s="21"/>
      <c r="C28" s="21"/>
      <c r="D28" s="21"/>
      <c r="E28" s="21"/>
      <c r="F28" s="21"/>
      <c r="G28" s="21"/>
      <c r="H28" s="21"/>
    </row>
  </sheetData>
  <mergeCells count="8">
    <mergeCell ref="E16:J16"/>
    <mergeCell ref="B27:H28"/>
    <mergeCell ref="B1:J1"/>
    <mergeCell ref="B2:J5"/>
    <mergeCell ref="A7:J7"/>
    <mergeCell ref="B9:I9"/>
    <mergeCell ref="A13:J13"/>
    <mergeCell ref="E15:J15"/>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0F2EC-9DBE-44EE-B20F-D927D1FBFD01}">
  <dimension ref="A1:R48"/>
  <sheetViews>
    <sheetView workbookViewId="0">
      <selection activeCell="M52" sqref="M52"/>
    </sheetView>
  </sheetViews>
  <sheetFormatPr defaultRowHeight="14.5" x14ac:dyDescent="0.35"/>
  <cols>
    <col min="14" max="14" width="0.54296875" customWidth="1"/>
    <col min="15" max="15" width="12.453125" customWidth="1"/>
    <col min="16" max="16" width="12.08984375" customWidth="1"/>
  </cols>
  <sheetData>
    <row r="1" spans="1:18" x14ac:dyDescent="0.35">
      <c r="A1" s="33" t="s">
        <v>98</v>
      </c>
      <c r="B1" s="33"/>
      <c r="C1" s="33"/>
      <c r="D1" s="33"/>
      <c r="E1" s="33"/>
      <c r="F1" s="33"/>
      <c r="G1" s="33"/>
      <c r="H1" s="33"/>
      <c r="I1" s="33"/>
      <c r="J1" s="33"/>
      <c r="K1" s="33"/>
    </row>
    <row r="2" spans="1:18" x14ac:dyDescent="0.35">
      <c r="A2" t="s">
        <v>99</v>
      </c>
      <c r="P2" s="8" t="s">
        <v>95</v>
      </c>
      <c r="Q2" s="8" t="s">
        <v>96</v>
      </c>
      <c r="R2" s="8" t="s">
        <v>97</v>
      </c>
    </row>
    <row r="3" spans="1:18" x14ac:dyDescent="0.35">
      <c r="A3" t="s">
        <v>100</v>
      </c>
      <c r="P3" s="8">
        <v>1</v>
      </c>
      <c r="Q3" s="8">
        <v>16</v>
      </c>
      <c r="R3" s="8">
        <v>19</v>
      </c>
    </row>
    <row r="4" spans="1:18" x14ac:dyDescent="0.35">
      <c r="P4" s="8">
        <v>2</v>
      </c>
      <c r="Q4" s="8">
        <v>20</v>
      </c>
      <c r="R4" s="8">
        <v>22</v>
      </c>
    </row>
    <row r="5" spans="1:18" x14ac:dyDescent="0.35">
      <c r="A5" t="s">
        <v>101</v>
      </c>
      <c r="P5" s="8">
        <v>3</v>
      </c>
      <c r="Q5" s="8">
        <v>21</v>
      </c>
      <c r="R5" s="8">
        <v>24</v>
      </c>
    </row>
    <row r="6" spans="1:18" x14ac:dyDescent="0.35">
      <c r="P6" s="8">
        <v>4</v>
      </c>
      <c r="Q6" s="8">
        <v>22</v>
      </c>
      <c r="R6" s="8">
        <v>24</v>
      </c>
    </row>
    <row r="7" spans="1:18" x14ac:dyDescent="0.35">
      <c r="A7" t="s">
        <v>102</v>
      </c>
      <c r="P7" s="8">
        <v>5</v>
      </c>
      <c r="Q7" s="8">
        <v>23</v>
      </c>
      <c r="R7" s="8">
        <v>25</v>
      </c>
    </row>
    <row r="8" spans="1:18" ht="70.5" customHeight="1" x14ac:dyDescent="0.35">
      <c r="A8" s="30" t="s">
        <v>103</v>
      </c>
      <c r="B8" s="30"/>
      <c r="C8" s="30"/>
      <c r="D8" s="30"/>
      <c r="E8" s="30"/>
      <c r="F8" s="30"/>
      <c r="G8" s="30"/>
      <c r="H8" s="30"/>
      <c r="I8" s="30"/>
      <c r="J8" s="30"/>
      <c r="K8" s="30"/>
      <c r="P8" s="8">
        <v>6</v>
      </c>
      <c r="Q8" s="8">
        <v>22</v>
      </c>
      <c r="R8" s="8">
        <v>25</v>
      </c>
    </row>
    <row r="9" spans="1:18" x14ac:dyDescent="0.35">
      <c r="P9" s="8">
        <v>7</v>
      </c>
      <c r="Q9" s="8">
        <v>27</v>
      </c>
      <c r="R9" s="8">
        <v>26</v>
      </c>
    </row>
    <row r="10" spans="1:18" x14ac:dyDescent="0.35">
      <c r="A10" t="s">
        <v>104</v>
      </c>
      <c r="P10" s="8">
        <v>8</v>
      </c>
      <c r="Q10" s="8">
        <v>25</v>
      </c>
      <c r="R10" s="8">
        <v>26</v>
      </c>
    </row>
    <row r="11" spans="1:18" x14ac:dyDescent="0.35">
      <c r="P11" s="8">
        <v>9</v>
      </c>
      <c r="Q11" s="8">
        <v>27</v>
      </c>
      <c r="R11" s="8">
        <v>28</v>
      </c>
    </row>
    <row r="12" spans="1:18" x14ac:dyDescent="0.35">
      <c r="P12" s="8">
        <v>10</v>
      </c>
      <c r="Q12" s="8">
        <v>28</v>
      </c>
      <c r="R12" s="8">
        <v>32</v>
      </c>
    </row>
    <row r="24" spans="1:14" ht="409.5" customHeight="1" x14ac:dyDescent="0.35">
      <c r="A24" s="30" t="s">
        <v>105</v>
      </c>
      <c r="B24" s="30"/>
      <c r="C24" s="30"/>
      <c r="D24" s="30"/>
      <c r="E24" s="30"/>
      <c r="F24" s="30"/>
      <c r="G24" s="30"/>
      <c r="H24" s="30"/>
      <c r="I24" s="30"/>
      <c r="J24" s="30"/>
      <c r="K24" s="30"/>
      <c r="L24" s="30"/>
      <c r="M24" s="30"/>
      <c r="N24" s="1"/>
    </row>
    <row r="35" spans="15:17" x14ac:dyDescent="0.35">
      <c r="O35" t="s">
        <v>106</v>
      </c>
    </row>
    <row r="36" spans="15:17" ht="15" thickBot="1" x14ac:dyDescent="0.4"/>
    <row r="37" spans="15:17" x14ac:dyDescent="0.35">
      <c r="O37" s="39"/>
      <c r="P37" s="39" t="s">
        <v>96</v>
      </c>
      <c r="Q37" s="39" t="s">
        <v>97</v>
      </c>
    </row>
    <row r="38" spans="15:17" x14ac:dyDescent="0.35">
      <c r="O38" s="37" t="s">
        <v>107</v>
      </c>
      <c r="P38" s="37">
        <v>23.1</v>
      </c>
      <c r="Q38" s="37">
        <v>25.1</v>
      </c>
    </row>
    <row r="39" spans="15:17" x14ac:dyDescent="0.35">
      <c r="O39" s="37" t="s">
        <v>108</v>
      </c>
      <c r="P39" s="37">
        <v>13.877777777777737</v>
      </c>
      <c r="Q39" s="37">
        <v>11.877777777777737</v>
      </c>
    </row>
    <row r="40" spans="15:17" x14ac:dyDescent="0.35">
      <c r="O40" s="37" t="s">
        <v>109</v>
      </c>
      <c r="P40" s="37">
        <v>10</v>
      </c>
      <c r="Q40" s="37">
        <v>10</v>
      </c>
    </row>
    <row r="41" spans="15:17" x14ac:dyDescent="0.35">
      <c r="O41" s="37" t="s">
        <v>110</v>
      </c>
      <c r="P41" s="37">
        <v>12.877777777777737</v>
      </c>
      <c r="Q41" s="37"/>
    </row>
    <row r="42" spans="15:17" x14ac:dyDescent="0.35">
      <c r="O42" s="37" t="s">
        <v>111</v>
      </c>
      <c r="P42" s="37">
        <v>0</v>
      </c>
      <c r="Q42" s="37"/>
    </row>
    <row r="43" spans="15:17" x14ac:dyDescent="0.35">
      <c r="O43" s="37" t="s">
        <v>112</v>
      </c>
      <c r="P43" s="37">
        <v>18</v>
      </c>
      <c r="Q43" s="37"/>
    </row>
    <row r="44" spans="15:17" x14ac:dyDescent="0.35">
      <c r="O44" s="37" t="s">
        <v>113</v>
      </c>
      <c r="P44" s="37">
        <v>-1.2462194771917938</v>
      </c>
      <c r="Q44" s="37"/>
    </row>
    <row r="45" spans="15:17" x14ac:dyDescent="0.35">
      <c r="O45" s="37" t="s">
        <v>114</v>
      </c>
      <c r="P45" s="37">
        <v>0.11432992430382044</v>
      </c>
      <c r="Q45" s="37"/>
    </row>
    <row r="46" spans="15:17" x14ac:dyDescent="0.35">
      <c r="O46" s="37" t="s">
        <v>115</v>
      </c>
      <c r="P46" s="37">
        <v>1.7340636066175394</v>
      </c>
      <c r="Q46" s="37"/>
    </row>
    <row r="47" spans="15:17" x14ac:dyDescent="0.35">
      <c r="O47" s="37" t="s">
        <v>116</v>
      </c>
      <c r="P47" s="37">
        <v>0.22865984860764088</v>
      </c>
      <c r="Q47" s="37"/>
    </row>
    <row r="48" spans="15:17" ht="15" thickBot="1" x14ac:dyDescent="0.4">
      <c r="O48" s="38" t="s">
        <v>117</v>
      </c>
      <c r="P48" s="38">
        <v>2.1009220402410378</v>
      </c>
      <c r="Q48" s="38"/>
    </row>
  </sheetData>
  <mergeCells count="3">
    <mergeCell ref="A1:K1"/>
    <mergeCell ref="A8:K8"/>
    <mergeCell ref="A24:M24"/>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59390-A78F-4579-81EA-691B9586D916}">
  <dimension ref="A1:G30"/>
  <sheetViews>
    <sheetView workbookViewId="0">
      <selection activeCell="B3" sqref="B3"/>
    </sheetView>
  </sheetViews>
  <sheetFormatPr defaultRowHeight="14.5" x14ac:dyDescent="0.35"/>
  <cols>
    <col min="1" max="1" width="11.26953125" customWidth="1"/>
    <col min="2" max="2" width="79.453125" customWidth="1"/>
  </cols>
  <sheetData>
    <row r="1" spans="1:7" ht="50" customHeight="1" x14ac:dyDescent="0.35">
      <c r="A1" s="11" t="s">
        <v>27</v>
      </c>
      <c r="B1" s="3" t="s">
        <v>28</v>
      </c>
      <c r="C1" s="11"/>
      <c r="F1" t="s">
        <v>30</v>
      </c>
      <c r="G1" t="s">
        <v>31</v>
      </c>
    </row>
    <row r="2" spans="1:7" ht="58" x14ac:dyDescent="0.35">
      <c r="B2" s="1" t="s">
        <v>29</v>
      </c>
      <c r="C2" s="11"/>
      <c r="F2" s="1">
        <v>40.299999999999997</v>
      </c>
      <c r="G2" s="1">
        <v>20</v>
      </c>
    </row>
    <row r="3" spans="1:7" ht="58" x14ac:dyDescent="0.35">
      <c r="B3" s="1" t="s">
        <v>45</v>
      </c>
      <c r="C3" s="11"/>
      <c r="F3" s="1">
        <v>55</v>
      </c>
      <c r="G3" s="1">
        <v>30.2</v>
      </c>
    </row>
    <row r="4" spans="1:7" x14ac:dyDescent="0.35">
      <c r="C4" s="11"/>
      <c r="F4">
        <v>45.7</v>
      </c>
      <c r="G4" s="1">
        <v>2.2000000000000002</v>
      </c>
    </row>
    <row r="5" spans="1:7" x14ac:dyDescent="0.35">
      <c r="C5" s="11"/>
      <c r="F5" s="1">
        <v>43.3</v>
      </c>
      <c r="G5" s="1">
        <v>7.5</v>
      </c>
    </row>
    <row r="6" spans="1:7" x14ac:dyDescent="0.35">
      <c r="C6" s="11"/>
      <c r="F6" s="1">
        <v>50.3</v>
      </c>
      <c r="G6" s="1">
        <v>4.4000000000000004</v>
      </c>
    </row>
    <row r="7" spans="1:7" x14ac:dyDescent="0.35">
      <c r="F7" s="1">
        <v>45.9</v>
      </c>
      <c r="G7" s="1">
        <v>22.2</v>
      </c>
    </row>
    <row r="8" spans="1:7" x14ac:dyDescent="0.35">
      <c r="F8" s="1">
        <v>53.5</v>
      </c>
      <c r="G8" s="1">
        <v>16.600000000000001</v>
      </c>
    </row>
    <row r="9" spans="1:7" x14ac:dyDescent="0.35">
      <c r="F9" s="1">
        <v>43</v>
      </c>
      <c r="G9" s="1">
        <v>14.5</v>
      </c>
    </row>
    <row r="10" spans="1:7" x14ac:dyDescent="0.35">
      <c r="F10" s="1">
        <v>44.2</v>
      </c>
      <c r="G10" s="1">
        <v>21.4</v>
      </c>
    </row>
    <row r="11" spans="1:7" ht="14.5" customHeight="1" x14ac:dyDescent="0.35">
      <c r="F11" s="13" t="s">
        <v>32</v>
      </c>
      <c r="G11" s="3">
        <v>3.3</v>
      </c>
    </row>
    <row r="12" spans="1:7" x14ac:dyDescent="0.35">
      <c r="F12">
        <v>33.6</v>
      </c>
      <c r="G12" s="1">
        <v>10</v>
      </c>
    </row>
    <row r="13" spans="1:7" x14ac:dyDescent="0.35">
      <c r="F13" s="1">
        <v>55.1</v>
      </c>
      <c r="G13" s="1">
        <v>1</v>
      </c>
    </row>
    <row r="14" spans="1:7" x14ac:dyDescent="0.35">
      <c r="F14" s="1">
        <v>48.8</v>
      </c>
      <c r="G14" s="1">
        <v>4.4000000000000004</v>
      </c>
    </row>
    <row r="15" spans="1:7" x14ac:dyDescent="0.35">
      <c r="F15" s="1">
        <v>50.4</v>
      </c>
      <c r="G15" s="1">
        <v>1.3</v>
      </c>
    </row>
    <row r="16" spans="1:7" ht="17" customHeight="1" x14ac:dyDescent="0.35">
      <c r="F16" s="3">
        <v>37.799999999999997</v>
      </c>
      <c r="G16" s="12" t="s">
        <v>33</v>
      </c>
    </row>
    <row r="17" spans="6:7" x14ac:dyDescent="0.35">
      <c r="F17" s="1">
        <v>60.3</v>
      </c>
      <c r="G17" s="1">
        <v>6.6</v>
      </c>
    </row>
    <row r="18" spans="6:7" x14ac:dyDescent="0.35">
      <c r="F18" s="1">
        <v>46.6</v>
      </c>
      <c r="G18">
        <v>7.8</v>
      </c>
    </row>
    <row r="19" spans="6:7" x14ac:dyDescent="0.35">
      <c r="F19" s="1">
        <v>47.4</v>
      </c>
      <c r="G19" s="1">
        <v>10.6</v>
      </c>
    </row>
    <row r="20" spans="6:7" x14ac:dyDescent="0.35">
      <c r="F20" s="1">
        <v>44</v>
      </c>
      <c r="G20" s="1">
        <v>10.6</v>
      </c>
    </row>
    <row r="21" spans="6:7" x14ac:dyDescent="0.35">
      <c r="G21" s="1">
        <v>16.2</v>
      </c>
    </row>
    <row r="22" spans="6:7" x14ac:dyDescent="0.35">
      <c r="G22" s="1">
        <v>14.5</v>
      </c>
    </row>
    <row r="23" spans="6:7" x14ac:dyDescent="0.35">
      <c r="G23" s="1">
        <v>4.0999999999999996</v>
      </c>
    </row>
    <row r="24" spans="6:7" x14ac:dyDescent="0.35">
      <c r="G24" s="1">
        <v>15.8</v>
      </c>
    </row>
    <row r="25" spans="6:7" x14ac:dyDescent="0.35">
      <c r="G25" s="1">
        <v>4.0999999999999996</v>
      </c>
    </row>
    <row r="26" spans="6:7" x14ac:dyDescent="0.35">
      <c r="G26" s="1">
        <v>2.4</v>
      </c>
    </row>
    <row r="27" spans="6:7" x14ac:dyDescent="0.35">
      <c r="G27" s="1">
        <v>3.5</v>
      </c>
    </row>
    <row r="28" spans="6:7" x14ac:dyDescent="0.35">
      <c r="G28" s="1">
        <v>8.5</v>
      </c>
    </row>
    <row r="29" spans="6:7" x14ac:dyDescent="0.35">
      <c r="G29" s="1">
        <v>4.7</v>
      </c>
    </row>
    <row r="30" spans="6:7" x14ac:dyDescent="0.35">
      <c r="G30" s="1">
        <v>18.399999999999999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31FE7-D12D-436A-BBD7-C9ADD7561C3A}">
  <dimension ref="B2:O31"/>
  <sheetViews>
    <sheetView topLeftCell="A7" workbookViewId="0">
      <selection activeCell="F2" sqref="F2"/>
    </sheetView>
  </sheetViews>
  <sheetFormatPr defaultRowHeight="14.5" x14ac:dyDescent="0.35"/>
  <sheetData>
    <row r="2" spans="2:15" x14ac:dyDescent="0.35">
      <c r="N2" s="28" t="s">
        <v>30</v>
      </c>
      <c r="O2" s="28" t="s">
        <v>31</v>
      </c>
    </row>
    <row r="3" spans="2:15" x14ac:dyDescent="0.35">
      <c r="B3" s="28"/>
      <c r="C3" s="28" t="s">
        <v>39</v>
      </c>
      <c r="D3" s="28" t="s">
        <v>44</v>
      </c>
      <c r="G3" s="29" t="s">
        <v>50</v>
      </c>
      <c r="H3" s="29"/>
      <c r="I3" s="29"/>
      <c r="N3" s="17">
        <v>40.299999999999997</v>
      </c>
      <c r="O3" s="17">
        <v>20</v>
      </c>
    </row>
    <row r="4" spans="2:15" x14ac:dyDescent="0.35">
      <c r="B4" s="14" t="s">
        <v>34</v>
      </c>
      <c r="C4" s="14">
        <f>MIN(N3:N21)</f>
        <v>33.6</v>
      </c>
      <c r="D4" s="14">
        <v>1</v>
      </c>
      <c r="N4" s="17">
        <v>55</v>
      </c>
      <c r="O4" s="17">
        <v>30.2</v>
      </c>
    </row>
    <row r="5" spans="2:15" x14ac:dyDescent="0.35">
      <c r="B5" s="14" t="s">
        <v>35</v>
      </c>
      <c r="C5" s="14">
        <f>_xlfn.QUARTILE.EXC(N3:N21,1)</f>
        <v>43.224999999999994</v>
      </c>
      <c r="D5" s="14">
        <v>4.0999999999999996</v>
      </c>
      <c r="N5" s="8">
        <v>45.7</v>
      </c>
      <c r="O5" s="17">
        <v>2.2000000000000002</v>
      </c>
    </row>
    <row r="6" spans="2:15" x14ac:dyDescent="0.35">
      <c r="B6" s="14" t="s">
        <v>36</v>
      </c>
      <c r="C6" s="14">
        <f>MEDIAN(N3:N21)</f>
        <v>46.25</v>
      </c>
      <c r="D6" s="14">
        <v>8.15</v>
      </c>
      <c r="N6" s="17">
        <v>43.3</v>
      </c>
      <c r="O6" s="17">
        <v>7.5</v>
      </c>
    </row>
    <row r="7" spans="2:15" x14ac:dyDescent="0.35">
      <c r="B7" s="14" t="s">
        <v>37</v>
      </c>
      <c r="C7" s="14">
        <f>_xlfn.QUARTILE.EXC(N3:N21,3)</f>
        <v>51.174999999999997</v>
      </c>
      <c r="D7" s="14">
        <v>4.0999999999999996</v>
      </c>
      <c r="N7" s="17">
        <v>50.3</v>
      </c>
      <c r="O7" s="17">
        <v>4.4000000000000004</v>
      </c>
    </row>
    <row r="8" spans="2:15" x14ac:dyDescent="0.35">
      <c r="B8" s="14" t="s">
        <v>38</v>
      </c>
      <c r="C8" s="14">
        <f>MAX(N3:N21)</f>
        <v>60.3</v>
      </c>
      <c r="D8" s="14">
        <v>30.2</v>
      </c>
      <c r="N8" s="17">
        <v>45.9</v>
      </c>
      <c r="O8" s="17">
        <v>22.2</v>
      </c>
    </row>
    <row r="9" spans="2:15" x14ac:dyDescent="0.35">
      <c r="B9" s="16" t="s">
        <v>40</v>
      </c>
      <c r="C9" s="14">
        <f>AVERAGE(N3:N21)</f>
        <v>46.955555555555549</v>
      </c>
      <c r="D9" s="14">
        <v>10.242857142857144</v>
      </c>
      <c r="N9" s="17">
        <v>53.5</v>
      </c>
      <c r="O9" s="17">
        <v>16.600000000000001</v>
      </c>
    </row>
    <row r="10" spans="2:15" x14ac:dyDescent="0.35">
      <c r="B10" s="16" t="s">
        <v>41</v>
      </c>
      <c r="C10" s="14">
        <f>C7-C5</f>
        <v>7.9500000000000028</v>
      </c>
      <c r="D10" s="14">
        <v>0</v>
      </c>
      <c r="N10" s="17">
        <v>43</v>
      </c>
      <c r="O10" s="17">
        <v>14.5</v>
      </c>
    </row>
    <row r="11" spans="2:15" x14ac:dyDescent="0.35">
      <c r="B11" s="16" t="s">
        <v>42</v>
      </c>
      <c r="C11" s="14">
        <f>C5-(C10*1.5)</f>
        <v>31.29999999999999</v>
      </c>
      <c r="D11" s="14">
        <v>0</v>
      </c>
      <c r="N11" s="17">
        <v>44.2</v>
      </c>
      <c r="O11" s="17">
        <v>21.4</v>
      </c>
    </row>
    <row r="12" spans="2:15" ht="18.5" customHeight="1" x14ac:dyDescent="0.35">
      <c r="B12" s="16" t="s">
        <v>43</v>
      </c>
      <c r="C12" s="14">
        <f>C7+(C10*1.5)</f>
        <v>63.1</v>
      </c>
      <c r="D12" s="14">
        <v>4.0999999999999996</v>
      </c>
      <c r="N12" s="18" t="s">
        <v>32</v>
      </c>
      <c r="O12" s="19">
        <v>3.3</v>
      </c>
    </row>
    <row r="13" spans="2:15" x14ac:dyDescent="0.35">
      <c r="N13" s="8">
        <v>33.6</v>
      </c>
      <c r="O13" s="17">
        <v>10</v>
      </c>
    </row>
    <row r="14" spans="2:15" x14ac:dyDescent="0.35">
      <c r="N14" s="17">
        <v>55.1</v>
      </c>
      <c r="O14" s="17">
        <v>1</v>
      </c>
    </row>
    <row r="15" spans="2:15" x14ac:dyDescent="0.35">
      <c r="N15" s="17">
        <v>48.8</v>
      </c>
      <c r="O15" s="17">
        <v>4.4000000000000004</v>
      </c>
    </row>
    <row r="16" spans="2:15" x14ac:dyDescent="0.35">
      <c r="N16" s="17">
        <v>50.4</v>
      </c>
      <c r="O16" s="17">
        <v>1.3</v>
      </c>
    </row>
    <row r="17" spans="2:15" ht="20.5" customHeight="1" x14ac:dyDescent="0.35">
      <c r="N17" s="19">
        <v>37.799999999999997</v>
      </c>
      <c r="O17" s="20" t="s">
        <v>33</v>
      </c>
    </row>
    <row r="18" spans="2:15" x14ac:dyDescent="0.35">
      <c r="N18" s="17">
        <v>60.3</v>
      </c>
      <c r="O18" s="17">
        <v>6.6</v>
      </c>
    </row>
    <row r="19" spans="2:15" x14ac:dyDescent="0.35">
      <c r="C19" s="4" t="s">
        <v>46</v>
      </c>
      <c r="D19" s="4"/>
      <c r="E19" s="4"/>
      <c r="F19" s="4"/>
      <c r="G19" s="4"/>
      <c r="H19" s="4"/>
      <c r="I19" s="4"/>
      <c r="J19" s="4"/>
      <c r="K19" s="4"/>
      <c r="L19" s="4"/>
      <c r="N19" s="17">
        <v>46.6</v>
      </c>
      <c r="O19" s="8">
        <v>7.8</v>
      </c>
    </row>
    <row r="20" spans="2:15" ht="29" customHeight="1" x14ac:dyDescent="0.35">
      <c r="C20" s="25" t="s">
        <v>47</v>
      </c>
      <c r="D20" s="25"/>
      <c r="E20" s="25"/>
      <c r="F20" s="25"/>
      <c r="G20" s="25"/>
      <c r="H20" s="25"/>
      <c r="I20" s="25"/>
      <c r="J20" s="25"/>
      <c r="K20" s="25"/>
      <c r="L20" s="25"/>
      <c r="N20" s="17">
        <v>47.4</v>
      </c>
      <c r="O20" s="17">
        <v>10.6</v>
      </c>
    </row>
    <row r="21" spans="2:15" ht="27" customHeight="1" x14ac:dyDescent="0.35">
      <c r="C21" s="25" t="s">
        <v>48</v>
      </c>
      <c r="D21" s="25"/>
      <c r="E21" s="25"/>
      <c r="F21" s="25"/>
      <c r="G21" s="25"/>
      <c r="H21" s="25"/>
      <c r="I21" s="25"/>
      <c r="J21" s="25"/>
      <c r="K21" s="25"/>
      <c r="L21" s="25"/>
      <c r="N21" s="17">
        <v>44</v>
      </c>
      <c r="O21" s="17">
        <v>10.6</v>
      </c>
    </row>
    <row r="22" spans="2:15" x14ac:dyDescent="0.35">
      <c r="B22" s="14"/>
      <c r="C22" s="26" t="s">
        <v>49</v>
      </c>
      <c r="D22" s="27"/>
      <c r="E22" s="27"/>
      <c r="F22" s="27"/>
      <c r="G22" s="27"/>
      <c r="H22" s="27"/>
      <c r="I22" s="27"/>
      <c r="J22" s="27"/>
      <c r="K22" s="27"/>
      <c r="L22" s="27"/>
      <c r="N22" s="8"/>
      <c r="O22" s="17">
        <v>16.2</v>
      </c>
    </row>
    <row r="23" spans="2:15" x14ac:dyDescent="0.35">
      <c r="B23" s="14"/>
      <c r="N23" s="8"/>
      <c r="O23" s="17">
        <v>14.5</v>
      </c>
    </row>
    <row r="24" spans="2:15" x14ac:dyDescent="0.35">
      <c r="B24" s="15"/>
      <c r="N24" s="8"/>
      <c r="O24" s="17">
        <v>4.0999999999999996</v>
      </c>
    </row>
    <row r="25" spans="2:15" x14ac:dyDescent="0.35">
      <c r="B25" s="15"/>
      <c r="N25" s="8"/>
      <c r="O25" s="17">
        <v>15.8</v>
      </c>
    </row>
    <row r="26" spans="2:15" x14ac:dyDescent="0.35">
      <c r="B26" s="15"/>
      <c r="N26" s="8"/>
      <c r="O26" s="17">
        <v>4.0999999999999996</v>
      </c>
    </row>
    <row r="27" spans="2:15" x14ac:dyDescent="0.35">
      <c r="B27" s="15"/>
      <c r="N27" s="8"/>
      <c r="O27" s="17">
        <v>2.4</v>
      </c>
    </row>
    <row r="28" spans="2:15" x14ac:dyDescent="0.35">
      <c r="N28" s="8"/>
      <c r="O28" s="17">
        <v>3.5</v>
      </c>
    </row>
    <row r="29" spans="2:15" x14ac:dyDescent="0.35">
      <c r="N29" s="8"/>
      <c r="O29" s="17">
        <v>8.5</v>
      </c>
    </row>
    <row r="30" spans="2:15" x14ac:dyDescent="0.35">
      <c r="N30" s="8"/>
      <c r="O30" s="17">
        <v>4.7</v>
      </c>
    </row>
    <row r="31" spans="2:15" x14ac:dyDescent="0.35">
      <c r="N31" s="8"/>
      <c r="O31" s="17">
        <v>18.399999999999999</v>
      </c>
    </row>
  </sheetData>
  <mergeCells count="3">
    <mergeCell ref="C20:L20"/>
    <mergeCell ref="C21:L21"/>
    <mergeCell ref="C22:L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944FC-4554-4143-B3EA-586C055166E9}">
  <dimension ref="A1:D33"/>
  <sheetViews>
    <sheetView tabSelected="1" topLeftCell="A19" workbookViewId="0">
      <selection activeCell="J28" sqref="J28"/>
    </sheetView>
  </sheetViews>
  <sheetFormatPr defaultRowHeight="14.5" x14ac:dyDescent="0.35"/>
  <cols>
    <col min="2" max="2" width="72.54296875" customWidth="1"/>
  </cols>
  <sheetData>
    <row r="1" spans="1:3" x14ac:dyDescent="0.35">
      <c r="A1" t="s">
        <v>4</v>
      </c>
      <c r="B1" s="6" t="s">
        <v>5</v>
      </c>
    </row>
    <row r="2" spans="1:3" x14ac:dyDescent="0.35">
      <c r="B2" s="4" t="s">
        <v>0</v>
      </c>
    </row>
    <row r="3" spans="1:3" ht="43.5" x14ac:dyDescent="0.35">
      <c r="B3" s="1" t="s">
        <v>1</v>
      </c>
    </row>
    <row r="4" spans="1:3" x14ac:dyDescent="0.35">
      <c r="B4" t="s">
        <v>2</v>
      </c>
      <c r="C4" s="5"/>
    </row>
    <row r="5" spans="1:3" x14ac:dyDescent="0.35">
      <c r="B5" t="s">
        <v>3</v>
      </c>
      <c r="C5" s="5"/>
    </row>
    <row r="6" spans="1:3" ht="29" x14ac:dyDescent="0.35">
      <c r="A6" t="s">
        <v>7</v>
      </c>
      <c r="B6" s="7" t="s">
        <v>6</v>
      </c>
    </row>
    <row r="7" spans="1:3" x14ac:dyDescent="0.35">
      <c r="B7" s="4" t="s">
        <v>9</v>
      </c>
    </row>
    <row r="8" spans="1:3" ht="29" x14ac:dyDescent="0.35">
      <c r="B8" s="1" t="s">
        <v>13</v>
      </c>
    </row>
    <row r="9" spans="1:3" x14ac:dyDescent="0.35">
      <c r="B9" s="4" t="s">
        <v>12</v>
      </c>
    </row>
    <row r="10" spans="1:3" x14ac:dyDescent="0.35">
      <c r="B10" t="s">
        <v>14</v>
      </c>
    </row>
    <row r="11" spans="1:3" ht="29" x14ac:dyDescent="0.35">
      <c r="A11" t="s">
        <v>10</v>
      </c>
      <c r="B11" s="7" t="s">
        <v>11</v>
      </c>
    </row>
    <row r="12" spans="1:3" x14ac:dyDescent="0.35">
      <c r="B12" s="4" t="s">
        <v>12</v>
      </c>
    </row>
    <row r="13" spans="1:3" x14ac:dyDescent="0.35">
      <c r="B13" s="1"/>
    </row>
    <row r="14" spans="1:3" ht="58" x14ac:dyDescent="0.35">
      <c r="B14" s="1" t="s">
        <v>15</v>
      </c>
    </row>
    <row r="15" spans="1:3" x14ac:dyDescent="0.35">
      <c r="B15" s="8"/>
    </row>
    <row r="16" spans="1:3" x14ac:dyDescent="0.35">
      <c r="B16" s="9" t="s">
        <v>16</v>
      </c>
    </row>
    <row r="17" spans="1:4" ht="87" x14ac:dyDescent="0.35">
      <c r="B17" s="1" t="s">
        <v>20</v>
      </c>
    </row>
    <row r="18" spans="1:4" x14ac:dyDescent="0.35">
      <c r="B18" t="s">
        <v>17</v>
      </c>
    </row>
    <row r="19" spans="1:4" x14ac:dyDescent="0.35">
      <c r="B19" s="4" t="s">
        <v>22</v>
      </c>
    </row>
    <row r="20" spans="1:4" x14ac:dyDescent="0.35">
      <c r="A20" t="s">
        <v>19</v>
      </c>
      <c r="B20" t="s">
        <v>18</v>
      </c>
    </row>
    <row r="22" spans="1:4" x14ac:dyDescent="0.35">
      <c r="B22" s="4" t="s">
        <v>21</v>
      </c>
    </row>
    <row r="23" spans="1:4" x14ac:dyDescent="0.35">
      <c r="B23" t="s">
        <v>23</v>
      </c>
    </row>
    <row r="25" spans="1:4" ht="101.5" x14ac:dyDescent="0.35">
      <c r="B25" s="1" t="s">
        <v>24</v>
      </c>
      <c r="D25" s="10" t="s">
        <v>25</v>
      </c>
    </row>
    <row r="27" spans="1:4" x14ac:dyDescent="0.35">
      <c r="D27" s="10"/>
    </row>
    <row r="28" spans="1:4" x14ac:dyDescent="0.35">
      <c r="D28" s="10"/>
    </row>
    <row r="30" spans="1:4" x14ac:dyDescent="0.35">
      <c r="D30" s="10"/>
    </row>
    <row r="31" spans="1:4" x14ac:dyDescent="0.35">
      <c r="D31" s="10"/>
    </row>
    <row r="33" spans="4:4" x14ac:dyDescent="0.35">
      <c r="D33" s="10"/>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471D5-5150-41F5-AAB5-E15621DF41F1}">
  <dimension ref="A1"/>
  <sheetViews>
    <sheetView topLeftCell="A4" workbookViewId="0"/>
  </sheetViews>
  <sheetFormatPr defaultRowHeight="14.5" x14ac:dyDescent="0.35"/>
  <cols>
    <col min="1" max="1" width="83.7265625" customWidth="1"/>
  </cols>
  <sheetData>
    <row r="1" spans="1:1" ht="92" customHeight="1" x14ac:dyDescent="0.35">
      <c r="A1" s="3"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C00C7-8302-4278-930A-5E9824025696}">
  <dimension ref="A1:L9"/>
  <sheetViews>
    <sheetView workbookViewId="0">
      <selection activeCell="A9" sqref="A9:L9"/>
    </sheetView>
  </sheetViews>
  <sheetFormatPr defaultRowHeight="14.5" x14ac:dyDescent="0.35"/>
  <sheetData>
    <row r="1" spans="1:12" x14ac:dyDescent="0.35">
      <c r="A1" s="27" t="s">
        <v>85</v>
      </c>
      <c r="B1" s="27"/>
      <c r="C1" s="27"/>
      <c r="D1" s="27"/>
      <c r="E1" s="27"/>
      <c r="F1" s="27"/>
      <c r="G1" s="27"/>
      <c r="H1" s="27"/>
      <c r="I1" s="27"/>
      <c r="J1" s="27"/>
      <c r="K1" s="27"/>
      <c r="L1" s="27"/>
    </row>
    <row r="3" spans="1:12" x14ac:dyDescent="0.35">
      <c r="B3" s="24" t="s">
        <v>86</v>
      </c>
      <c r="C3" s="24"/>
      <c r="D3" s="24"/>
      <c r="E3" s="24"/>
      <c r="F3" s="24"/>
      <c r="G3" s="24"/>
      <c r="H3" s="24"/>
      <c r="I3" s="24"/>
      <c r="J3" s="24"/>
      <c r="K3" s="24"/>
      <c r="L3" s="24"/>
    </row>
    <row r="5" spans="1:12" ht="30" customHeight="1" x14ac:dyDescent="0.35">
      <c r="B5" s="23" t="s">
        <v>87</v>
      </c>
      <c r="C5" s="23"/>
      <c r="D5" s="23"/>
      <c r="E5" s="23"/>
      <c r="F5" s="23"/>
      <c r="G5" s="23"/>
      <c r="H5" s="23"/>
      <c r="I5" s="23"/>
      <c r="J5" s="23"/>
      <c r="K5" s="23"/>
      <c r="L5" s="23"/>
    </row>
    <row r="7" spans="1:12" x14ac:dyDescent="0.35">
      <c r="A7" s="27" t="s">
        <v>88</v>
      </c>
      <c r="B7" s="27"/>
      <c r="C7" s="27"/>
      <c r="D7" s="27"/>
      <c r="E7" s="27"/>
      <c r="F7" s="27"/>
      <c r="G7" s="27"/>
      <c r="H7" s="27"/>
      <c r="I7" s="27"/>
      <c r="J7" s="27"/>
      <c r="K7" s="27"/>
      <c r="L7" s="27"/>
    </row>
    <row r="9" spans="1:12" ht="36.5" customHeight="1" x14ac:dyDescent="0.35">
      <c r="A9" s="30" t="s">
        <v>89</v>
      </c>
      <c r="B9" s="30"/>
      <c r="C9" s="30"/>
      <c r="D9" s="30"/>
      <c r="E9" s="30"/>
      <c r="F9" s="30"/>
      <c r="G9" s="30"/>
      <c r="H9" s="30"/>
      <c r="I9" s="30"/>
      <c r="J9" s="30"/>
      <c r="K9" s="30"/>
      <c r="L9" s="30"/>
    </row>
  </sheetData>
  <mergeCells count="5">
    <mergeCell ref="A1:L1"/>
    <mergeCell ref="B3:L3"/>
    <mergeCell ref="B5:L5"/>
    <mergeCell ref="A7:L7"/>
    <mergeCell ref="A9:L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4F048-ADFA-446D-8758-476D802EC340}">
  <dimension ref="A1:J1"/>
  <sheetViews>
    <sheetView workbookViewId="0">
      <selection sqref="A1:J1"/>
    </sheetView>
  </sheetViews>
  <sheetFormatPr defaultRowHeight="14.5" x14ac:dyDescent="0.35"/>
  <cols>
    <col min="10" max="10" width="18.54296875" customWidth="1"/>
  </cols>
  <sheetData>
    <row r="1" spans="1:10" ht="409.5" customHeight="1" x14ac:dyDescent="0.35">
      <c r="A1" s="34" t="s">
        <v>67</v>
      </c>
      <c r="B1" s="34"/>
      <c r="C1" s="34"/>
      <c r="D1" s="34"/>
      <c r="E1" s="34"/>
      <c r="F1" s="34"/>
      <c r="G1" s="34"/>
      <c r="H1" s="34"/>
      <c r="I1" s="34"/>
      <c r="J1" s="34"/>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8A089-4B9D-4A78-9B38-7662B814666C}">
  <dimension ref="A1:J47"/>
  <sheetViews>
    <sheetView workbookViewId="0">
      <selection activeCell="E47" sqref="E47"/>
    </sheetView>
  </sheetViews>
  <sheetFormatPr defaultRowHeight="14.5" x14ac:dyDescent="0.35"/>
  <sheetData>
    <row r="1" spans="1:10" ht="34.5" customHeight="1" x14ac:dyDescent="0.35">
      <c r="A1" s="35" t="s">
        <v>68</v>
      </c>
      <c r="B1" s="35"/>
      <c r="C1" s="35"/>
      <c r="D1" s="35"/>
      <c r="E1" s="35"/>
      <c r="F1" s="35"/>
      <c r="G1" s="35"/>
      <c r="H1" s="35"/>
      <c r="I1" s="35"/>
    </row>
    <row r="2" spans="1:10" x14ac:dyDescent="0.35">
      <c r="A2" s="21"/>
      <c r="B2" s="21"/>
      <c r="C2" s="21"/>
      <c r="D2" s="21"/>
      <c r="E2" s="21"/>
      <c r="F2" s="21"/>
      <c r="G2" s="21"/>
      <c r="H2" s="21"/>
      <c r="I2" s="21"/>
    </row>
    <row r="3" spans="1:10" x14ac:dyDescent="0.35">
      <c r="A3" s="21" t="s">
        <v>69</v>
      </c>
      <c r="B3" s="21"/>
      <c r="C3" s="21"/>
      <c r="D3" s="21"/>
      <c r="E3" s="21"/>
      <c r="F3" s="21"/>
      <c r="G3" s="21"/>
      <c r="H3" s="21"/>
      <c r="I3" s="21"/>
      <c r="J3" t="s">
        <v>70</v>
      </c>
    </row>
    <row r="4" spans="1:10" ht="28" customHeight="1" x14ac:dyDescent="0.35">
      <c r="A4" s="22" t="s">
        <v>71</v>
      </c>
      <c r="B4" s="22"/>
      <c r="C4" s="22"/>
      <c r="D4" s="22"/>
      <c r="E4" s="22"/>
      <c r="F4" s="22"/>
      <c r="G4" s="22"/>
      <c r="H4" s="22"/>
      <c r="I4" s="22"/>
      <c r="J4" t="s">
        <v>72</v>
      </c>
    </row>
    <row r="7" spans="1:10" ht="46" customHeight="1" x14ac:dyDescent="0.35">
      <c r="A7" s="36" t="s">
        <v>73</v>
      </c>
      <c r="B7" s="36"/>
      <c r="C7" s="36"/>
      <c r="D7" s="36"/>
      <c r="E7" s="36"/>
      <c r="F7" s="36"/>
      <c r="G7" s="36"/>
      <c r="H7" s="36"/>
      <c r="I7" s="36"/>
    </row>
    <row r="9" spans="1:10" x14ac:dyDescent="0.35">
      <c r="B9" t="s">
        <v>74</v>
      </c>
    </row>
    <row r="11" spans="1:10" x14ac:dyDescent="0.35">
      <c r="B11" t="s">
        <v>75</v>
      </c>
    </row>
    <row r="12" spans="1:10" x14ac:dyDescent="0.35">
      <c r="B12" t="s">
        <v>76</v>
      </c>
    </row>
    <row r="14" spans="1:10" ht="65" customHeight="1" x14ac:dyDescent="0.35">
      <c r="B14" s="22" t="s">
        <v>77</v>
      </c>
      <c r="C14" s="22"/>
      <c r="D14" s="22"/>
      <c r="E14" s="22"/>
      <c r="F14" s="22"/>
      <c r="G14" s="22"/>
      <c r="H14" s="22"/>
      <c r="I14" s="22"/>
      <c r="J14" s="22"/>
    </row>
    <row r="16" spans="1:10" x14ac:dyDescent="0.35">
      <c r="C16" s="10" t="s">
        <v>78</v>
      </c>
    </row>
    <row r="18" spans="1:3" x14ac:dyDescent="0.35">
      <c r="C18" s="10"/>
    </row>
    <row r="31" spans="1:3" x14ac:dyDescent="0.35">
      <c r="A31" t="s">
        <v>79</v>
      </c>
    </row>
    <row r="32" spans="1:3" x14ac:dyDescent="0.35">
      <c r="A32" t="s">
        <v>80</v>
      </c>
    </row>
    <row r="33" spans="1:5" x14ac:dyDescent="0.35">
      <c r="A33" s="10" t="s">
        <v>81</v>
      </c>
    </row>
    <row r="41" spans="1:5" x14ac:dyDescent="0.35">
      <c r="C41" t="s">
        <v>82</v>
      </c>
    </row>
    <row r="43" spans="1:5" x14ac:dyDescent="0.35">
      <c r="B43" t="s">
        <v>83</v>
      </c>
    </row>
    <row r="47" spans="1:5" x14ac:dyDescent="0.35">
      <c r="E47" t="s">
        <v>84</v>
      </c>
    </row>
  </sheetData>
  <mergeCells count="6">
    <mergeCell ref="A1:I1"/>
    <mergeCell ref="A2:I2"/>
    <mergeCell ref="A3:I3"/>
    <mergeCell ref="A4:I4"/>
    <mergeCell ref="A7:I7"/>
    <mergeCell ref="B14:J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7F31-9EF0-4954-8869-1C9AD2526D5A}">
  <dimension ref="A1:J5"/>
  <sheetViews>
    <sheetView workbookViewId="0">
      <selection sqref="A1:J4"/>
    </sheetView>
  </sheetViews>
  <sheetFormatPr defaultRowHeight="14.5" x14ac:dyDescent="0.35"/>
  <sheetData>
    <row r="1" spans="1:10" x14ac:dyDescent="0.35">
      <c r="A1" s="22" t="s">
        <v>90</v>
      </c>
      <c r="B1" s="21"/>
      <c r="C1" s="21"/>
      <c r="D1" s="21"/>
      <c r="E1" s="21"/>
      <c r="F1" s="21"/>
      <c r="G1" s="21"/>
      <c r="H1" s="21"/>
      <c r="I1" s="21"/>
      <c r="J1" s="21"/>
    </row>
    <row r="2" spans="1:10" x14ac:dyDescent="0.35">
      <c r="A2" s="21"/>
      <c r="B2" s="21"/>
      <c r="C2" s="21"/>
      <c r="D2" s="21"/>
      <c r="E2" s="21"/>
      <c r="F2" s="21"/>
      <c r="G2" s="21"/>
      <c r="H2" s="21"/>
      <c r="I2" s="21"/>
      <c r="J2" s="21"/>
    </row>
    <row r="3" spans="1:10" x14ac:dyDescent="0.35">
      <c r="A3" s="21"/>
      <c r="B3" s="21"/>
      <c r="C3" s="21"/>
      <c r="D3" s="21"/>
      <c r="E3" s="21"/>
      <c r="F3" s="21"/>
      <c r="G3" s="21"/>
      <c r="H3" s="21"/>
      <c r="I3" s="21"/>
      <c r="J3" s="21"/>
    </row>
    <row r="4" spans="1:10" ht="171" customHeight="1" x14ac:dyDescent="0.35">
      <c r="A4" s="21"/>
      <c r="B4" s="21"/>
      <c r="C4" s="21"/>
      <c r="D4" s="21"/>
      <c r="E4" s="21"/>
      <c r="F4" s="21"/>
      <c r="G4" s="21"/>
      <c r="H4" s="21"/>
      <c r="I4" s="21"/>
      <c r="J4" s="21"/>
    </row>
    <row r="5" spans="1:10" ht="44" customHeight="1" x14ac:dyDescent="0.35"/>
  </sheetData>
  <mergeCells count="1">
    <mergeCell ref="A1:J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E0580-88B8-4349-BC3B-E5E9994C469C}">
  <dimension ref="A1:J3"/>
  <sheetViews>
    <sheetView workbookViewId="0">
      <selection activeCell="G12" sqref="G12"/>
    </sheetView>
  </sheetViews>
  <sheetFormatPr defaultRowHeight="14.5" x14ac:dyDescent="0.35"/>
  <sheetData>
    <row r="1" spans="1:10" x14ac:dyDescent="0.35">
      <c r="A1" s="32" t="s">
        <v>91</v>
      </c>
      <c r="B1" s="32"/>
      <c r="C1" s="32"/>
      <c r="D1" s="32"/>
      <c r="E1" s="32"/>
      <c r="F1" s="32"/>
      <c r="G1" s="32"/>
      <c r="H1" s="32"/>
      <c r="I1" s="32"/>
      <c r="J1" s="32"/>
    </row>
    <row r="2" spans="1:10" x14ac:dyDescent="0.35">
      <c r="A2" t="s">
        <v>92</v>
      </c>
    </row>
    <row r="3" spans="1:10" x14ac:dyDescent="0.35">
      <c r="A3" t="s">
        <v>93</v>
      </c>
    </row>
  </sheetData>
  <mergeCells count="1">
    <mergeCell ref="A1:J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F953-A21D-4C49-80E8-0BF516079F62}">
  <dimension ref="A1:N12"/>
  <sheetViews>
    <sheetView workbookViewId="0">
      <selection sqref="A1:J6"/>
    </sheetView>
  </sheetViews>
  <sheetFormatPr defaultRowHeight="14.5" x14ac:dyDescent="0.35"/>
  <sheetData>
    <row r="1" spans="1:14" x14ac:dyDescent="0.35">
      <c r="A1" s="30" t="s">
        <v>94</v>
      </c>
      <c r="B1" s="31"/>
      <c r="C1" s="31"/>
      <c r="D1" s="31"/>
      <c r="E1" s="31"/>
      <c r="F1" s="31"/>
      <c r="G1" s="31"/>
      <c r="H1" s="31"/>
      <c r="I1" s="31"/>
      <c r="J1" s="31"/>
    </row>
    <row r="2" spans="1:14" x14ac:dyDescent="0.35">
      <c r="A2" s="31"/>
      <c r="B2" s="31"/>
      <c r="C2" s="31"/>
      <c r="D2" s="31"/>
      <c r="E2" s="31"/>
      <c r="F2" s="31"/>
      <c r="G2" s="31"/>
      <c r="H2" s="31"/>
      <c r="I2" s="31"/>
      <c r="J2" s="31"/>
      <c r="L2" t="s">
        <v>95</v>
      </c>
      <c r="M2" t="s">
        <v>96</v>
      </c>
      <c r="N2" t="s">
        <v>97</v>
      </c>
    </row>
    <row r="3" spans="1:14" x14ac:dyDescent="0.35">
      <c r="A3" s="31"/>
      <c r="B3" s="31"/>
      <c r="C3" s="31"/>
      <c r="D3" s="31"/>
      <c r="E3" s="31"/>
      <c r="F3" s="31"/>
      <c r="G3" s="31"/>
      <c r="H3" s="31"/>
      <c r="I3" s="31"/>
      <c r="J3" s="31"/>
      <c r="L3">
        <v>1</v>
      </c>
      <c r="M3">
        <v>16</v>
      </c>
      <c r="N3">
        <v>19</v>
      </c>
    </row>
    <row r="4" spans="1:14" x14ac:dyDescent="0.35">
      <c r="A4" s="31"/>
      <c r="B4" s="31"/>
      <c r="C4" s="31"/>
      <c r="D4" s="31"/>
      <c r="E4" s="31"/>
      <c r="F4" s="31"/>
      <c r="G4" s="31"/>
      <c r="H4" s="31"/>
      <c r="I4" s="31"/>
      <c r="J4" s="31"/>
      <c r="L4">
        <v>2</v>
      </c>
      <c r="M4">
        <v>20</v>
      </c>
      <c r="N4">
        <v>22</v>
      </c>
    </row>
    <row r="5" spans="1:14" x14ac:dyDescent="0.35">
      <c r="A5" s="31"/>
      <c r="B5" s="31"/>
      <c r="C5" s="31"/>
      <c r="D5" s="31"/>
      <c r="E5" s="31"/>
      <c r="F5" s="31"/>
      <c r="G5" s="31"/>
      <c r="H5" s="31"/>
      <c r="I5" s="31"/>
      <c r="J5" s="31"/>
      <c r="L5">
        <v>3</v>
      </c>
      <c r="M5">
        <v>21</v>
      </c>
      <c r="N5">
        <v>24</v>
      </c>
    </row>
    <row r="6" spans="1:14" ht="41" customHeight="1" x14ac:dyDescent="0.35">
      <c r="A6" s="31"/>
      <c r="B6" s="31"/>
      <c r="C6" s="31"/>
      <c r="D6" s="31"/>
      <c r="E6" s="31"/>
      <c r="F6" s="31"/>
      <c r="G6" s="31"/>
      <c r="H6" s="31"/>
      <c r="I6" s="31"/>
      <c r="J6" s="31"/>
      <c r="L6">
        <v>4</v>
      </c>
      <c r="M6">
        <v>22</v>
      </c>
      <c r="N6">
        <v>24</v>
      </c>
    </row>
    <row r="7" spans="1:14" x14ac:dyDescent="0.35">
      <c r="L7">
        <v>5</v>
      </c>
      <c r="M7">
        <v>23</v>
      </c>
      <c r="N7">
        <v>25</v>
      </c>
    </row>
    <row r="8" spans="1:14" x14ac:dyDescent="0.35">
      <c r="L8">
        <v>6</v>
      </c>
      <c r="M8">
        <v>22</v>
      </c>
      <c r="N8">
        <v>25</v>
      </c>
    </row>
    <row r="9" spans="1:14" x14ac:dyDescent="0.35">
      <c r="L9">
        <v>7</v>
      </c>
      <c r="M9">
        <v>27</v>
      </c>
      <c r="N9">
        <v>26</v>
      </c>
    </row>
    <row r="10" spans="1:14" x14ac:dyDescent="0.35">
      <c r="L10">
        <v>8</v>
      </c>
      <c r="M10">
        <v>25</v>
      </c>
      <c r="N10">
        <v>26</v>
      </c>
    </row>
    <row r="11" spans="1:14" x14ac:dyDescent="0.35">
      <c r="L11">
        <v>9</v>
      </c>
      <c r="M11">
        <v>27</v>
      </c>
      <c r="N11">
        <v>28</v>
      </c>
    </row>
    <row r="12" spans="1:14" x14ac:dyDescent="0.35">
      <c r="L12">
        <v>10</v>
      </c>
      <c r="M12">
        <v>28</v>
      </c>
      <c r="N12">
        <v>32</v>
      </c>
    </row>
  </sheetData>
  <mergeCells count="1">
    <mergeCell ref="A1: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Problem 1</vt:lpstr>
      <vt:lpstr>solution 1</vt:lpstr>
      <vt:lpstr>Problem 2</vt:lpstr>
      <vt:lpstr>Solution 2</vt:lpstr>
      <vt:lpstr>problem 3</vt:lpstr>
      <vt:lpstr>solution 3</vt:lpstr>
      <vt:lpstr>problem 4</vt:lpstr>
      <vt:lpstr>solution 4</vt:lpstr>
      <vt:lpstr>problem 6</vt:lpstr>
      <vt:lpstr>problem 5</vt:lpstr>
      <vt:lpstr>solution 5</vt:lpstr>
      <vt:lpstr>solution 6</vt:lpstr>
      <vt:lpstr>problem 7</vt:lpstr>
      <vt:lpstr>solution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2022-01-02T11:33:20Z</dcterms:modified>
</cp:coreProperties>
</file>