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tarasvorobets/Downloads/"/>
    </mc:Choice>
  </mc:AlternateContent>
  <xr:revisionPtr revIDLastSave="0" documentId="13_ncr:1_{4BEEC682-1816-6E4B-9106-0B03EE08408B}" xr6:coauthVersionLast="45" xr6:coauthVersionMax="45" xr10:uidLastSave="{00000000-0000-0000-0000-000000000000}"/>
  <bookViews>
    <workbookView xWindow="0" yWindow="460" windowWidth="33600" windowHeight="19460" activeTab="1" xr2:uid="{00000000-000D-0000-FFFF-FFFF00000000}"/>
  </bookViews>
  <sheets>
    <sheet name="United States Growth" sheetId="1" r:id="rId1"/>
    <sheet name="India Growt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0" i="2" l="1"/>
  <c r="H60" i="2"/>
  <c r="J59" i="2"/>
  <c r="O59" i="2" s="1"/>
  <c r="I59" i="2"/>
  <c r="H59" i="2"/>
  <c r="K58" i="2"/>
  <c r="M58" i="2" s="1"/>
  <c r="J58" i="2"/>
  <c r="O58" i="2" s="1"/>
  <c r="I58" i="2"/>
  <c r="H58" i="2"/>
  <c r="K57" i="2"/>
  <c r="M57" i="2" s="1"/>
  <c r="J57" i="2"/>
  <c r="O57" i="2" s="1"/>
  <c r="I57" i="2"/>
  <c r="H57" i="2"/>
  <c r="P57" i="2" s="1"/>
  <c r="K56" i="2"/>
  <c r="M56" i="2" s="1"/>
  <c r="J56" i="2"/>
  <c r="O56" i="2" s="1"/>
  <c r="I56" i="2"/>
  <c r="H56" i="2"/>
  <c r="O55" i="2"/>
  <c r="K55" i="2"/>
  <c r="M55" i="2" s="1"/>
  <c r="J55" i="2"/>
  <c r="I55" i="2"/>
  <c r="H55" i="2"/>
  <c r="P55" i="2" s="1"/>
  <c r="P54" i="2"/>
  <c r="O54" i="2"/>
  <c r="M54" i="2"/>
  <c r="K54" i="2"/>
  <c r="J54" i="2"/>
  <c r="I54" i="2"/>
  <c r="H54" i="2"/>
  <c r="O53" i="2"/>
  <c r="P53" i="2" s="1"/>
  <c r="M53" i="2"/>
  <c r="K53" i="2"/>
  <c r="J53" i="2"/>
  <c r="I53" i="2"/>
  <c r="H53" i="2"/>
  <c r="O52" i="2"/>
  <c r="M52" i="2"/>
  <c r="K52" i="2"/>
  <c r="J52" i="2"/>
  <c r="I52" i="2"/>
  <c r="H52" i="2"/>
  <c r="P52" i="2" s="1"/>
  <c r="K51" i="2"/>
  <c r="M51" i="2" s="1"/>
  <c r="J51" i="2"/>
  <c r="O51" i="2" s="1"/>
  <c r="I51" i="2"/>
  <c r="H51" i="2"/>
  <c r="K50" i="2"/>
  <c r="M50" i="2" s="1"/>
  <c r="J50" i="2"/>
  <c r="O50" i="2" s="1"/>
  <c r="I50" i="2"/>
  <c r="H50" i="2"/>
  <c r="K49" i="2"/>
  <c r="M49" i="2" s="1"/>
  <c r="J49" i="2"/>
  <c r="O49" i="2" s="1"/>
  <c r="I49" i="2"/>
  <c r="H49" i="2"/>
  <c r="P49" i="2" s="1"/>
  <c r="M48" i="2"/>
  <c r="K48" i="2"/>
  <c r="J48" i="2"/>
  <c r="O48" i="2" s="1"/>
  <c r="I48" i="2"/>
  <c r="H48" i="2"/>
  <c r="K47" i="2"/>
  <c r="M47" i="2" s="1"/>
  <c r="J47" i="2"/>
  <c r="O47" i="2" s="1"/>
  <c r="I47" i="2"/>
  <c r="H47" i="2"/>
  <c r="P46" i="2"/>
  <c r="O46" i="2"/>
  <c r="M46" i="2"/>
  <c r="K46" i="2"/>
  <c r="J46" i="2"/>
  <c r="I46" i="2"/>
  <c r="H46" i="2"/>
  <c r="O45" i="2"/>
  <c r="P45" i="2" s="1"/>
  <c r="M45" i="2"/>
  <c r="K45" i="2"/>
  <c r="J45" i="2"/>
  <c r="I45" i="2"/>
  <c r="H45" i="2"/>
  <c r="O44" i="2"/>
  <c r="M44" i="2"/>
  <c r="K44" i="2"/>
  <c r="J44" i="2"/>
  <c r="I44" i="2"/>
  <c r="H44" i="2"/>
  <c r="P44" i="2" s="1"/>
  <c r="K43" i="2"/>
  <c r="M43" i="2" s="1"/>
  <c r="J43" i="2"/>
  <c r="O43" i="2" s="1"/>
  <c r="I43" i="2"/>
  <c r="H43" i="2"/>
  <c r="P43" i="2" s="1"/>
  <c r="K42" i="2"/>
  <c r="M42" i="2" s="1"/>
  <c r="J42" i="2"/>
  <c r="O42" i="2" s="1"/>
  <c r="I42" i="2"/>
  <c r="H42" i="2"/>
  <c r="K41" i="2"/>
  <c r="M41" i="2" s="1"/>
  <c r="J41" i="2"/>
  <c r="O41" i="2" s="1"/>
  <c r="I41" i="2"/>
  <c r="H41" i="2"/>
  <c r="P41" i="2" s="1"/>
  <c r="K40" i="2"/>
  <c r="M40" i="2" s="1"/>
  <c r="J40" i="2"/>
  <c r="O40" i="2" s="1"/>
  <c r="I40" i="2"/>
  <c r="H40" i="2"/>
  <c r="K39" i="2"/>
  <c r="M39" i="2" s="1"/>
  <c r="J39" i="2"/>
  <c r="O39" i="2" s="1"/>
  <c r="I39" i="2"/>
  <c r="H39" i="2"/>
  <c r="P39" i="2" s="1"/>
  <c r="P38" i="2"/>
  <c r="O38" i="2"/>
  <c r="M38" i="2"/>
  <c r="K38" i="2"/>
  <c r="J38" i="2"/>
  <c r="I38" i="2"/>
  <c r="H38" i="2"/>
  <c r="O37" i="2"/>
  <c r="P37" i="2" s="1"/>
  <c r="M37" i="2"/>
  <c r="K37" i="2"/>
  <c r="J37" i="2"/>
  <c r="I37" i="2"/>
  <c r="H37" i="2"/>
  <c r="O36" i="2"/>
  <c r="M36" i="2"/>
  <c r="K36" i="2"/>
  <c r="J36" i="2"/>
  <c r="I36" i="2"/>
  <c r="H36" i="2"/>
  <c r="P36" i="2" s="1"/>
  <c r="K35" i="2"/>
  <c r="M35" i="2" s="1"/>
  <c r="J35" i="2"/>
  <c r="O35" i="2" s="1"/>
  <c r="I35" i="2"/>
  <c r="H35" i="2"/>
  <c r="P35" i="2" s="1"/>
  <c r="K34" i="2"/>
  <c r="M34" i="2" s="1"/>
  <c r="J34" i="2"/>
  <c r="O34" i="2" s="1"/>
  <c r="I34" i="2"/>
  <c r="H34" i="2"/>
  <c r="K33" i="2"/>
  <c r="M33" i="2" s="1"/>
  <c r="J33" i="2"/>
  <c r="O33" i="2" s="1"/>
  <c r="I33" i="2"/>
  <c r="H33" i="2"/>
  <c r="P33" i="2" s="1"/>
  <c r="K32" i="2"/>
  <c r="M32" i="2" s="1"/>
  <c r="S5" i="2" s="1"/>
  <c r="J32" i="2"/>
  <c r="O32" i="2" s="1"/>
  <c r="I32" i="2"/>
  <c r="H32" i="2"/>
  <c r="M31" i="2"/>
  <c r="K31" i="2"/>
  <c r="I31" i="2"/>
  <c r="H31" i="2"/>
  <c r="K30" i="2"/>
  <c r="M30" i="2" s="1"/>
  <c r="I30" i="2"/>
  <c r="H30" i="2"/>
  <c r="M29" i="2"/>
  <c r="K29" i="2"/>
  <c r="I29" i="2"/>
  <c r="H29" i="2"/>
  <c r="K28" i="2"/>
  <c r="M28" i="2" s="1"/>
  <c r="I28" i="2"/>
  <c r="H28" i="2"/>
  <c r="M27" i="2"/>
  <c r="K27" i="2"/>
  <c r="I27" i="2"/>
  <c r="H27" i="2"/>
  <c r="K26" i="2"/>
  <c r="M26" i="2" s="1"/>
  <c r="I26" i="2"/>
  <c r="H26" i="2"/>
  <c r="M25" i="2"/>
  <c r="K25" i="2"/>
  <c r="I25" i="2"/>
  <c r="H25" i="2"/>
  <c r="K24" i="2"/>
  <c r="M24" i="2" s="1"/>
  <c r="I24" i="2"/>
  <c r="H24" i="2"/>
  <c r="M23" i="2"/>
  <c r="K23" i="2"/>
  <c r="I23" i="2"/>
  <c r="H23" i="2"/>
  <c r="K22" i="2"/>
  <c r="M22" i="2" s="1"/>
  <c r="H22" i="2"/>
  <c r="M21" i="2"/>
  <c r="K21" i="2"/>
  <c r="H21" i="2"/>
  <c r="K20" i="2"/>
  <c r="M20" i="2" s="1"/>
  <c r="H20" i="2"/>
  <c r="K19" i="2"/>
  <c r="M19" i="2" s="1"/>
  <c r="H19" i="2"/>
  <c r="M18" i="2"/>
  <c r="K18" i="2"/>
  <c r="H18" i="2"/>
  <c r="T17" i="2"/>
  <c r="R17" i="2"/>
  <c r="M17" i="2"/>
  <c r="K17" i="2"/>
  <c r="H17" i="2"/>
  <c r="K16" i="2"/>
  <c r="M16" i="2" s="1"/>
  <c r="H16" i="2"/>
  <c r="K15" i="2"/>
  <c r="M15" i="2" s="1"/>
  <c r="H15" i="2"/>
  <c r="M14" i="2"/>
  <c r="K14" i="2"/>
  <c r="H14" i="2"/>
  <c r="K13" i="2"/>
  <c r="M13" i="2" s="1"/>
  <c r="H13" i="2"/>
  <c r="M12" i="2"/>
  <c r="K12" i="2"/>
  <c r="H12" i="2"/>
  <c r="T11" i="2"/>
  <c r="R11" i="2"/>
  <c r="K11" i="2"/>
  <c r="M11" i="2" s="1"/>
  <c r="H11" i="2"/>
  <c r="K10" i="2"/>
  <c r="M10" i="2" s="1"/>
  <c r="H10" i="2"/>
  <c r="K9" i="2"/>
  <c r="M9" i="2" s="1"/>
  <c r="H9" i="2"/>
  <c r="M8" i="2"/>
  <c r="K8" i="2"/>
  <c r="H8" i="2"/>
  <c r="K7" i="2"/>
  <c r="M7" i="2" s="1"/>
  <c r="H7" i="2"/>
  <c r="M6" i="2"/>
  <c r="K6" i="2"/>
  <c r="H6" i="2"/>
  <c r="T5" i="2"/>
  <c r="R5" i="2"/>
  <c r="K5" i="2"/>
  <c r="M5" i="2" s="1"/>
  <c r="H5" i="2"/>
  <c r="M4" i="2"/>
  <c r="K4" i="2"/>
  <c r="H4" i="2"/>
  <c r="K3" i="2"/>
  <c r="M3" i="2" s="1"/>
  <c r="H3" i="2"/>
  <c r="M2" i="2"/>
  <c r="K2" i="2"/>
  <c r="K60" i="1"/>
  <c r="F60" i="1"/>
  <c r="E60" i="1"/>
  <c r="K59" i="1"/>
  <c r="G59" i="1"/>
  <c r="I59" i="1" s="1"/>
  <c r="F59" i="1"/>
  <c r="E59" i="1"/>
  <c r="K58" i="1"/>
  <c r="G58" i="1"/>
  <c r="I58" i="1" s="1"/>
  <c r="F58" i="1"/>
  <c r="E58" i="1"/>
  <c r="L58" i="1" s="1"/>
  <c r="K57" i="1"/>
  <c r="G57" i="1"/>
  <c r="I57" i="1" s="1"/>
  <c r="F57" i="1"/>
  <c r="E57" i="1"/>
  <c r="K56" i="1"/>
  <c r="G56" i="1"/>
  <c r="I56" i="1" s="1"/>
  <c r="F56" i="1"/>
  <c r="E56" i="1"/>
  <c r="L56" i="1" s="1"/>
  <c r="G55" i="1"/>
  <c r="I55" i="1" s="1"/>
  <c r="F55" i="1"/>
  <c r="K55" i="1" s="1"/>
  <c r="P16" i="1" s="1"/>
  <c r="E55" i="1"/>
  <c r="K54" i="1"/>
  <c r="G54" i="1"/>
  <c r="I54" i="1" s="1"/>
  <c r="F54" i="1"/>
  <c r="E54" i="1"/>
  <c r="K53" i="1"/>
  <c r="G53" i="1"/>
  <c r="I53" i="1" s="1"/>
  <c r="F53" i="1"/>
  <c r="E53" i="1"/>
  <c r="K52" i="1"/>
  <c r="G52" i="1"/>
  <c r="I52" i="1" s="1"/>
  <c r="F52" i="1"/>
  <c r="E52" i="1"/>
  <c r="K51" i="1"/>
  <c r="G51" i="1"/>
  <c r="I51" i="1" s="1"/>
  <c r="F51" i="1"/>
  <c r="E51" i="1"/>
  <c r="K50" i="1"/>
  <c r="G50" i="1"/>
  <c r="I50" i="1" s="1"/>
  <c r="F50" i="1"/>
  <c r="E50" i="1"/>
  <c r="K49" i="1"/>
  <c r="G49" i="1"/>
  <c r="I49" i="1" s="1"/>
  <c r="F49" i="1"/>
  <c r="E49" i="1"/>
  <c r="K48" i="1"/>
  <c r="G48" i="1"/>
  <c r="I48" i="1" s="1"/>
  <c r="F48" i="1"/>
  <c r="E48" i="1"/>
  <c r="K47" i="1"/>
  <c r="G47" i="1"/>
  <c r="I47" i="1" s="1"/>
  <c r="F47" i="1"/>
  <c r="E47" i="1"/>
  <c r="K46" i="1"/>
  <c r="G46" i="1"/>
  <c r="I46" i="1" s="1"/>
  <c r="F46" i="1"/>
  <c r="E46" i="1"/>
  <c r="K45" i="1"/>
  <c r="G45" i="1"/>
  <c r="I45" i="1" s="1"/>
  <c r="F45" i="1"/>
  <c r="E45" i="1"/>
  <c r="K44" i="1"/>
  <c r="G44" i="1"/>
  <c r="I44" i="1" s="1"/>
  <c r="F44" i="1"/>
  <c r="E44" i="1"/>
  <c r="K43" i="1"/>
  <c r="G43" i="1"/>
  <c r="I43" i="1" s="1"/>
  <c r="F43" i="1"/>
  <c r="E43" i="1"/>
  <c r="K42" i="1"/>
  <c r="G42" i="1"/>
  <c r="I42" i="1" s="1"/>
  <c r="F42" i="1"/>
  <c r="E42" i="1"/>
  <c r="K41" i="1"/>
  <c r="G41" i="1"/>
  <c r="I41" i="1" s="1"/>
  <c r="F41" i="1"/>
  <c r="E41" i="1"/>
  <c r="K40" i="1"/>
  <c r="G40" i="1"/>
  <c r="I40" i="1" s="1"/>
  <c r="F40" i="1"/>
  <c r="E40" i="1"/>
  <c r="K39" i="1"/>
  <c r="G39" i="1"/>
  <c r="I39" i="1" s="1"/>
  <c r="F39" i="1"/>
  <c r="E39" i="1"/>
  <c r="K38" i="1"/>
  <c r="G38" i="1"/>
  <c r="I38" i="1" s="1"/>
  <c r="F38" i="1"/>
  <c r="E38" i="1"/>
  <c r="K37" i="1"/>
  <c r="G37" i="1"/>
  <c r="I37" i="1" s="1"/>
  <c r="O10" i="1" s="1"/>
  <c r="F37" i="1"/>
  <c r="E37" i="1"/>
  <c r="K36" i="1"/>
  <c r="G36" i="1"/>
  <c r="I36" i="1" s="1"/>
  <c r="F36" i="1"/>
  <c r="E36" i="1"/>
  <c r="K35" i="1"/>
  <c r="G35" i="1"/>
  <c r="I35" i="1" s="1"/>
  <c r="F35" i="1"/>
  <c r="E35" i="1"/>
  <c r="K34" i="1"/>
  <c r="G34" i="1"/>
  <c r="I34" i="1" s="1"/>
  <c r="F34" i="1"/>
  <c r="E34" i="1"/>
  <c r="K33" i="1"/>
  <c r="G33" i="1"/>
  <c r="I33" i="1" s="1"/>
  <c r="F33" i="1"/>
  <c r="E33" i="1"/>
  <c r="K32" i="1"/>
  <c r="G32" i="1"/>
  <c r="I32" i="1" s="1"/>
  <c r="F32" i="1"/>
  <c r="E32" i="1"/>
  <c r="K31" i="1"/>
  <c r="G31" i="1"/>
  <c r="I31" i="1" s="1"/>
  <c r="F31" i="1"/>
  <c r="E31" i="1"/>
  <c r="G30" i="1"/>
  <c r="I30" i="1" s="1"/>
  <c r="F30" i="1"/>
  <c r="K30" i="1" s="1"/>
  <c r="E30" i="1"/>
  <c r="K29" i="1"/>
  <c r="G29" i="1"/>
  <c r="I29" i="1" s="1"/>
  <c r="F29" i="1"/>
  <c r="E29" i="1"/>
  <c r="L29" i="1" s="1"/>
  <c r="K28" i="1"/>
  <c r="G28" i="1"/>
  <c r="I28" i="1" s="1"/>
  <c r="L28" i="1" s="1"/>
  <c r="F28" i="1"/>
  <c r="E28" i="1"/>
  <c r="K27" i="1"/>
  <c r="I27" i="1"/>
  <c r="G27" i="1"/>
  <c r="F27" i="1"/>
  <c r="E27" i="1"/>
  <c r="L27" i="1" s="1"/>
  <c r="G26" i="1"/>
  <c r="I26" i="1" s="1"/>
  <c r="F26" i="1"/>
  <c r="K26" i="1" s="1"/>
  <c r="E26" i="1"/>
  <c r="K25" i="1"/>
  <c r="G25" i="1"/>
  <c r="I25" i="1" s="1"/>
  <c r="F25" i="1"/>
  <c r="E25" i="1"/>
  <c r="L25" i="1" s="1"/>
  <c r="K24" i="1"/>
  <c r="G24" i="1"/>
  <c r="I24" i="1" s="1"/>
  <c r="L24" i="1" s="1"/>
  <c r="F24" i="1"/>
  <c r="E24" i="1"/>
  <c r="K23" i="1"/>
  <c r="I23" i="1"/>
  <c r="G23" i="1"/>
  <c r="F23" i="1"/>
  <c r="E23" i="1"/>
  <c r="L23" i="1" s="1"/>
  <c r="G22" i="1"/>
  <c r="I22" i="1" s="1"/>
  <c r="F22" i="1"/>
  <c r="K22" i="1" s="1"/>
  <c r="E22" i="1"/>
  <c r="N4" i="1" s="1"/>
  <c r="K21" i="1"/>
  <c r="G21" i="1"/>
  <c r="I21" i="1" s="1"/>
  <c r="F21" i="1"/>
  <c r="E21" i="1"/>
  <c r="L21" i="1" s="1"/>
  <c r="K20" i="1"/>
  <c r="G20" i="1"/>
  <c r="I20" i="1" s="1"/>
  <c r="L20" i="1" s="1"/>
  <c r="F20" i="1"/>
  <c r="E20" i="1"/>
  <c r="K19" i="1"/>
  <c r="G19" i="1"/>
  <c r="I19" i="1" s="1"/>
  <c r="F19" i="1"/>
  <c r="E19" i="1"/>
  <c r="L19" i="1" s="1"/>
  <c r="G18" i="1"/>
  <c r="I18" i="1" s="1"/>
  <c r="F18" i="1"/>
  <c r="K18" i="1" s="1"/>
  <c r="E18" i="1"/>
  <c r="K17" i="1"/>
  <c r="G17" i="1"/>
  <c r="I17" i="1" s="1"/>
  <c r="F17" i="1"/>
  <c r="E17" i="1"/>
  <c r="L17" i="1" s="1"/>
  <c r="N16" i="1"/>
  <c r="G16" i="1"/>
  <c r="I16" i="1" s="1"/>
  <c r="F16" i="1"/>
  <c r="K16" i="1" s="1"/>
  <c r="E16" i="1"/>
  <c r="K15" i="1"/>
  <c r="G15" i="1"/>
  <c r="I15" i="1" s="1"/>
  <c r="F15" i="1"/>
  <c r="E15" i="1"/>
  <c r="L15" i="1" s="1"/>
  <c r="K14" i="1"/>
  <c r="G14" i="1"/>
  <c r="I14" i="1" s="1"/>
  <c r="L14" i="1" s="1"/>
  <c r="F14" i="1"/>
  <c r="E14" i="1"/>
  <c r="K13" i="1"/>
  <c r="G13" i="1"/>
  <c r="I13" i="1" s="1"/>
  <c r="F13" i="1"/>
  <c r="E13" i="1"/>
  <c r="L13" i="1" s="1"/>
  <c r="G12" i="1"/>
  <c r="I12" i="1" s="1"/>
  <c r="F12" i="1"/>
  <c r="K12" i="1" s="1"/>
  <c r="E12" i="1"/>
  <c r="K11" i="1"/>
  <c r="G11" i="1"/>
  <c r="I11" i="1" s="1"/>
  <c r="F11" i="1"/>
  <c r="E11" i="1"/>
  <c r="L11" i="1" s="1"/>
  <c r="P10" i="1"/>
  <c r="N10" i="1"/>
  <c r="G10" i="1"/>
  <c r="I10" i="1" s="1"/>
  <c r="F10" i="1"/>
  <c r="K10" i="1" s="1"/>
  <c r="E10" i="1"/>
  <c r="K9" i="1"/>
  <c r="G9" i="1"/>
  <c r="I9" i="1" s="1"/>
  <c r="F9" i="1"/>
  <c r="E9" i="1"/>
  <c r="L9" i="1" s="1"/>
  <c r="K8" i="1"/>
  <c r="G8" i="1"/>
  <c r="I8" i="1" s="1"/>
  <c r="L8" i="1" s="1"/>
  <c r="F8" i="1"/>
  <c r="E8" i="1"/>
  <c r="K7" i="1"/>
  <c r="G7" i="1"/>
  <c r="I7" i="1" s="1"/>
  <c r="F7" i="1"/>
  <c r="E7" i="1"/>
  <c r="L7" i="1" s="1"/>
  <c r="G6" i="1"/>
  <c r="I6" i="1" s="1"/>
  <c r="F6" i="1"/>
  <c r="K6" i="1" s="1"/>
  <c r="E6" i="1"/>
  <c r="K5" i="1"/>
  <c r="G5" i="1"/>
  <c r="I5" i="1" s="1"/>
  <c r="F5" i="1"/>
  <c r="E5" i="1"/>
  <c r="L5" i="1" s="1"/>
  <c r="G4" i="1"/>
  <c r="I4" i="1" s="1"/>
  <c r="F4" i="1"/>
  <c r="K4" i="1" s="1"/>
  <c r="E4" i="1"/>
  <c r="K3" i="1"/>
  <c r="G3" i="1"/>
  <c r="I3" i="1" s="1"/>
  <c r="F3" i="1"/>
  <c r="E3" i="1"/>
  <c r="P51" i="2" l="1"/>
  <c r="O4" i="1"/>
  <c r="L10" i="1"/>
  <c r="L16" i="1"/>
  <c r="L18" i="1"/>
  <c r="P32" i="2"/>
  <c r="P34" i="2"/>
  <c r="P4" i="1"/>
  <c r="L6" i="1"/>
  <c r="L12" i="1"/>
  <c r="L57" i="1"/>
  <c r="L59" i="1"/>
  <c r="L4" i="1"/>
  <c r="L31" i="1"/>
  <c r="L33" i="1"/>
  <c r="L35" i="1"/>
  <c r="L37" i="1"/>
  <c r="L39" i="1"/>
  <c r="L41" i="1"/>
  <c r="L43" i="1"/>
  <c r="L45" i="1"/>
  <c r="L47" i="1"/>
  <c r="L49" i="1"/>
  <c r="L51" i="1"/>
  <c r="L53" i="1"/>
  <c r="L55" i="1"/>
  <c r="P47" i="2"/>
  <c r="O16" i="1"/>
  <c r="U17" i="2"/>
  <c r="L32" i="1"/>
  <c r="L34" i="1"/>
  <c r="L36" i="1"/>
  <c r="L38" i="1"/>
  <c r="L40" i="1"/>
  <c r="L42" i="1"/>
  <c r="L44" i="1"/>
  <c r="L46" i="1"/>
  <c r="L48" i="1"/>
  <c r="L50" i="1"/>
  <c r="L52" i="1"/>
  <c r="L54" i="1"/>
  <c r="S11" i="2"/>
  <c r="P48" i="2"/>
  <c r="S17" i="2"/>
  <c r="L3" i="1"/>
  <c r="L26" i="1"/>
  <c r="L30" i="1"/>
  <c r="P40" i="2"/>
  <c r="U11" i="2" s="1"/>
  <c r="P42" i="2"/>
  <c r="P50" i="2"/>
  <c r="P56" i="2"/>
  <c r="P58" i="2"/>
  <c r="L22" i="1"/>
  <c r="U5" i="2" l="1"/>
  <c r="Q16" i="1"/>
  <c r="Q4" i="1"/>
  <c r="Q10" i="1"/>
</calcChain>
</file>

<file path=xl/sharedStrings.xml><?xml version="1.0" encoding="utf-8"?>
<sst xmlns="http://schemas.openxmlformats.org/spreadsheetml/2006/main" count="261" uniqueCount="28">
  <si>
    <t>Years</t>
  </si>
  <si>
    <t>Y</t>
  </si>
  <si>
    <t>L</t>
  </si>
  <si>
    <t>K, capital stock</t>
  </si>
  <si>
    <t>ΔY/Y</t>
  </si>
  <si>
    <t>ΔL/L</t>
  </si>
  <si>
    <t>ΔK/K</t>
  </si>
  <si>
    <t>α</t>
  </si>
  <si>
    <t>α(ΔK/K)</t>
  </si>
  <si>
    <t>1-α</t>
  </si>
  <si>
    <t>(1-α)(ΔL/L)</t>
  </si>
  <si>
    <t>ΔA/A</t>
  </si>
  <si>
    <t>-</t>
  </si>
  <si>
    <t>United States: 1960 - 2017</t>
  </si>
  <si>
    <t>RGDP 2015 BY in INR</t>
  </si>
  <si>
    <t>RGDP 2011 BY in INR</t>
  </si>
  <si>
    <t>Exchange PPP Rates</t>
  </si>
  <si>
    <t>Average ΔY/Y</t>
  </si>
  <si>
    <t>Average α(ΔK/K)</t>
  </si>
  <si>
    <t>Average (1-α)(ΔL/L)</t>
  </si>
  <si>
    <t>Average ΔA/A</t>
  </si>
  <si>
    <t>ΔY/Y in INR</t>
  </si>
  <si>
    <t>ΔY/Y in US Dollars</t>
  </si>
  <si>
    <t>India: 1990 - 2017</t>
  </si>
  <si>
    <t>United States: 1995-2006</t>
  </si>
  <si>
    <t>India: 1995 - 2006</t>
  </si>
  <si>
    <t>India: 2007 - 2017</t>
  </si>
  <si>
    <t>United States: 2007-2017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</si>
</sst>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2"/>
      <color rgb="FF000000"/>
      <name val="Times New Roman"/>
    </font>
    <font>
      <sz val="12"/>
      <color theme="1"/>
      <name val="Times New Roman"/>
    </font>
    <font>
      <sz val="12"/>
      <color rgb="FF000000"/>
      <name val="Times New Roman"/>
    </font>
    <font>
      <sz val="12"/>
      <name val="Times New Roman"/>
    </font>
    <font>
      <sz val="10"/>
      <name val="Arial"/>
    </font>
    <font>
      <b/>
      <sz val="12"/>
      <color theme="1"/>
      <name val="Times New Roman"/>
    </font>
    <font>
      <b/>
      <sz val="12"/>
      <name val="Times New Roman"/>
    </font>
    <font>
      <sz val="11"/>
      <color rgb="FF000000"/>
      <name val="Calibri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" fontId="3" fillId="3" borderId="2" xfId="0" applyNumberFormat="1" applyFont="1" applyFill="1" applyBorder="1" applyAlignment="1">
      <alignment horizontal="center"/>
    </xf>
    <xf numFmtId="4" fontId="2" fillId="3" borderId="2" xfId="0" applyNumberFormat="1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4" fontId="3" fillId="3" borderId="6" xfId="0" applyNumberFormat="1" applyFont="1" applyFill="1" applyBorder="1" applyAlignment="1">
      <alignment horizontal="center"/>
    </xf>
    <xf numFmtId="4" fontId="2" fillId="3" borderId="6" xfId="0" applyNumberFormat="1" applyFont="1" applyFill="1" applyBorder="1" applyAlignment="1">
      <alignment horizontal="center" vertical="top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" fontId="6" fillId="2" borderId="1" xfId="0" applyNumberFormat="1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4" fontId="4" fillId="0" borderId="2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" fontId="4" fillId="0" borderId="6" xfId="0" applyNumberFormat="1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" fontId="4" fillId="0" borderId="6" xfId="0" applyNumberFormat="1" applyFont="1" applyBorder="1" applyAlignment="1">
      <alignment horizontal="center"/>
    </xf>
    <xf numFmtId="2" fontId="3" fillId="4" borderId="6" xfId="0" applyNumberFormat="1" applyFont="1" applyFill="1" applyBorder="1" applyAlignment="1">
      <alignment horizontal="center" vertical="center" wrapText="1"/>
    </xf>
    <xf numFmtId="0" fontId="2" fillId="0" borderId="0" xfId="0" applyFont="1"/>
    <xf numFmtId="4" fontId="8" fillId="0" borderId="0" xfId="0" applyNumberFormat="1" applyFont="1" applyAlignment="1">
      <alignment horizontal="right"/>
    </xf>
    <xf numFmtId="0" fontId="3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4" fontId="4" fillId="0" borderId="6" xfId="0" applyNumberFormat="1" applyFont="1" applyBorder="1" applyAlignment="1">
      <alignment horizontal="center"/>
    </xf>
    <xf numFmtId="4" fontId="9" fillId="0" borderId="0" xfId="0" applyNumberFormat="1" applyFont="1"/>
    <xf numFmtId="4" fontId="3" fillId="3" borderId="8" xfId="0" applyNumberFormat="1" applyFont="1" applyFill="1" applyBorder="1" applyAlignment="1">
      <alignment horizontal="center"/>
    </xf>
    <xf numFmtId="4" fontId="2" fillId="3" borderId="8" xfId="0" applyNumberFormat="1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61"/>
  <sheetViews>
    <sheetView workbookViewId="0">
      <selection activeCell="N3" sqref="N3"/>
    </sheetView>
  </sheetViews>
  <sheetFormatPr baseColWidth="10" defaultColWidth="14.5" defaultRowHeight="15.75" customHeight="1" x14ac:dyDescent="0.15"/>
  <cols>
    <col min="2" max="2" width="25.1640625" customWidth="1"/>
    <col min="3" max="3" width="15.5" customWidth="1"/>
    <col min="4" max="4" width="18.6640625" customWidth="1"/>
    <col min="5" max="5" width="20.1640625" customWidth="1"/>
    <col min="6" max="6" width="17.6640625" customWidth="1"/>
    <col min="9" max="9" width="15.83203125" customWidth="1"/>
    <col min="11" max="11" width="18.5" customWidth="1"/>
    <col min="12" max="12" width="17" customWidth="1"/>
    <col min="14" max="14" width="16.6640625" customWidth="1"/>
    <col min="15" max="15" width="19.6640625" customWidth="1"/>
    <col min="16" max="16" width="22.1640625" customWidth="1"/>
    <col min="17" max="17" width="16.5" customWidth="1"/>
  </cols>
  <sheetData>
    <row r="1" spans="1:1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7" x14ac:dyDescent="0.2">
      <c r="A2" s="2">
        <v>1960</v>
      </c>
      <c r="B2" s="3">
        <v>3460000000000</v>
      </c>
      <c r="C2" s="4">
        <v>69627000</v>
      </c>
      <c r="D2" s="5">
        <v>12368243000000</v>
      </c>
      <c r="E2" s="6" t="s">
        <v>12</v>
      </c>
      <c r="F2" s="6" t="s">
        <v>12</v>
      </c>
      <c r="G2" s="6" t="s">
        <v>12</v>
      </c>
      <c r="H2" s="6" t="s">
        <v>12</v>
      </c>
      <c r="I2" s="6" t="s">
        <v>12</v>
      </c>
      <c r="J2" s="6" t="s">
        <v>12</v>
      </c>
      <c r="K2" s="6" t="s">
        <v>12</v>
      </c>
      <c r="L2" s="6" t="s">
        <v>12</v>
      </c>
      <c r="N2" s="37" t="s">
        <v>13</v>
      </c>
      <c r="O2" s="38"/>
      <c r="P2" s="38"/>
      <c r="Q2" s="39"/>
    </row>
    <row r="3" spans="1:17" x14ac:dyDescent="0.2">
      <c r="A3" s="2">
        <v>1961</v>
      </c>
      <c r="B3" s="7">
        <v>3540000000000</v>
      </c>
      <c r="C3" s="8">
        <v>70459000</v>
      </c>
      <c r="D3" s="5">
        <v>12783005000000</v>
      </c>
      <c r="E3" s="9">
        <f t="shared" ref="E3:G3" si="0">(B3-B2)/B2*100</f>
        <v>2.3121387283236992</v>
      </c>
      <c r="F3" s="9">
        <f t="shared" si="0"/>
        <v>1.1949387450270728</v>
      </c>
      <c r="G3" s="9">
        <f t="shared" si="0"/>
        <v>3.3534431689286834</v>
      </c>
      <c r="H3" s="10">
        <v>0.3</v>
      </c>
      <c r="I3" s="9">
        <f t="shared" ref="I3:I59" si="1">H3*G3</f>
        <v>1.006032950678605</v>
      </c>
      <c r="J3" s="10">
        <v>0.7</v>
      </c>
      <c r="K3" s="9">
        <f t="shared" ref="K3:K60" si="2">F3*J3</f>
        <v>0.83645712151895091</v>
      </c>
      <c r="L3" s="9">
        <f t="shared" ref="L3:L59" si="3">E3-I3-K3</f>
        <v>0.46964865612614326</v>
      </c>
      <c r="N3" s="13" t="s">
        <v>17</v>
      </c>
      <c r="O3" s="13" t="s">
        <v>18</v>
      </c>
      <c r="P3" s="13" t="s">
        <v>19</v>
      </c>
      <c r="Q3" s="13" t="s">
        <v>20</v>
      </c>
    </row>
    <row r="4" spans="1:17" x14ac:dyDescent="0.2">
      <c r="A4" s="2">
        <v>1962</v>
      </c>
      <c r="B4" s="7">
        <v>3750000000000</v>
      </c>
      <c r="C4" s="8">
        <v>70614580</v>
      </c>
      <c r="D4" s="5">
        <v>13249005000000</v>
      </c>
      <c r="E4" s="9">
        <f t="shared" ref="E4:G4" si="4">(B4-B3)/B3*100</f>
        <v>5.9322033898305087</v>
      </c>
      <c r="F4" s="9">
        <f t="shared" si="4"/>
        <v>0.22080926496260236</v>
      </c>
      <c r="G4" s="9">
        <f t="shared" si="4"/>
        <v>3.6454652094714817</v>
      </c>
      <c r="H4" s="10">
        <v>0.3</v>
      </c>
      <c r="I4" s="9">
        <f t="shared" si="1"/>
        <v>1.0936395628414444</v>
      </c>
      <c r="J4" s="10">
        <v>0.7</v>
      </c>
      <c r="K4" s="9">
        <f t="shared" si="2"/>
        <v>0.15456648547382165</v>
      </c>
      <c r="L4" s="9">
        <f t="shared" si="3"/>
        <v>4.6839973415152425</v>
      </c>
      <c r="N4" s="19">
        <f>AVERAGE(E3:E60)</f>
        <v>3.0472049188307353</v>
      </c>
      <c r="O4" s="19">
        <f>AVERAGE(I3:I59)</f>
        <v>0.8086309345672158</v>
      </c>
      <c r="P4" s="19">
        <f>AVERAGE(K3:K60)</f>
        <v>1.029431951678619</v>
      </c>
      <c r="Q4" s="19">
        <f>AVERAGE(L3:L59)</f>
        <v>1.2022922095050779</v>
      </c>
    </row>
    <row r="5" spans="1:17" x14ac:dyDescent="0.2">
      <c r="A5" s="2">
        <v>1963</v>
      </c>
      <c r="B5" s="7">
        <v>3920000000000</v>
      </c>
      <c r="C5" s="8">
        <v>71832830</v>
      </c>
      <c r="D5" s="5">
        <v>13754964000000</v>
      </c>
      <c r="E5" s="9">
        <f t="shared" ref="E5:G5" si="5">(B5-B4)/B4*100</f>
        <v>4.5333333333333332</v>
      </c>
      <c r="F5" s="9">
        <f t="shared" si="5"/>
        <v>1.7252102894331454</v>
      </c>
      <c r="G5" s="9">
        <f t="shared" si="5"/>
        <v>3.8188452642292758</v>
      </c>
      <c r="H5" s="10">
        <v>0.3</v>
      </c>
      <c r="I5" s="9">
        <f t="shared" si="1"/>
        <v>1.1456535792687828</v>
      </c>
      <c r="J5" s="10">
        <v>0.7</v>
      </c>
      <c r="K5" s="9">
        <f t="shared" si="2"/>
        <v>1.2076472026032017</v>
      </c>
      <c r="L5" s="9">
        <f t="shared" si="3"/>
        <v>2.1800325514613492</v>
      </c>
    </row>
    <row r="6" spans="1:17" x14ac:dyDescent="0.2">
      <c r="A6" s="2">
        <v>1964</v>
      </c>
      <c r="B6" s="7">
        <v>4140000000000</v>
      </c>
      <c r="C6" s="8">
        <v>73090170</v>
      </c>
      <c r="D6" s="5">
        <v>14311738000000</v>
      </c>
      <c r="E6" s="9">
        <f t="shared" ref="E6:G6" si="6">(B6-B5)/B5*100</f>
        <v>5.6122448979591839</v>
      </c>
      <c r="F6" s="9">
        <f t="shared" si="6"/>
        <v>1.7503695733552471</v>
      </c>
      <c r="G6" s="9">
        <f t="shared" si="6"/>
        <v>4.0478041236603746</v>
      </c>
      <c r="H6" s="10">
        <v>0.3</v>
      </c>
      <c r="I6" s="9">
        <f t="shared" si="1"/>
        <v>1.2143412370981124</v>
      </c>
      <c r="J6" s="10">
        <v>0.7</v>
      </c>
      <c r="K6" s="9">
        <f t="shared" si="2"/>
        <v>1.2252587013486729</v>
      </c>
      <c r="L6" s="9">
        <f t="shared" si="3"/>
        <v>3.1726449595123993</v>
      </c>
    </row>
    <row r="7" spans="1:17" x14ac:dyDescent="0.2">
      <c r="A7" s="2">
        <v>1965</v>
      </c>
      <c r="B7" s="7">
        <v>4410000000000</v>
      </c>
      <c r="C7" s="8">
        <v>74454330</v>
      </c>
      <c r="D7" s="5">
        <v>14924471000000</v>
      </c>
      <c r="E7" s="9">
        <f t="shared" ref="E7:G7" si="7">(B7-B6)/B6*100</f>
        <v>6.5217391304347823</v>
      </c>
      <c r="F7" s="9">
        <f t="shared" si="7"/>
        <v>1.8664069326969686</v>
      </c>
      <c r="G7" s="9">
        <f t="shared" si="7"/>
        <v>4.2813318689875404</v>
      </c>
      <c r="H7" s="10">
        <v>0.3</v>
      </c>
      <c r="I7" s="9">
        <f t="shared" si="1"/>
        <v>1.2843995606962622</v>
      </c>
      <c r="J7" s="10">
        <v>0.7</v>
      </c>
      <c r="K7" s="9">
        <f t="shared" si="2"/>
        <v>1.3064848528878779</v>
      </c>
      <c r="L7" s="9">
        <f t="shared" si="3"/>
        <v>3.930854716850642</v>
      </c>
    </row>
    <row r="8" spans="1:17" x14ac:dyDescent="0.2">
      <c r="A8" s="2">
        <v>1966</v>
      </c>
      <c r="B8" s="7">
        <v>4700000000000</v>
      </c>
      <c r="C8" s="8">
        <v>75775750</v>
      </c>
      <c r="D8" s="5">
        <v>15578921000000</v>
      </c>
      <c r="E8" s="9">
        <f t="shared" ref="E8:G8" si="8">(B8-B7)/B7*100</f>
        <v>6.5759637188208613</v>
      </c>
      <c r="F8" s="9">
        <f t="shared" si="8"/>
        <v>1.7748061126867973</v>
      </c>
      <c r="G8" s="9">
        <f t="shared" si="8"/>
        <v>4.3850800473933047</v>
      </c>
      <c r="H8" s="10">
        <v>0.3</v>
      </c>
      <c r="I8" s="9">
        <f t="shared" si="1"/>
        <v>1.3155240142179914</v>
      </c>
      <c r="J8" s="10">
        <v>0.7</v>
      </c>
      <c r="K8" s="9">
        <f t="shared" si="2"/>
        <v>1.2423642788807581</v>
      </c>
      <c r="L8" s="9">
        <f t="shared" si="3"/>
        <v>4.0180754257221123</v>
      </c>
      <c r="N8" s="37" t="s">
        <v>24</v>
      </c>
      <c r="O8" s="38"/>
      <c r="P8" s="38"/>
      <c r="Q8" s="39"/>
    </row>
    <row r="9" spans="1:17" x14ac:dyDescent="0.2">
      <c r="A9" s="2">
        <v>1967</v>
      </c>
      <c r="B9" s="7">
        <v>4810000000000</v>
      </c>
      <c r="C9" s="8">
        <v>77347250</v>
      </c>
      <c r="D9" s="5">
        <v>16194776000000</v>
      </c>
      <c r="E9" s="9">
        <f t="shared" ref="E9:G9" si="9">(B9-B8)/B8*100</f>
        <v>2.3404255319148937</v>
      </c>
      <c r="F9" s="9">
        <f t="shared" si="9"/>
        <v>2.0738824755941048</v>
      </c>
      <c r="G9" s="9">
        <f t="shared" si="9"/>
        <v>3.9531300017504418</v>
      </c>
      <c r="H9" s="10">
        <v>0.3</v>
      </c>
      <c r="I9" s="9">
        <f t="shared" si="1"/>
        <v>1.1859390005251325</v>
      </c>
      <c r="J9" s="10">
        <v>0.7</v>
      </c>
      <c r="K9" s="9">
        <f t="shared" si="2"/>
        <v>1.4517177329158732</v>
      </c>
      <c r="L9" s="9">
        <f t="shared" si="3"/>
        <v>-0.29723120152611204</v>
      </c>
      <c r="N9" s="13" t="s">
        <v>17</v>
      </c>
      <c r="O9" s="13" t="s">
        <v>18</v>
      </c>
      <c r="P9" s="13" t="s">
        <v>19</v>
      </c>
      <c r="Q9" s="13" t="s">
        <v>20</v>
      </c>
    </row>
    <row r="10" spans="1:17" x14ac:dyDescent="0.2">
      <c r="A10" s="2">
        <v>1968</v>
      </c>
      <c r="B10" s="7">
        <v>5050000000000</v>
      </c>
      <c r="C10" s="8">
        <v>78736670</v>
      </c>
      <c r="D10" s="5">
        <v>16826678000000</v>
      </c>
      <c r="E10" s="9">
        <f t="shared" ref="E10:G10" si="10">(B10-B9)/B9*100</f>
        <v>4.9896049896049899</v>
      </c>
      <c r="F10" s="9">
        <f t="shared" si="10"/>
        <v>1.7963405292366568</v>
      </c>
      <c r="G10" s="9">
        <f t="shared" si="10"/>
        <v>3.9018878680384339</v>
      </c>
      <c r="H10" s="10">
        <v>0.3</v>
      </c>
      <c r="I10" s="9">
        <f t="shared" si="1"/>
        <v>1.1705663604115302</v>
      </c>
      <c r="J10" s="10">
        <v>0.7</v>
      </c>
      <c r="K10" s="9">
        <f t="shared" si="2"/>
        <v>1.2574383704656598</v>
      </c>
      <c r="L10" s="9">
        <f t="shared" si="3"/>
        <v>2.5616002587278004</v>
      </c>
      <c r="N10" s="26">
        <f>AVERAGE(E37:E48)</f>
        <v>3.3905751145491649</v>
      </c>
      <c r="O10" s="19">
        <f>AVERAGE(I37:I48)</f>
        <v>0.8224126779883445</v>
      </c>
      <c r="P10" s="19">
        <f>AVERAGE(K37:K48)</f>
        <v>0.84833225328579787</v>
      </c>
      <c r="Q10" s="19">
        <f>AVERAGE(L37:L48)</f>
        <v>1.7198301832750225</v>
      </c>
    </row>
    <row r="11" spans="1:17" x14ac:dyDescent="0.2">
      <c r="A11" s="2">
        <v>1969</v>
      </c>
      <c r="B11" s="7">
        <v>5200000000000</v>
      </c>
      <c r="C11" s="8">
        <v>80732830</v>
      </c>
      <c r="D11" s="5">
        <v>17452998000000</v>
      </c>
      <c r="E11" s="9">
        <f t="shared" ref="E11:G11" si="11">(B11-B10)/B10*100</f>
        <v>2.9702970297029703</v>
      </c>
      <c r="F11" s="9">
        <f t="shared" si="11"/>
        <v>2.5352354881150041</v>
      </c>
      <c r="G11" s="9">
        <f t="shared" si="11"/>
        <v>3.7221844977362735</v>
      </c>
      <c r="H11" s="10">
        <v>0.3</v>
      </c>
      <c r="I11" s="9">
        <f t="shared" si="1"/>
        <v>1.116655349320882</v>
      </c>
      <c r="J11" s="10">
        <v>0.7</v>
      </c>
      <c r="K11" s="9">
        <f t="shared" si="2"/>
        <v>1.7746648416805026</v>
      </c>
      <c r="L11" s="9">
        <f t="shared" si="3"/>
        <v>7.8976838701585672E-2</v>
      </c>
    </row>
    <row r="12" spans="1:17" x14ac:dyDescent="0.2">
      <c r="A12" s="2">
        <v>1970</v>
      </c>
      <c r="B12" s="7">
        <v>5190000000000</v>
      </c>
      <c r="C12" s="8">
        <v>82771080</v>
      </c>
      <c r="D12" s="5">
        <v>17994764000000</v>
      </c>
      <c r="E12" s="9">
        <f t="shared" ref="E12:G12" si="12">(B12-B11)/B11*100</f>
        <v>-0.19230769230769232</v>
      </c>
      <c r="F12" s="9">
        <f t="shared" si="12"/>
        <v>2.5246854346614627</v>
      </c>
      <c r="G12" s="9">
        <f t="shared" si="12"/>
        <v>3.1041429100031981</v>
      </c>
      <c r="H12" s="10">
        <v>0.3</v>
      </c>
      <c r="I12" s="9">
        <f t="shared" si="1"/>
        <v>0.93124287300095943</v>
      </c>
      <c r="J12" s="10">
        <v>0.7</v>
      </c>
      <c r="K12" s="9">
        <f t="shared" si="2"/>
        <v>1.7672798042630238</v>
      </c>
      <c r="L12" s="9">
        <f t="shared" si="3"/>
        <v>-2.8908303695716757</v>
      </c>
      <c r="N12" s="28"/>
    </row>
    <row r="13" spans="1:17" x14ac:dyDescent="0.2">
      <c r="A13" s="2">
        <v>1971</v>
      </c>
      <c r="B13" s="7">
        <v>5360000000000</v>
      </c>
      <c r="C13" s="8">
        <v>84382750</v>
      </c>
      <c r="D13" s="5">
        <v>18544720000000</v>
      </c>
      <c r="E13" s="9">
        <f t="shared" ref="E13:G13" si="13">(B13-B12)/B12*100</f>
        <v>3.2755298651252409</v>
      </c>
      <c r="F13" s="9">
        <f t="shared" si="13"/>
        <v>1.9471414411893622</v>
      </c>
      <c r="G13" s="9">
        <f t="shared" si="13"/>
        <v>3.0562001257699185</v>
      </c>
      <c r="H13" s="10">
        <v>0.3</v>
      </c>
      <c r="I13" s="9">
        <f t="shared" si="1"/>
        <v>0.91686003773097546</v>
      </c>
      <c r="J13" s="10">
        <v>0.7</v>
      </c>
      <c r="K13" s="9">
        <f t="shared" si="2"/>
        <v>1.3629990088325534</v>
      </c>
      <c r="L13" s="9">
        <f t="shared" si="3"/>
        <v>0.99567081856171202</v>
      </c>
    </row>
    <row r="14" spans="1:17" x14ac:dyDescent="0.2">
      <c r="A14" s="2">
        <v>1972</v>
      </c>
      <c r="B14" s="7">
        <v>5640000000000</v>
      </c>
      <c r="C14" s="8">
        <v>87035000</v>
      </c>
      <c r="D14" s="5">
        <v>19172328000000</v>
      </c>
      <c r="E14" s="9">
        <f t="shared" ref="E14:G14" si="14">(B14-B13)/B13*100</f>
        <v>5.2238805970149249</v>
      </c>
      <c r="F14" s="9">
        <f t="shared" si="14"/>
        <v>3.143118706133659</v>
      </c>
      <c r="G14" s="9">
        <f t="shared" si="14"/>
        <v>3.3842948289324402</v>
      </c>
      <c r="H14" s="10">
        <v>0.3</v>
      </c>
      <c r="I14" s="9">
        <f t="shared" si="1"/>
        <v>1.015288448679732</v>
      </c>
      <c r="J14" s="10">
        <v>0.7</v>
      </c>
      <c r="K14" s="9">
        <f t="shared" si="2"/>
        <v>2.200183094293561</v>
      </c>
      <c r="L14" s="9">
        <f t="shared" si="3"/>
        <v>2.0084090540416315</v>
      </c>
      <c r="N14" s="37" t="s">
        <v>27</v>
      </c>
      <c r="O14" s="38"/>
      <c r="P14" s="38"/>
      <c r="Q14" s="39"/>
    </row>
    <row r="15" spans="1:17" x14ac:dyDescent="0.2">
      <c r="A15" s="2">
        <v>1973</v>
      </c>
      <c r="B15" s="7">
        <v>5960000000000</v>
      </c>
      <c r="C15" s="8">
        <v>89430250</v>
      </c>
      <c r="D15" s="5">
        <v>19867098000000</v>
      </c>
      <c r="E15" s="9">
        <f t="shared" ref="E15:G15" si="15">(B15-B14)/B14*100</f>
        <v>5.6737588652482271</v>
      </c>
      <c r="F15" s="9">
        <f t="shared" si="15"/>
        <v>2.752053771471247</v>
      </c>
      <c r="G15" s="9">
        <f t="shared" si="15"/>
        <v>3.6238165756396405</v>
      </c>
      <c r="H15" s="10">
        <v>0.3</v>
      </c>
      <c r="I15" s="9">
        <f t="shared" si="1"/>
        <v>1.087144972691892</v>
      </c>
      <c r="J15" s="10">
        <v>0.7</v>
      </c>
      <c r="K15" s="9">
        <f t="shared" si="2"/>
        <v>1.9264376400298728</v>
      </c>
      <c r="L15" s="9">
        <f t="shared" si="3"/>
        <v>2.6601762525264627</v>
      </c>
      <c r="N15" s="13" t="s">
        <v>17</v>
      </c>
      <c r="O15" s="13" t="s">
        <v>18</v>
      </c>
      <c r="P15" s="13" t="s">
        <v>19</v>
      </c>
      <c r="Q15" s="13" t="s">
        <v>20</v>
      </c>
    </row>
    <row r="16" spans="1:17" x14ac:dyDescent="0.2">
      <c r="A16" s="2">
        <v>1974</v>
      </c>
      <c r="B16" s="7">
        <v>5930000000000</v>
      </c>
      <c r="C16" s="8">
        <v>91950670</v>
      </c>
      <c r="D16" s="5">
        <v>20458788000000</v>
      </c>
      <c r="E16" s="9">
        <f t="shared" ref="E16:G16" si="16">(B16-B15)/B15*100</f>
        <v>-0.50335570469798652</v>
      </c>
      <c r="F16" s="9">
        <f t="shared" si="16"/>
        <v>2.8183081228107936</v>
      </c>
      <c r="G16" s="9">
        <f t="shared" si="16"/>
        <v>2.9782407073242401</v>
      </c>
      <c r="H16" s="10">
        <v>0.3</v>
      </c>
      <c r="I16" s="9">
        <f t="shared" si="1"/>
        <v>0.89347221219727202</v>
      </c>
      <c r="J16" s="10">
        <v>0.7</v>
      </c>
      <c r="K16" s="9">
        <f t="shared" si="2"/>
        <v>1.9728156859675554</v>
      </c>
      <c r="L16" s="9">
        <f t="shared" si="3"/>
        <v>-3.3696436028628138</v>
      </c>
      <c r="N16" s="23">
        <f>AVERAGE(E49:E59)</f>
        <v>1.4811493954470847</v>
      </c>
      <c r="O16" s="19">
        <f>AVERAGE(I49:I59)</f>
        <v>0.41107898986528807</v>
      </c>
      <c r="P16" s="19">
        <f t="shared" ref="P16:Q16" si="17">AVERAGE(K49:K59)</f>
        <v>0.36492521764966523</v>
      </c>
      <c r="Q16" s="19">
        <f t="shared" si="17"/>
        <v>0.70514518793213155</v>
      </c>
    </row>
    <row r="17" spans="1:14" x14ac:dyDescent="0.2">
      <c r="A17" s="2">
        <v>1975</v>
      </c>
      <c r="B17" s="7">
        <v>5920000000000</v>
      </c>
      <c r="C17" s="8">
        <v>93775420</v>
      </c>
      <c r="D17" s="5">
        <v>20908564000000</v>
      </c>
      <c r="E17" s="9">
        <f t="shared" ref="E17:G17" si="18">(B17-B16)/B16*100</f>
        <v>-0.16863406408094433</v>
      </c>
      <c r="F17" s="9">
        <f t="shared" si="18"/>
        <v>1.9844879868738312</v>
      </c>
      <c r="G17" s="9">
        <f t="shared" si="18"/>
        <v>2.1984489012741126</v>
      </c>
      <c r="H17" s="10">
        <v>0.3</v>
      </c>
      <c r="I17" s="9">
        <f t="shared" si="1"/>
        <v>0.65953467038223379</v>
      </c>
      <c r="J17" s="10">
        <v>0.7</v>
      </c>
      <c r="K17" s="9">
        <f t="shared" si="2"/>
        <v>1.3891415908116818</v>
      </c>
      <c r="L17" s="9">
        <f t="shared" si="3"/>
        <v>-2.2173103252748598</v>
      </c>
      <c r="N17" s="28"/>
    </row>
    <row r="18" spans="1:14" x14ac:dyDescent="0.2">
      <c r="A18" s="2">
        <v>1976</v>
      </c>
      <c r="B18" s="7">
        <v>6230000000000</v>
      </c>
      <c r="C18" s="8">
        <v>96158750</v>
      </c>
      <c r="D18" s="5">
        <v>21441814000000</v>
      </c>
      <c r="E18" s="9">
        <f t="shared" ref="E18:G18" si="19">(B18-B17)/B17*100</f>
        <v>5.2364864864864868</v>
      </c>
      <c r="F18" s="9">
        <f t="shared" si="19"/>
        <v>2.5415295394038222</v>
      </c>
      <c r="G18" s="9">
        <f t="shared" si="19"/>
        <v>2.5503903567935131</v>
      </c>
      <c r="H18" s="10">
        <v>0.3</v>
      </c>
      <c r="I18" s="9">
        <f t="shared" si="1"/>
        <v>0.76511710703805391</v>
      </c>
      <c r="J18" s="10">
        <v>0.7</v>
      </c>
      <c r="K18" s="9">
        <f t="shared" si="2"/>
        <v>1.7790706775826755</v>
      </c>
      <c r="L18" s="9">
        <f t="shared" si="3"/>
        <v>2.6922987018657576</v>
      </c>
      <c r="N18" s="28"/>
    </row>
    <row r="19" spans="1:14" x14ac:dyDescent="0.2">
      <c r="A19" s="2">
        <v>1977</v>
      </c>
      <c r="B19" s="7">
        <v>6520000000000</v>
      </c>
      <c r="C19" s="8">
        <v>99009330</v>
      </c>
      <c r="D19" s="5">
        <v>22093302000000</v>
      </c>
      <c r="E19" s="9">
        <f t="shared" ref="E19:G19" si="20">(B19-B18)/B18*100</f>
        <v>4.6548956661316216</v>
      </c>
      <c r="F19" s="9">
        <f t="shared" si="20"/>
        <v>2.9644520129473397</v>
      </c>
      <c r="G19" s="9">
        <f t="shared" si="20"/>
        <v>3.0383996428660374</v>
      </c>
      <c r="H19" s="10">
        <v>0.3</v>
      </c>
      <c r="I19" s="9">
        <f t="shared" si="1"/>
        <v>0.91151989285981116</v>
      </c>
      <c r="J19" s="10">
        <v>0.7</v>
      </c>
      <c r="K19" s="9">
        <f t="shared" si="2"/>
        <v>2.0751164090631375</v>
      </c>
      <c r="L19" s="9">
        <f t="shared" si="3"/>
        <v>1.6682593642086729</v>
      </c>
      <c r="N19" s="28"/>
    </row>
    <row r="20" spans="1:14" x14ac:dyDescent="0.2">
      <c r="A20" s="2">
        <v>1978</v>
      </c>
      <c r="B20" s="7">
        <v>6880000000000</v>
      </c>
      <c r="C20" s="8">
        <v>102251170</v>
      </c>
      <c r="D20" s="5">
        <v>22869542000000</v>
      </c>
      <c r="E20" s="9">
        <f t="shared" ref="E20:G20" si="21">(B20-B19)/B19*100</f>
        <v>5.5214723926380369</v>
      </c>
      <c r="F20" s="9">
        <f t="shared" si="21"/>
        <v>3.2742772827570898</v>
      </c>
      <c r="G20" s="9">
        <f t="shared" si="21"/>
        <v>3.5134630396126387</v>
      </c>
      <c r="H20" s="10">
        <v>0.3</v>
      </c>
      <c r="I20" s="9">
        <f t="shared" si="1"/>
        <v>1.0540389118837916</v>
      </c>
      <c r="J20" s="10">
        <v>0.7</v>
      </c>
      <c r="K20" s="9">
        <f t="shared" si="2"/>
        <v>2.2919940979299627</v>
      </c>
      <c r="L20" s="9">
        <f t="shared" si="3"/>
        <v>2.1754393828242824</v>
      </c>
      <c r="N20" s="28"/>
    </row>
    <row r="21" spans="1:14" x14ac:dyDescent="0.2">
      <c r="A21" s="2">
        <v>1979</v>
      </c>
      <c r="B21" s="7">
        <v>7100000000000</v>
      </c>
      <c r="C21" s="8">
        <v>104964080</v>
      </c>
      <c r="D21" s="5">
        <v>23685896000000</v>
      </c>
      <c r="E21" s="9">
        <f t="shared" ref="E21:G21" si="22">(B21-B20)/B20*100</f>
        <v>3.1976744186046515</v>
      </c>
      <c r="F21" s="9">
        <f t="shared" si="22"/>
        <v>2.6531823547838131</v>
      </c>
      <c r="G21" s="9">
        <f t="shared" si="22"/>
        <v>3.5696123691502</v>
      </c>
      <c r="H21" s="10">
        <v>0.3</v>
      </c>
      <c r="I21" s="9">
        <f t="shared" si="1"/>
        <v>1.0708837107450599</v>
      </c>
      <c r="J21" s="10">
        <v>0.7</v>
      </c>
      <c r="K21" s="9">
        <f t="shared" si="2"/>
        <v>1.8572276483486692</v>
      </c>
      <c r="L21" s="9">
        <f t="shared" si="3"/>
        <v>0.26956305951092241</v>
      </c>
      <c r="N21" s="28"/>
    </row>
    <row r="22" spans="1:14" x14ac:dyDescent="0.2">
      <c r="A22" s="2">
        <v>1980</v>
      </c>
      <c r="B22" s="7">
        <v>7080000000000</v>
      </c>
      <c r="C22" s="8">
        <v>106939830</v>
      </c>
      <c r="D22" s="5">
        <v>24366128000000</v>
      </c>
      <c r="E22" s="9">
        <f t="shared" ref="E22:G22" si="23">(B22-B21)/B21*100</f>
        <v>-0.28169014084507044</v>
      </c>
      <c r="F22" s="9">
        <f t="shared" si="23"/>
        <v>1.8823105961582285</v>
      </c>
      <c r="G22" s="9">
        <f t="shared" si="23"/>
        <v>2.8718862904742974</v>
      </c>
      <c r="H22" s="10">
        <v>0.3</v>
      </c>
      <c r="I22" s="9">
        <f t="shared" si="1"/>
        <v>0.86156588714228921</v>
      </c>
      <c r="J22" s="10">
        <v>0.7</v>
      </c>
      <c r="K22" s="9">
        <f t="shared" si="2"/>
        <v>1.3176174173107598</v>
      </c>
      <c r="L22" s="9">
        <f t="shared" si="3"/>
        <v>-2.4608734452981196</v>
      </c>
      <c r="N22" s="28"/>
    </row>
    <row r="23" spans="1:14" x14ac:dyDescent="0.2">
      <c r="A23" s="2">
        <v>1981</v>
      </c>
      <c r="B23" s="7">
        <v>7260000000000</v>
      </c>
      <c r="C23" s="8">
        <v>108670170</v>
      </c>
      <c r="D23" s="5">
        <v>25027838000000</v>
      </c>
      <c r="E23" s="9">
        <f t="shared" ref="E23:G23" si="24">(B23-B22)/B22*100</f>
        <v>2.5423728813559325</v>
      </c>
      <c r="F23" s="9">
        <f t="shared" si="24"/>
        <v>1.6180500754489697</v>
      </c>
      <c r="G23" s="9">
        <f t="shared" si="24"/>
        <v>2.7156961499997045</v>
      </c>
      <c r="H23" s="10">
        <v>0.3</v>
      </c>
      <c r="I23" s="9">
        <f t="shared" si="1"/>
        <v>0.81470884499991136</v>
      </c>
      <c r="J23" s="10">
        <v>0.7</v>
      </c>
      <c r="K23" s="9">
        <f t="shared" si="2"/>
        <v>1.1326350528142788</v>
      </c>
      <c r="L23" s="9">
        <f t="shared" si="3"/>
        <v>0.59502898354174238</v>
      </c>
      <c r="N23" s="28"/>
    </row>
    <row r="24" spans="1:14" x14ac:dyDescent="0.2">
      <c r="A24" s="2">
        <v>1982</v>
      </c>
      <c r="B24" s="7">
        <v>7130000000000</v>
      </c>
      <c r="C24" s="8">
        <v>110204580</v>
      </c>
      <c r="D24" s="5">
        <v>25557936000000</v>
      </c>
      <c r="E24" s="9">
        <f t="shared" ref="E24:G24" si="25">(B24-B23)/B23*100</f>
        <v>-1.7906336088154271</v>
      </c>
      <c r="F24" s="9">
        <f t="shared" si="25"/>
        <v>1.4119882208705481</v>
      </c>
      <c r="G24" s="9">
        <f t="shared" si="25"/>
        <v>2.1180335273066735</v>
      </c>
      <c r="H24" s="10">
        <v>0.3</v>
      </c>
      <c r="I24" s="9">
        <f t="shared" si="1"/>
        <v>0.63541005819200203</v>
      </c>
      <c r="J24" s="10">
        <v>0.7</v>
      </c>
      <c r="K24" s="9">
        <f t="shared" si="2"/>
        <v>0.98839175460938355</v>
      </c>
      <c r="L24" s="9">
        <f t="shared" si="3"/>
        <v>-3.4144354216168127</v>
      </c>
      <c r="N24" s="28"/>
    </row>
    <row r="25" spans="1:14" x14ac:dyDescent="0.2">
      <c r="A25" s="2">
        <v>1983</v>
      </c>
      <c r="B25" s="7">
        <v>7460000000000</v>
      </c>
      <c r="C25" s="8">
        <v>111550250</v>
      </c>
      <c r="D25" s="5">
        <v>26167138000000</v>
      </c>
      <c r="E25" s="9">
        <f t="shared" ref="E25:G25" si="26">(B25-B24)/B24*100</f>
        <v>4.6283309957924264</v>
      </c>
      <c r="F25" s="9">
        <f t="shared" si="26"/>
        <v>1.2210654039968212</v>
      </c>
      <c r="G25" s="9">
        <f t="shared" si="26"/>
        <v>2.3836118847781762</v>
      </c>
      <c r="H25" s="10">
        <v>0.3</v>
      </c>
      <c r="I25" s="9">
        <f t="shared" si="1"/>
        <v>0.71508356543345286</v>
      </c>
      <c r="J25" s="10">
        <v>0.7</v>
      </c>
      <c r="K25" s="9">
        <f t="shared" si="2"/>
        <v>0.8547457827977748</v>
      </c>
      <c r="L25" s="9">
        <f t="shared" si="3"/>
        <v>3.0585016475611986</v>
      </c>
      <c r="N25" s="28"/>
    </row>
    <row r="26" spans="1:14" x14ac:dyDescent="0.2">
      <c r="A26" s="2">
        <v>1984</v>
      </c>
      <c r="B26" s="7">
        <v>8000000000000</v>
      </c>
      <c r="C26" s="8">
        <v>113543920</v>
      </c>
      <c r="D26" s="5">
        <v>26987296000000</v>
      </c>
      <c r="E26" s="9">
        <f t="shared" ref="E26:G26" si="27">(B26-B25)/B25*100</f>
        <v>7.2386058981233248</v>
      </c>
      <c r="F26" s="9">
        <f t="shared" si="27"/>
        <v>1.7872393831479534</v>
      </c>
      <c r="G26" s="9">
        <f t="shared" si="27"/>
        <v>3.134305326016166</v>
      </c>
      <c r="H26" s="10">
        <v>0.3</v>
      </c>
      <c r="I26" s="9">
        <f t="shared" si="1"/>
        <v>0.94029159780484972</v>
      </c>
      <c r="J26" s="10">
        <v>0.7</v>
      </c>
      <c r="K26" s="9">
        <f t="shared" si="2"/>
        <v>1.2510675682035672</v>
      </c>
      <c r="L26" s="9">
        <f t="shared" si="3"/>
        <v>5.0472467321149086</v>
      </c>
      <c r="N26" s="28"/>
    </row>
    <row r="27" spans="1:14" x14ac:dyDescent="0.2">
      <c r="A27" s="2">
        <v>1985</v>
      </c>
      <c r="B27" s="7">
        <v>8330000000000</v>
      </c>
      <c r="C27" s="8">
        <v>115461330</v>
      </c>
      <c r="D27" s="5">
        <v>27877784000000</v>
      </c>
      <c r="E27" s="9">
        <f t="shared" ref="E27:G27" si="28">(B27-B26)/B26*100</f>
        <v>4.125</v>
      </c>
      <c r="F27" s="9">
        <f t="shared" si="28"/>
        <v>1.6886945597791587</v>
      </c>
      <c r="G27" s="9">
        <f t="shared" si="28"/>
        <v>3.2996562530755211</v>
      </c>
      <c r="H27" s="10">
        <v>0.3</v>
      </c>
      <c r="I27" s="9">
        <f t="shared" si="1"/>
        <v>0.98989687592265629</v>
      </c>
      <c r="J27" s="10">
        <v>0.7</v>
      </c>
      <c r="K27" s="9">
        <f t="shared" si="2"/>
        <v>1.1820861918454111</v>
      </c>
      <c r="L27" s="9">
        <f t="shared" si="3"/>
        <v>1.9530169322319328</v>
      </c>
      <c r="N27" s="28"/>
    </row>
    <row r="28" spans="1:14" x14ac:dyDescent="0.2">
      <c r="A28" s="2">
        <v>1986</v>
      </c>
      <c r="B28" s="7">
        <v>8620000000000</v>
      </c>
      <c r="C28" s="8">
        <v>117834500</v>
      </c>
      <c r="D28" s="5">
        <v>28766224000000</v>
      </c>
      <c r="E28" s="9">
        <f t="shared" ref="E28:G28" si="29">(B28-B27)/B27*100</f>
        <v>3.4813925570228088</v>
      </c>
      <c r="F28" s="9">
        <f t="shared" si="29"/>
        <v>2.0553807928593928</v>
      </c>
      <c r="G28" s="9">
        <f t="shared" si="29"/>
        <v>3.1869104086608897</v>
      </c>
      <c r="H28" s="10">
        <v>0.3</v>
      </c>
      <c r="I28" s="9">
        <f t="shared" si="1"/>
        <v>0.95607312259826682</v>
      </c>
      <c r="J28" s="10">
        <v>0.7</v>
      </c>
      <c r="K28" s="9">
        <f t="shared" si="2"/>
        <v>1.4387665550015749</v>
      </c>
      <c r="L28" s="9">
        <f t="shared" si="3"/>
        <v>1.0865528794229673</v>
      </c>
      <c r="N28" s="28"/>
    </row>
    <row r="29" spans="1:14" x14ac:dyDescent="0.2">
      <c r="A29" s="2">
        <v>1987</v>
      </c>
      <c r="B29" s="7">
        <v>8920000000000</v>
      </c>
      <c r="C29" s="8">
        <v>119865170</v>
      </c>
      <c r="D29" s="5">
        <v>29631074000000</v>
      </c>
      <c r="E29" s="9">
        <f t="shared" ref="E29:G29" si="30">(B29-B28)/B28*100</f>
        <v>3.4802784222737819</v>
      </c>
      <c r="F29" s="9">
        <f t="shared" si="30"/>
        <v>1.7233238143328142</v>
      </c>
      <c r="G29" s="9">
        <f t="shared" si="30"/>
        <v>3.0064773186776268</v>
      </c>
      <c r="H29" s="10">
        <v>0.3</v>
      </c>
      <c r="I29" s="9">
        <f t="shared" si="1"/>
        <v>0.90194319560328795</v>
      </c>
      <c r="J29" s="10">
        <v>0.7</v>
      </c>
      <c r="K29" s="9">
        <f t="shared" si="2"/>
        <v>1.2063266700329698</v>
      </c>
      <c r="L29" s="9">
        <f t="shared" si="3"/>
        <v>1.3720085566375242</v>
      </c>
      <c r="N29" s="28"/>
    </row>
    <row r="30" spans="1:14" x14ac:dyDescent="0.2">
      <c r="A30" s="2">
        <v>1988</v>
      </c>
      <c r="B30" s="7">
        <v>9290000000000</v>
      </c>
      <c r="C30" s="8">
        <v>121668830</v>
      </c>
      <c r="D30" s="5">
        <v>30486728000000</v>
      </c>
      <c r="E30" s="9">
        <f t="shared" ref="E30:G30" si="31">(B30-B29)/B29*100</f>
        <v>4.1479820627802688</v>
      </c>
      <c r="F30" s="9">
        <f t="shared" si="31"/>
        <v>1.5047407015732761</v>
      </c>
      <c r="G30" s="9">
        <f t="shared" si="31"/>
        <v>2.8876914822594686</v>
      </c>
      <c r="H30" s="10">
        <v>0.3</v>
      </c>
      <c r="I30" s="9">
        <f t="shared" si="1"/>
        <v>0.8663074446778406</v>
      </c>
      <c r="J30" s="10">
        <v>0.7</v>
      </c>
      <c r="K30" s="9">
        <f t="shared" si="2"/>
        <v>1.0533184911012932</v>
      </c>
      <c r="L30" s="9">
        <f t="shared" si="3"/>
        <v>2.2283561270011347</v>
      </c>
      <c r="N30" s="28"/>
    </row>
    <row r="31" spans="1:14" x14ac:dyDescent="0.2">
      <c r="A31" s="2">
        <v>1989</v>
      </c>
      <c r="B31" s="7">
        <v>9630000000000</v>
      </c>
      <c r="C31" s="8">
        <v>123845830</v>
      </c>
      <c r="D31" s="5">
        <v>31344056000000</v>
      </c>
      <c r="E31" s="9">
        <f t="shared" ref="E31:G31" si="32">(B31-B30)/B30*100</f>
        <v>3.6598493003229282</v>
      </c>
      <c r="F31" s="9">
        <f t="shared" si="32"/>
        <v>1.7892832535662584</v>
      </c>
      <c r="G31" s="9">
        <f t="shared" si="32"/>
        <v>2.8121351691135894</v>
      </c>
      <c r="H31" s="10">
        <v>0.3</v>
      </c>
      <c r="I31" s="9">
        <f t="shared" si="1"/>
        <v>0.84364055073407684</v>
      </c>
      <c r="J31" s="10">
        <v>0.7</v>
      </c>
      <c r="K31" s="9">
        <f t="shared" si="2"/>
        <v>1.2524982774963809</v>
      </c>
      <c r="L31" s="9">
        <f t="shared" si="3"/>
        <v>1.5637104720924706</v>
      </c>
      <c r="N31" s="28"/>
    </row>
    <row r="32" spans="1:14" x14ac:dyDescent="0.2">
      <c r="A32" s="2">
        <v>1990</v>
      </c>
      <c r="B32" s="7">
        <v>9810000000000</v>
      </c>
      <c r="C32" s="8">
        <v>125839830</v>
      </c>
      <c r="D32" s="5">
        <v>32134608000000</v>
      </c>
      <c r="E32" s="9">
        <f t="shared" ref="E32:G32" si="33">(B32-B31)/B31*100</f>
        <v>1.8691588785046727</v>
      </c>
      <c r="F32" s="9">
        <f t="shared" si="33"/>
        <v>1.610066321974668</v>
      </c>
      <c r="G32" s="9">
        <f t="shared" si="33"/>
        <v>2.5221751773286774</v>
      </c>
      <c r="H32" s="10">
        <v>0.3</v>
      </c>
      <c r="I32" s="9">
        <f t="shared" si="1"/>
        <v>0.75665255319860314</v>
      </c>
      <c r="J32" s="10">
        <v>0.7</v>
      </c>
      <c r="K32" s="9">
        <f t="shared" si="2"/>
        <v>1.1270464253822676</v>
      </c>
      <c r="L32" s="9">
        <f t="shared" si="3"/>
        <v>-1.4540100076198215E-2</v>
      </c>
      <c r="N32" s="28"/>
    </row>
    <row r="33" spans="1:14" x14ac:dyDescent="0.2">
      <c r="A33" s="2">
        <v>1991</v>
      </c>
      <c r="B33" s="7">
        <v>9800000000000</v>
      </c>
      <c r="C33" s="8">
        <v>126346500</v>
      </c>
      <c r="D33" s="5">
        <v>32776264000000</v>
      </c>
      <c r="E33" s="9">
        <f t="shared" ref="E33:G33" si="34">(B33-B32)/B32*100</f>
        <v>-0.10193679918450561</v>
      </c>
      <c r="F33" s="9">
        <f t="shared" si="34"/>
        <v>0.40263086814405263</v>
      </c>
      <c r="G33" s="9">
        <f t="shared" si="34"/>
        <v>1.9967755635917512</v>
      </c>
      <c r="H33" s="10">
        <v>0.3</v>
      </c>
      <c r="I33" s="9">
        <f t="shared" si="1"/>
        <v>0.59903266907752539</v>
      </c>
      <c r="J33" s="10">
        <v>0.7</v>
      </c>
      <c r="K33" s="9">
        <f t="shared" si="2"/>
        <v>0.28184160770083683</v>
      </c>
      <c r="L33" s="9">
        <f t="shared" si="3"/>
        <v>-0.98281107596286787</v>
      </c>
      <c r="N33" s="28"/>
    </row>
    <row r="34" spans="1:14" x14ac:dyDescent="0.2">
      <c r="A34" s="2">
        <v>1992</v>
      </c>
      <c r="B34" s="7">
        <v>10100000000000</v>
      </c>
      <c r="C34" s="8">
        <v>128104830</v>
      </c>
      <c r="D34" s="5">
        <v>33454188000000</v>
      </c>
      <c r="E34" s="9">
        <f t="shared" ref="E34:G34" si="35">(B34-B33)/B33*100</f>
        <v>3.0612244897959182</v>
      </c>
      <c r="F34" s="9">
        <f t="shared" si="35"/>
        <v>1.3916728995263026</v>
      </c>
      <c r="G34" s="9">
        <f t="shared" si="35"/>
        <v>2.0683382340342389</v>
      </c>
      <c r="H34" s="10">
        <v>0.3</v>
      </c>
      <c r="I34" s="9">
        <f t="shared" si="1"/>
        <v>0.62050147021027169</v>
      </c>
      <c r="J34" s="10">
        <v>0.7</v>
      </c>
      <c r="K34" s="9">
        <f t="shared" si="2"/>
        <v>0.97417102966841174</v>
      </c>
      <c r="L34" s="9">
        <f t="shared" si="3"/>
        <v>1.4665519899172348</v>
      </c>
      <c r="N34" s="28"/>
    </row>
    <row r="35" spans="1:14" x14ac:dyDescent="0.2">
      <c r="A35" s="2">
        <v>1993</v>
      </c>
      <c r="B35" s="7">
        <v>10400000000000</v>
      </c>
      <c r="C35" s="8">
        <v>129199580</v>
      </c>
      <c r="D35" s="5">
        <v>34185376000000</v>
      </c>
      <c r="E35" s="9">
        <f t="shared" ref="E35:G35" si="36">(B35-B34)/B34*100</f>
        <v>2.9702970297029703</v>
      </c>
      <c r="F35" s="9">
        <f t="shared" si="36"/>
        <v>0.8545735551110758</v>
      </c>
      <c r="G35" s="9">
        <f t="shared" si="36"/>
        <v>2.1856396574324264</v>
      </c>
      <c r="H35" s="10">
        <v>0.3</v>
      </c>
      <c r="I35" s="9">
        <f t="shared" si="1"/>
        <v>0.65569189722972787</v>
      </c>
      <c r="J35" s="10">
        <v>0.7</v>
      </c>
      <c r="K35" s="9">
        <f t="shared" si="2"/>
        <v>0.59820148857775302</v>
      </c>
      <c r="L35" s="9">
        <f t="shared" si="3"/>
        <v>1.7164036438954895</v>
      </c>
      <c r="N35" s="28"/>
    </row>
    <row r="36" spans="1:14" x14ac:dyDescent="0.2">
      <c r="A36" s="2">
        <v>1994</v>
      </c>
      <c r="B36" s="7">
        <v>10800000000000</v>
      </c>
      <c r="C36" s="8">
        <v>131061750</v>
      </c>
      <c r="D36" s="5">
        <v>34990428000000</v>
      </c>
      <c r="E36" s="9">
        <f t="shared" ref="E36:G36" si="37">(B36-B35)/B35*100</f>
        <v>3.8461538461538463</v>
      </c>
      <c r="F36" s="9">
        <f t="shared" si="37"/>
        <v>1.4413127349175592</v>
      </c>
      <c r="G36" s="9">
        <f t="shared" si="37"/>
        <v>2.3549602028656933</v>
      </c>
      <c r="H36" s="10">
        <v>0.3</v>
      </c>
      <c r="I36" s="9">
        <f t="shared" si="1"/>
        <v>0.70648806085970794</v>
      </c>
      <c r="J36" s="10">
        <v>0.7</v>
      </c>
      <c r="K36" s="9">
        <f t="shared" si="2"/>
        <v>1.0089189144422914</v>
      </c>
      <c r="L36" s="9">
        <f t="shared" si="3"/>
        <v>2.1307468708518469</v>
      </c>
      <c r="N36" s="28"/>
    </row>
    <row r="37" spans="1:14" x14ac:dyDescent="0.2">
      <c r="A37" s="2">
        <v>1995</v>
      </c>
      <c r="B37" s="7">
        <v>11100000000000</v>
      </c>
      <c r="C37" s="8">
        <v>132304000</v>
      </c>
      <c r="D37" s="5">
        <v>35841108000000</v>
      </c>
      <c r="E37" s="9">
        <f t="shared" ref="E37:G37" si="38">(B37-B36)/B36*100</f>
        <v>2.7777777777777777</v>
      </c>
      <c r="F37" s="9">
        <f t="shared" si="38"/>
        <v>0.94783565761940458</v>
      </c>
      <c r="G37" s="9">
        <f t="shared" si="38"/>
        <v>2.4311791784884713</v>
      </c>
      <c r="H37" s="10">
        <v>0.3</v>
      </c>
      <c r="I37" s="9">
        <f t="shared" si="1"/>
        <v>0.72935375354654142</v>
      </c>
      <c r="J37" s="10">
        <v>0.7</v>
      </c>
      <c r="K37" s="9">
        <f t="shared" si="2"/>
        <v>0.66348496033358317</v>
      </c>
      <c r="L37" s="9">
        <f t="shared" si="3"/>
        <v>1.3849390638976531</v>
      </c>
      <c r="N37" s="28"/>
    </row>
    <row r="38" spans="1:14" x14ac:dyDescent="0.2">
      <c r="A38" s="2">
        <v>1996</v>
      </c>
      <c r="B38" s="7">
        <v>11600000000000</v>
      </c>
      <c r="C38" s="8">
        <v>133944750</v>
      </c>
      <c r="D38" s="5">
        <v>36787476000000</v>
      </c>
      <c r="E38" s="9">
        <f t="shared" ref="E38:G38" si="39">(B38-B37)/B37*100</f>
        <v>4.5045045045045047</v>
      </c>
      <c r="F38" s="9">
        <f t="shared" si="39"/>
        <v>1.2401363526423994</v>
      </c>
      <c r="G38" s="9">
        <f t="shared" si="39"/>
        <v>2.6404540841761923</v>
      </c>
      <c r="H38" s="10">
        <v>0.3</v>
      </c>
      <c r="I38" s="9">
        <f t="shared" si="1"/>
        <v>0.79213622525285765</v>
      </c>
      <c r="J38" s="10">
        <v>0.7</v>
      </c>
      <c r="K38" s="9">
        <f t="shared" si="2"/>
        <v>0.86809544684967954</v>
      </c>
      <c r="L38" s="9">
        <f t="shared" si="3"/>
        <v>2.8442728324019679</v>
      </c>
      <c r="N38" s="28"/>
    </row>
    <row r="39" spans="1:14" x14ac:dyDescent="0.2">
      <c r="A39" s="2">
        <v>1997</v>
      </c>
      <c r="B39" s="7">
        <v>12100000000000</v>
      </c>
      <c r="C39" s="8">
        <v>136296750</v>
      </c>
      <c r="D39" s="5">
        <v>37812116000000</v>
      </c>
      <c r="E39" s="9">
        <f t="shared" ref="E39:G39" si="40">(B39-B38)/B38*100</f>
        <v>4.3103448275862073</v>
      </c>
      <c r="F39" s="9">
        <f t="shared" si="40"/>
        <v>1.7559478814959153</v>
      </c>
      <c r="G39" s="9">
        <f t="shared" si="40"/>
        <v>2.7852957348854268</v>
      </c>
      <c r="H39" s="10">
        <v>0.3</v>
      </c>
      <c r="I39" s="9">
        <f t="shared" si="1"/>
        <v>0.83558872046562804</v>
      </c>
      <c r="J39" s="10">
        <v>0.7</v>
      </c>
      <c r="K39" s="9">
        <f t="shared" si="2"/>
        <v>1.2291635170471407</v>
      </c>
      <c r="L39" s="9">
        <f t="shared" si="3"/>
        <v>2.2455925900734384</v>
      </c>
      <c r="N39" s="28"/>
    </row>
    <row r="40" spans="1:14" x14ac:dyDescent="0.2">
      <c r="A40" s="2">
        <v>1998</v>
      </c>
      <c r="B40" s="7">
        <v>12600000000000</v>
      </c>
      <c r="C40" s="8">
        <v>137673170</v>
      </c>
      <c r="D40" s="5">
        <v>38962164000000</v>
      </c>
      <c r="E40" s="9">
        <f t="shared" ref="E40:G40" si="41">(B40-B39)/B39*100</f>
        <v>4.1322314049586781</v>
      </c>
      <c r="F40" s="9">
        <f t="shared" si="41"/>
        <v>1.0098700079055443</v>
      </c>
      <c r="G40" s="9">
        <f t="shared" si="41"/>
        <v>3.0414801435603338</v>
      </c>
      <c r="H40" s="10">
        <v>0.3</v>
      </c>
      <c r="I40" s="9">
        <f t="shared" si="1"/>
        <v>0.91244404306810012</v>
      </c>
      <c r="J40" s="10">
        <v>0.7</v>
      </c>
      <c r="K40" s="9">
        <f t="shared" si="2"/>
        <v>0.70690900553388092</v>
      </c>
      <c r="L40" s="9">
        <f t="shared" si="3"/>
        <v>2.5128783563566972</v>
      </c>
      <c r="N40" s="28"/>
    </row>
    <row r="41" spans="1:14" x14ac:dyDescent="0.2">
      <c r="A41" s="2">
        <v>1999</v>
      </c>
      <c r="B41" s="7">
        <v>13200000000000</v>
      </c>
      <c r="C41" s="8">
        <v>139367580</v>
      </c>
      <c r="D41" s="5">
        <v>40208696000000</v>
      </c>
      <c r="E41" s="9">
        <f t="shared" ref="E41:G41" si="42">(B41-B40)/B40*100</f>
        <v>4.7619047619047619</v>
      </c>
      <c r="F41" s="9">
        <f t="shared" si="42"/>
        <v>1.2307481552142658</v>
      </c>
      <c r="G41" s="9">
        <f t="shared" si="42"/>
        <v>3.1993397491987352</v>
      </c>
      <c r="H41" s="10">
        <v>0.3</v>
      </c>
      <c r="I41" s="9">
        <f t="shared" si="1"/>
        <v>0.95980192475962056</v>
      </c>
      <c r="J41" s="10">
        <v>0.7</v>
      </c>
      <c r="K41" s="9">
        <f t="shared" si="2"/>
        <v>0.86152370864998606</v>
      </c>
      <c r="L41" s="9">
        <f t="shared" si="3"/>
        <v>2.9405791284951555</v>
      </c>
      <c r="N41" s="28"/>
    </row>
    <row r="42" spans="1:14" x14ac:dyDescent="0.2">
      <c r="A42" s="2">
        <v>2000</v>
      </c>
      <c r="B42" s="7">
        <v>13800000000000</v>
      </c>
      <c r="C42" s="8">
        <v>142582580</v>
      </c>
      <c r="D42" s="5">
        <v>41503672000000</v>
      </c>
      <c r="E42" s="9">
        <f t="shared" ref="E42:G42" si="43">(B42-B41)/B41*100</f>
        <v>4.5454545454545459</v>
      </c>
      <c r="F42" s="9">
        <f t="shared" si="43"/>
        <v>2.3068492686749673</v>
      </c>
      <c r="G42" s="9">
        <f t="shared" si="43"/>
        <v>3.2206366503405137</v>
      </c>
      <c r="H42" s="10">
        <v>0.3</v>
      </c>
      <c r="I42" s="9">
        <f t="shared" si="1"/>
        <v>0.96619099510215412</v>
      </c>
      <c r="J42" s="10">
        <v>0.7</v>
      </c>
      <c r="K42" s="9">
        <f t="shared" si="2"/>
        <v>1.6147944880724769</v>
      </c>
      <c r="L42" s="9">
        <f t="shared" si="3"/>
        <v>1.9644690622799148</v>
      </c>
      <c r="N42" s="28"/>
    </row>
    <row r="43" spans="1:14" x14ac:dyDescent="0.2">
      <c r="A43" s="2">
        <v>2001</v>
      </c>
      <c r="B43" s="7">
        <v>13900000000000</v>
      </c>
      <c r="C43" s="8">
        <v>143733920</v>
      </c>
      <c r="D43" s="5">
        <v>42652532000000</v>
      </c>
      <c r="E43" s="9">
        <f t="shared" ref="E43:G43" si="44">(B43-B42)/B42*100</f>
        <v>0.72463768115942029</v>
      </c>
      <c r="F43" s="9">
        <f t="shared" si="44"/>
        <v>0.80748994722917766</v>
      </c>
      <c r="G43" s="9">
        <f t="shared" si="44"/>
        <v>2.7680924232439001</v>
      </c>
      <c r="H43" s="10">
        <v>0.3</v>
      </c>
      <c r="I43" s="9">
        <f t="shared" si="1"/>
        <v>0.83042772697317002</v>
      </c>
      <c r="J43" s="10">
        <v>0.7</v>
      </c>
      <c r="K43" s="9">
        <f t="shared" si="2"/>
        <v>0.56524296306042432</v>
      </c>
      <c r="L43" s="9">
        <f t="shared" si="3"/>
        <v>-0.67103300887417405</v>
      </c>
      <c r="N43" s="28"/>
    </row>
    <row r="44" spans="1:14" x14ac:dyDescent="0.2">
      <c r="A44" s="2">
        <v>2002</v>
      </c>
      <c r="B44" s="7">
        <v>14100000000000</v>
      </c>
      <c r="C44" s="8">
        <v>144862920</v>
      </c>
      <c r="D44" s="5">
        <v>43653812000000</v>
      </c>
      <c r="E44" s="9">
        <f t="shared" ref="E44:G44" si="45">(B44-B43)/B43*100</f>
        <v>1.4388489208633095</v>
      </c>
      <c r="F44" s="9">
        <f t="shared" si="45"/>
        <v>0.78547916873066559</v>
      </c>
      <c r="G44" s="9">
        <f t="shared" si="45"/>
        <v>2.3475276919081849</v>
      </c>
      <c r="H44" s="10">
        <v>0.3</v>
      </c>
      <c r="I44" s="9">
        <f t="shared" si="1"/>
        <v>0.70425830757245544</v>
      </c>
      <c r="J44" s="10">
        <v>0.7</v>
      </c>
      <c r="K44" s="9">
        <f t="shared" si="2"/>
        <v>0.54983541811146586</v>
      </c>
      <c r="L44" s="9">
        <f t="shared" si="3"/>
        <v>0.18475519517938821</v>
      </c>
      <c r="N44" s="28"/>
    </row>
    <row r="45" spans="1:14" x14ac:dyDescent="0.2">
      <c r="A45" s="2">
        <v>2003</v>
      </c>
      <c r="B45" s="7">
        <v>14500000000000</v>
      </c>
      <c r="C45" s="8">
        <v>146509670</v>
      </c>
      <c r="D45" s="5">
        <v>44711544000000</v>
      </c>
      <c r="E45" s="9">
        <f t="shared" ref="E45:G45" si="46">(B45-B44)/B44*100</f>
        <v>2.8368794326241136</v>
      </c>
      <c r="F45" s="9">
        <f t="shared" si="46"/>
        <v>1.1367643286494569</v>
      </c>
      <c r="G45" s="9">
        <f t="shared" si="46"/>
        <v>2.4230003098011235</v>
      </c>
      <c r="H45" s="10">
        <v>0.3</v>
      </c>
      <c r="I45" s="9">
        <f t="shared" si="1"/>
        <v>0.72690009294033697</v>
      </c>
      <c r="J45" s="10">
        <v>0.7</v>
      </c>
      <c r="K45" s="9">
        <f t="shared" si="2"/>
        <v>0.79573503005461976</v>
      </c>
      <c r="L45" s="9">
        <f t="shared" si="3"/>
        <v>1.3142443096291569</v>
      </c>
      <c r="N45" s="28"/>
    </row>
    <row r="46" spans="1:14" x14ac:dyDescent="0.2">
      <c r="A46" s="2">
        <v>2004</v>
      </c>
      <c r="B46" s="7">
        <v>15100000000000</v>
      </c>
      <c r="C46" s="8">
        <v>147401170</v>
      </c>
      <c r="D46" s="5">
        <v>45879136000000</v>
      </c>
      <c r="E46" s="9">
        <f t="shared" ref="E46:G46" si="47">(B46-B45)/B45*100</f>
        <v>4.1379310344827589</v>
      </c>
      <c r="F46" s="9">
        <f t="shared" si="47"/>
        <v>0.60849225856559508</v>
      </c>
      <c r="G46" s="9">
        <f t="shared" si="47"/>
        <v>2.611388235664597</v>
      </c>
      <c r="H46" s="10">
        <v>0.3</v>
      </c>
      <c r="I46" s="9">
        <f t="shared" si="1"/>
        <v>0.78341647069937903</v>
      </c>
      <c r="J46" s="10">
        <v>0.7</v>
      </c>
      <c r="K46" s="9">
        <f t="shared" si="2"/>
        <v>0.42594458099591653</v>
      </c>
      <c r="L46" s="9">
        <f t="shared" si="3"/>
        <v>2.9285699827874634</v>
      </c>
      <c r="N46" s="28"/>
    </row>
    <row r="47" spans="1:14" x14ac:dyDescent="0.2">
      <c r="A47" s="2">
        <v>2005</v>
      </c>
      <c r="B47" s="7">
        <v>15600000000000</v>
      </c>
      <c r="C47" s="8">
        <v>149320330</v>
      </c>
      <c r="D47" s="5">
        <v>47149980000000</v>
      </c>
      <c r="E47" s="9">
        <f t="shared" ref="E47:G47" si="48">(B47-B46)/B46*100</f>
        <v>3.3112582781456954</v>
      </c>
      <c r="F47" s="9">
        <f t="shared" si="48"/>
        <v>1.3019978063946167</v>
      </c>
      <c r="G47" s="9">
        <f t="shared" si="48"/>
        <v>2.7699824164081908</v>
      </c>
      <c r="H47" s="10">
        <v>0.3</v>
      </c>
      <c r="I47" s="9">
        <f t="shared" si="1"/>
        <v>0.83099472492245718</v>
      </c>
      <c r="J47" s="10">
        <v>0.7</v>
      </c>
      <c r="K47" s="9">
        <f t="shared" si="2"/>
        <v>0.91139846447623163</v>
      </c>
      <c r="L47" s="9">
        <f t="shared" si="3"/>
        <v>1.5688650887470066</v>
      </c>
      <c r="N47" s="28"/>
    </row>
    <row r="48" spans="1:14" x14ac:dyDescent="0.2">
      <c r="A48" s="2">
        <v>2006</v>
      </c>
      <c r="B48" s="7">
        <v>16100000000000</v>
      </c>
      <c r="C48" s="8">
        <v>151427580</v>
      </c>
      <c r="D48" s="5">
        <v>48403288000000</v>
      </c>
      <c r="E48" s="10">
        <f t="shared" ref="E48:G48" si="49">(B48-B47)/B47*100</f>
        <v>3.2051282051282048</v>
      </c>
      <c r="F48" s="9">
        <f t="shared" si="49"/>
        <v>1.4112277946345282</v>
      </c>
      <c r="G48" s="9">
        <f t="shared" si="49"/>
        <v>2.6581305018581132</v>
      </c>
      <c r="H48" s="10">
        <v>0.3</v>
      </c>
      <c r="I48" s="9">
        <f t="shared" si="1"/>
        <v>0.79743915055743397</v>
      </c>
      <c r="J48" s="10">
        <v>0.7</v>
      </c>
      <c r="K48" s="9">
        <f t="shared" si="2"/>
        <v>0.98785945624416971</v>
      </c>
      <c r="L48" s="9">
        <f t="shared" si="3"/>
        <v>1.4198295983266012</v>
      </c>
      <c r="N48" s="28"/>
    </row>
    <row r="49" spans="1:14" x14ac:dyDescent="0.2">
      <c r="A49" s="2">
        <v>2007</v>
      </c>
      <c r="B49" s="7">
        <v>16400000000000</v>
      </c>
      <c r="C49" s="8">
        <v>153124170</v>
      </c>
      <c r="D49" s="5">
        <v>49529816000000</v>
      </c>
      <c r="E49" s="9">
        <f t="shared" ref="E49:G49" si="50">(B49-B48)/B48*100</f>
        <v>1.8633540372670807</v>
      </c>
      <c r="F49" s="9">
        <f t="shared" si="50"/>
        <v>1.1203969580706499</v>
      </c>
      <c r="G49" s="9">
        <f t="shared" si="50"/>
        <v>2.3273790821813591</v>
      </c>
      <c r="H49" s="10">
        <v>0.3</v>
      </c>
      <c r="I49" s="9">
        <f t="shared" si="1"/>
        <v>0.69821372465440767</v>
      </c>
      <c r="J49" s="10">
        <v>0.7</v>
      </c>
      <c r="K49" s="9">
        <f t="shared" si="2"/>
        <v>0.78427787064945487</v>
      </c>
      <c r="L49" s="9">
        <f t="shared" si="3"/>
        <v>0.38086244196321828</v>
      </c>
      <c r="N49" s="28"/>
    </row>
    <row r="50" spans="1:14" x14ac:dyDescent="0.2">
      <c r="A50" s="2">
        <v>2008</v>
      </c>
      <c r="B50" s="7">
        <v>16400000000000</v>
      </c>
      <c r="C50" s="8">
        <v>154286670</v>
      </c>
      <c r="D50" s="5">
        <v>50426444000000</v>
      </c>
      <c r="E50" s="9">
        <f t="shared" ref="E50:G50" si="51">(B50-B49)/B49*100</f>
        <v>0</v>
      </c>
      <c r="F50" s="9">
        <f t="shared" si="51"/>
        <v>0.75918778857707447</v>
      </c>
      <c r="G50" s="9">
        <f t="shared" si="51"/>
        <v>1.8102792871267683</v>
      </c>
      <c r="H50" s="10">
        <v>0.3</v>
      </c>
      <c r="I50" s="9">
        <f t="shared" si="1"/>
        <v>0.54308378613803043</v>
      </c>
      <c r="J50" s="10">
        <v>0.7</v>
      </c>
      <c r="K50" s="9">
        <f t="shared" si="2"/>
        <v>0.53143145200395214</v>
      </c>
      <c r="L50" s="9">
        <f t="shared" si="3"/>
        <v>-1.0745152381419825</v>
      </c>
      <c r="N50" s="28"/>
    </row>
    <row r="51" spans="1:14" x14ac:dyDescent="0.2">
      <c r="A51" s="2">
        <v>2009</v>
      </c>
      <c r="B51" s="7">
        <v>15900000000000</v>
      </c>
      <c r="C51" s="8">
        <v>154142000</v>
      </c>
      <c r="D51" s="5">
        <v>50871128000000</v>
      </c>
      <c r="E51" s="9">
        <f t="shared" ref="E51:G51" si="52">(B51-B50)/B50*100</f>
        <v>-3.0487804878048781</v>
      </c>
      <c r="F51" s="9">
        <f t="shared" si="52"/>
        <v>-9.3767011758047539E-2</v>
      </c>
      <c r="G51" s="9">
        <f t="shared" si="52"/>
        <v>0.88184683417295884</v>
      </c>
      <c r="H51" s="10">
        <v>0.3</v>
      </c>
      <c r="I51" s="9">
        <f t="shared" si="1"/>
        <v>0.26455405025188766</v>
      </c>
      <c r="J51" s="10">
        <v>0.7</v>
      </c>
      <c r="K51" s="9">
        <f t="shared" si="2"/>
        <v>-6.563690823063327E-2</v>
      </c>
      <c r="L51" s="9">
        <f t="shared" si="3"/>
        <v>-3.2476976298261322</v>
      </c>
      <c r="N51" s="28"/>
    </row>
    <row r="52" spans="1:14" x14ac:dyDescent="0.2">
      <c r="A52" s="2">
        <v>2010</v>
      </c>
      <c r="B52" s="7">
        <v>16300000000000</v>
      </c>
      <c r="C52" s="8">
        <v>153888580</v>
      </c>
      <c r="D52" s="5">
        <v>51328388000000</v>
      </c>
      <c r="E52" s="9">
        <f t="shared" ref="E52:G52" si="53">(B52-B51)/B51*100</f>
        <v>2.5157232704402519</v>
      </c>
      <c r="F52" s="9">
        <f t="shared" si="53"/>
        <v>-0.16440684563584226</v>
      </c>
      <c r="G52" s="9">
        <f t="shared" si="53"/>
        <v>0.89885956529212396</v>
      </c>
      <c r="H52" s="10">
        <v>0.3</v>
      </c>
      <c r="I52" s="9">
        <f t="shared" si="1"/>
        <v>0.26965786958763716</v>
      </c>
      <c r="J52" s="10">
        <v>0.7</v>
      </c>
      <c r="K52" s="9">
        <f t="shared" si="2"/>
        <v>-0.11508479194508958</v>
      </c>
      <c r="L52" s="9">
        <f t="shared" si="3"/>
        <v>2.3611501927977043</v>
      </c>
      <c r="N52" s="28"/>
    </row>
    <row r="53" spans="1:14" x14ac:dyDescent="0.2">
      <c r="A53" s="2">
        <v>2011</v>
      </c>
      <c r="B53" s="7">
        <v>16600000000000</v>
      </c>
      <c r="C53" s="8">
        <v>153616670</v>
      </c>
      <c r="D53" s="5">
        <v>51847912000000</v>
      </c>
      <c r="E53" s="9">
        <f t="shared" ref="E53:G53" si="54">(B53-B52)/B52*100</f>
        <v>1.8404907975460123</v>
      </c>
      <c r="F53" s="9">
        <f t="shared" si="54"/>
        <v>-0.17669277343387013</v>
      </c>
      <c r="G53" s="9">
        <f t="shared" si="54"/>
        <v>1.0121572491230388</v>
      </c>
      <c r="H53" s="10">
        <v>0.3</v>
      </c>
      <c r="I53" s="9">
        <f t="shared" si="1"/>
        <v>0.30364717473691166</v>
      </c>
      <c r="J53" s="10">
        <v>0.7</v>
      </c>
      <c r="K53" s="9">
        <f t="shared" si="2"/>
        <v>-0.12368494140370909</v>
      </c>
      <c r="L53" s="9">
        <f t="shared" si="3"/>
        <v>1.6605285642128098</v>
      </c>
      <c r="N53" s="28"/>
    </row>
    <row r="54" spans="1:14" x14ac:dyDescent="0.2">
      <c r="A54" s="2">
        <v>2012</v>
      </c>
      <c r="B54" s="7">
        <v>17000000000000</v>
      </c>
      <c r="C54" s="8">
        <v>154974580</v>
      </c>
      <c r="D54" s="5">
        <v>52489352000000</v>
      </c>
      <c r="E54" s="9">
        <f t="shared" ref="E54:G54" si="55">(B54-B53)/B53*100</f>
        <v>2.4096385542168677</v>
      </c>
      <c r="F54" s="9">
        <f t="shared" si="55"/>
        <v>0.88396005459563731</v>
      </c>
      <c r="G54" s="9">
        <f t="shared" si="55"/>
        <v>1.2371568598558029</v>
      </c>
      <c r="H54" s="10">
        <v>0.3</v>
      </c>
      <c r="I54" s="9">
        <f t="shared" si="1"/>
        <v>0.37114705795674086</v>
      </c>
      <c r="J54" s="10">
        <v>0.7</v>
      </c>
      <c r="K54" s="9">
        <f t="shared" si="2"/>
        <v>0.61877203821694604</v>
      </c>
      <c r="L54" s="9">
        <f t="shared" si="3"/>
        <v>1.4197194580431809</v>
      </c>
      <c r="N54" s="28"/>
    </row>
    <row r="55" spans="1:14" x14ac:dyDescent="0.2">
      <c r="A55" s="2">
        <v>2013</v>
      </c>
      <c r="B55" s="7">
        <v>17300000000000</v>
      </c>
      <c r="C55" s="8">
        <v>155389170</v>
      </c>
      <c r="D55" s="5">
        <v>53159644000000</v>
      </c>
      <c r="E55" s="9">
        <f t="shared" ref="E55:G55" si="56">(B55-B54)/B54*100</f>
        <v>1.7647058823529411</v>
      </c>
      <c r="F55" s="9">
        <f t="shared" si="56"/>
        <v>0.2675212928468656</v>
      </c>
      <c r="G55" s="9">
        <f t="shared" si="56"/>
        <v>1.2770056677400019</v>
      </c>
      <c r="H55" s="10">
        <v>0.3</v>
      </c>
      <c r="I55" s="9">
        <f t="shared" si="1"/>
        <v>0.38310170032200058</v>
      </c>
      <c r="J55" s="10">
        <v>0.7</v>
      </c>
      <c r="K55" s="9">
        <f t="shared" si="2"/>
        <v>0.1872649049928059</v>
      </c>
      <c r="L55" s="9">
        <f t="shared" si="3"/>
        <v>1.1943392770381347</v>
      </c>
      <c r="N55" s="28"/>
    </row>
    <row r="56" spans="1:14" x14ac:dyDescent="0.2">
      <c r="A56" s="2">
        <v>2014</v>
      </c>
      <c r="B56" s="7">
        <v>17700000000000</v>
      </c>
      <c r="C56" s="8">
        <v>155921830</v>
      </c>
      <c r="D56" s="5">
        <v>53901652000000</v>
      </c>
      <c r="E56" s="9">
        <f t="shared" ref="E56:G56" si="57">(B56-B55)/B55*100</f>
        <v>2.3121387283236992</v>
      </c>
      <c r="F56" s="9">
        <f t="shared" si="57"/>
        <v>0.34279094225163825</v>
      </c>
      <c r="G56" s="9">
        <f t="shared" si="57"/>
        <v>1.3958107018173409</v>
      </c>
      <c r="H56" s="10">
        <v>0.3</v>
      </c>
      <c r="I56" s="9">
        <f t="shared" si="1"/>
        <v>0.41874321054520225</v>
      </c>
      <c r="J56" s="10">
        <v>0.7</v>
      </c>
      <c r="K56" s="9">
        <f t="shared" si="2"/>
        <v>0.23995365957614676</v>
      </c>
      <c r="L56" s="9">
        <f t="shared" si="3"/>
        <v>1.6534418582023502</v>
      </c>
      <c r="N56" s="28"/>
    </row>
    <row r="57" spans="1:14" x14ac:dyDescent="0.2">
      <c r="A57" s="2">
        <v>2015</v>
      </c>
      <c r="B57" s="7">
        <v>18200000000000</v>
      </c>
      <c r="C57" s="8">
        <v>157129920</v>
      </c>
      <c r="D57" s="5">
        <v>54667052000000</v>
      </c>
      <c r="E57" s="9">
        <f t="shared" ref="E57:G57" si="58">(B57-B56)/B56*100</f>
        <v>2.8248587570621471</v>
      </c>
      <c r="F57" s="9">
        <f t="shared" si="58"/>
        <v>0.77480491346208546</v>
      </c>
      <c r="G57" s="9">
        <f t="shared" si="58"/>
        <v>1.4199935838701196</v>
      </c>
      <c r="H57" s="10">
        <v>0.3</v>
      </c>
      <c r="I57" s="9">
        <f t="shared" si="1"/>
        <v>0.42599807516103588</v>
      </c>
      <c r="J57" s="10">
        <v>0.7</v>
      </c>
      <c r="K57" s="9">
        <f t="shared" si="2"/>
        <v>0.54236343942345977</v>
      </c>
      <c r="L57" s="9">
        <f t="shared" si="3"/>
        <v>1.8564972424776514</v>
      </c>
      <c r="N57" s="28"/>
    </row>
    <row r="58" spans="1:14" ht="16" x14ac:dyDescent="0.2">
      <c r="A58" s="2">
        <v>2016</v>
      </c>
      <c r="B58" s="7">
        <v>18500000000000</v>
      </c>
      <c r="C58" s="8">
        <v>159187170</v>
      </c>
      <c r="D58" s="5">
        <v>55412212000000</v>
      </c>
      <c r="E58" s="9">
        <f t="shared" ref="E58:G58" si="59">(B58-B57)/B57*100</f>
        <v>1.6483516483516485</v>
      </c>
      <c r="F58" s="9">
        <f t="shared" si="59"/>
        <v>1.3092668792805342</v>
      </c>
      <c r="G58" s="9">
        <f t="shared" si="59"/>
        <v>1.3630879528678446</v>
      </c>
      <c r="H58" s="10">
        <v>0.3</v>
      </c>
      <c r="I58" s="9">
        <f t="shared" si="1"/>
        <v>0.40892638586035335</v>
      </c>
      <c r="J58" s="10">
        <v>0.7</v>
      </c>
      <c r="K58" s="9">
        <f t="shared" si="2"/>
        <v>0.9164868154963739</v>
      </c>
      <c r="L58" s="9">
        <f t="shared" si="3"/>
        <v>0.32293844699492125</v>
      </c>
      <c r="N58" s="28"/>
    </row>
    <row r="59" spans="1:14" ht="16" x14ac:dyDescent="0.2">
      <c r="A59" s="2">
        <v>2017</v>
      </c>
      <c r="B59" s="33">
        <v>18900000000000</v>
      </c>
      <c r="C59" s="34">
        <v>160319750</v>
      </c>
      <c r="D59" s="5">
        <v>56215312000000</v>
      </c>
      <c r="E59" s="9">
        <f t="shared" ref="E59:G59" si="60">(B59-B58)/B58*100</f>
        <v>2.1621621621621623</v>
      </c>
      <c r="F59" s="9">
        <f t="shared" si="60"/>
        <v>0.71147693623801467</v>
      </c>
      <c r="G59" s="9">
        <f t="shared" si="60"/>
        <v>1.449319511013204</v>
      </c>
      <c r="H59" s="10">
        <v>0.3</v>
      </c>
      <c r="I59" s="9">
        <f t="shared" si="1"/>
        <v>0.4347958533039612</v>
      </c>
      <c r="J59" s="10">
        <v>0.7</v>
      </c>
      <c r="K59" s="9">
        <f t="shared" si="2"/>
        <v>0.49803385536661021</v>
      </c>
      <c r="L59" s="9">
        <f t="shared" si="3"/>
        <v>1.229332453491591</v>
      </c>
    </row>
    <row r="60" spans="1:14" ht="16" x14ac:dyDescent="0.2">
      <c r="A60" s="30">
        <v>2018</v>
      </c>
      <c r="B60" s="7">
        <v>19500000000000</v>
      </c>
      <c r="C60" s="8">
        <v>162075000</v>
      </c>
      <c r="D60" s="35" t="s">
        <v>12</v>
      </c>
      <c r="E60" s="9">
        <f t="shared" ref="E60:F60" si="61">(B60-B59)/B59*100</f>
        <v>3.1746031746031744</v>
      </c>
      <c r="F60" s="9">
        <f t="shared" si="61"/>
        <v>1.0948432741443272</v>
      </c>
      <c r="G60" s="10" t="s">
        <v>12</v>
      </c>
      <c r="H60" s="10">
        <v>0.3</v>
      </c>
      <c r="I60" s="10" t="s">
        <v>12</v>
      </c>
      <c r="J60" s="10">
        <v>0.7</v>
      </c>
      <c r="K60" s="9">
        <f t="shared" si="2"/>
        <v>0.76639029190102903</v>
      </c>
      <c r="L60" s="24"/>
    </row>
    <row r="61" spans="1:14" ht="13" x14ac:dyDescent="0.15">
      <c r="E61" s="36"/>
      <c r="F61" s="36"/>
      <c r="G61" s="36"/>
      <c r="H61" s="36"/>
      <c r="I61" s="36"/>
      <c r="J61" s="36"/>
      <c r="K61" s="36"/>
      <c r="L61" s="36"/>
    </row>
  </sheetData>
  <mergeCells count="3">
    <mergeCell ref="N2:Q2"/>
    <mergeCell ref="N8:Q8"/>
    <mergeCell ref="N14:Q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"/>
  <sheetViews>
    <sheetView tabSelected="1" workbookViewId="0">
      <selection activeCell="R5" sqref="R5"/>
    </sheetView>
  </sheetViews>
  <sheetFormatPr baseColWidth="10" defaultColWidth="14.5" defaultRowHeight="15.75" customHeight="1" x14ac:dyDescent="0.15"/>
  <cols>
    <col min="2" max="6" width="28" customWidth="1"/>
    <col min="7" max="7" width="19.6640625" customWidth="1"/>
    <col min="8" max="8" width="13.5" customWidth="1"/>
    <col min="18" max="18" width="16.5" customWidth="1"/>
    <col min="19" max="19" width="20.5" customWidth="1"/>
    <col min="20" max="20" width="21.6640625" customWidth="1"/>
    <col min="21" max="21" width="20.83203125" customWidth="1"/>
  </cols>
  <sheetData>
    <row r="1" spans="1:21" ht="15.75" customHeight="1" x14ac:dyDescent="0.15">
      <c r="A1" s="1" t="s">
        <v>0</v>
      </c>
      <c r="B1" s="11" t="s">
        <v>14</v>
      </c>
      <c r="C1" s="11" t="s">
        <v>15</v>
      </c>
      <c r="D1" s="12" t="s">
        <v>16</v>
      </c>
      <c r="E1" s="14" t="s">
        <v>1</v>
      </c>
      <c r="F1" s="14" t="s">
        <v>2</v>
      </c>
      <c r="G1" s="15" t="s">
        <v>3</v>
      </c>
      <c r="H1" s="1" t="s">
        <v>21</v>
      </c>
      <c r="I1" s="1" t="s">
        <v>22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21" x14ac:dyDescent="0.2">
      <c r="A2" s="2">
        <v>1960</v>
      </c>
      <c r="B2" s="16">
        <v>8903412543859.6504</v>
      </c>
      <c r="C2" s="17">
        <v>7370000000000</v>
      </c>
      <c r="D2" s="18" t="s">
        <v>12</v>
      </c>
      <c r="E2" s="18" t="s">
        <v>12</v>
      </c>
      <c r="F2" s="6" t="s">
        <v>12</v>
      </c>
      <c r="G2" s="20">
        <v>1168961.5</v>
      </c>
      <c r="H2" s="6" t="s">
        <v>12</v>
      </c>
      <c r="I2" s="18" t="s">
        <v>12</v>
      </c>
      <c r="J2" s="6" t="s">
        <v>12</v>
      </c>
      <c r="K2" s="21">
        <f t="shared" ref="K2:K31" si="0">(G3-G2)/G2*100</f>
        <v>7.0442974383673027</v>
      </c>
      <c r="L2" s="6">
        <v>0.3</v>
      </c>
      <c r="M2" s="21">
        <f t="shared" ref="M2:M58" si="1">L2*K2</f>
        <v>2.1132892315101905</v>
      </c>
      <c r="N2" s="6">
        <v>0.7</v>
      </c>
      <c r="O2" s="6" t="s">
        <v>12</v>
      </c>
      <c r="P2" s="6" t="s">
        <v>12</v>
      </c>
    </row>
    <row r="3" spans="1:21" x14ac:dyDescent="0.2">
      <c r="A3" s="2">
        <v>1961</v>
      </c>
      <c r="B3" s="22">
        <v>9229589122807.0176</v>
      </c>
      <c r="C3" s="23">
        <v>7640000000000</v>
      </c>
      <c r="D3" s="18" t="s">
        <v>12</v>
      </c>
      <c r="E3" s="18" t="s">
        <v>12</v>
      </c>
      <c r="F3" s="24" t="s">
        <v>12</v>
      </c>
      <c r="G3" s="25">
        <v>1251306.625</v>
      </c>
      <c r="H3" s="9">
        <f t="shared" ref="H3:H60" si="2">(B3-B2)*100/B2</f>
        <v>3.6635006784260371</v>
      </c>
      <c r="I3" s="18" t="s">
        <v>12</v>
      </c>
      <c r="J3" s="24" t="s">
        <v>12</v>
      </c>
      <c r="K3" s="9">
        <f t="shared" si="0"/>
        <v>7.5114982308992415</v>
      </c>
      <c r="L3" s="24">
        <v>0.3</v>
      </c>
      <c r="M3" s="9">
        <f t="shared" si="1"/>
        <v>2.2534494692697722</v>
      </c>
      <c r="N3" s="24">
        <v>0.7</v>
      </c>
      <c r="O3" s="24" t="s">
        <v>12</v>
      </c>
      <c r="P3" s="24" t="s">
        <v>12</v>
      </c>
      <c r="R3" s="37" t="s">
        <v>23</v>
      </c>
      <c r="S3" s="38"/>
      <c r="T3" s="38"/>
      <c r="U3" s="39"/>
    </row>
    <row r="4" spans="1:21" x14ac:dyDescent="0.2">
      <c r="A4" s="2">
        <v>1962</v>
      </c>
      <c r="B4" s="22">
        <v>9507443245614.0352</v>
      </c>
      <c r="C4" s="23">
        <v>7870000000000</v>
      </c>
      <c r="D4" s="18" t="s">
        <v>12</v>
      </c>
      <c r="E4" s="18" t="s">
        <v>12</v>
      </c>
      <c r="F4" s="24" t="s">
        <v>12</v>
      </c>
      <c r="G4" s="25">
        <v>1345298.5</v>
      </c>
      <c r="H4" s="9">
        <f t="shared" si="2"/>
        <v>3.010471204188482</v>
      </c>
      <c r="I4" s="18" t="s">
        <v>12</v>
      </c>
      <c r="J4" s="24" t="s">
        <v>12</v>
      </c>
      <c r="K4" s="9">
        <f t="shared" si="0"/>
        <v>7.584878002911621</v>
      </c>
      <c r="L4" s="24">
        <v>0.3</v>
      </c>
      <c r="M4" s="9">
        <f t="shared" si="1"/>
        <v>2.2754634008734862</v>
      </c>
      <c r="N4" s="24">
        <v>0.7</v>
      </c>
      <c r="O4" s="24" t="s">
        <v>12</v>
      </c>
      <c r="P4" s="24" t="s">
        <v>12</v>
      </c>
      <c r="R4" s="13" t="s">
        <v>17</v>
      </c>
      <c r="S4" s="13" t="s">
        <v>18</v>
      </c>
      <c r="T4" s="13" t="s">
        <v>19</v>
      </c>
      <c r="U4" s="13" t="s">
        <v>20</v>
      </c>
    </row>
    <row r="5" spans="1:21" x14ac:dyDescent="0.2">
      <c r="A5" s="2">
        <v>1963</v>
      </c>
      <c r="B5" s="22">
        <v>10075232105263.158</v>
      </c>
      <c r="C5" s="23">
        <v>8340000000000</v>
      </c>
      <c r="D5" s="18" t="s">
        <v>12</v>
      </c>
      <c r="E5" s="18" t="s">
        <v>12</v>
      </c>
      <c r="F5" s="24" t="s">
        <v>12</v>
      </c>
      <c r="G5" s="25">
        <v>1447337.75</v>
      </c>
      <c r="H5" s="9">
        <f t="shared" si="2"/>
        <v>5.9720457433291001</v>
      </c>
      <c r="I5" s="18" t="s">
        <v>12</v>
      </c>
      <c r="J5" s="24" t="s">
        <v>12</v>
      </c>
      <c r="K5" s="9">
        <f t="shared" si="0"/>
        <v>7.8395143082532055</v>
      </c>
      <c r="L5" s="24">
        <v>0.3</v>
      </c>
      <c r="M5" s="9">
        <f t="shared" si="1"/>
        <v>2.3518542924759616</v>
      </c>
      <c r="N5" s="24">
        <v>0.7</v>
      </c>
      <c r="O5" s="24" t="s">
        <v>12</v>
      </c>
      <c r="P5" s="24" t="s">
        <v>12</v>
      </c>
      <c r="R5" s="19">
        <f>AVERAGE(H32:H59)</f>
        <v>6.3262247432002283</v>
      </c>
      <c r="S5" s="19">
        <f>AVERAGE(M32:M59)</f>
        <v>1.9348758889502775</v>
      </c>
      <c r="T5" s="19">
        <f>AVERAGE(J32:J59)</f>
        <v>1.7251758774069028</v>
      </c>
      <c r="U5" s="19">
        <f>AVERAGE(P32:P59)</f>
        <v>3.1385242128131616</v>
      </c>
    </row>
    <row r="6" spans="1:21" x14ac:dyDescent="0.2">
      <c r="A6" s="2">
        <v>1964</v>
      </c>
      <c r="B6" s="22">
        <v>10824230175438.598</v>
      </c>
      <c r="C6" s="23">
        <v>8960000000000</v>
      </c>
      <c r="D6" s="18" t="s">
        <v>12</v>
      </c>
      <c r="E6" s="18" t="s">
        <v>12</v>
      </c>
      <c r="F6" s="24" t="s">
        <v>12</v>
      </c>
      <c r="G6" s="25">
        <v>1560802</v>
      </c>
      <c r="H6" s="9">
        <f t="shared" si="2"/>
        <v>7.4340527577937721</v>
      </c>
      <c r="I6" s="18" t="s">
        <v>12</v>
      </c>
      <c r="J6" s="24" t="s">
        <v>12</v>
      </c>
      <c r="K6" s="9">
        <f t="shared" si="0"/>
        <v>7.2050218413354159</v>
      </c>
      <c r="L6" s="24">
        <v>0.3</v>
      </c>
      <c r="M6" s="9">
        <f t="shared" si="1"/>
        <v>2.1615065524006245</v>
      </c>
      <c r="N6" s="24">
        <v>0.7</v>
      </c>
      <c r="O6" s="24" t="s">
        <v>12</v>
      </c>
      <c r="P6" s="24" t="s">
        <v>12</v>
      </c>
    </row>
    <row r="7" spans="1:21" x14ac:dyDescent="0.2">
      <c r="A7" s="2">
        <v>1965</v>
      </c>
      <c r="B7" s="22">
        <v>10546376052631.58</v>
      </c>
      <c r="C7" s="23">
        <v>8730000000000</v>
      </c>
      <c r="D7" s="18" t="s">
        <v>12</v>
      </c>
      <c r="E7" s="18" t="s">
        <v>12</v>
      </c>
      <c r="F7" s="24" t="s">
        <v>12</v>
      </c>
      <c r="G7" s="25">
        <v>1673258.125</v>
      </c>
      <c r="H7" s="9">
        <f t="shared" si="2"/>
        <v>-2.5669642857142856</v>
      </c>
      <c r="I7" s="18" t="s">
        <v>12</v>
      </c>
      <c r="J7" s="24" t="s">
        <v>12</v>
      </c>
      <c r="K7" s="9">
        <f t="shared" si="0"/>
        <v>6.5341233588810459</v>
      </c>
      <c r="L7" s="24">
        <v>0.3</v>
      </c>
      <c r="M7" s="9">
        <f t="shared" si="1"/>
        <v>1.9602370076643136</v>
      </c>
      <c r="N7" s="24">
        <v>0.7</v>
      </c>
      <c r="O7" s="24" t="s">
        <v>12</v>
      </c>
      <c r="P7" s="24" t="s">
        <v>12</v>
      </c>
    </row>
    <row r="8" spans="1:21" x14ac:dyDescent="0.2">
      <c r="A8" s="2">
        <v>1966</v>
      </c>
      <c r="B8" s="22">
        <v>10534295438596.492</v>
      </c>
      <c r="C8" s="23">
        <v>8720000000000</v>
      </c>
      <c r="D8" s="18" t="s">
        <v>12</v>
      </c>
      <c r="E8" s="18" t="s">
        <v>12</v>
      </c>
      <c r="F8" s="24" t="s">
        <v>12</v>
      </c>
      <c r="G8" s="25">
        <v>1782590.875</v>
      </c>
      <c r="H8" s="9">
        <f t="shared" si="2"/>
        <v>-0.1145475372279512</v>
      </c>
      <c r="I8" s="18" t="s">
        <v>12</v>
      </c>
      <c r="J8" s="24" t="s">
        <v>12</v>
      </c>
      <c r="K8" s="9">
        <f t="shared" si="0"/>
        <v>5.7848803921427008</v>
      </c>
      <c r="L8" s="24">
        <v>0.3</v>
      </c>
      <c r="M8" s="9">
        <f t="shared" si="1"/>
        <v>1.7354641176428103</v>
      </c>
      <c r="N8" s="24">
        <v>0.7</v>
      </c>
      <c r="O8" s="24" t="s">
        <v>12</v>
      </c>
      <c r="P8" s="24" t="s">
        <v>12</v>
      </c>
    </row>
    <row r="9" spans="1:21" x14ac:dyDescent="0.2">
      <c r="A9" s="2">
        <v>1967</v>
      </c>
      <c r="B9" s="22">
        <v>11355777192982.457</v>
      </c>
      <c r="C9" s="23">
        <v>9400000000000</v>
      </c>
      <c r="D9" s="18" t="s">
        <v>12</v>
      </c>
      <c r="E9" s="18" t="s">
        <v>12</v>
      </c>
      <c r="F9" s="24" t="s">
        <v>12</v>
      </c>
      <c r="G9" s="25">
        <v>1885711.625</v>
      </c>
      <c r="H9" s="9">
        <f t="shared" si="2"/>
        <v>7.7981651376146779</v>
      </c>
      <c r="I9" s="18" t="s">
        <v>12</v>
      </c>
      <c r="J9" s="24" t="s">
        <v>12</v>
      </c>
      <c r="K9" s="9">
        <f t="shared" si="0"/>
        <v>4.7474981759207218</v>
      </c>
      <c r="L9" s="24">
        <v>0.3</v>
      </c>
      <c r="M9" s="9">
        <f t="shared" si="1"/>
        <v>1.4242494527762164</v>
      </c>
      <c r="N9" s="24">
        <v>0.7</v>
      </c>
      <c r="O9" s="24" t="s">
        <v>12</v>
      </c>
      <c r="P9" s="24" t="s">
        <v>12</v>
      </c>
      <c r="R9" s="37" t="s">
        <v>25</v>
      </c>
      <c r="S9" s="38"/>
      <c r="T9" s="38"/>
      <c r="U9" s="39"/>
    </row>
    <row r="10" spans="1:21" x14ac:dyDescent="0.2">
      <c r="A10" s="2">
        <v>1968</v>
      </c>
      <c r="B10" s="22">
        <v>11742356842105.264</v>
      </c>
      <c r="C10" s="23">
        <v>9720000000000</v>
      </c>
      <c r="D10" s="18" t="s">
        <v>12</v>
      </c>
      <c r="E10" s="18" t="s">
        <v>12</v>
      </c>
      <c r="F10" s="24" t="s">
        <v>12</v>
      </c>
      <c r="G10" s="25">
        <v>1975235.75</v>
      </c>
      <c r="H10" s="9">
        <f t="shared" si="2"/>
        <v>3.4042553191489326</v>
      </c>
      <c r="I10" s="18" t="s">
        <v>12</v>
      </c>
      <c r="J10" s="24" t="s">
        <v>12</v>
      </c>
      <c r="K10" s="9">
        <f t="shared" si="0"/>
        <v>5.1587892736348051</v>
      </c>
      <c r="L10" s="24">
        <v>0.3</v>
      </c>
      <c r="M10" s="9">
        <f t="shared" si="1"/>
        <v>1.5476367820904415</v>
      </c>
      <c r="N10" s="24">
        <v>0.7</v>
      </c>
      <c r="O10" s="24" t="s">
        <v>12</v>
      </c>
      <c r="P10" s="24" t="s">
        <v>12</v>
      </c>
      <c r="R10" s="13" t="s">
        <v>17</v>
      </c>
      <c r="S10" s="13" t="s">
        <v>18</v>
      </c>
      <c r="T10" s="13" t="s">
        <v>19</v>
      </c>
      <c r="U10" s="13" t="s">
        <v>20</v>
      </c>
    </row>
    <row r="11" spans="1:21" x14ac:dyDescent="0.2">
      <c r="A11" s="2">
        <v>1969</v>
      </c>
      <c r="B11" s="22">
        <v>12563838596491.229</v>
      </c>
      <c r="C11" s="23">
        <v>10400000000000</v>
      </c>
      <c r="D11" s="18" t="s">
        <v>12</v>
      </c>
      <c r="E11" s="18" t="s">
        <v>12</v>
      </c>
      <c r="F11" s="24" t="s">
        <v>12</v>
      </c>
      <c r="G11" s="25">
        <v>2077134</v>
      </c>
      <c r="H11" s="9">
        <f t="shared" si="2"/>
        <v>6.9958847736625502</v>
      </c>
      <c r="I11" s="18" t="s">
        <v>12</v>
      </c>
      <c r="J11" s="24" t="s">
        <v>12</v>
      </c>
      <c r="K11" s="9">
        <f t="shared" si="0"/>
        <v>5.3392799886767053</v>
      </c>
      <c r="L11" s="24">
        <v>0.3</v>
      </c>
      <c r="M11" s="9">
        <f t="shared" si="1"/>
        <v>1.6017839966030116</v>
      </c>
      <c r="N11" s="24">
        <v>0.7</v>
      </c>
      <c r="O11" s="24" t="s">
        <v>12</v>
      </c>
      <c r="P11" s="24" t="s">
        <v>12</v>
      </c>
      <c r="R11" s="19">
        <f>AVERAGE(H37:H48)</f>
        <v>6.5484953805552424</v>
      </c>
      <c r="S11" s="19">
        <f>AVERAGE(M37:M48)</f>
        <v>1.9074802500678254</v>
      </c>
      <c r="T11" s="19">
        <f>AVERAGE(J37:J48)</f>
        <v>2.059701237633214</v>
      </c>
      <c r="U11" s="19">
        <f>AVERAGE(P37:P48)</f>
        <v>3.1992242641441675</v>
      </c>
    </row>
    <row r="12" spans="1:21" x14ac:dyDescent="0.2">
      <c r="A12" s="2">
        <v>1970</v>
      </c>
      <c r="B12" s="22">
        <v>13167869298245.615</v>
      </c>
      <c r="C12" s="23">
        <v>10900000000000</v>
      </c>
      <c r="D12" s="18" t="s">
        <v>12</v>
      </c>
      <c r="E12" s="18" t="s">
        <v>12</v>
      </c>
      <c r="F12" s="24" t="s">
        <v>12</v>
      </c>
      <c r="G12" s="25">
        <v>2188038</v>
      </c>
      <c r="H12" s="9">
        <f t="shared" si="2"/>
        <v>4.8076923076923137</v>
      </c>
      <c r="I12" s="18" t="s">
        <v>12</v>
      </c>
      <c r="J12" s="24" t="s">
        <v>12</v>
      </c>
      <c r="K12" s="9">
        <f t="shared" si="0"/>
        <v>5.3999976234416405</v>
      </c>
      <c r="L12" s="24">
        <v>0.3</v>
      </c>
      <c r="M12" s="9">
        <f t="shared" si="1"/>
        <v>1.6199992870324922</v>
      </c>
      <c r="N12" s="24">
        <v>0.7</v>
      </c>
      <c r="O12" s="24" t="s">
        <v>12</v>
      </c>
      <c r="P12" s="24" t="s">
        <v>12</v>
      </c>
      <c r="R12" s="27"/>
      <c r="S12" s="27"/>
      <c r="T12" s="27"/>
      <c r="U12" s="27"/>
    </row>
    <row r="13" spans="1:21" x14ac:dyDescent="0.2">
      <c r="A13" s="2">
        <v>1971</v>
      </c>
      <c r="B13" s="22">
        <v>13409481578947.369</v>
      </c>
      <c r="C13" s="23">
        <v>11100000000000</v>
      </c>
      <c r="D13" s="18" t="s">
        <v>12</v>
      </c>
      <c r="E13" s="18" t="s">
        <v>12</v>
      </c>
      <c r="F13" s="24" t="s">
        <v>12</v>
      </c>
      <c r="G13" s="25">
        <v>2306192</v>
      </c>
      <c r="H13" s="9">
        <f t="shared" si="2"/>
        <v>1.834862385321097</v>
      </c>
      <c r="I13" s="18" t="s">
        <v>12</v>
      </c>
      <c r="J13" s="24" t="s">
        <v>12</v>
      </c>
      <c r="K13" s="9">
        <f t="shared" si="0"/>
        <v>5.3573271436203056</v>
      </c>
      <c r="L13" s="24">
        <v>0.3</v>
      </c>
      <c r="M13" s="9">
        <f t="shared" si="1"/>
        <v>1.6071981430860915</v>
      </c>
      <c r="N13" s="24">
        <v>0.7</v>
      </c>
      <c r="O13" s="24" t="s">
        <v>12</v>
      </c>
      <c r="P13" s="24" t="s">
        <v>12</v>
      </c>
      <c r="R13" s="27"/>
      <c r="S13" s="27"/>
      <c r="T13" s="27"/>
      <c r="U13" s="27"/>
    </row>
    <row r="14" spans="1:21" x14ac:dyDescent="0.2">
      <c r="A14" s="2">
        <v>1972</v>
      </c>
      <c r="B14" s="22">
        <v>13288675438596.492</v>
      </c>
      <c r="C14" s="23">
        <v>11000000000000</v>
      </c>
      <c r="D14" s="18" t="s">
        <v>12</v>
      </c>
      <c r="E14" s="18" t="s">
        <v>12</v>
      </c>
      <c r="F14" s="24" t="s">
        <v>12</v>
      </c>
      <c r="G14" s="25">
        <v>2429742.25</v>
      </c>
      <c r="H14" s="9">
        <f t="shared" si="2"/>
        <v>-0.90090090090089903</v>
      </c>
      <c r="I14" s="18" t="s">
        <v>12</v>
      </c>
      <c r="J14" s="24" t="s">
        <v>12</v>
      </c>
      <c r="K14" s="9">
        <f t="shared" si="0"/>
        <v>4.733784005278749</v>
      </c>
      <c r="L14" s="24">
        <v>0.3</v>
      </c>
      <c r="M14" s="9">
        <f t="shared" si="1"/>
        <v>1.4201352015836246</v>
      </c>
      <c r="N14" s="24">
        <v>0.7</v>
      </c>
      <c r="O14" s="24" t="s">
        <v>12</v>
      </c>
      <c r="P14" s="24" t="s">
        <v>12</v>
      </c>
      <c r="R14" s="27"/>
      <c r="S14" s="27"/>
      <c r="T14" s="27"/>
      <c r="U14" s="27"/>
    </row>
    <row r="15" spans="1:21" x14ac:dyDescent="0.2">
      <c r="A15" s="2">
        <v>1973</v>
      </c>
      <c r="B15" s="22">
        <v>13771900000000</v>
      </c>
      <c r="C15" s="23">
        <v>11400000000000</v>
      </c>
      <c r="D15" s="18" t="s">
        <v>12</v>
      </c>
      <c r="E15" s="18" t="s">
        <v>12</v>
      </c>
      <c r="F15" s="24" t="s">
        <v>12</v>
      </c>
      <c r="G15" s="25">
        <v>2544761</v>
      </c>
      <c r="H15" s="9">
        <f t="shared" si="2"/>
        <v>3.6363636363636287</v>
      </c>
      <c r="I15" s="18" t="s">
        <v>12</v>
      </c>
      <c r="J15" s="24" t="s">
        <v>12</v>
      </c>
      <c r="K15" s="9">
        <f t="shared" si="0"/>
        <v>4.0427273916882571</v>
      </c>
      <c r="L15" s="24">
        <v>0.3</v>
      </c>
      <c r="M15" s="9">
        <f t="shared" si="1"/>
        <v>1.212818217506477</v>
      </c>
      <c r="N15" s="24">
        <v>0.7</v>
      </c>
      <c r="O15" s="24" t="s">
        <v>12</v>
      </c>
      <c r="P15" s="24" t="s">
        <v>12</v>
      </c>
      <c r="R15" s="37" t="s">
        <v>26</v>
      </c>
      <c r="S15" s="38"/>
      <c r="T15" s="38"/>
      <c r="U15" s="39"/>
    </row>
    <row r="16" spans="1:21" x14ac:dyDescent="0.2">
      <c r="A16" s="2">
        <v>1974</v>
      </c>
      <c r="B16" s="22">
        <v>13892706140350.879</v>
      </c>
      <c r="C16" s="23">
        <v>11500000000000</v>
      </c>
      <c r="D16" s="18" t="s">
        <v>12</v>
      </c>
      <c r="E16" s="18" t="s">
        <v>12</v>
      </c>
      <c r="F16" s="24" t="s">
        <v>12</v>
      </c>
      <c r="G16" s="25">
        <v>2647638.75</v>
      </c>
      <c r="H16" s="9">
        <f t="shared" si="2"/>
        <v>0.87719298245615274</v>
      </c>
      <c r="I16" s="18" t="s">
        <v>12</v>
      </c>
      <c r="J16" s="24" t="s">
        <v>12</v>
      </c>
      <c r="K16" s="9">
        <f t="shared" si="0"/>
        <v>4.4790759313369319</v>
      </c>
      <c r="L16" s="24">
        <v>0.3</v>
      </c>
      <c r="M16" s="9">
        <f t="shared" si="1"/>
        <v>1.3437227794010795</v>
      </c>
      <c r="N16" s="24">
        <v>0.7</v>
      </c>
      <c r="O16" s="24" t="s">
        <v>12</v>
      </c>
      <c r="P16" s="24" t="s">
        <v>12</v>
      </c>
      <c r="R16" s="13" t="s">
        <v>17</v>
      </c>
      <c r="S16" s="13" t="s">
        <v>18</v>
      </c>
      <c r="T16" s="13" t="s">
        <v>19</v>
      </c>
      <c r="U16" s="13" t="s">
        <v>20</v>
      </c>
    </row>
    <row r="17" spans="1:21" x14ac:dyDescent="0.2">
      <c r="A17" s="2">
        <v>1975</v>
      </c>
      <c r="B17" s="22">
        <v>15221573684210.527</v>
      </c>
      <c r="C17" s="23">
        <v>12600000000000</v>
      </c>
      <c r="D17" s="18" t="s">
        <v>12</v>
      </c>
      <c r="E17" s="18" t="s">
        <v>12</v>
      </c>
      <c r="F17" s="24" t="s">
        <v>12</v>
      </c>
      <c r="G17" s="25">
        <v>2766228.5</v>
      </c>
      <c r="H17" s="9">
        <f t="shared" si="2"/>
        <v>9.5652173913043423</v>
      </c>
      <c r="I17" s="18" t="s">
        <v>12</v>
      </c>
      <c r="J17" s="24" t="s">
        <v>12</v>
      </c>
      <c r="K17" s="9">
        <f t="shared" si="0"/>
        <v>5.0872333937706165</v>
      </c>
      <c r="L17" s="24">
        <v>0.3</v>
      </c>
      <c r="M17" s="9">
        <f t="shared" si="1"/>
        <v>1.5261700181311848</v>
      </c>
      <c r="N17" s="24">
        <v>0.7</v>
      </c>
      <c r="O17" s="24" t="s">
        <v>12</v>
      </c>
      <c r="P17" s="24" t="s">
        <v>12</v>
      </c>
      <c r="R17" s="19">
        <f>AVERAGE(H49:H60)</f>
        <v>6.828739568434421</v>
      </c>
      <c r="S17" s="19">
        <f>AVERAGE(M49:M60)</f>
        <v>2.2005123118699168</v>
      </c>
      <c r="T17" s="19">
        <f>AVERAGE(J49:J60)</f>
        <v>1.0710858320353169</v>
      </c>
      <c r="U17" s="19">
        <f>AVERAGE(P49:P60)</f>
        <v>3.8535166112841863</v>
      </c>
    </row>
    <row r="18" spans="1:21" x14ac:dyDescent="0.2">
      <c r="A18" s="2">
        <v>1976</v>
      </c>
      <c r="B18" s="22">
        <v>15463185964912.281</v>
      </c>
      <c r="C18" s="23">
        <v>12800000000000</v>
      </c>
      <c r="D18" s="18" t="s">
        <v>12</v>
      </c>
      <c r="E18" s="18" t="s">
        <v>12</v>
      </c>
      <c r="F18" s="24" t="s">
        <v>12</v>
      </c>
      <c r="G18" s="25">
        <v>2906953</v>
      </c>
      <c r="H18" s="9">
        <f t="shared" si="2"/>
        <v>1.5873015873015841</v>
      </c>
      <c r="I18" s="18" t="s">
        <v>12</v>
      </c>
      <c r="J18" s="24" t="s">
        <v>12</v>
      </c>
      <c r="K18" s="9">
        <f t="shared" si="0"/>
        <v>5.4018761225241683</v>
      </c>
      <c r="L18" s="24">
        <v>0.3</v>
      </c>
      <c r="M18" s="9">
        <f t="shared" si="1"/>
        <v>1.6205628367572504</v>
      </c>
      <c r="N18" s="24">
        <v>0.7</v>
      </c>
      <c r="O18" s="24" t="s">
        <v>12</v>
      </c>
      <c r="P18" s="24" t="s">
        <v>12</v>
      </c>
    </row>
    <row r="19" spans="1:21" x14ac:dyDescent="0.2">
      <c r="A19" s="2">
        <v>1977</v>
      </c>
      <c r="B19" s="22">
        <v>16550441228070.176</v>
      </c>
      <c r="C19" s="23">
        <v>13700000000000</v>
      </c>
      <c r="D19" s="18" t="s">
        <v>12</v>
      </c>
      <c r="E19" s="18" t="s">
        <v>12</v>
      </c>
      <c r="F19" s="24" t="s">
        <v>12</v>
      </c>
      <c r="G19" s="25">
        <v>3063983</v>
      </c>
      <c r="H19" s="9">
        <f t="shared" si="2"/>
        <v>7.0312499999999982</v>
      </c>
      <c r="I19" s="18" t="s">
        <v>12</v>
      </c>
      <c r="J19" s="24" t="s">
        <v>12</v>
      </c>
      <c r="K19" s="9">
        <f t="shared" si="0"/>
        <v>4.9333987819123015</v>
      </c>
      <c r="L19" s="24">
        <v>0.3</v>
      </c>
      <c r="M19" s="9">
        <f t="shared" si="1"/>
        <v>1.4800196345736905</v>
      </c>
      <c r="N19" s="24">
        <v>0.7</v>
      </c>
      <c r="O19" s="24" t="s">
        <v>12</v>
      </c>
      <c r="P19" s="24" t="s">
        <v>12</v>
      </c>
    </row>
    <row r="20" spans="1:21" x14ac:dyDescent="0.2">
      <c r="A20" s="2">
        <v>1978</v>
      </c>
      <c r="B20" s="22">
        <v>17516890350877.193</v>
      </c>
      <c r="C20" s="23">
        <v>14500000000000</v>
      </c>
      <c r="D20" s="18" t="s">
        <v>12</v>
      </c>
      <c r="E20" s="18" t="s">
        <v>12</v>
      </c>
      <c r="F20" s="24" t="s">
        <v>12</v>
      </c>
      <c r="G20" s="25">
        <v>3215141.5</v>
      </c>
      <c r="H20" s="9">
        <f t="shared" si="2"/>
        <v>5.8394160583941606</v>
      </c>
      <c r="I20" s="18" t="s">
        <v>12</v>
      </c>
      <c r="J20" s="24" t="s">
        <v>12</v>
      </c>
      <c r="K20" s="9">
        <f t="shared" si="0"/>
        <v>4.2153976737882299</v>
      </c>
      <c r="L20" s="24">
        <v>0.3</v>
      </c>
      <c r="M20" s="9">
        <f t="shared" si="1"/>
        <v>1.2646193021364689</v>
      </c>
      <c r="N20" s="24">
        <v>0.7</v>
      </c>
      <c r="O20" s="24" t="s">
        <v>12</v>
      </c>
      <c r="P20" s="24" t="s">
        <v>12</v>
      </c>
    </row>
    <row r="21" spans="1:21" x14ac:dyDescent="0.2">
      <c r="A21" s="2">
        <v>1979</v>
      </c>
      <c r="B21" s="22">
        <v>16550441228070.176</v>
      </c>
      <c r="C21" s="23">
        <v>13700000000000</v>
      </c>
      <c r="D21" s="18" t="s">
        <v>12</v>
      </c>
      <c r="E21" s="18" t="s">
        <v>12</v>
      </c>
      <c r="F21" s="24" t="s">
        <v>12</v>
      </c>
      <c r="G21" s="25">
        <v>3350672.5</v>
      </c>
      <c r="H21" s="9">
        <f t="shared" si="2"/>
        <v>-5.5172413793103443</v>
      </c>
      <c r="I21" s="18" t="s">
        <v>12</v>
      </c>
      <c r="J21" s="24" t="s">
        <v>12</v>
      </c>
      <c r="K21" s="9">
        <f t="shared" si="0"/>
        <v>4.7710198475082244</v>
      </c>
      <c r="L21" s="24">
        <v>0.3</v>
      </c>
      <c r="M21" s="9">
        <f t="shared" si="1"/>
        <v>1.4313059542524673</v>
      </c>
      <c r="N21" s="24">
        <v>0.7</v>
      </c>
      <c r="O21" s="24" t="s">
        <v>12</v>
      </c>
      <c r="P21" s="24" t="s">
        <v>12</v>
      </c>
    </row>
    <row r="22" spans="1:21" x14ac:dyDescent="0.2">
      <c r="A22" s="2">
        <v>1980</v>
      </c>
      <c r="B22" s="22">
        <v>17637696491228.07</v>
      </c>
      <c r="C22" s="23">
        <v>14600000000000</v>
      </c>
      <c r="D22" s="29">
        <v>3.6640000000000001</v>
      </c>
      <c r="E22" s="23">
        <v>53494400000</v>
      </c>
      <c r="F22" s="24" t="s">
        <v>12</v>
      </c>
      <c r="G22" s="25">
        <v>3510533.75</v>
      </c>
      <c r="H22" s="9">
        <f t="shared" si="2"/>
        <v>6.5693430656934293</v>
      </c>
      <c r="I22" s="18" t="s">
        <v>12</v>
      </c>
      <c r="J22" s="24" t="s">
        <v>12</v>
      </c>
      <c r="K22" s="9">
        <f t="shared" si="0"/>
        <v>4.8865290071630847</v>
      </c>
      <c r="L22" s="24">
        <v>0.3</v>
      </c>
      <c r="M22" s="9">
        <f t="shared" si="1"/>
        <v>1.4659587021489253</v>
      </c>
      <c r="N22" s="24">
        <v>0.7</v>
      </c>
      <c r="O22" s="24" t="s">
        <v>12</v>
      </c>
      <c r="P22" s="24" t="s">
        <v>12</v>
      </c>
    </row>
    <row r="23" spans="1:21" x14ac:dyDescent="0.2">
      <c r="A23" s="2">
        <v>1981</v>
      </c>
      <c r="B23" s="22">
        <v>18724951754385.965</v>
      </c>
      <c r="C23" s="23">
        <v>15500000000000</v>
      </c>
      <c r="D23" s="29">
        <v>3.7519999999999998</v>
      </c>
      <c r="E23" s="23">
        <v>58156000000</v>
      </c>
      <c r="F23" s="24" t="s">
        <v>12</v>
      </c>
      <c r="G23" s="25">
        <v>3682077</v>
      </c>
      <c r="H23" s="9">
        <f t="shared" si="2"/>
        <v>6.1643835616438345</v>
      </c>
      <c r="I23" s="10">
        <f t="shared" ref="I23:I60" si="3">(E23-E22)/E22*100</f>
        <v>8.7141831668361558</v>
      </c>
      <c r="J23" s="24" t="s">
        <v>12</v>
      </c>
      <c r="K23" s="9">
        <f t="shared" si="0"/>
        <v>4.6958007667954798</v>
      </c>
      <c r="L23" s="24">
        <v>0.3</v>
      </c>
      <c r="M23" s="9">
        <f t="shared" si="1"/>
        <v>1.4087402300386438</v>
      </c>
      <c r="N23" s="24">
        <v>0.7</v>
      </c>
      <c r="O23" s="24" t="s">
        <v>12</v>
      </c>
      <c r="P23" s="24" t="s">
        <v>12</v>
      </c>
    </row>
    <row r="24" spans="1:21" x14ac:dyDescent="0.2">
      <c r="A24" s="2">
        <v>1982</v>
      </c>
      <c r="B24" s="22">
        <v>19449788596491.23</v>
      </c>
      <c r="C24" s="23">
        <v>16100000000000</v>
      </c>
      <c r="D24" s="29">
        <v>3.84</v>
      </c>
      <c r="E24" s="23">
        <v>61824000000</v>
      </c>
      <c r="F24" s="24" t="s">
        <v>12</v>
      </c>
      <c r="G24" s="25">
        <v>3854980</v>
      </c>
      <c r="H24" s="9">
        <f t="shared" si="2"/>
        <v>3.8709677419354969</v>
      </c>
      <c r="I24" s="10">
        <f t="shared" si="3"/>
        <v>6.3071738083774669</v>
      </c>
      <c r="J24" s="24" t="s">
        <v>12</v>
      </c>
      <c r="K24" s="9">
        <f t="shared" si="0"/>
        <v>4.2271101276790022</v>
      </c>
      <c r="L24" s="24">
        <v>0.3</v>
      </c>
      <c r="M24" s="9">
        <f t="shared" si="1"/>
        <v>1.2681330383037006</v>
      </c>
      <c r="N24" s="24">
        <v>0.7</v>
      </c>
      <c r="O24" s="24" t="s">
        <v>12</v>
      </c>
      <c r="P24" s="24" t="s">
        <v>12</v>
      </c>
    </row>
    <row r="25" spans="1:21" x14ac:dyDescent="0.2">
      <c r="A25" s="2">
        <v>1983</v>
      </c>
      <c r="B25" s="22">
        <v>20778656140350.879</v>
      </c>
      <c r="C25" s="23">
        <v>17200000000000</v>
      </c>
      <c r="D25" s="29">
        <v>4.093</v>
      </c>
      <c r="E25" s="23">
        <v>70399600000</v>
      </c>
      <c r="F25" s="24" t="s">
        <v>12</v>
      </c>
      <c r="G25" s="25">
        <v>4017934.25</v>
      </c>
      <c r="H25" s="9">
        <f t="shared" si="2"/>
        <v>6.8322981366459583</v>
      </c>
      <c r="I25" s="10">
        <f t="shared" si="3"/>
        <v>13.870988612836438</v>
      </c>
      <c r="J25" s="24" t="s">
        <v>12</v>
      </c>
      <c r="K25" s="9">
        <f t="shared" si="0"/>
        <v>4.0618820479702968</v>
      </c>
      <c r="L25" s="24">
        <v>0.3</v>
      </c>
      <c r="M25" s="9">
        <f t="shared" si="1"/>
        <v>1.2185646143910891</v>
      </c>
      <c r="N25" s="24">
        <v>0.7</v>
      </c>
      <c r="O25" s="24" t="s">
        <v>12</v>
      </c>
      <c r="P25" s="24" t="s">
        <v>12</v>
      </c>
    </row>
    <row r="26" spans="1:21" x14ac:dyDescent="0.2">
      <c r="A26" s="2">
        <v>1984</v>
      </c>
      <c r="B26" s="22">
        <v>21624299122807.02</v>
      </c>
      <c r="C26" s="23">
        <v>17900000000000</v>
      </c>
      <c r="D26" s="29">
        <v>4.266</v>
      </c>
      <c r="E26" s="23">
        <v>76361400000</v>
      </c>
      <c r="F26" s="24" t="s">
        <v>12</v>
      </c>
      <c r="G26" s="25">
        <v>4181138</v>
      </c>
      <c r="H26" s="9">
        <f t="shared" si="2"/>
        <v>4.0697674418604661</v>
      </c>
      <c r="I26" s="10">
        <f t="shared" si="3"/>
        <v>8.4685140256478739</v>
      </c>
      <c r="J26" s="24" t="s">
        <v>12</v>
      </c>
      <c r="K26" s="9">
        <f t="shared" si="0"/>
        <v>4.1548497083808282</v>
      </c>
      <c r="L26" s="24">
        <v>0.3</v>
      </c>
      <c r="M26" s="9">
        <f t="shared" si="1"/>
        <v>1.2464549125142483</v>
      </c>
      <c r="N26" s="24">
        <v>0.7</v>
      </c>
      <c r="O26" s="24" t="s">
        <v>12</v>
      </c>
      <c r="P26" s="24" t="s">
        <v>12</v>
      </c>
    </row>
    <row r="27" spans="1:21" x14ac:dyDescent="0.2">
      <c r="A27" s="2">
        <v>1985</v>
      </c>
      <c r="B27" s="22">
        <v>22711554385964.914</v>
      </c>
      <c r="C27" s="23">
        <v>18800000000000</v>
      </c>
      <c r="D27" s="29">
        <v>4.431</v>
      </c>
      <c r="E27" s="23">
        <v>83302800000</v>
      </c>
      <c r="F27" s="24" t="s">
        <v>12</v>
      </c>
      <c r="G27" s="25">
        <v>4354858</v>
      </c>
      <c r="H27" s="9">
        <f t="shared" si="2"/>
        <v>5.0279329608938532</v>
      </c>
      <c r="I27" s="10">
        <f t="shared" si="3"/>
        <v>9.0901947842758251</v>
      </c>
      <c r="J27" s="24" t="s">
        <v>12</v>
      </c>
      <c r="K27" s="9">
        <f t="shared" si="0"/>
        <v>4.4415684736448346</v>
      </c>
      <c r="L27" s="24">
        <v>0.3</v>
      </c>
      <c r="M27" s="9">
        <f t="shared" si="1"/>
        <v>1.3324705420934504</v>
      </c>
      <c r="N27" s="24">
        <v>0.7</v>
      </c>
      <c r="O27" s="24" t="s">
        <v>12</v>
      </c>
      <c r="P27" s="24" t="s">
        <v>12</v>
      </c>
    </row>
    <row r="28" spans="1:21" x14ac:dyDescent="0.2">
      <c r="A28" s="2">
        <v>1986</v>
      </c>
      <c r="B28" s="22">
        <v>23798809649122.809</v>
      </c>
      <c r="C28" s="23">
        <v>19700000000000</v>
      </c>
      <c r="D28" s="29">
        <v>4.6379999999999999</v>
      </c>
      <c r="E28" s="23">
        <v>91368600000</v>
      </c>
      <c r="F28" s="24" t="s">
        <v>12</v>
      </c>
      <c r="G28" s="25">
        <v>4548282</v>
      </c>
      <c r="H28" s="9">
        <f t="shared" si="2"/>
        <v>4.7872340425531901</v>
      </c>
      <c r="I28" s="10">
        <f t="shared" si="3"/>
        <v>9.6825076708105851</v>
      </c>
      <c r="J28" s="24" t="s">
        <v>12</v>
      </c>
      <c r="K28" s="9">
        <f t="shared" si="0"/>
        <v>4.8686844835038814</v>
      </c>
      <c r="L28" s="24">
        <v>0.3</v>
      </c>
      <c r="M28" s="9">
        <f t="shared" si="1"/>
        <v>1.4606053450511645</v>
      </c>
      <c r="N28" s="24">
        <v>0.7</v>
      </c>
      <c r="O28" s="24" t="s">
        <v>12</v>
      </c>
      <c r="P28" s="24" t="s">
        <v>12</v>
      </c>
    </row>
    <row r="29" spans="1:21" x14ac:dyDescent="0.2">
      <c r="A29" s="2">
        <v>1987</v>
      </c>
      <c r="B29" s="22">
        <v>24765258771929.824</v>
      </c>
      <c r="C29" s="23">
        <v>20500000000000</v>
      </c>
      <c r="D29" s="29">
        <v>4.944</v>
      </c>
      <c r="E29" s="23">
        <v>101352000000</v>
      </c>
      <c r="F29" s="24" t="s">
        <v>12</v>
      </c>
      <c r="G29" s="25">
        <v>4769723.5</v>
      </c>
      <c r="H29" s="9">
        <f t="shared" si="2"/>
        <v>4.0609137055837481</v>
      </c>
      <c r="I29" s="10">
        <f t="shared" si="3"/>
        <v>10.92651085821606</v>
      </c>
      <c r="J29" s="24" t="s">
        <v>12</v>
      </c>
      <c r="K29" s="9">
        <f t="shared" si="0"/>
        <v>4.9367536713606146</v>
      </c>
      <c r="L29" s="24">
        <v>0.3</v>
      </c>
      <c r="M29" s="9">
        <f t="shared" si="1"/>
        <v>1.4810261014081842</v>
      </c>
      <c r="N29" s="24">
        <v>0.7</v>
      </c>
      <c r="O29" s="24" t="s">
        <v>12</v>
      </c>
      <c r="P29" s="24" t="s">
        <v>12</v>
      </c>
    </row>
    <row r="30" spans="1:21" x14ac:dyDescent="0.2">
      <c r="A30" s="2">
        <v>1988</v>
      </c>
      <c r="B30" s="22">
        <v>27181381578947.371</v>
      </c>
      <c r="C30" s="23">
        <v>22500000000000</v>
      </c>
      <c r="D30" s="29">
        <v>5.17</v>
      </c>
      <c r="E30" s="23">
        <v>116325000000</v>
      </c>
      <c r="F30" s="24" t="s">
        <v>12</v>
      </c>
      <c r="G30" s="25">
        <v>5005193</v>
      </c>
      <c r="H30" s="9">
        <f t="shared" si="2"/>
        <v>9.756097560975622</v>
      </c>
      <c r="I30" s="10">
        <f t="shared" si="3"/>
        <v>14.773265451101114</v>
      </c>
      <c r="J30" s="24" t="s">
        <v>12</v>
      </c>
      <c r="K30" s="9">
        <f t="shared" si="0"/>
        <v>5.1475837195488765</v>
      </c>
      <c r="L30" s="24">
        <v>0.3</v>
      </c>
      <c r="M30" s="9">
        <f t="shared" si="1"/>
        <v>1.5442751158646628</v>
      </c>
      <c r="N30" s="24">
        <v>0.7</v>
      </c>
      <c r="O30" s="24" t="s">
        <v>12</v>
      </c>
      <c r="P30" s="24" t="s">
        <v>12</v>
      </c>
    </row>
    <row r="31" spans="1:21" x14ac:dyDescent="0.2">
      <c r="A31" s="2">
        <v>1989</v>
      </c>
      <c r="B31" s="22">
        <v>28751861403508.773</v>
      </c>
      <c r="C31" s="23">
        <v>23800000000000</v>
      </c>
      <c r="D31" s="29">
        <v>5.3970000000000002</v>
      </c>
      <c r="E31" s="23">
        <v>128448600000</v>
      </c>
      <c r="F31" s="24" t="s">
        <v>12</v>
      </c>
      <c r="G31" s="25">
        <v>5262839.5</v>
      </c>
      <c r="H31" s="9">
        <f t="shared" si="2"/>
        <v>5.7777777777777732</v>
      </c>
      <c r="I31" s="10">
        <f t="shared" si="3"/>
        <v>10.422179239200515</v>
      </c>
      <c r="J31" s="24" t="s">
        <v>12</v>
      </c>
      <c r="K31" s="9">
        <f t="shared" si="0"/>
        <v>5.4759317664922138</v>
      </c>
      <c r="L31" s="24">
        <v>0.3</v>
      </c>
      <c r="M31" s="9">
        <f t="shared" si="1"/>
        <v>1.6427795299476642</v>
      </c>
      <c r="N31" s="24">
        <v>0.7</v>
      </c>
      <c r="O31" s="24" t="s">
        <v>12</v>
      </c>
      <c r="P31" s="24" t="s">
        <v>12</v>
      </c>
    </row>
    <row r="32" spans="1:21" x14ac:dyDescent="0.2">
      <c r="A32" s="2">
        <v>1990</v>
      </c>
      <c r="B32" s="22">
        <v>30322341228070.176</v>
      </c>
      <c r="C32" s="23">
        <v>25100000000000</v>
      </c>
      <c r="D32" s="29">
        <v>5.3345549999999999</v>
      </c>
      <c r="E32" s="23">
        <v>133897330500</v>
      </c>
      <c r="F32" s="24">
        <v>317682476</v>
      </c>
      <c r="G32" s="25">
        <v>5551029</v>
      </c>
      <c r="H32" s="9">
        <f t="shared" si="2"/>
        <v>5.4621848739495764</v>
      </c>
      <c r="I32" s="10">
        <f t="shared" si="3"/>
        <v>4.2419539800355937</v>
      </c>
      <c r="J32" s="9">
        <f t="shared" ref="J32:K32" si="4">(F33-F32)/F32*100</f>
        <v>2.311317606325884</v>
      </c>
      <c r="K32" s="9">
        <f t="shared" si="4"/>
        <v>4.4135600804823749</v>
      </c>
      <c r="L32" s="24">
        <v>0.3</v>
      </c>
      <c r="M32" s="9">
        <f t="shared" si="1"/>
        <v>1.3240680241447125</v>
      </c>
      <c r="N32" s="24">
        <v>0.7</v>
      </c>
      <c r="O32" s="9">
        <f t="shared" ref="O32:O59" si="5">0.7*J32</f>
        <v>1.6179223244281187</v>
      </c>
      <c r="P32" s="9">
        <f t="shared" ref="P32:P58" si="6">H32-M32-O32</f>
        <v>2.5201945253767453</v>
      </c>
    </row>
    <row r="33" spans="1:16" x14ac:dyDescent="0.2">
      <c r="A33" s="2">
        <v>1991</v>
      </c>
      <c r="B33" s="22">
        <v>30684759649122.809</v>
      </c>
      <c r="C33" s="23">
        <v>25400000000000</v>
      </c>
      <c r="D33" s="29">
        <v>5.869656</v>
      </c>
      <c r="E33" s="23">
        <v>149089262400</v>
      </c>
      <c r="F33" s="24">
        <v>325025127</v>
      </c>
      <c r="G33" s="25">
        <v>5796027</v>
      </c>
      <c r="H33" s="9">
        <f t="shared" si="2"/>
        <v>1.1952191235059801</v>
      </c>
      <c r="I33" s="10">
        <f t="shared" si="3"/>
        <v>11.345955773181004</v>
      </c>
      <c r="J33" s="9">
        <f t="shared" ref="J33:K33" si="7">(F34-F33)/F33*100</f>
        <v>2.3589342371059208</v>
      </c>
      <c r="K33" s="9">
        <f t="shared" si="7"/>
        <v>4.4867372080909904</v>
      </c>
      <c r="L33" s="24">
        <v>0.3</v>
      </c>
      <c r="M33" s="9">
        <f t="shared" si="1"/>
        <v>1.3460211624272971</v>
      </c>
      <c r="N33" s="24">
        <v>0.7</v>
      </c>
      <c r="O33" s="9">
        <f t="shared" si="5"/>
        <v>1.6512539659741445</v>
      </c>
      <c r="P33" s="9">
        <f t="shared" si="6"/>
        <v>-1.8020560048954615</v>
      </c>
    </row>
    <row r="34" spans="1:16" x14ac:dyDescent="0.2">
      <c r="A34" s="2">
        <v>1992</v>
      </c>
      <c r="B34" s="22">
        <v>32376045614035.09</v>
      </c>
      <c r="C34" s="23">
        <v>26800000000000</v>
      </c>
      <c r="D34" s="29">
        <v>6.2533709999999996</v>
      </c>
      <c r="E34" s="23">
        <v>167590342800</v>
      </c>
      <c r="F34" s="24">
        <v>332692256</v>
      </c>
      <c r="G34" s="25">
        <v>6056079.5</v>
      </c>
      <c r="H34" s="9">
        <f t="shared" si="2"/>
        <v>5.511811023622049</v>
      </c>
      <c r="I34" s="10">
        <f t="shared" si="3"/>
        <v>12.409398304193367</v>
      </c>
      <c r="J34" s="9">
        <f t="shared" ref="J34:K34" si="8">(F35-F34)/F34*100</f>
        <v>2.4244096021279198</v>
      </c>
      <c r="K34" s="9">
        <f t="shared" si="8"/>
        <v>4.4612855561093605</v>
      </c>
      <c r="L34" s="24">
        <v>0.3</v>
      </c>
      <c r="M34" s="9">
        <f t="shared" si="1"/>
        <v>1.338385666832808</v>
      </c>
      <c r="N34" s="24">
        <v>0.7</v>
      </c>
      <c r="O34" s="9">
        <f t="shared" si="5"/>
        <v>1.6970867214895438</v>
      </c>
      <c r="P34" s="9">
        <f t="shared" si="6"/>
        <v>2.476338635299697</v>
      </c>
    </row>
    <row r="35" spans="1:16" x14ac:dyDescent="0.2">
      <c r="A35" s="2">
        <v>1993</v>
      </c>
      <c r="B35" s="22">
        <v>33946525438596.492</v>
      </c>
      <c r="C35" s="23">
        <v>28100000000000</v>
      </c>
      <c r="D35" s="29">
        <v>6.7110609999999999</v>
      </c>
      <c r="E35" s="23">
        <v>188580814100</v>
      </c>
      <c r="F35" s="24">
        <v>340758079</v>
      </c>
      <c r="G35" s="25">
        <v>6326258.5</v>
      </c>
      <c r="H35" s="9">
        <f t="shared" si="2"/>
        <v>4.8507462686567129</v>
      </c>
      <c r="I35" s="10">
        <f t="shared" si="3"/>
        <v>12.524869243241382</v>
      </c>
      <c r="J35" s="9">
        <f t="shared" ref="J35:K35" si="9">(F36-F35)/F35*100</f>
        <v>2.5216936969526702</v>
      </c>
      <c r="K35" s="9">
        <f t="shared" si="9"/>
        <v>4.9973297803116958</v>
      </c>
      <c r="L35" s="24">
        <v>0.3</v>
      </c>
      <c r="M35" s="9">
        <f t="shared" si="1"/>
        <v>1.4991989340935088</v>
      </c>
      <c r="N35" s="24">
        <v>0.7</v>
      </c>
      <c r="O35" s="9">
        <f t="shared" si="5"/>
        <v>1.765185587866869</v>
      </c>
      <c r="P35" s="9">
        <f t="shared" si="6"/>
        <v>1.5863617466963349</v>
      </c>
    </row>
    <row r="36" spans="1:16" x14ac:dyDescent="0.2">
      <c r="A36" s="2">
        <v>1994</v>
      </c>
      <c r="B36" s="22">
        <v>36121035964912.281</v>
      </c>
      <c r="C36" s="23">
        <v>29900000000000</v>
      </c>
      <c r="D36" s="29">
        <v>7.2265139999999999</v>
      </c>
      <c r="E36" s="23">
        <v>216072768600</v>
      </c>
      <c r="F36" s="24">
        <v>349350954</v>
      </c>
      <c r="G36" s="25">
        <v>6642402.5</v>
      </c>
      <c r="H36" s="9">
        <f t="shared" si="2"/>
        <v>6.4056939501779349</v>
      </c>
      <c r="I36" s="10">
        <f t="shared" si="3"/>
        <v>14.578341190860305</v>
      </c>
      <c r="J36" s="9">
        <f t="shared" ref="J36:K36" si="10">(F37-F36)/F36*100</f>
        <v>2.1902104208938273</v>
      </c>
      <c r="K36" s="9">
        <f t="shared" si="10"/>
        <v>6.1302969821536717</v>
      </c>
      <c r="L36" s="24">
        <v>0.3</v>
      </c>
      <c r="M36" s="9">
        <f t="shared" si="1"/>
        <v>1.8390890946461014</v>
      </c>
      <c r="N36" s="24">
        <v>0.7</v>
      </c>
      <c r="O36" s="9">
        <f t="shared" si="5"/>
        <v>1.533147294625679</v>
      </c>
      <c r="P36" s="9">
        <f t="shared" si="6"/>
        <v>3.0334575609061547</v>
      </c>
    </row>
    <row r="37" spans="1:16" x14ac:dyDescent="0.2">
      <c r="A37" s="2">
        <v>1995</v>
      </c>
      <c r="B37" s="22">
        <v>38899577192982.461</v>
      </c>
      <c r="C37" s="23">
        <v>32200000000000</v>
      </c>
      <c r="D37" s="29">
        <v>7.7195650000000002</v>
      </c>
      <c r="E37" s="23">
        <v>248569993000</v>
      </c>
      <c r="F37" s="24">
        <v>357002475</v>
      </c>
      <c r="G37" s="25">
        <v>7049601.5</v>
      </c>
      <c r="H37" s="9">
        <f t="shared" si="2"/>
        <v>7.6923076923077041</v>
      </c>
      <c r="I37" s="10">
        <f t="shared" si="3"/>
        <v>15.039944464339131</v>
      </c>
      <c r="J37" s="9">
        <f t="shared" ref="J37:K37" si="11">(F38-F37)/F37*100</f>
        <v>2.0829340188747993</v>
      </c>
      <c r="K37" s="9">
        <f t="shared" si="11"/>
        <v>5.437988232384483</v>
      </c>
      <c r="L37" s="24">
        <v>0.3</v>
      </c>
      <c r="M37" s="9">
        <f t="shared" si="1"/>
        <v>1.6313964697153449</v>
      </c>
      <c r="N37" s="24">
        <v>0.7</v>
      </c>
      <c r="O37" s="9">
        <f t="shared" si="5"/>
        <v>1.4580538132123595</v>
      </c>
      <c r="P37" s="9">
        <f t="shared" si="6"/>
        <v>4.6028574093800003</v>
      </c>
    </row>
    <row r="38" spans="1:16" x14ac:dyDescent="0.2">
      <c r="A38" s="2">
        <v>1996</v>
      </c>
      <c r="B38" s="22">
        <v>41798924561403.508</v>
      </c>
      <c r="C38" s="23">
        <v>34600000000000</v>
      </c>
      <c r="D38" s="29">
        <v>8.1550030000000007</v>
      </c>
      <c r="E38" s="23">
        <v>282163103800</v>
      </c>
      <c r="F38" s="24">
        <v>364438601</v>
      </c>
      <c r="G38" s="25">
        <v>7432958</v>
      </c>
      <c r="H38" s="9">
        <f t="shared" si="2"/>
        <v>7.4534161490683069</v>
      </c>
      <c r="I38" s="10">
        <f t="shared" si="3"/>
        <v>13.514547912466652</v>
      </c>
      <c r="J38" s="9">
        <f t="shared" ref="J38:K38" si="12">(F39-F38)/F38*100</f>
        <v>2.1128242120543099</v>
      </c>
      <c r="K38" s="9">
        <f t="shared" si="12"/>
        <v>4.9102793262117181</v>
      </c>
      <c r="L38" s="24">
        <v>0.3</v>
      </c>
      <c r="M38" s="9">
        <f t="shared" si="1"/>
        <v>1.4730837978635154</v>
      </c>
      <c r="N38" s="24">
        <v>0.7</v>
      </c>
      <c r="O38" s="9">
        <f t="shared" si="5"/>
        <v>1.4789769484380169</v>
      </c>
      <c r="P38" s="9">
        <f t="shared" si="6"/>
        <v>4.5013554027667748</v>
      </c>
    </row>
    <row r="39" spans="1:16" x14ac:dyDescent="0.2">
      <c r="A39" s="2">
        <v>1997</v>
      </c>
      <c r="B39" s="22">
        <v>43611016666666.672</v>
      </c>
      <c r="C39" s="23">
        <v>36100000000000</v>
      </c>
      <c r="D39" s="29">
        <v>8.5359499999999997</v>
      </c>
      <c r="E39" s="23">
        <v>308147795000</v>
      </c>
      <c r="F39" s="24">
        <v>372138548</v>
      </c>
      <c r="G39" s="25">
        <v>7797937</v>
      </c>
      <c r="H39" s="9">
        <f t="shared" si="2"/>
        <v>4.3352601156069515</v>
      </c>
      <c r="I39" s="10">
        <f t="shared" si="3"/>
        <v>9.2091031215825456</v>
      </c>
      <c r="J39" s="9">
        <f t="shared" ref="J39:K39" si="13">(F40-F39)/F39*100</f>
        <v>2.1330762541697239</v>
      </c>
      <c r="K39" s="9">
        <f t="shared" si="13"/>
        <v>5.0531377722082134</v>
      </c>
      <c r="L39" s="24">
        <v>0.3</v>
      </c>
      <c r="M39" s="9">
        <f t="shared" si="1"/>
        <v>1.5159413316624639</v>
      </c>
      <c r="N39" s="24">
        <v>0.7</v>
      </c>
      <c r="O39" s="9">
        <f t="shared" si="5"/>
        <v>1.4931533779188066</v>
      </c>
      <c r="P39" s="9">
        <f t="shared" si="6"/>
        <v>1.3261654060256809</v>
      </c>
    </row>
    <row r="40" spans="1:16" x14ac:dyDescent="0.2">
      <c r="A40" s="2">
        <v>1998</v>
      </c>
      <c r="B40" s="22">
        <v>46268751754385.969</v>
      </c>
      <c r="C40" s="23">
        <v>38300000000000</v>
      </c>
      <c r="D40" s="29">
        <v>9.1170790000000004</v>
      </c>
      <c r="E40" s="23">
        <v>349184125700</v>
      </c>
      <c r="F40" s="24">
        <v>380076547</v>
      </c>
      <c r="G40" s="25">
        <v>8191977.5</v>
      </c>
      <c r="H40" s="9">
        <f t="shared" si="2"/>
        <v>6.0941828254847605</v>
      </c>
      <c r="I40" s="10">
        <f t="shared" si="3"/>
        <v>13.31709373419336</v>
      </c>
      <c r="J40" s="9">
        <f t="shared" ref="J40:K40" si="14">(F41-F40)/F40*100</f>
        <v>2.1410881740093268</v>
      </c>
      <c r="K40" s="9">
        <f t="shared" si="14"/>
        <v>5.7316990921911097</v>
      </c>
      <c r="L40" s="24">
        <v>0.3</v>
      </c>
      <c r="M40" s="9">
        <f t="shared" si="1"/>
        <v>1.7195097276573328</v>
      </c>
      <c r="N40" s="24">
        <v>0.7</v>
      </c>
      <c r="O40" s="9">
        <f t="shared" si="5"/>
        <v>1.4987617218065288</v>
      </c>
      <c r="P40" s="9">
        <f t="shared" si="6"/>
        <v>2.8759113760208987</v>
      </c>
    </row>
    <row r="41" spans="1:16" x14ac:dyDescent="0.2">
      <c r="A41" s="2">
        <v>1999</v>
      </c>
      <c r="B41" s="22">
        <v>50376160526315.789</v>
      </c>
      <c r="C41" s="23">
        <v>41700000000000</v>
      </c>
      <c r="D41" s="29">
        <v>9.2630870000000005</v>
      </c>
      <c r="E41" s="23">
        <v>386270727900</v>
      </c>
      <c r="F41" s="24">
        <v>388214321</v>
      </c>
      <c r="G41" s="25">
        <v>8661517</v>
      </c>
      <c r="H41" s="9">
        <f t="shared" si="2"/>
        <v>8.8772845953002513</v>
      </c>
      <c r="I41" s="10">
        <f t="shared" si="3"/>
        <v>10.620930182794961</v>
      </c>
      <c r="J41" s="9">
        <f t="shared" ref="J41:K41" si="15">(F42-F41)/F41*100</f>
        <v>2.1375056382837561</v>
      </c>
      <c r="K41" s="9">
        <f t="shared" si="15"/>
        <v>4.9948178823640248</v>
      </c>
      <c r="L41" s="24">
        <v>0.3</v>
      </c>
      <c r="M41" s="9">
        <f t="shared" si="1"/>
        <v>1.4984453647092073</v>
      </c>
      <c r="N41" s="24">
        <v>0.7</v>
      </c>
      <c r="O41" s="9">
        <f t="shared" si="5"/>
        <v>1.4962539467986291</v>
      </c>
      <c r="P41" s="9">
        <f t="shared" si="6"/>
        <v>5.8825852837924151</v>
      </c>
    </row>
    <row r="42" spans="1:16" x14ac:dyDescent="0.2">
      <c r="A42" s="2">
        <v>2000</v>
      </c>
      <c r="B42" s="22">
        <v>52309058771929.828</v>
      </c>
      <c r="C42" s="23">
        <v>43300000000000</v>
      </c>
      <c r="D42" s="29">
        <v>9.3907950000000007</v>
      </c>
      <c r="E42" s="23">
        <v>406621423500</v>
      </c>
      <c r="F42" s="24">
        <v>396512424</v>
      </c>
      <c r="G42" s="25">
        <v>9094144</v>
      </c>
      <c r="H42" s="9">
        <f t="shared" si="2"/>
        <v>3.8369304556354997</v>
      </c>
      <c r="I42" s="10">
        <f t="shared" si="3"/>
        <v>5.268505773305324</v>
      </c>
      <c r="J42" s="9">
        <f t="shared" ref="J42:K42" si="16">(F43-F42)/F42*100</f>
        <v>2.6318721352347838</v>
      </c>
      <c r="K42" s="9">
        <f t="shared" si="16"/>
        <v>5.1186125928949444</v>
      </c>
      <c r="L42" s="24">
        <v>0.3</v>
      </c>
      <c r="M42" s="9">
        <f t="shared" si="1"/>
        <v>1.5355837778684833</v>
      </c>
      <c r="N42" s="24">
        <v>0.7</v>
      </c>
      <c r="O42" s="9">
        <f t="shared" si="5"/>
        <v>1.8423104946643485</v>
      </c>
      <c r="P42" s="9">
        <f t="shared" si="6"/>
        <v>0.45903618310266792</v>
      </c>
    </row>
    <row r="43" spans="1:16" x14ac:dyDescent="0.2">
      <c r="A43" s="2">
        <v>2001</v>
      </c>
      <c r="B43" s="22">
        <v>54845987719298.25</v>
      </c>
      <c r="C43" s="23">
        <v>45400000000000</v>
      </c>
      <c r="D43" s="29">
        <v>9.4847260000000002</v>
      </c>
      <c r="E43" s="23">
        <v>430606560400</v>
      </c>
      <c r="F43" s="24">
        <v>406948124</v>
      </c>
      <c r="G43" s="25">
        <v>9559638</v>
      </c>
      <c r="H43" s="9">
        <f t="shared" si="2"/>
        <v>4.8498845265588928</v>
      </c>
      <c r="I43" s="10">
        <f t="shared" si="3"/>
        <v>5.8986407291449563</v>
      </c>
      <c r="J43" s="9">
        <f t="shared" ref="J43:K43" si="17">(F44-F43)/F43*100</f>
        <v>2.6485886933342884</v>
      </c>
      <c r="K43" s="9">
        <f t="shared" si="17"/>
        <v>5.2371857595444515</v>
      </c>
      <c r="L43" s="24">
        <v>0.3</v>
      </c>
      <c r="M43" s="9">
        <f t="shared" si="1"/>
        <v>1.5711557278633355</v>
      </c>
      <c r="N43" s="24">
        <v>0.7</v>
      </c>
      <c r="O43" s="9">
        <f t="shared" si="5"/>
        <v>1.8540120853340016</v>
      </c>
      <c r="P43" s="9">
        <f t="shared" si="6"/>
        <v>1.4247167133615557</v>
      </c>
    </row>
    <row r="44" spans="1:16" x14ac:dyDescent="0.2">
      <c r="A44" s="2">
        <v>2002</v>
      </c>
      <c r="B44" s="22">
        <v>56899692105263.164</v>
      </c>
      <c r="C44" s="23">
        <v>47100000000000</v>
      </c>
      <c r="D44" s="29">
        <v>9.6839709999999997</v>
      </c>
      <c r="E44" s="23">
        <v>456115034100</v>
      </c>
      <c r="F44" s="24">
        <v>417726506</v>
      </c>
      <c r="G44" s="25">
        <v>10060294</v>
      </c>
      <c r="H44" s="9">
        <f t="shared" si="2"/>
        <v>3.7444933920704875</v>
      </c>
      <c r="I44" s="10">
        <f t="shared" si="3"/>
        <v>5.9238469744410338</v>
      </c>
      <c r="J44" s="9">
        <f t="shared" ref="J44:K44" si="18">(F45-F44)/F44*100</f>
        <v>2.6488338281315573</v>
      </c>
      <c r="K44" s="9">
        <f t="shared" si="18"/>
        <v>6.1692928655961747</v>
      </c>
      <c r="L44" s="24">
        <v>0.3</v>
      </c>
      <c r="M44" s="9">
        <f t="shared" si="1"/>
        <v>1.8507878596788523</v>
      </c>
      <c r="N44" s="24">
        <v>0.7</v>
      </c>
      <c r="O44" s="9">
        <f t="shared" si="5"/>
        <v>1.8541836796920901</v>
      </c>
      <c r="P44" s="9">
        <f t="shared" si="6"/>
        <v>3.9521852699545112E-2</v>
      </c>
    </row>
    <row r="45" spans="1:16" x14ac:dyDescent="0.2">
      <c r="A45" s="2">
        <v>2003</v>
      </c>
      <c r="B45" s="22">
        <v>61369519298245.617</v>
      </c>
      <c r="C45" s="23">
        <v>50800000000000</v>
      </c>
      <c r="D45" s="29">
        <v>9.8751370000000005</v>
      </c>
      <c r="E45" s="23">
        <v>501656959600</v>
      </c>
      <c r="F45" s="24">
        <v>428791387</v>
      </c>
      <c r="G45" s="25">
        <v>10680943</v>
      </c>
      <c r="H45" s="9">
        <f t="shared" si="2"/>
        <v>7.8556263269639004</v>
      </c>
      <c r="I45" s="10">
        <f t="shared" si="3"/>
        <v>9.9847455346133707</v>
      </c>
      <c r="J45" s="9">
        <f t="shared" ref="J45:K45" si="19">(F46-F45)/F45*100</f>
        <v>2.6332616144642849</v>
      </c>
      <c r="K45" s="9">
        <f t="shared" si="19"/>
        <v>7.5465340466661051</v>
      </c>
      <c r="L45" s="24">
        <v>0.3</v>
      </c>
      <c r="M45" s="9">
        <f t="shared" si="1"/>
        <v>2.2639602139998316</v>
      </c>
      <c r="N45" s="24">
        <v>0.7</v>
      </c>
      <c r="O45" s="9">
        <f t="shared" si="5"/>
        <v>1.8432831301249992</v>
      </c>
      <c r="P45" s="9">
        <f t="shared" si="6"/>
        <v>3.7483829828390691</v>
      </c>
    </row>
    <row r="46" spans="1:16" x14ac:dyDescent="0.2">
      <c r="A46" s="2">
        <v>2004</v>
      </c>
      <c r="B46" s="22">
        <v>66201764912280.703</v>
      </c>
      <c r="C46" s="23">
        <v>54800000000000</v>
      </c>
      <c r="D46" s="29">
        <v>10.16682</v>
      </c>
      <c r="E46" s="23">
        <v>557141736000</v>
      </c>
      <c r="F46" s="24">
        <v>440082586</v>
      </c>
      <c r="G46" s="25">
        <v>11486984</v>
      </c>
      <c r="H46" s="9">
        <f t="shared" si="2"/>
        <v>7.8740157480314936</v>
      </c>
      <c r="I46" s="10">
        <f t="shared" si="3"/>
        <v>11.060302331745026</v>
      </c>
      <c r="J46" s="9">
        <f t="shared" ref="J46:K46" si="20">(F47-F46)/F46*100</f>
        <v>2.6070695285361736</v>
      </c>
      <c r="K46" s="9">
        <f t="shared" si="20"/>
        <v>8.2315079397690472</v>
      </c>
      <c r="L46" s="24">
        <v>0.3</v>
      </c>
      <c r="M46" s="9">
        <f t="shared" si="1"/>
        <v>2.4694523819307141</v>
      </c>
      <c r="N46" s="24">
        <v>0.7</v>
      </c>
      <c r="O46" s="9">
        <f t="shared" si="5"/>
        <v>1.8249486699753215</v>
      </c>
      <c r="P46" s="9">
        <f t="shared" si="6"/>
        <v>3.579614696125458</v>
      </c>
    </row>
    <row r="47" spans="1:16" x14ac:dyDescent="0.2">
      <c r="A47" s="2">
        <v>2005</v>
      </c>
      <c r="B47" s="22">
        <v>71396428947368.422</v>
      </c>
      <c r="C47" s="23">
        <v>59100000000000</v>
      </c>
      <c r="D47" s="29">
        <v>10.414</v>
      </c>
      <c r="E47" s="23">
        <v>615467400000</v>
      </c>
      <c r="F47" s="24">
        <v>451555845</v>
      </c>
      <c r="G47" s="25">
        <v>12432536</v>
      </c>
      <c r="H47" s="9">
        <f t="shared" si="2"/>
        <v>7.8467153284671527</v>
      </c>
      <c r="I47" s="10">
        <f t="shared" si="3"/>
        <v>10.46872998938281</v>
      </c>
      <c r="J47" s="9">
        <f t="shared" ref="J47:K47" si="21">(F48-F47)/F47*100</f>
        <v>0.47361495232112427</v>
      </c>
      <c r="K47" s="9">
        <f t="shared" si="21"/>
        <v>8.654139428995018</v>
      </c>
      <c r="L47" s="24">
        <v>0.3</v>
      </c>
      <c r="M47" s="9">
        <f t="shared" si="1"/>
        <v>2.5962418286985054</v>
      </c>
      <c r="N47" s="24">
        <v>0.7</v>
      </c>
      <c r="O47" s="9">
        <f t="shared" si="5"/>
        <v>0.33153046662478697</v>
      </c>
      <c r="P47" s="9">
        <f t="shared" si="6"/>
        <v>4.9189430331438606</v>
      </c>
    </row>
    <row r="48" spans="1:16" x14ac:dyDescent="0.2">
      <c r="A48" s="2">
        <v>2006</v>
      </c>
      <c r="B48" s="22">
        <v>77195123684210.531</v>
      </c>
      <c r="C48" s="23">
        <v>63900000000000</v>
      </c>
      <c r="D48" s="29">
        <v>10.957280000000001</v>
      </c>
      <c r="E48" s="23">
        <v>700170192000</v>
      </c>
      <c r="F48" s="24">
        <v>453694481</v>
      </c>
      <c r="G48" s="25">
        <v>13508465</v>
      </c>
      <c r="H48" s="9">
        <f t="shared" si="2"/>
        <v>8.1218274111675193</v>
      </c>
      <c r="I48" s="10">
        <f t="shared" si="3"/>
        <v>13.762352319554211</v>
      </c>
      <c r="J48" s="9">
        <f t="shared" ref="J48:K48" si="22">(F49-F48)/F48*100</f>
        <v>0.465745802184444</v>
      </c>
      <c r="K48" s="9">
        <f t="shared" si="22"/>
        <v>9.2140150638877181</v>
      </c>
      <c r="L48" s="24">
        <v>0.3</v>
      </c>
      <c r="M48" s="9">
        <f t="shared" si="1"/>
        <v>2.7642045191663152</v>
      </c>
      <c r="N48" s="24">
        <v>0.7</v>
      </c>
      <c r="O48" s="9">
        <f t="shared" si="5"/>
        <v>0.32602206152911078</v>
      </c>
      <c r="P48" s="9">
        <f t="shared" si="6"/>
        <v>5.0316008304720938</v>
      </c>
    </row>
    <row r="49" spans="1:16" x14ac:dyDescent="0.2">
      <c r="A49" s="2">
        <v>2007</v>
      </c>
      <c r="B49" s="22">
        <v>83114624561403.516</v>
      </c>
      <c r="C49" s="23">
        <v>68800000000000</v>
      </c>
      <c r="D49" s="29">
        <v>11.41165</v>
      </c>
      <c r="E49" s="23">
        <v>785121520000</v>
      </c>
      <c r="F49" s="24">
        <v>455807544</v>
      </c>
      <c r="G49" s="25">
        <v>14753137</v>
      </c>
      <c r="H49" s="9">
        <f t="shared" si="2"/>
        <v>7.6682316118935869</v>
      </c>
      <c r="I49" s="10">
        <f t="shared" si="3"/>
        <v>12.132954097537475</v>
      </c>
      <c r="J49" s="9">
        <f t="shared" ref="J49:K49" si="23">(F50-F49)/F49*100</f>
        <v>0.45239926963560745</v>
      </c>
      <c r="K49" s="9">
        <f t="shared" si="23"/>
        <v>8.2266639291697761</v>
      </c>
      <c r="L49" s="24">
        <v>0.3</v>
      </c>
      <c r="M49" s="9">
        <f t="shared" si="1"/>
        <v>2.4679991787509326</v>
      </c>
      <c r="N49" s="24">
        <v>0.7</v>
      </c>
      <c r="O49" s="9">
        <f t="shared" si="5"/>
        <v>0.31667948874492519</v>
      </c>
      <c r="P49" s="9">
        <f t="shared" si="6"/>
        <v>4.8835529443977288</v>
      </c>
    </row>
    <row r="50" spans="1:16" x14ac:dyDescent="0.2">
      <c r="A50" s="2">
        <v>2008</v>
      </c>
      <c r="B50" s="22">
        <v>85651553508771.938</v>
      </c>
      <c r="C50" s="23">
        <v>70900000000000</v>
      </c>
      <c r="D50" s="29">
        <v>12.22308</v>
      </c>
      <c r="E50" s="23">
        <v>866616372000</v>
      </c>
      <c r="F50" s="24">
        <v>457869614</v>
      </c>
      <c r="G50" s="25">
        <v>15966828</v>
      </c>
      <c r="H50" s="9">
        <f t="shared" si="2"/>
        <v>3.0523255813953494</v>
      </c>
      <c r="I50" s="10">
        <f t="shared" si="3"/>
        <v>10.379902973491289</v>
      </c>
      <c r="J50" s="9">
        <f t="shared" ref="J50:K50" si="24">(F51-F50)/F50*100</f>
        <v>0.44526256769683781</v>
      </c>
      <c r="K50" s="9">
        <f t="shared" si="24"/>
        <v>8.189716830418666</v>
      </c>
      <c r="L50" s="24">
        <v>0.3</v>
      </c>
      <c r="M50" s="9">
        <f t="shared" si="1"/>
        <v>2.4569150491255995</v>
      </c>
      <c r="N50" s="24">
        <v>0.7</v>
      </c>
      <c r="O50" s="9">
        <f t="shared" si="5"/>
        <v>0.31168379738778645</v>
      </c>
      <c r="P50" s="9">
        <f t="shared" si="6"/>
        <v>0.28372673488196337</v>
      </c>
    </row>
    <row r="51" spans="1:16" x14ac:dyDescent="0.2">
      <c r="A51" s="2">
        <v>2009</v>
      </c>
      <c r="B51" s="22">
        <v>92416697368421.062</v>
      </c>
      <c r="C51" s="23">
        <v>76500000000000</v>
      </c>
      <c r="D51" s="29">
        <v>12.984640000000001</v>
      </c>
      <c r="E51" s="23">
        <v>993324960000</v>
      </c>
      <c r="F51" s="24">
        <v>459908336</v>
      </c>
      <c r="G51" s="25">
        <v>17274466</v>
      </c>
      <c r="H51" s="9">
        <f t="shared" si="2"/>
        <v>7.8984485190409046</v>
      </c>
      <c r="I51" s="10">
        <f t="shared" si="3"/>
        <v>14.621070186751561</v>
      </c>
      <c r="J51" s="9">
        <f t="shared" ref="J51:K51" si="25">(F52-F51)/F51*100</f>
        <v>0.44065346099749753</v>
      </c>
      <c r="K51" s="9">
        <f t="shared" si="25"/>
        <v>8.46539626753151</v>
      </c>
      <c r="L51" s="24">
        <v>0.3</v>
      </c>
      <c r="M51" s="9">
        <f t="shared" si="1"/>
        <v>2.5396188802594528</v>
      </c>
      <c r="N51" s="24">
        <v>0.7</v>
      </c>
      <c r="O51" s="9">
        <f t="shared" si="5"/>
        <v>0.30845742269824827</v>
      </c>
      <c r="P51" s="9">
        <f t="shared" si="6"/>
        <v>5.0503722160832032</v>
      </c>
    </row>
    <row r="52" spans="1:16" x14ac:dyDescent="0.2">
      <c r="A52" s="2">
        <v>2010</v>
      </c>
      <c r="B52" s="22">
        <v>100269096491228.08</v>
      </c>
      <c r="C52" s="23">
        <v>83000000000000</v>
      </c>
      <c r="D52" s="29">
        <v>14.1861</v>
      </c>
      <c r="E52" s="23">
        <v>1177446300000</v>
      </c>
      <c r="F52" s="24">
        <v>461934938</v>
      </c>
      <c r="G52" s="25">
        <v>18736818</v>
      </c>
      <c r="H52" s="9">
        <f t="shared" si="2"/>
        <v>8.4967320261437873</v>
      </c>
      <c r="I52" s="10">
        <f t="shared" si="3"/>
        <v>18.535861617732831</v>
      </c>
      <c r="J52" s="9">
        <f t="shared" ref="J52:K52" si="26">(F53-F52)/F52*100</f>
        <v>0.13941573737382038</v>
      </c>
      <c r="K52" s="9">
        <f t="shared" si="26"/>
        <v>8.6195532240319555</v>
      </c>
      <c r="L52" s="24">
        <v>0.3</v>
      </c>
      <c r="M52" s="9">
        <f t="shared" si="1"/>
        <v>2.5858659672095867</v>
      </c>
      <c r="N52" s="24">
        <v>0.7</v>
      </c>
      <c r="O52" s="9">
        <f t="shared" si="5"/>
        <v>9.759101616167426E-2</v>
      </c>
      <c r="P52" s="9">
        <f t="shared" si="6"/>
        <v>5.8132750427725259</v>
      </c>
    </row>
    <row r="53" spans="1:16" x14ac:dyDescent="0.2">
      <c r="A53" s="2">
        <v>2011</v>
      </c>
      <c r="B53" s="22">
        <v>105584566666666.67</v>
      </c>
      <c r="C53" s="23">
        <v>87400000000000</v>
      </c>
      <c r="D53" s="29">
        <v>15.109439999999999</v>
      </c>
      <c r="E53" s="23">
        <v>1320565056000</v>
      </c>
      <c r="F53" s="24">
        <v>462578948</v>
      </c>
      <c r="G53" s="25">
        <v>20351848</v>
      </c>
      <c r="H53" s="9">
        <f t="shared" si="2"/>
        <v>5.3012048192771051</v>
      </c>
      <c r="I53" s="10">
        <f t="shared" si="3"/>
        <v>12.155013438829441</v>
      </c>
      <c r="J53" s="9">
        <f t="shared" ref="J53:K53" si="27">(F54-F53)/F53*100</f>
        <v>0.18802974146588269</v>
      </c>
      <c r="K53" s="9">
        <f t="shared" si="27"/>
        <v>7.8984866632258646</v>
      </c>
      <c r="L53" s="24">
        <v>0.3</v>
      </c>
      <c r="M53" s="9">
        <f t="shared" si="1"/>
        <v>2.3695459989677592</v>
      </c>
      <c r="N53" s="24">
        <v>0.7</v>
      </c>
      <c r="O53" s="9">
        <f t="shared" si="5"/>
        <v>0.13162081902611789</v>
      </c>
      <c r="P53" s="9">
        <f t="shared" si="6"/>
        <v>2.800038001283228</v>
      </c>
    </row>
    <row r="54" spans="1:16" x14ac:dyDescent="0.2">
      <c r="A54" s="2">
        <v>2012</v>
      </c>
      <c r="B54" s="22">
        <v>111262455263157.91</v>
      </c>
      <c r="C54" s="23">
        <v>92100000000000</v>
      </c>
      <c r="D54" s="29">
        <v>16.001390000000001</v>
      </c>
      <c r="E54" s="23">
        <v>1473728019000</v>
      </c>
      <c r="F54" s="24">
        <v>463448734</v>
      </c>
      <c r="G54" s="25">
        <v>21959336</v>
      </c>
      <c r="H54" s="9">
        <f t="shared" si="2"/>
        <v>5.3775743707093886</v>
      </c>
      <c r="I54" s="10">
        <f t="shared" si="3"/>
        <v>11.59828986115471</v>
      </c>
      <c r="J54" s="9">
        <f t="shared" ref="J54:K54" si="28">(F55-F54)/F54*100</f>
        <v>1.9217232342250825</v>
      </c>
      <c r="K54" s="9">
        <f t="shared" si="28"/>
        <v>6.5602894368026421</v>
      </c>
      <c r="L54" s="24">
        <v>0.3</v>
      </c>
      <c r="M54" s="9">
        <f t="shared" si="1"/>
        <v>1.9680868310407926</v>
      </c>
      <c r="N54" s="24">
        <v>0.7</v>
      </c>
      <c r="O54" s="9">
        <f t="shared" si="5"/>
        <v>1.3452062639575577</v>
      </c>
      <c r="P54" s="9">
        <f t="shared" si="6"/>
        <v>2.0642812757110383</v>
      </c>
    </row>
    <row r="55" spans="1:16" x14ac:dyDescent="0.2">
      <c r="A55" s="2">
        <v>2013</v>
      </c>
      <c r="B55" s="22">
        <v>118390017543859.66</v>
      </c>
      <c r="C55" s="23">
        <v>98000000000000</v>
      </c>
      <c r="D55" s="29">
        <v>16.69828</v>
      </c>
      <c r="E55" s="23">
        <v>1636431440000</v>
      </c>
      <c r="F55" s="24">
        <v>472354936</v>
      </c>
      <c r="G55" s="25">
        <v>23399932</v>
      </c>
      <c r="H55" s="9">
        <f t="shared" si="2"/>
        <v>6.4060803474484214</v>
      </c>
      <c r="I55" s="10">
        <f t="shared" si="3"/>
        <v>11.040261086330069</v>
      </c>
      <c r="J55" s="9">
        <f t="shared" ref="J55:K55" si="29">(F56-F55)/F55*100</f>
        <v>1.8484853940427544</v>
      </c>
      <c r="K55" s="9">
        <f t="shared" si="29"/>
        <v>6.2590694708001715</v>
      </c>
      <c r="L55" s="24">
        <v>0.3</v>
      </c>
      <c r="M55" s="9">
        <f t="shared" si="1"/>
        <v>1.8777208412400515</v>
      </c>
      <c r="N55" s="24">
        <v>0.7</v>
      </c>
      <c r="O55" s="9">
        <f t="shared" si="5"/>
        <v>1.293939775829928</v>
      </c>
      <c r="P55" s="9">
        <f t="shared" si="6"/>
        <v>3.2344197303784412</v>
      </c>
    </row>
    <row r="56" spans="1:16" x14ac:dyDescent="0.2">
      <c r="A56" s="2">
        <v>2014</v>
      </c>
      <c r="B56" s="22">
        <v>126846447368421.06</v>
      </c>
      <c r="C56" s="23">
        <v>105000000000000</v>
      </c>
      <c r="D56" s="29">
        <v>16.934249999999999</v>
      </c>
      <c r="E56" s="23">
        <v>1778096249999.9998</v>
      </c>
      <c r="F56" s="24">
        <v>481086348</v>
      </c>
      <c r="G56" s="25">
        <v>24864550</v>
      </c>
      <c r="H56" s="9">
        <f t="shared" si="2"/>
        <v>7.142857142857145</v>
      </c>
      <c r="I56" s="10">
        <f t="shared" si="3"/>
        <v>8.6569352395233707</v>
      </c>
      <c r="J56" s="9">
        <f t="shared" ref="J56:K56" si="30">(F57-F56)/F56*100</f>
        <v>1.7416765274744401</v>
      </c>
      <c r="K56" s="9">
        <f t="shared" si="30"/>
        <v>6.1310661162176672</v>
      </c>
      <c r="L56" s="24">
        <v>0.3</v>
      </c>
      <c r="M56" s="9">
        <f t="shared" si="1"/>
        <v>1.8393198348653002</v>
      </c>
      <c r="N56" s="24">
        <v>0.7</v>
      </c>
      <c r="O56" s="9">
        <f t="shared" si="5"/>
        <v>1.219173569232108</v>
      </c>
      <c r="P56" s="9">
        <f t="shared" si="6"/>
        <v>4.0843637387597367</v>
      </c>
    </row>
    <row r="57" spans="1:16" x14ac:dyDescent="0.2">
      <c r="A57" s="2">
        <v>2015</v>
      </c>
      <c r="B57" s="22">
        <v>137719000000000.02</v>
      </c>
      <c r="C57" s="23">
        <v>114000000000000</v>
      </c>
      <c r="D57" s="29">
        <v>17.137029999999999</v>
      </c>
      <c r="E57" s="23">
        <v>1953621420000</v>
      </c>
      <c r="F57" s="24">
        <v>489465316</v>
      </c>
      <c r="G57" s="25">
        <v>26389012</v>
      </c>
      <c r="H57" s="9">
        <f t="shared" si="2"/>
        <v>8.5714285714285747</v>
      </c>
      <c r="I57" s="10">
        <f t="shared" si="3"/>
        <v>9.8715224218036717</v>
      </c>
      <c r="J57" s="9">
        <f t="shared" ref="J57:K57" si="31">(F58-F57)/F57*100</f>
        <v>1.6722447398091023</v>
      </c>
      <c r="K57" s="9">
        <f t="shared" si="31"/>
        <v>6.3590633859274464</v>
      </c>
      <c r="L57" s="24">
        <v>0.3</v>
      </c>
      <c r="M57" s="9">
        <f t="shared" si="1"/>
        <v>1.9077190157782338</v>
      </c>
      <c r="N57" s="24">
        <v>0.7</v>
      </c>
      <c r="O57" s="9">
        <f t="shared" si="5"/>
        <v>1.1705713178663715</v>
      </c>
      <c r="P57" s="9">
        <f t="shared" si="6"/>
        <v>5.4931382377839695</v>
      </c>
    </row>
    <row r="58" spans="1:16" ht="16" x14ac:dyDescent="0.2">
      <c r="A58" s="2">
        <v>2016</v>
      </c>
      <c r="B58" s="22">
        <v>148591552631578.97</v>
      </c>
      <c r="C58" s="23">
        <v>123000000000000</v>
      </c>
      <c r="D58" s="29">
        <v>17.481259999999999</v>
      </c>
      <c r="E58" s="23">
        <v>2150194979999.9998</v>
      </c>
      <c r="F58" s="24">
        <v>497650374</v>
      </c>
      <c r="G58" s="25">
        <v>28067106</v>
      </c>
      <c r="H58" s="9">
        <f t="shared" si="2"/>
        <v>7.8947368421052664</v>
      </c>
      <c r="I58" s="10">
        <f t="shared" si="3"/>
        <v>10.062008840996416</v>
      </c>
      <c r="J58" s="9">
        <f t="shared" ref="J58:K58" si="32">(F59-F58)/F58*100</f>
        <v>1.5348673283625425</v>
      </c>
      <c r="K58" s="9">
        <f t="shared" si="32"/>
        <v>6.6411050715381919</v>
      </c>
      <c r="L58" s="24">
        <v>0.3</v>
      </c>
      <c r="M58" s="9">
        <f t="shared" si="1"/>
        <v>1.9923315214614574</v>
      </c>
      <c r="N58" s="24">
        <v>0.7</v>
      </c>
      <c r="O58" s="9">
        <f t="shared" si="5"/>
        <v>1.0744071298537796</v>
      </c>
      <c r="P58" s="9">
        <f t="shared" si="6"/>
        <v>4.82799819079003</v>
      </c>
    </row>
    <row r="59" spans="1:16" ht="16" x14ac:dyDescent="0.2">
      <c r="A59" s="2">
        <v>2017</v>
      </c>
      <c r="B59" s="22">
        <v>159464105263157.91</v>
      </c>
      <c r="C59" s="23">
        <v>132000000000000</v>
      </c>
      <c r="D59" s="29">
        <v>17.81317</v>
      </c>
      <c r="E59" s="23">
        <v>2351338440000</v>
      </c>
      <c r="F59" s="24">
        <v>505288647</v>
      </c>
      <c r="G59" s="25">
        <v>29931072</v>
      </c>
      <c r="H59" s="9">
        <f t="shared" si="2"/>
        <v>7.3170731707316996</v>
      </c>
      <c r="I59" s="10">
        <f t="shared" si="3"/>
        <v>9.3546614084272619</v>
      </c>
      <c r="J59" s="9">
        <f>(F60-F59)/F59*100</f>
        <v>1.3971861513049193</v>
      </c>
      <c r="K59" s="24" t="s">
        <v>12</v>
      </c>
      <c r="L59" s="24">
        <v>0.3</v>
      </c>
      <c r="M59" s="24" t="s">
        <v>12</v>
      </c>
      <c r="N59" s="24">
        <v>0.7</v>
      </c>
      <c r="O59" s="9">
        <f t="shared" si="5"/>
        <v>0.97803030591344342</v>
      </c>
      <c r="P59" s="24" t="s">
        <v>12</v>
      </c>
    </row>
    <row r="60" spans="1:16" ht="16" x14ac:dyDescent="0.2">
      <c r="A60" s="30">
        <v>2018</v>
      </c>
      <c r="B60" s="22">
        <v>170336657894736.84</v>
      </c>
      <c r="C60" s="23">
        <v>141000000000000</v>
      </c>
      <c r="D60" s="29">
        <v>18.149280000000001</v>
      </c>
      <c r="E60" s="23">
        <v>2559048480000</v>
      </c>
      <c r="F60" s="24">
        <v>512348470</v>
      </c>
      <c r="G60" s="31" t="s">
        <v>12</v>
      </c>
      <c r="H60" s="9">
        <f t="shared" si="2"/>
        <v>6.8181818181818112</v>
      </c>
      <c r="I60" s="10">
        <f t="shared" si="3"/>
        <v>8.8336938854280795</v>
      </c>
      <c r="J60" s="24" t="s">
        <v>12</v>
      </c>
      <c r="K60" s="24" t="s">
        <v>12</v>
      </c>
      <c r="L60" s="24">
        <v>0.3</v>
      </c>
      <c r="M60" s="24" t="s">
        <v>12</v>
      </c>
      <c r="N60" s="24" t="s">
        <v>12</v>
      </c>
      <c r="O60" s="24" t="s">
        <v>12</v>
      </c>
      <c r="P60" s="24" t="s">
        <v>12</v>
      </c>
    </row>
    <row r="61" spans="1:16" ht="13" x14ac:dyDescent="0.15">
      <c r="B61" s="32"/>
      <c r="C61" s="32"/>
      <c r="D61" s="32"/>
      <c r="E61" s="32"/>
      <c r="G61" s="32"/>
    </row>
    <row r="62" spans="1:16" ht="13" x14ac:dyDescent="0.15">
      <c r="B62" s="32"/>
      <c r="C62" s="32"/>
      <c r="D62" s="32"/>
      <c r="E62" s="32"/>
      <c r="G62" s="32"/>
    </row>
    <row r="63" spans="1:16" ht="13" x14ac:dyDescent="0.15">
      <c r="B63" s="32"/>
      <c r="C63" s="32"/>
      <c r="D63" s="32"/>
      <c r="E63" s="32"/>
      <c r="G63" s="32"/>
    </row>
    <row r="64" spans="1:16" ht="13" x14ac:dyDescent="0.15">
      <c r="B64" s="32"/>
      <c r="C64" s="32"/>
      <c r="D64" s="32"/>
      <c r="E64" s="32"/>
      <c r="G64" s="32"/>
    </row>
    <row r="65" spans="2:7" ht="13" x14ac:dyDescent="0.15">
      <c r="B65" s="32"/>
      <c r="C65" s="32"/>
      <c r="D65" s="32"/>
      <c r="E65" s="32"/>
      <c r="G65" s="32"/>
    </row>
    <row r="66" spans="2:7" ht="13" x14ac:dyDescent="0.15">
      <c r="B66" s="32"/>
      <c r="C66" s="32"/>
      <c r="D66" s="32"/>
      <c r="E66" s="32"/>
      <c r="G66" s="32"/>
    </row>
    <row r="67" spans="2:7" ht="13" x14ac:dyDescent="0.15">
      <c r="B67" s="32"/>
      <c r="C67" s="32"/>
      <c r="D67" s="32"/>
      <c r="E67" s="32"/>
      <c r="G67" s="32"/>
    </row>
    <row r="68" spans="2:7" ht="13" x14ac:dyDescent="0.15">
      <c r="B68" s="32"/>
      <c r="C68" s="32"/>
      <c r="D68" s="32"/>
      <c r="E68" s="32"/>
      <c r="G68" s="32"/>
    </row>
    <row r="69" spans="2:7" ht="13" x14ac:dyDescent="0.15">
      <c r="B69" s="32"/>
      <c r="C69" s="32"/>
      <c r="D69" s="32"/>
      <c r="E69" s="32"/>
      <c r="G69" s="32"/>
    </row>
    <row r="70" spans="2:7" ht="13" x14ac:dyDescent="0.15">
      <c r="B70" s="32"/>
      <c r="C70" s="32"/>
      <c r="D70" s="32"/>
      <c r="E70" s="32"/>
      <c r="G70" s="32"/>
    </row>
    <row r="71" spans="2:7" ht="13" x14ac:dyDescent="0.15">
      <c r="B71" s="32"/>
      <c r="C71" s="32"/>
      <c r="D71" s="32"/>
      <c r="E71" s="32"/>
      <c r="G71" s="32"/>
    </row>
    <row r="72" spans="2:7" ht="13" x14ac:dyDescent="0.15">
      <c r="B72" s="32"/>
      <c r="C72" s="32"/>
      <c r="D72" s="32"/>
      <c r="E72" s="32"/>
      <c r="G72" s="32"/>
    </row>
    <row r="73" spans="2:7" ht="13" x14ac:dyDescent="0.15">
      <c r="B73" s="32"/>
      <c r="C73" s="32"/>
      <c r="D73" s="32"/>
      <c r="E73" s="32"/>
      <c r="G73" s="32"/>
    </row>
    <row r="74" spans="2:7" ht="13" x14ac:dyDescent="0.15">
      <c r="B74" s="32"/>
      <c r="C74" s="32"/>
      <c r="D74" s="32"/>
      <c r="E74" s="32"/>
      <c r="G74" s="32"/>
    </row>
    <row r="75" spans="2:7" ht="13" x14ac:dyDescent="0.15">
      <c r="B75" s="32"/>
      <c r="C75" s="32"/>
      <c r="D75" s="32"/>
      <c r="E75" s="32"/>
      <c r="G75" s="32"/>
    </row>
    <row r="76" spans="2:7" ht="13" x14ac:dyDescent="0.15">
      <c r="B76" s="32"/>
      <c r="C76" s="32"/>
      <c r="D76" s="32"/>
      <c r="E76" s="32"/>
      <c r="G76" s="32"/>
    </row>
    <row r="77" spans="2:7" ht="13" x14ac:dyDescent="0.15">
      <c r="B77" s="32"/>
      <c r="C77" s="32"/>
      <c r="D77" s="32"/>
      <c r="E77" s="32"/>
      <c r="G77" s="32"/>
    </row>
    <row r="78" spans="2:7" ht="13" x14ac:dyDescent="0.15">
      <c r="B78" s="32"/>
      <c r="C78" s="32"/>
      <c r="D78" s="32"/>
      <c r="E78" s="32"/>
      <c r="G78" s="32"/>
    </row>
    <row r="79" spans="2:7" ht="13" x14ac:dyDescent="0.15">
      <c r="B79" s="32"/>
      <c r="C79" s="32"/>
      <c r="D79" s="32"/>
      <c r="E79" s="32"/>
      <c r="G79" s="32"/>
    </row>
    <row r="80" spans="2:7" ht="13" x14ac:dyDescent="0.15">
      <c r="B80" s="32"/>
      <c r="C80" s="32"/>
      <c r="D80" s="32"/>
      <c r="E80" s="32"/>
      <c r="G80" s="32"/>
    </row>
    <row r="81" spans="2:7" ht="13" x14ac:dyDescent="0.15">
      <c r="B81" s="32"/>
      <c r="C81" s="32"/>
      <c r="D81" s="32"/>
      <c r="E81" s="32"/>
      <c r="G81" s="32"/>
    </row>
    <row r="82" spans="2:7" ht="13" x14ac:dyDescent="0.15">
      <c r="B82" s="32"/>
      <c r="C82" s="32"/>
      <c r="D82" s="32"/>
      <c r="E82" s="32"/>
      <c r="G82" s="32"/>
    </row>
    <row r="83" spans="2:7" ht="13" x14ac:dyDescent="0.15">
      <c r="B83" s="32"/>
      <c r="C83" s="32"/>
      <c r="D83" s="32"/>
      <c r="E83" s="32"/>
      <c r="G83" s="32"/>
    </row>
    <row r="84" spans="2:7" ht="13" x14ac:dyDescent="0.15">
      <c r="B84" s="32"/>
      <c r="C84" s="32"/>
      <c r="D84" s="32"/>
      <c r="E84" s="32"/>
      <c r="G84" s="32"/>
    </row>
    <row r="85" spans="2:7" ht="13" x14ac:dyDescent="0.15">
      <c r="B85" s="32"/>
      <c r="C85" s="32"/>
      <c r="D85" s="32"/>
      <c r="E85" s="32"/>
      <c r="G85" s="32"/>
    </row>
    <row r="86" spans="2:7" ht="13" x14ac:dyDescent="0.15">
      <c r="B86" s="32"/>
      <c r="C86" s="32"/>
      <c r="D86" s="32"/>
      <c r="E86" s="32"/>
      <c r="G86" s="32"/>
    </row>
    <row r="87" spans="2:7" ht="13" x14ac:dyDescent="0.15">
      <c r="B87" s="32"/>
      <c r="C87" s="32"/>
      <c r="D87" s="32"/>
      <c r="E87" s="32"/>
      <c r="G87" s="32"/>
    </row>
    <row r="88" spans="2:7" ht="13" x14ac:dyDescent="0.15">
      <c r="B88" s="32"/>
      <c r="C88" s="32"/>
      <c r="D88" s="32"/>
      <c r="E88" s="32"/>
      <c r="G88" s="32"/>
    </row>
    <row r="89" spans="2:7" ht="13" x14ac:dyDescent="0.15">
      <c r="B89" s="32"/>
      <c r="C89" s="32"/>
      <c r="D89" s="32"/>
      <c r="E89" s="32"/>
      <c r="G89" s="32"/>
    </row>
    <row r="90" spans="2:7" ht="13" x14ac:dyDescent="0.15">
      <c r="B90" s="32"/>
      <c r="C90" s="32"/>
      <c r="D90" s="32"/>
      <c r="E90" s="32"/>
      <c r="G90" s="32"/>
    </row>
    <row r="91" spans="2:7" ht="13" x14ac:dyDescent="0.15">
      <c r="B91" s="32"/>
      <c r="C91" s="32"/>
      <c r="D91" s="32"/>
      <c r="E91" s="32"/>
      <c r="G91" s="32"/>
    </row>
    <row r="92" spans="2:7" ht="13" x14ac:dyDescent="0.15">
      <c r="B92" s="32"/>
      <c r="C92" s="32"/>
      <c r="D92" s="32"/>
      <c r="E92" s="32"/>
      <c r="G92" s="32"/>
    </row>
    <row r="93" spans="2:7" ht="13" x14ac:dyDescent="0.15">
      <c r="B93" s="32"/>
      <c r="C93" s="32"/>
      <c r="D93" s="32"/>
      <c r="E93" s="32"/>
      <c r="G93" s="32"/>
    </row>
    <row r="94" spans="2:7" ht="13" x14ac:dyDescent="0.15">
      <c r="B94" s="32"/>
      <c r="C94" s="32"/>
      <c r="D94" s="32"/>
      <c r="E94" s="32"/>
      <c r="G94" s="32"/>
    </row>
    <row r="95" spans="2:7" ht="13" x14ac:dyDescent="0.15">
      <c r="B95" s="32"/>
      <c r="C95" s="32"/>
      <c r="D95" s="32"/>
      <c r="E95" s="32"/>
      <c r="G95" s="32"/>
    </row>
    <row r="96" spans="2:7" ht="13" x14ac:dyDescent="0.15">
      <c r="B96" s="32"/>
      <c r="C96" s="32"/>
      <c r="D96" s="32"/>
      <c r="E96" s="32"/>
      <c r="G96" s="32"/>
    </row>
    <row r="97" spans="2:7" ht="13" x14ac:dyDescent="0.15">
      <c r="B97" s="32"/>
      <c r="C97" s="32"/>
      <c r="D97" s="32"/>
      <c r="E97" s="32"/>
      <c r="G97" s="32"/>
    </row>
    <row r="98" spans="2:7" ht="13" x14ac:dyDescent="0.15">
      <c r="B98" s="32"/>
      <c r="C98" s="32"/>
      <c r="D98" s="32"/>
      <c r="E98" s="32"/>
      <c r="G98" s="32"/>
    </row>
    <row r="99" spans="2:7" ht="13" x14ac:dyDescent="0.15">
      <c r="B99" s="32"/>
      <c r="C99" s="32"/>
      <c r="D99" s="32"/>
      <c r="E99" s="32"/>
      <c r="G99" s="32"/>
    </row>
    <row r="100" spans="2:7" ht="13" x14ac:dyDescent="0.15">
      <c r="B100" s="32"/>
      <c r="C100" s="32"/>
      <c r="D100" s="32"/>
      <c r="E100" s="32"/>
      <c r="G100" s="32"/>
    </row>
  </sheetData>
  <mergeCells count="3">
    <mergeCell ref="R3:U3"/>
    <mergeCell ref="R9:U9"/>
    <mergeCell ref="R15:U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United States Growth</vt:lpstr>
      <vt:lpstr>India Growth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tarasvorobets@icloud.com</cp:lastModifiedBy>
  <dcterms:modified xsi:type="dcterms:W3CDTF">2020-03-31T01:36:58Z</dcterms:modified>
</cp:coreProperties>
</file>