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L_WS_SVN\workspace\iTestFinal_4.10\src\resources\TestCase\CD3_SIT_Reg\"/>
    </mc:Choice>
  </mc:AlternateContent>
  <bookViews>
    <workbookView xWindow="0" yWindow="0" windowWidth="15600" windowHeight="7890" tabRatio="592" activeTab="5"/>
  </bookViews>
  <sheets>
    <sheet name="cafeed" sheetId="104" r:id="rId1"/>
    <sheet name="cgospa" sheetId="110" r:id="rId2"/>
    <sheet name="pchs" sheetId="111" r:id="rId3"/>
    <sheet name="cargonaut" sheetId="112" r:id="rId4"/>
    <sheet name="ffl" sheetId="107" r:id="rId5"/>
    <sheet name="patriarch_icargo" sheetId="105" r:id="rId6"/>
    <sheet name="patriarch" sheetId="106" r:id="rId7"/>
    <sheet name="wcs" sheetId="10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" i="105" l="1"/>
  <c r="H13" i="106"/>
  <c r="H11" i="110" l="1"/>
  <c r="H10" i="110" l="1"/>
  <c r="H9" i="110" l="1"/>
  <c r="H12" i="106" l="1"/>
  <c r="H12" i="105"/>
  <c r="H4" i="112" l="1"/>
  <c r="H8" i="110" l="1"/>
  <c r="H3" i="112" l="1"/>
  <c r="H3" i="111" l="1"/>
  <c r="H7" i="110" l="1"/>
  <c r="H6" i="110" l="1"/>
  <c r="H5" i="110" l="1"/>
  <c r="H4" i="110"/>
  <c r="H3" i="110"/>
  <c r="H7" i="104" l="1"/>
  <c r="H5" i="109" l="1"/>
  <c r="H4" i="109"/>
  <c r="H3" i="109"/>
  <c r="H11" i="105" l="1"/>
  <c r="H11" i="106"/>
  <c r="H10" i="106" l="1"/>
  <c r="H10" i="105"/>
  <c r="H5" i="107" l="1"/>
  <c r="H4" i="107"/>
  <c r="H3" i="107"/>
  <c r="H9" i="106" l="1"/>
  <c r="H8" i="106"/>
  <c r="H9" i="105"/>
  <c r="H8" i="105"/>
  <c r="H7" i="106" l="1"/>
  <c r="H7" i="105"/>
  <c r="H6" i="104" l="1"/>
  <c r="H6" i="105" l="1"/>
  <c r="H6" i="106"/>
  <c r="H5" i="104" l="1"/>
  <c r="H5" i="106" l="1"/>
  <c r="H5" i="105"/>
  <c r="H4" i="106" l="1"/>
  <c r="H3" i="106"/>
  <c r="H4" i="105" l="1"/>
  <c r="H3" i="105"/>
  <c r="H4" i="104" l="1"/>
  <c r="H3" i="104" l="1"/>
</calcChain>
</file>

<file path=xl/sharedStrings.xml><?xml version="1.0" encoding="utf-8"?>
<sst xmlns="http://schemas.openxmlformats.org/spreadsheetml/2006/main" count="528" uniqueCount="168">
  <si>
    <t>Test ID</t>
  </si>
  <si>
    <t>Script Name</t>
  </si>
  <si>
    <t>Test Name</t>
  </si>
  <si>
    <t>Run Status</t>
  </si>
  <si>
    <t>Browser</t>
  </si>
  <si>
    <t>Browser Version</t>
  </si>
  <si>
    <t>Description</t>
  </si>
  <si>
    <t>Module/Group</t>
  </si>
  <si>
    <t>Execution Status</t>
  </si>
  <si>
    <t>Bug ID</t>
  </si>
  <si>
    <t>Fix Version</t>
  </si>
  <si>
    <t>testURL</t>
  </si>
  <si>
    <t>Sample</t>
  </si>
  <si>
    <t>fdb.TC_66</t>
  </si>
  <si>
    <t>TC_66</t>
  </si>
  <si>
    <t>no</t>
  </si>
  <si>
    <t>chrome</t>
  </si>
  <si>
    <t>Verification of SSM NEW and SSM RPL</t>
  </si>
  <si>
    <t>fdb</t>
  </si>
  <si>
    <t>Fail</t>
  </si>
  <si>
    <t>https://icargo-icapsit.lcag.fra.dlh.de/icargo/</t>
  </si>
  <si>
    <t>yes</t>
  </si>
  <si>
    <t>Pass</t>
  </si>
  <si>
    <t>UCLS_TC_2968</t>
  </si>
  <si>
    <t>cafeed.UCLS_TC_2968</t>
  </si>
  <si>
    <t>TC_2968</t>
  </si>
  <si>
    <t>Verify ULD details sent to CAFEED after  the flight closure- Webscreen</t>
  </si>
  <si>
    <t>ProvideDG_TC_2956</t>
  </si>
  <si>
    <t>cafeed.ProvideDG_TC_2956</t>
  </si>
  <si>
    <t>TC_2956</t>
  </si>
  <si>
    <t xml:space="preserve">Verify icargo requests for DG Details to Cafeed during FFM processing to get DG Details for the  split shipment </t>
  </si>
  <si>
    <t>TransferManifest_TC_8472</t>
  </si>
  <si>
    <t>patriarch_icargo.TransferManifest_TC_8472</t>
  </si>
  <si>
    <t>TC_8472</t>
  </si>
  <si>
    <t>TC_02_Transfer manifest as part of CTM OUT for OAL AWBs and verify in Patriarch system</t>
  </si>
  <si>
    <t>TransferManifest_TC_3086</t>
  </si>
  <si>
    <t>patriarch_icargo.TransferManifest_TC_3086</t>
  </si>
  <si>
    <t>TC_3086</t>
  </si>
  <si>
    <t>Transfer manifest as part of CTM IN for OWN AWBs and verify in Patriarch system</t>
  </si>
  <si>
    <t>patriarch.TransferManifest_TC_8472</t>
  </si>
  <si>
    <t>patriarch.TransferManifest_TC_3086</t>
  </si>
  <si>
    <t>ExportManifestChecksheet_TC_3062</t>
  </si>
  <si>
    <t>patriarch_icargo.ExportManifestChecksheet_TC_3062</t>
  </si>
  <si>
    <t>TC_3062</t>
  </si>
  <si>
    <t xml:space="preserve">TC_02_Check sheet capture at export manifest and verify in Patriarch system.-HAWB with DG shipment </t>
  </si>
  <si>
    <t>patriarch.ExportManifestChecksheet_TC_3062</t>
  </si>
  <si>
    <t>UCLS_TC_8761</t>
  </si>
  <si>
    <t>cafeed.UCLS_TC_8761</t>
  </si>
  <si>
    <t>TC_8761</t>
  </si>
  <si>
    <t xml:space="preserve">Verify ULD details are sent to CAFEED again.After ULD marked as build up complete, updated XFBL is received with a new shipment and on build up complete, </t>
  </si>
  <si>
    <t>ImportDocumentChecksheet_TC_3067</t>
  </si>
  <si>
    <t>patriarch.ImportDocumentChecksheet_TC_3067</t>
  </si>
  <si>
    <t>TC_3067</t>
  </si>
  <si>
    <t>[1]TC_03_Capture checksheet  from icargo and verify in Patriarch system- Import Documentation for OAL AWB</t>
  </si>
  <si>
    <t>patriarch_icargo.ImportDocumentChecksheet_TC_3067</t>
  </si>
  <si>
    <t>PASS</t>
  </si>
  <si>
    <t>ProvideDG_TC_2954</t>
  </si>
  <si>
    <t>cafeed.ProvideDG_TC_2954</t>
  </si>
  <si>
    <t>TC_2954</t>
  </si>
  <si>
    <t>Verify icargo requests for DG Details to Cafeed for Found AWB</t>
  </si>
  <si>
    <t>FFL_8879_TC_15</t>
  </si>
  <si>
    <t>ffl.FFL_8879_TC_15</t>
  </si>
  <si>
    <t>Verify ULD is offloaded from the flight when FFL is processed for split shipments</t>
  </si>
  <si>
    <t>ManifestPrint_TC_3077</t>
  </si>
  <si>
    <t>patriarch_icargo.ManifestPrint_TC_3077</t>
  </si>
  <si>
    <t>TC_3077</t>
  </si>
  <si>
    <t>TC_10_Print manifest at export manifest for Empty ULDs and verify in Patriarch system.</t>
  </si>
  <si>
    <t>patriarch.ManifestPrint_TC_3077</t>
  </si>
  <si>
    <t>TC_10_Print manifest at export manifest for Empty ULDs and verify in Patriarch system</t>
  </si>
  <si>
    <t>DamageDetails_TC_8765</t>
  </si>
  <si>
    <t>patriarch_icargo.DamageDetails_TC_8765</t>
  </si>
  <si>
    <t>TC_8765</t>
  </si>
  <si>
    <t>TC_03_Capture Damage for same AWB multiple times and verify multiple documents in Patriarch system.</t>
  </si>
  <si>
    <t>PaymentAdvice_TC_3082</t>
  </si>
  <si>
    <t>patriarch_icargo.PaymentAdvice_TC_3082</t>
  </si>
  <si>
    <t>TC_3082</t>
  </si>
  <si>
    <t>TC_04_Capture Payment Advice  from icargo and verify in Patriarch system-for credit payment when AWB is reopened and executed again with modified pcs -wgt</t>
  </si>
  <si>
    <t>patriarch.DamageDetails_TC_8765</t>
  </si>
  <si>
    <t>patriarch.PaymentAdvice_TC_3082</t>
  </si>
  <si>
    <t>FFL_3057_TC_12</t>
  </si>
  <si>
    <t>ffl.FFL_3057_TC_12</t>
  </si>
  <si>
    <t>Verify ULD -TCON -BULK offload when FFL is received for DG shipments</t>
  </si>
  <si>
    <t>FFL_3049_TC_04</t>
  </si>
  <si>
    <t>ffl.FFL_3049_TC_04</t>
  </si>
  <si>
    <t>Verify TCON offload when FFL is received for same pieces and weight</t>
  </si>
  <si>
    <t>ManifestPrint_TC_3071</t>
  </si>
  <si>
    <t>patriarch_icargo.ManifestPrint_TC_3071</t>
  </si>
  <si>
    <t>TC_3071</t>
  </si>
  <si>
    <t>TC_04_Print manifest at export manifest when offload some ULDs and adding new AWB into ULD and verify in Patriarch system.</t>
  </si>
  <si>
    <t>patriarch.ManifestPrint_TC_3071</t>
  </si>
  <si>
    <t>ManifestPrint_TC_3074</t>
  </si>
  <si>
    <t>patriarch.ManifestPrint_TC_3074</t>
  </si>
  <si>
    <t>TC_3074</t>
  </si>
  <si>
    <t xml:space="preserve"> TC_07_Print manifest at export manifest for THRU shipments and verify in Patriarch system</t>
  </si>
  <si>
    <t>patriarch_icargo.ManifestPrint_TC_3074</t>
  </si>
  <si>
    <t>ActionStorageUnit_TC_7617</t>
  </si>
  <si>
    <t>wcs.ActionStorageUnit_TC_7617</t>
  </si>
  <si>
    <t>TC_7617</t>
  </si>
  <si>
    <t>ActionStorageUnit_TC_10351</t>
  </si>
  <si>
    <t>wcs.ActionStorageUnit_TC_10351</t>
  </si>
  <si>
    <t>TC_10351</t>
  </si>
  <si>
    <t>TC_09_Verify iCargo  reassigns the  Cart to the current flight in the UOB message when the Cart is already assigned in another flight and it is empty</t>
  </si>
  <si>
    <t>TC_04_Verify iCargo  reassigns the ULD to the current flight in the UOB message when the ULD  is already assigned in another flight and it is empty</t>
  </si>
  <si>
    <t>ActionStorageUnit_TC_7615</t>
  </si>
  <si>
    <t>wcs.ActionStorageUnit_TC_7615</t>
  </si>
  <si>
    <t>TC_7615</t>
  </si>
  <si>
    <t xml:space="preserve">TC_02_Verify iCargo  updates the scale weight against the ULD  in message with the grossWeight after UOW message is received from WCS to icargo </t>
  </si>
  <si>
    <t>UCLS_TC_2965</t>
  </si>
  <si>
    <t>cafeed.UCLS_TC_2965</t>
  </si>
  <si>
    <t>TC_2965</t>
  </si>
  <si>
    <t>Verify flight details sent to CAFEED after flight closure for part shipment</t>
  </si>
  <si>
    <t>PublishAWBDetails_TC_3132</t>
  </si>
  <si>
    <t>cgospa.PublishAWBDetails_TC_3132</t>
  </si>
  <si>
    <t>TC_3132</t>
  </si>
  <si>
    <t>TC_03_Verify AWB  details sent to CGOSPA during loose goods acceptance</t>
  </si>
  <si>
    <t>PublishAWBDetails_TC_3133</t>
  </si>
  <si>
    <t>cgospa.PublishAWBDetails_TC_3133</t>
  </si>
  <si>
    <t>TC_3133</t>
  </si>
  <si>
    <t>PublishShipmentRelocation_TC_3032</t>
  </si>
  <si>
    <t>cgospa.PublishShipmentRelocation_TC_3032</t>
  </si>
  <si>
    <t>TC_3032</t>
  </si>
  <si>
    <t>Verify shipment location details during partial ULD acceptance via HHT  to CGOSPA</t>
  </si>
  <si>
    <t>PublishULDRelocation_TC_3041</t>
  </si>
  <si>
    <t>cgospa.PublishULDRelocation_TC_3041</t>
  </si>
  <si>
    <t>TC_3041</t>
  </si>
  <si>
    <t xml:space="preserve">Verify PALLETS  sighted details sent to CGOSPA at ULD sighting </t>
  </si>
  <si>
    <t>PublishShipmentRelocation_TC_3035</t>
  </si>
  <si>
    <t>cgospa.PublishShipmentRelocation_TC_3035</t>
  </si>
  <si>
    <t>TC_3035</t>
  </si>
  <si>
    <t>Verify shipment location details during manual relocation after break down complete via PSR  to CGOSPA</t>
  </si>
  <si>
    <t>RelocateStorageUnit_TC_8801</t>
  </si>
  <si>
    <t>pchs.RelocateStorageUnit_TC_8801</t>
  </si>
  <si>
    <t>TC_8801</t>
  </si>
  <si>
    <t>TC_04_Verify the ULD location value updated in iCargo when relocation  message is sent from PCHS to  iCargo during relocation inside PCHS</t>
  </si>
  <si>
    <t>getRTIstatus_TC_3101</t>
  </si>
  <si>
    <t>cargonaut.getRTIstatus_TC_3101</t>
  </si>
  <si>
    <t>TC_3101</t>
  </si>
  <si>
    <t>TC_05_Verify individual validation checks when RTI is NOK -customs check fails</t>
  </si>
  <si>
    <t>PublishShipmentRelocation_TC_10207</t>
  </si>
  <si>
    <t>cgospa.PublishShipmentRelocation_TC_10207</t>
  </si>
  <si>
    <t>TC_10207</t>
  </si>
  <si>
    <t>Verify shipment location details during manual relocation  for part pcs after goods acceptance done via PSR  to CGOSPA</t>
  </si>
  <si>
    <t>getRTIstatus_TC_8469</t>
  </si>
  <si>
    <t>cargonaut.getRTIstatus_TC_8469</t>
  </si>
  <si>
    <t>TC_8469</t>
  </si>
  <si>
    <t>TC_08_Verify RTI status when AWB not present in the Cargonaut</t>
  </si>
  <si>
    <t>ExportManifestChecksheet_TC_3063</t>
  </si>
  <si>
    <t>patriarch_icargo.ExportManifestChecksheet_TC_3063</t>
  </si>
  <si>
    <t>TC_3063</t>
  </si>
  <si>
    <t>TC_03_Check sheet capture at export manifest and verify in Patriarch system.-Split shipment.</t>
  </si>
  <si>
    <t>patriarch.ExportManifestChecksheet_TC_3063</t>
  </si>
  <si>
    <t>FSUPREANDDIS_TC_2993</t>
  </si>
  <si>
    <t>cgospa.FSUPREANDDIS_TC_2993</t>
  </si>
  <si>
    <t>TC_2993</t>
  </si>
  <si>
    <t>TC_02_Verify status change in CGOSPA when an AWB is assigned to a ULD from icargo</t>
  </si>
  <si>
    <t>FSUPREANDDIS_TC_2995</t>
  </si>
  <si>
    <t>cgospa.FSUPREANDDIS_TC_2995</t>
  </si>
  <si>
    <t>TC_2995</t>
  </si>
  <si>
    <t>TC_04_Verify status change in CGOSPA when an AWB is assigned to a ULD from icargo -HHT Build-up Screen.</t>
  </si>
  <si>
    <t>FSUPREANDDIS_TC_2997</t>
  </si>
  <si>
    <t>cgospa.FSUPREANDDIS_TC_2997</t>
  </si>
  <si>
    <t>TC_2997</t>
  </si>
  <si>
    <t>TC_06_Verify status change in CGOSPA when an AWB is assigned to a ULD from icargo -Export build-up tablet app</t>
  </si>
  <si>
    <t>UploadFilesOPR026_TC_8468</t>
  </si>
  <si>
    <t>patriarch.UploadFilesOPR026_TC_8468</t>
  </si>
  <si>
    <t>TC_8468</t>
  </si>
  <si>
    <t>TC_06_Verify when multiple files are uploaded from icargo.changes are  reflected in Patriarch System.</t>
  </si>
  <si>
    <t>patriarch_icargo.UploadFilesOPR026_TC_8468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</si>
</sst>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10"/>
      <name val="Arial"/>
      <family val="2"/>
    </font>
    <font>
      <sz val="11"/>
      <color indexed="17"/>
      <name val="Arial"/>
    </font>
    <font>
      <sz val="11"/>
      <color indexed="17"/>
      <name val="Arial"/>
      <family val="2"/>
    </font>
    <font>
      <u/>
      <sz val="11"/>
      <color theme="10"/>
      <name val="Calibri"/>
      <family val="2"/>
      <scheme val="minor"/>
    </font>
    <font>
      <sz val="11"/>
      <color indexed="17"/>
      <name val="Arial"/>
    </font>
    <font>
      <sz val="11"/>
      <color indexed="10"/>
      <name val="Arial"/>
    </font>
    <font>
      <sz val="11"/>
      <color theme="9" tint="0.3999755851924192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0" fillId="2" borderId="1" xfId="0" applyNumberFormat="1" applyFill="1" applyBorder="1"/>
    <xf numFmtId="0" fontId="2" fillId="0" borderId="1" xfId="0" applyFont="1" applyBorder="1"/>
    <xf numFmtId="0" fontId="0" fillId="0" borderId="2" xfId="0" applyBorder="1"/>
    <xf numFmtId="0" fontId="0" fillId="3" borderId="2" xfId="0" applyFill="1" applyBorder="1"/>
    <xf numFmtId="0" fontId="3" fillId="0" borderId="0" xfId="0" applyFont="1"/>
    <xf numFmtId="0" fontId="3" fillId="0" borderId="1" xfId="0" applyFont="1" applyBorder="1"/>
    <xf numFmtId="0" fontId="0" fillId="0" borderId="0" xfId="0" applyBorder="1"/>
    <xf numFmtId="0" fontId="5" fillId="0" borderId="1" xfId="2" applyBorder="1"/>
    <xf numFmtId="0" fontId="0" fillId="4" borderId="0" xfId="0" applyFill="1"/>
    <xf numFmtId="0" fontId="6" fillId="0" borderId="0" xfId="0" applyFont="1"/>
    <xf numFmtId="0" fontId="7" fillId="0" borderId="0" xfId="0" applyFont="1"/>
    <xf numFmtId="0" fontId="5" fillId="0" borderId="1" xfId="2" applyFill="1" applyBorder="1"/>
    <xf numFmtId="0" fontId="0" fillId="5" borderId="1" xfId="0" applyFill="1" applyBorder="1"/>
    <xf numFmtId="0" fontId="0" fillId="5" borderId="0" xfId="0" applyFill="1"/>
    <xf numFmtId="0" fontId="4" fillId="0" borderId="0" xfId="0" applyFont="1"/>
    <xf numFmtId="0" fontId="0" fillId="0" borderId="2" xfId="0" applyFill="1" applyBorder="1"/>
    <xf numFmtId="0" fontId="4" fillId="0" borderId="0" xfId="0" applyFont="1" applyFill="1"/>
    <xf numFmtId="0" fontId="0" fillId="0" borderId="0" xfId="0" applyFill="1"/>
    <xf numFmtId="0" fontId="8" fillId="0" borderId="1" xfId="0" applyFont="1" applyBorder="1"/>
  </cellXfs>
  <cellStyles count="3">
    <cellStyle name="Hyperlink" xfId="2" builtinId="8"/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A83DE3"/>
      <color rgb="FF996633"/>
      <color rgb="FFFFFFFF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7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6" Type="http://schemas.openxmlformats.org/officeDocument/2006/relationships/hyperlink" Target="https://icargo-icapsit.lcag.fra.dlh.de/icargo/" TargetMode="External"/><Relationship Id="rId5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Relationship Id="rId4" Type="http://schemas.openxmlformats.org/officeDocument/2006/relationships/hyperlink" Target="https://icargo-icapsit.lcag.fra.dlh.de/icargo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icargo-icapsit.lcag.fra.dlh.de/icargo/" TargetMode="External"/><Relationship Id="rId2" Type="http://schemas.openxmlformats.org/officeDocument/2006/relationships/hyperlink" Target="https://icargo-icapsit.lcag.fra.dlh.de/icargo/" TargetMode="External"/><Relationship Id="rId1" Type="http://schemas.openxmlformats.org/officeDocument/2006/relationships/hyperlink" Target="https://icargo-icapsit.lcag.fra.dlh.de/icarg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A12" sqref="A12"/>
    </sheetView>
  </sheetViews>
  <sheetFormatPr defaultRowHeight="15" x14ac:dyDescent="0.25"/>
  <cols>
    <col min="1" max="1" width="36.85546875" style="1" customWidth="1" collapsed="1"/>
    <col min="2" max="2" width="32.7109375" style="1" customWidth="1" collapsed="1"/>
    <col min="3" max="3" width="12.7109375" style="1" customWidth="1" collapsed="1"/>
    <col min="4" max="4" width="12.28515625" style="1" customWidth="1" collapsed="1"/>
    <col min="5" max="5" width="9.140625" style="1" collapsed="1"/>
    <col min="6" max="6" width="17.140625" style="1" customWidth="1" collapsed="1"/>
    <col min="7" max="7" width="23.42578125" style="1" customWidth="1" collapsed="1"/>
    <col min="8" max="8" width="20.42578125" style="1" customWidth="1" collapsed="1"/>
    <col min="9" max="9" width="15.7109375" style="1" customWidth="1" collapsed="1"/>
    <col min="10" max="10" width="9.140625" style="1" collapsed="1"/>
    <col min="11" max="11" width="18.7109375" style="1" customWidth="1" collapsed="1"/>
    <col min="12" max="12" width="57.5703125" style="1" customWidth="1" collapsed="1"/>
    <col min="13" max="16384" width="9.140625" style="1" collapsed="1"/>
  </cols>
  <sheetData>
    <row r="1" spans="1:12" s="13" customFormat="1" x14ac:dyDescent="0.2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23</v>
      </c>
      <c r="B3" s="2" t="s">
        <v>24</v>
      </c>
      <c r="C3" s="2" t="s">
        <v>25</v>
      </c>
      <c r="D3" s="2" t="s">
        <v>21</v>
      </c>
      <c r="E3" s="2" t="s">
        <v>16</v>
      </c>
      <c r="F3" s="2"/>
      <c r="G3" s="2" t="s">
        <v>26</v>
      </c>
      <c r="H3" s="2" t="str">
        <f>IF((D3="Yes"),"cafeed","Not Running")</f>
        <v>cafeed</v>
      </c>
      <c r="I3" s="14" t="s">
        <v>22</v>
      </c>
      <c r="J3" s="2"/>
      <c r="K3" s="2"/>
      <c r="L3" s="2" t="s">
        <v>20</v>
      </c>
    </row>
    <row r="4" spans="1:12" x14ac:dyDescent="0.25">
      <c r="A4" s="2" t="s">
        <v>27</v>
      </c>
      <c r="B4" s="2" t="s">
        <v>28</v>
      </c>
      <c r="C4" s="2" t="s">
        <v>29</v>
      </c>
      <c r="D4" s="2" t="s">
        <v>21</v>
      </c>
      <c r="E4" s="2" t="s">
        <v>16</v>
      </c>
      <c r="F4" s="2"/>
      <c r="G4" s="2" t="s">
        <v>30</v>
      </c>
      <c r="H4" s="2" t="str">
        <f>IF((D4="Yes"),"cafeed","Not Running")</f>
        <v>cafeed</v>
      </c>
      <c r="I4" s="9" t="s">
        <v>22</v>
      </c>
      <c r="J4" s="2"/>
      <c r="K4" s="2"/>
      <c r="L4" s="12" t="s">
        <v>20</v>
      </c>
    </row>
    <row r="5" spans="1:12" x14ac:dyDescent="0.25">
      <c r="A5" s="2" t="s">
        <v>46</v>
      </c>
      <c r="B5" s="2" t="s">
        <v>47</v>
      </c>
      <c r="C5" s="2" t="s">
        <v>48</v>
      </c>
      <c r="D5" s="2" t="s">
        <v>21</v>
      </c>
      <c r="E5" s="2" t="s">
        <v>16</v>
      </c>
      <c r="F5" s="2"/>
      <c r="G5" s="2" t="s">
        <v>49</v>
      </c>
      <c r="H5" s="2" t="str">
        <f>IF((D5="Yes"),"cafeed","Not Running")</f>
        <v>cafeed</v>
      </c>
      <c r="I5" s="15" t="s">
        <v>19</v>
      </c>
      <c r="J5" s="2"/>
      <c r="K5" s="2"/>
      <c r="L5" s="2" t="s">
        <v>20</v>
      </c>
    </row>
    <row r="6" spans="1:12" x14ac:dyDescent="0.25">
      <c r="A6" s="2" t="s">
        <v>56</v>
      </c>
      <c r="B6" s="2" t="s">
        <v>57</v>
      </c>
      <c r="C6" s="2" t="s">
        <v>58</v>
      </c>
      <c r="D6" s="2" t="s">
        <v>21</v>
      </c>
      <c r="E6" s="2" t="s">
        <v>16</v>
      </c>
      <c r="F6" s="2"/>
      <c r="G6" s="2" t="s">
        <v>59</v>
      </c>
      <c r="H6" s="2" t="str">
        <f>IF((D6="Yes"),"cafeed","Not Running")</f>
        <v>cafeed</v>
      </c>
      <c r="I6" s="9" t="s">
        <v>22</v>
      </c>
      <c r="J6" s="2"/>
      <c r="K6" s="2"/>
      <c r="L6" s="12" t="s">
        <v>20</v>
      </c>
    </row>
    <row r="7" spans="1:12" x14ac:dyDescent="0.25">
      <c r="A7" s="2" t="s">
        <v>107</v>
      </c>
      <c r="B7" s="2" t="s">
        <v>108</v>
      </c>
      <c r="C7" s="2" t="s">
        <v>109</v>
      </c>
      <c r="D7" s="2" t="s">
        <v>21</v>
      </c>
      <c r="E7" s="2" t="s">
        <v>16</v>
      </c>
      <c r="F7" s="2"/>
      <c r="G7" s="1" t="s">
        <v>110</v>
      </c>
      <c r="H7" s="2" t="str">
        <f>IF((D7="Yes"),"cafeed","Not Running")</f>
        <v>cafeed</v>
      </c>
      <c r="I7" s="9" t="s">
        <v>22</v>
      </c>
      <c r="J7" s="2"/>
      <c r="K7" s="2"/>
      <c r="L7" s="2" t="s">
        <v>20</v>
      </c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hyperlinks>
    <hyperlink ref="L4" r:id="rId1"/>
    <hyperlink ref="L6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15" sqref="B15"/>
    </sheetView>
  </sheetViews>
  <sheetFormatPr defaultRowHeight="15" x14ac:dyDescent="0.25"/>
  <cols>
    <col min="1" max="1" width="38.7109375" style="1" customWidth="1" collapsed="1"/>
    <col min="2" max="2" width="31" style="1" customWidth="1" collapsed="1"/>
    <col min="3" max="3" width="11.5703125" style="1" customWidth="1" collapsed="1"/>
    <col min="4" max="6" width="9.140625" style="1" collapsed="1"/>
    <col min="7" max="7" width="43.85546875" style="1" customWidth="1" collapsed="1"/>
    <col min="8" max="11" width="9.140625" style="1" collapsed="1"/>
    <col min="12" max="12" width="70.85546875" style="1" customWidth="1" collapsed="1"/>
    <col min="13" max="16384" width="9.140625" style="1" collapsed="1"/>
  </cols>
  <sheetData>
    <row r="1" spans="1:12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111</v>
      </c>
      <c r="B3" s="2" t="s">
        <v>112</v>
      </c>
      <c r="C3" s="2" t="s">
        <v>113</v>
      </c>
      <c r="D3" s="2" t="s">
        <v>15</v>
      </c>
      <c r="E3" s="2" t="s">
        <v>16</v>
      </c>
      <c r="F3" s="2"/>
      <c r="G3" s="2" t="s">
        <v>114</v>
      </c>
      <c r="H3" s="2" t="str">
        <f>IF((D3="Yes"),"cgospa","Not Running")</f>
        <v>Not Running</v>
      </c>
      <c r="I3" s="9" t="s">
        <v>22</v>
      </c>
      <c r="J3" s="2"/>
      <c r="K3" s="2"/>
      <c r="L3" s="2" t="s">
        <v>20</v>
      </c>
    </row>
    <row r="4" spans="1:12" x14ac:dyDescent="0.25">
      <c r="A4" s="2" t="s">
        <v>115</v>
      </c>
      <c r="B4" s="2" t="s">
        <v>116</v>
      </c>
      <c r="C4" s="2" t="s">
        <v>117</v>
      </c>
      <c r="D4" s="2" t="s">
        <v>21</v>
      </c>
      <c r="E4" s="2" t="s">
        <v>16</v>
      </c>
      <c r="F4" s="2"/>
      <c r="G4" s="2" t="s">
        <v>114</v>
      </c>
      <c r="H4" s="2" t="str">
        <f>IF((D4="Yes"),"cgospa","Not Running")</f>
        <v>cgospa</v>
      </c>
      <c r="I4" s="15" t="s">
        <v>19</v>
      </c>
      <c r="J4" s="2"/>
      <c r="K4" s="2"/>
      <c r="L4" s="2" t="s">
        <v>20</v>
      </c>
    </row>
    <row r="5" spans="1:12" x14ac:dyDescent="0.25">
      <c r="A5" s="2" t="s">
        <v>118</v>
      </c>
      <c r="B5" s="2" t="s">
        <v>119</v>
      </c>
      <c r="C5" s="2" t="s">
        <v>120</v>
      </c>
      <c r="D5" s="2" t="s">
        <v>21</v>
      </c>
      <c r="E5" s="2" t="s">
        <v>16</v>
      </c>
      <c r="F5" s="2"/>
      <c r="G5" s="2" t="s">
        <v>121</v>
      </c>
      <c r="H5" s="2" t="str">
        <f>IF((D5="Yes"),"cgospa","Not Running")</f>
        <v>cgospa</v>
      </c>
      <c r="I5" s="9" t="s">
        <v>22</v>
      </c>
      <c r="J5" s="2"/>
      <c r="K5" s="2"/>
      <c r="L5" s="12" t="s">
        <v>20</v>
      </c>
    </row>
    <row r="6" spans="1:12" x14ac:dyDescent="0.25">
      <c r="A6" s="2" t="s">
        <v>122</v>
      </c>
      <c r="B6" s="2" t="s">
        <v>123</v>
      </c>
      <c r="C6" s="2" t="s">
        <v>124</v>
      </c>
      <c r="D6" s="2" t="s">
        <v>21</v>
      </c>
      <c r="E6" s="2" t="s">
        <v>16</v>
      </c>
      <c r="F6" s="2"/>
      <c r="G6" s="2" t="s">
        <v>125</v>
      </c>
      <c r="H6" s="2" t="str">
        <f>IF((D6="Yes"),"cgospa","Not Running")</f>
        <v>cgospa</v>
      </c>
      <c r="I6" s="9" t="s">
        <v>22</v>
      </c>
      <c r="J6" s="2"/>
      <c r="K6" s="2"/>
      <c r="L6" s="12" t="s">
        <v>20</v>
      </c>
    </row>
    <row r="7" spans="1:12" x14ac:dyDescent="0.25">
      <c r="A7" s="2" t="s">
        <v>126</v>
      </c>
      <c r="B7" s="2" t="s">
        <v>127</v>
      </c>
      <c r="C7" s="2" t="s">
        <v>128</v>
      </c>
      <c r="D7" s="2" t="s">
        <v>21</v>
      </c>
      <c r="E7" s="2" t="s">
        <v>16</v>
      </c>
      <c r="F7" s="2"/>
      <c r="G7" s="2" t="s">
        <v>129</v>
      </c>
      <c r="H7" s="2" t="str">
        <f>IF((D7="Yes"),"cgospa","Not Running")</f>
        <v>cgospa</v>
      </c>
      <c r="I7" s="9" t="s">
        <v>22</v>
      </c>
      <c r="J7" s="2"/>
      <c r="K7" s="2"/>
      <c r="L7" s="12" t="s">
        <v>20</v>
      </c>
    </row>
    <row r="8" spans="1:12" x14ac:dyDescent="0.25">
      <c r="A8" s="2" t="s">
        <v>138</v>
      </c>
      <c r="B8" s="2" t="s">
        <v>139</v>
      </c>
      <c r="C8" s="2" t="s">
        <v>140</v>
      </c>
      <c r="D8" s="2" t="s">
        <v>21</v>
      </c>
      <c r="E8" s="2" t="s">
        <v>16</v>
      </c>
      <c r="F8" s="2"/>
      <c r="G8" s="2" t="s">
        <v>141</v>
      </c>
      <c r="H8" s="2" t="str">
        <f t="shared" ref="H8:H11" si="0">IF((D8="Yes"),"cgospa","Not Running")</f>
        <v>cgospa</v>
      </c>
      <c r="I8" s="9" t="s">
        <v>22</v>
      </c>
      <c r="J8" s="2"/>
      <c r="K8" s="2"/>
      <c r="L8" s="12" t="s">
        <v>20</v>
      </c>
    </row>
    <row r="9" spans="1:12" x14ac:dyDescent="0.25">
      <c r="A9" s="4" t="s">
        <v>151</v>
      </c>
      <c r="B9" s="4" t="s">
        <v>152</v>
      </c>
      <c r="C9" s="4" t="s">
        <v>153</v>
      </c>
      <c r="D9" s="4" t="s">
        <v>21</v>
      </c>
      <c r="E9" s="4" t="s">
        <v>16</v>
      </c>
      <c r="F9" s="2"/>
      <c r="G9" s="2" t="s">
        <v>154</v>
      </c>
      <c r="H9" s="4" t="str">
        <f t="shared" si="0"/>
        <v>cgospa</v>
      </c>
      <c r="I9" s="10" t="s">
        <v>22</v>
      </c>
      <c r="J9" s="2"/>
      <c r="K9" s="2"/>
      <c r="L9" s="12" t="s">
        <v>20</v>
      </c>
    </row>
    <row r="10" spans="1:12" x14ac:dyDescent="0.25">
      <c r="A10" s="4" t="s">
        <v>155</v>
      </c>
      <c r="B10" s="4" t="s">
        <v>156</v>
      </c>
      <c r="C10" s="4" t="s">
        <v>157</v>
      </c>
      <c r="D10" s="4" t="s">
        <v>21</v>
      </c>
      <c r="E10" s="4" t="s">
        <v>16</v>
      </c>
      <c r="F10" s="2"/>
      <c r="G10" s="2" t="s">
        <v>158</v>
      </c>
      <c r="H10" s="4" t="str">
        <f t="shared" si="0"/>
        <v>cgospa</v>
      </c>
      <c r="I10" s="10" t="s">
        <v>22</v>
      </c>
      <c r="J10" s="2"/>
      <c r="K10" s="2"/>
      <c r="L10" s="12" t="s">
        <v>20</v>
      </c>
    </row>
    <row r="11" spans="1:12" ht="14.25" customHeight="1" x14ac:dyDescent="0.25">
      <c r="A11" s="4" t="s">
        <v>159</v>
      </c>
      <c r="B11" s="4" t="s">
        <v>160</v>
      </c>
      <c r="C11" s="4" t="s">
        <v>161</v>
      </c>
      <c r="D11" s="4" t="s">
        <v>21</v>
      </c>
      <c r="E11" s="4" t="s">
        <v>16</v>
      </c>
      <c r="F11" s="2"/>
      <c r="G11" s="2" t="s">
        <v>162</v>
      </c>
      <c r="H11" s="4" t="str">
        <f t="shared" si="0"/>
        <v>cgospa</v>
      </c>
      <c r="I11" s="23" t="s">
        <v>22</v>
      </c>
      <c r="J11" s="2"/>
      <c r="K11" s="2"/>
      <c r="L11" s="12" t="s">
        <v>20</v>
      </c>
    </row>
  </sheetData>
  <hyperlinks>
    <hyperlink ref="L5" r:id="rId1"/>
    <hyperlink ref="L6" r:id="rId2"/>
    <hyperlink ref="L7" r:id="rId3"/>
    <hyperlink ref="L8" r:id="rId4"/>
    <hyperlink ref="L9" r:id="rId5"/>
    <hyperlink ref="L10" r:id="rId6"/>
    <hyperlink ref="L11" r:id="rId7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3" sqref="B13"/>
    </sheetView>
  </sheetViews>
  <sheetFormatPr defaultRowHeight="15" x14ac:dyDescent="0.25"/>
  <cols>
    <col min="1" max="1" width="33.42578125" style="1" customWidth="1" collapsed="1"/>
    <col min="2" max="2" width="34.85546875" style="1" customWidth="1" collapsed="1"/>
    <col min="3" max="6" width="9.140625" style="1" collapsed="1"/>
    <col min="7" max="7" width="29.28515625" style="1" customWidth="1" collapsed="1"/>
    <col min="8" max="11" width="9.140625" style="1" collapsed="1"/>
    <col min="12" max="12" width="65.140625" style="1" customWidth="1" collapsed="1"/>
    <col min="13" max="16384" width="9.140625" style="1" collapsed="1"/>
  </cols>
  <sheetData>
    <row r="1" spans="1:12" s="18" customFormat="1" x14ac:dyDescent="0.25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130</v>
      </c>
      <c r="B3" s="2" t="s">
        <v>131</v>
      </c>
      <c r="C3" s="2" t="s">
        <v>132</v>
      </c>
      <c r="D3" s="2" t="s">
        <v>21</v>
      </c>
      <c r="E3" s="2" t="s">
        <v>16</v>
      </c>
      <c r="F3" s="2"/>
      <c r="G3" s="2" t="s">
        <v>133</v>
      </c>
      <c r="H3" s="7" t="str">
        <f>IF((D3="Yes"),"pchs","Not Running")</f>
        <v>pchs</v>
      </c>
      <c r="I3" s="9" t="s">
        <v>22</v>
      </c>
      <c r="J3" s="2"/>
      <c r="K3" s="2"/>
      <c r="L3" s="2" t="s">
        <v>20</v>
      </c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A9" sqref="A9"/>
    </sheetView>
  </sheetViews>
  <sheetFormatPr defaultRowHeight="15" x14ac:dyDescent="0.25"/>
  <cols>
    <col min="1" max="1" width="38" style="1" customWidth="1" collapsed="1"/>
    <col min="2" max="2" width="45.85546875" style="1" customWidth="1" collapsed="1"/>
    <col min="3" max="3" width="12.425781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39.5703125" style="1" customWidth="1" collapsed="1"/>
    <col min="13" max="16384" width="9.140625" style="1" collapsed="1"/>
  </cols>
  <sheetData>
    <row r="1" spans="1:12" ht="14.2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2" x14ac:dyDescent="0.25">
      <c r="A3" s="7" t="s">
        <v>134</v>
      </c>
      <c r="B3" s="7" t="s">
        <v>135</v>
      </c>
      <c r="C3" s="7" t="s">
        <v>136</v>
      </c>
      <c r="D3" s="8" t="s">
        <v>21</v>
      </c>
      <c r="E3" s="7" t="s">
        <v>16</v>
      </c>
      <c r="F3" s="7"/>
      <c r="G3" s="7" t="s">
        <v>137</v>
      </c>
      <c r="H3" s="7" t="str">
        <f>IF((D3="Yes"),"cargonaut","Not Running")</f>
        <v>cargonaut</v>
      </c>
      <c r="I3" s="19" t="s">
        <v>22</v>
      </c>
      <c r="J3" s="7"/>
      <c r="K3" s="7"/>
      <c r="L3" s="7" t="s">
        <v>20</v>
      </c>
    </row>
    <row r="4" spans="1:12" x14ac:dyDescent="0.25">
      <c r="A4" s="7" t="s">
        <v>142</v>
      </c>
      <c r="B4" s="7" t="s">
        <v>143</v>
      </c>
      <c r="C4" s="7" t="s">
        <v>144</v>
      </c>
      <c r="D4" s="8" t="s">
        <v>21</v>
      </c>
      <c r="E4" s="7" t="s">
        <v>16</v>
      </c>
      <c r="F4" s="7"/>
      <c r="G4" s="1" t="s">
        <v>145</v>
      </c>
      <c r="H4" s="7" t="str">
        <f>IF((D4="Yes"),"cargonaut","Not Running")</f>
        <v>cargonaut</v>
      </c>
      <c r="I4" s="9" t="s">
        <v>22</v>
      </c>
      <c r="J4" s="7"/>
      <c r="K4" s="7"/>
      <c r="L4" s="7" t="s">
        <v>20</v>
      </c>
    </row>
    <row r="5" spans="1:12" s="22" customFormat="1" x14ac:dyDescent="0.25">
      <c r="A5" s="20"/>
      <c r="B5" s="20"/>
      <c r="C5" s="20"/>
      <c r="D5" s="20"/>
      <c r="E5" s="20"/>
      <c r="F5" s="20"/>
      <c r="G5" s="20"/>
      <c r="H5" s="20"/>
      <c r="I5" s="21"/>
      <c r="J5" s="20"/>
      <c r="K5" s="20"/>
      <c r="L5" s="2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sqref="A1:XFD1048576"/>
    </sheetView>
  </sheetViews>
  <sheetFormatPr defaultRowHeight="15" x14ac:dyDescent="0.25"/>
  <cols>
    <col min="1" max="1" width="17.140625" style="1" customWidth="1" collapsed="1"/>
    <col min="2" max="2" width="25.5703125" style="1" customWidth="1" collapsed="1"/>
    <col min="3" max="3" width="15.140625" style="1" bestFit="1" customWidth="1" collapsed="1"/>
    <col min="4" max="4" width="14.28515625" style="1" customWidth="1" collapsed="1"/>
    <col min="5" max="5" width="13.7109375" style="1" customWidth="1" collapsed="1"/>
    <col min="6" max="6" width="17" style="1" customWidth="1" collapsed="1"/>
    <col min="7" max="7" width="73.7109375" style="1" bestFit="1" customWidth="1" collapsed="1"/>
    <col min="8" max="8" width="16.42578125" style="1" customWidth="1" collapsed="1"/>
    <col min="9" max="9" width="15.85546875" style="1" customWidth="1" collapsed="1"/>
    <col min="10" max="10" width="9.42578125" style="1" customWidth="1" collapsed="1"/>
    <col min="11" max="11" width="11" style="1" customWidth="1" collapsed="1"/>
    <col min="12" max="12" width="22.140625" style="1" customWidth="1" collapsed="1"/>
    <col min="13" max="16384" width="9.140625" style="1" collapsed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12" t="s">
        <v>20</v>
      </c>
    </row>
    <row r="3" spans="1:12" x14ac:dyDescent="0.25">
      <c r="A3" s="3" t="s">
        <v>60</v>
      </c>
      <c r="B3" s="4" t="s">
        <v>61</v>
      </c>
      <c r="C3" s="3" t="s">
        <v>60</v>
      </c>
      <c r="D3" s="3" t="s">
        <v>15</v>
      </c>
      <c r="E3" s="3" t="s">
        <v>16</v>
      </c>
      <c r="F3" s="2"/>
      <c r="G3" s="3" t="s">
        <v>62</v>
      </c>
      <c r="H3" s="2" t="str">
        <f>IF((D3="yes"),"ffl","Not Running")</f>
        <v>Not Running</v>
      </c>
      <c r="I3" s="9" t="s">
        <v>22</v>
      </c>
      <c r="J3" s="2"/>
      <c r="K3" s="2"/>
      <c r="L3" s="12" t="s">
        <v>20</v>
      </c>
    </row>
    <row r="4" spans="1:12" x14ac:dyDescent="0.25">
      <c r="A4" s="3" t="s">
        <v>79</v>
      </c>
      <c r="B4" s="4" t="s">
        <v>80</v>
      </c>
      <c r="C4" s="3" t="s">
        <v>79</v>
      </c>
      <c r="D4" s="3" t="s">
        <v>15</v>
      </c>
      <c r="E4" s="3" t="s">
        <v>16</v>
      </c>
      <c r="F4" s="2"/>
      <c r="G4" s="3" t="s">
        <v>81</v>
      </c>
      <c r="H4" s="2" t="str">
        <f>IF((D4="yes"),"ffl","Not Running")</f>
        <v>Not Running</v>
      </c>
      <c r="I4" s="9" t="s">
        <v>22</v>
      </c>
      <c r="J4" s="2"/>
      <c r="K4" s="2"/>
      <c r="L4" s="12" t="s">
        <v>20</v>
      </c>
    </row>
    <row r="5" spans="1:12" x14ac:dyDescent="0.25">
      <c r="A5" s="3" t="s">
        <v>82</v>
      </c>
      <c r="B5" s="4" t="s">
        <v>83</v>
      </c>
      <c r="C5" s="3" t="s">
        <v>82</v>
      </c>
      <c r="D5" s="3" t="s">
        <v>21</v>
      </c>
      <c r="E5" s="3" t="s">
        <v>16</v>
      </c>
      <c r="F5" s="2"/>
      <c r="G5" s="3" t="s">
        <v>84</v>
      </c>
      <c r="H5" s="2" t="str">
        <f>IF((D5="yes"),"ffl","Not Running")</f>
        <v>ffl</v>
      </c>
      <c r="I5" s="15" t="s">
        <v>19</v>
      </c>
      <c r="J5" s="2"/>
      <c r="K5" s="2"/>
      <c r="L5" s="12" t="s">
        <v>20</v>
      </c>
    </row>
  </sheetData>
  <hyperlinks>
    <hyperlink ref="L2" r:id="rId1"/>
    <hyperlink ref="L3" r:id="rId2"/>
    <hyperlink ref="L4" r:id="rId3"/>
    <hyperlink ref="L5" r:id="rId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A13" sqref="A13:XFD13"/>
    </sheetView>
  </sheetViews>
  <sheetFormatPr defaultColWidth="9.140625" defaultRowHeight="15" x14ac:dyDescent="0.25"/>
  <cols>
    <col min="1" max="1" width="37.42578125" style="1" customWidth="1" collapsed="1"/>
    <col min="2" max="2" width="40.28515625" style="1" customWidth="1" collapsed="1"/>
    <col min="3" max="3" width="18.7109375" style="1" customWidth="1" collapsed="1"/>
    <col min="4" max="6" width="9.140625" style="1" collapsed="1"/>
    <col min="7" max="7" width="28.28515625" style="1" customWidth="1" collapsed="1"/>
    <col min="8" max="8" width="17.28515625" style="1" customWidth="1" collapsed="1"/>
    <col min="9" max="9" width="14.7109375" style="1" customWidth="1" collapsed="1"/>
    <col min="10" max="10" width="6.28515625" style="1" customWidth="1" collapsed="1"/>
    <col min="11" max="11" width="9.140625" style="1" collapsed="1"/>
    <col min="12" max="12" width="53.1406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3" x14ac:dyDescent="0.25">
      <c r="A3" s="7" t="s">
        <v>31</v>
      </c>
      <c r="B3" s="7" t="s">
        <v>32</v>
      </c>
      <c r="C3" s="7" t="s">
        <v>33</v>
      </c>
      <c r="D3" s="8" t="s">
        <v>21</v>
      </c>
      <c r="E3" s="7" t="s">
        <v>16</v>
      </c>
      <c r="F3" s="7"/>
      <c r="G3" s="7" t="s">
        <v>34</v>
      </c>
      <c r="H3" s="7" t="str">
        <f>IF((D3="Yes"),"patriarch_icargo","Not Running")</f>
        <v>patriarch_icargo</v>
      </c>
      <c r="I3" s="9" t="s">
        <v>22</v>
      </c>
      <c r="J3" s="7"/>
      <c r="K3" s="7"/>
      <c r="L3" s="7" t="s">
        <v>20</v>
      </c>
      <c r="M3" s="2"/>
    </row>
    <row r="4" spans="1:13" x14ac:dyDescent="0.25">
      <c r="A4" s="2" t="s">
        <v>35</v>
      </c>
      <c r="B4" s="2" t="s">
        <v>36</v>
      </c>
      <c r="C4" s="2" t="s">
        <v>37</v>
      </c>
      <c r="D4" s="3" t="s">
        <v>21</v>
      </c>
      <c r="E4" s="2" t="s">
        <v>16</v>
      </c>
      <c r="F4" s="2"/>
      <c r="G4" s="2" t="s">
        <v>38</v>
      </c>
      <c r="H4" s="2" t="str">
        <f>IF((D4="Yes"),"patriarch_icargo","Not Running")</f>
        <v>patriarch_icargo</v>
      </c>
      <c r="I4" s="9" t="s">
        <v>22</v>
      </c>
      <c r="J4" s="2"/>
      <c r="K4" s="2"/>
      <c r="L4" s="2" t="s">
        <v>20</v>
      </c>
      <c r="M4" s="11"/>
    </row>
    <row r="5" spans="1:13" x14ac:dyDescent="0.25">
      <c r="A5" s="2" t="s">
        <v>41</v>
      </c>
      <c r="B5" s="2" t="s">
        <v>42</v>
      </c>
      <c r="C5" s="2" t="s">
        <v>43</v>
      </c>
      <c r="D5" s="3" t="s">
        <v>21</v>
      </c>
      <c r="E5" s="2" t="s">
        <v>16</v>
      </c>
      <c r="F5" s="2"/>
      <c r="G5" s="2" t="s">
        <v>44</v>
      </c>
      <c r="H5" s="2" t="str">
        <f>IF((D5="Yes"),"patriarch_icargo","Not Running")</f>
        <v>patriarch_icargo</v>
      </c>
      <c r="I5" s="9" t="s">
        <v>22</v>
      </c>
      <c r="J5" s="2"/>
      <c r="K5" s="2"/>
      <c r="L5" s="2" t="s">
        <v>20</v>
      </c>
      <c r="M5" s="11"/>
    </row>
    <row r="6" spans="1:13" x14ac:dyDescent="0.25">
      <c r="A6" s="2" t="s">
        <v>50</v>
      </c>
      <c r="B6" s="2" t="s">
        <v>54</v>
      </c>
      <c r="C6" s="2" t="s">
        <v>52</v>
      </c>
      <c r="D6" s="3" t="s">
        <v>21</v>
      </c>
      <c r="E6" s="2" t="s">
        <v>16</v>
      </c>
      <c r="F6" s="2"/>
      <c r="G6" s="2" t="s">
        <v>53</v>
      </c>
      <c r="H6" s="2" t="str">
        <f>IF((D6="Yes"),"patriarch_icargo","Not Running")</f>
        <v>patriarch_icargo</v>
      </c>
      <c r="I6" s="9" t="s">
        <v>55</v>
      </c>
      <c r="J6" s="2"/>
      <c r="K6" s="2"/>
      <c r="L6" s="2" t="s">
        <v>20</v>
      </c>
      <c r="M6" s="11"/>
    </row>
    <row r="7" spans="1:13" x14ac:dyDescent="0.25">
      <c r="A7" s="3" t="s">
        <v>63</v>
      </c>
      <c r="B7" s="4" t="s">
        <v>64</v>
      </c>
      <c r="C7" s="3" t="s">
        <v>65</v>
      </c>
      <c r="D7" s="3" t="s">
        <v>21</v>
      </c>
      <c r="E7" s="3" t="s">
        <v>16</v>
      </c>
      <c r="F7" s="2"/>
      <c r="G7" s="3" t="s">
        <v>66</v>
      </c>
      <c r="H7" s="2" t="str">
        <f>IF((D7="Yes"),"patriarch_icargo","Not Running")</f>
        <v>patriarch_icargo</v>
      </c>
      <c r="I7" s="9" t="s">
        <v>22</v>
      </c>
      <c r="J7" s="2"/>
      <c r="K7" s="2"/>
      <c r="L7" s="12" t="s">
        <v>20</v>
      </c>
      <c r="M7" s="2"/>
    </row>
    <row r="8" spans="1:13" x14ac:dyDescent="0.25">
      <c r="A8" s="3" t="s">
        <v>69</v>
      </c>
      <c r="B8" s="4" t="s">
        <v>70</v>
      </c>
      <c r="C8" s="3" t="s">
        <v>71</v>
      </c>
      <c r="D8" s="3" t="s">
        <v>21</v>
      </c>
      <c r="E8" s="3" t="s">
        <v>16</v>
      </c>
      <c r="F8" s="2"/>
      <c r="G8" s="3" t="s">
        <v>72</v>
      </c>
      <c r="H8" s="2" t="str">
        <f t="shared" ref="H8" si="0">IF((D8="Yes"),"patriarch_icargo","Not Running")</f>
        <v>patriarch_icargo</v>
      </c>
      <c r="I8" s="9" t="s">
        <v>22</v>
      </c>
      <c r="J8" s="2"/>
      <c r="K8" s="2"/>
      <c r="L8" s="12" t="s">
        <v>20</v>
      </c>
      <c r="M8" s="2"/>
    </row>
    <row r="9" spans="1:13" x14ac:dyDescent="0.25">
      <c r="A9" s="3" t="s">
        <v>73</v>
      </c>
      <c r="B9" s="4" t="s">
        <v>74</v>
      </c>
      <c r="C9" s="3" t="s">
        <v>75</v>
      </c>
      <c r="D9" s="3" t="s">
        <v>21</v>
      </c>
      <c r="E9" s="3" t="s">
        <v>16</v>
      </c>
      <c r="F9" s="2"/>
      <c r="G9" s="3" t="s">
        <v>76</v>
      </c>
      <c r="H9" s="2" t="str">
        <f>IF((D9="Yes"),"patriarch_icargo","Not Running")</f>
        <v>patriarch_icargo</v>
      </c>
      <c r="I9" s="9" t="s">
        <v>22</v>
      </c>
      <c r="J9" s="2"/>
      <c r="K9" s="2"/>
      <c r="L9" s="12" t="s">
        <v>20</v>
      </c>
      <c r="M9" s="2"/>
    </row>
    <row r="10" spans="1:13" x14ac:dyDescent="0.25">
      <c r="A10" s="2" t="s">
        <v>85</v>
      </c>
      <c r="B10" s="2" t="s">
        <v>86</v>
      </c>
      <c r="C10" s="2" t="s">
        <v>87</v>
      </c>
      <c r="D10" s="2" t="s">
        <v>21</v>
      </c>
      <c r="E10" s="2" t="s">
        <v>16</v>
      </c>
      <c r="F10" s="2"/>
      <c r="G10" s="2" t="s">
        <v>88</v>
      </c>
      <c r="H10" s="4" t="str">
        <f>IF((D10="Yes"),"patriarch_icargo","Not Running")</f>
        <v>patriarch_icargo</v>
      </c>
      <c r="I10" s="9" t="s">
        <v>22</v>
      </c>
      <c r="J10" s="2"/>
      <c r="K10" s="2"/>
      <c r="L10" s="16" t="s">
        <v>20</v>
      </c>
      <c r="M10" s="2"/>
    </row>
    <row r="11" spans="1:13" x14ac:dyDescent="0.25">
      <c r="A11" s="2" t="s">
        <v>90</v>
      </c>
      <c r="B11" s="2" t="s">
        <v>94</v>
      </c>
      <c r="C11" s="2" t="s">
        <v>92</v>
      </c>
      <c r="D11" s="2" t="s">
        <v>21</v>
      </c>
      <c r="E11" s="2" t="s">
        <v>16</v>
      </c>
      <c r="F11" s="2"/>
      <c r="G11" s="2" t="s">
        <v>93</v>
      </c>
      <c r="H11" s="4" t="str">
        <f>IF((D11="Yes"),"patriarch_icargo","Not Running")</f>
        <v>patriarch_icargo</v>
      </c>
      <c r="I11" s="9" t="s">
        <v>22</v>
      </c>
      <c r="J11" s="2"/>
      <c r="K11" s="2"/>
      <c r="L11" s="16" t="s">
        <v>20</v>
      </c>
      <c r="M11" s="2"/>
    </row>
    <row r="12" spans="1:13" x14ac:dyDescent="0.25">
      <c r="A12" s="2" t="s">
        <v>146</v>
      </c>
      <c r="B12" s="2" t="s">
        <v>147</v>
      </c>
      <c r="C12" s="2" t="s">
        <v>148</v>
      </c>
      <c r="D12" s="2" t="s">
        <v>21</v>
      </c>
      <c r="E12" s="2" t="s">
        <v>16</v>
      </c>
      <c r="F12" s="2"/>
      <c r="G12" s="2" t="s">
        <v>149</v>
      </c>
      <c r="H12" s="4" t="str">
        <f>IF((D12="Yes"),"patriarch_icargo","Not Running")</f>
        <v>patriarch_icargo</v>
      </c>
      <c r="I12" s="9" t="s">
        <v>22</v>
      </c>
      <c r="J12" s="2"/>
      <c r="K12" s="2"/>
      <c r="L12" s="16" t="s">
        <v>20</v>
      </c>
      <c r="M12" s="2"/>
    </row>
    <row r="13" spans="1:13" x14ac:dyDescent="0.25">
      <c r="A13" s="2" t="s">
        <v>163</v>
      </c>
      <c r="B13" s="2" t="s">
        <v>167</v>
      </c>
      <c r="C13" s="2" t="s">
        <v>165</v>
      </c>
      <c r="D13" s="2" t="s">
        <v>21</v>
      </c>
      <c r="E13" s="2" t="s">
        <v>16</v>
      </c>
      <c r="F13" s="2"/>
      <c r="G13" s="2" t="s">
        <v>166</v>
      </c>
      <c r="H13" s="4" t="str">
        <f t="shared" ref="H13" si="1">IF((D13="Yes"),"patriarch_icargo","Not Running")</f>
        <v>patriarch_icargo</v>
      </c>
      <c r="I13" s="9" t="s">
        <v>22</v>
      </c>
      <c r="J13" s="2"/>
      <c r="K13" s="2"/>
      <c r="L13" s="16" t="s">
        <v>20</v>
      </c>
      <c r="M13" s="2"/>
    </row>
    <row r="14" spans="1:13" x14ac:dyDescent="0.25">
      <c r="A14" s="3"/>
      <c r="B14" s="4"/>
      <c r="C14" s="3"/>
      <c r="D14" s="3"/>
      <c r="E14" s="3"/>
      <c r="F14" s="2"/>
      <c r="G14" s="3"/>
      <c r="H14" s="2"/>
      <c r="I14" s="10"/>
      <c r="J14" s="2"/>
      <c r="K14" s="2"/>
      <c r="L14" s="2"/>
      <c r="M14" s="2"/>
    </row>
  </sheetData>
  <conditionalFormatting sqref="A1">
    <cfRule type="duplicateValues" dxfId="10" priority="18"/>
  </conditionalFormatting>
  <conditionalFormatting sqref="A2">
    <cfRule type="duplicateValues" dxfId="9" priority="17"/>
  </conditionalFormatting>
  <conditionalFormatting sqref="A14">
    <cfRule type="duplicateValues" dxfId="7" priority="10"/>
  </conditionalFormatting>
  <conditionalFormatting sqref="A7">
    <cfRule type="duplicateValues" dxfId="6" priority="8"/>
  </conditionalFormatting>
  <conditionalFormatting sqref="A8:A9">
    <cfRule type="duplicateValues" dxfId="5" priority="6"/>
  </conditionalFormatting>
  <conditionalFormatting sqref="A10">
    <cfRule type="duplicateValues" dxfId="4" priority="5"/>
  </conditionalFormatting>
  <conditionalFormatting sqref="A11">
    <cfRule type="duplicateValues" dxfId="3" priority="4"/>
  </conditionalFormatting>
  <conditionalFormatting sqref="A12">
    <cfRule type="duplicateValues" dxfId="2" priority="3"/>
  </conditionalFormatting>
  <conditionalFormatting sqref="A13">
    <cfRule type="duplicateValues" dxfId="0" priority="1"/>
  </conditionalFormatting>
  <hyperlinks>
    <hyperlink ref="L7" r:id="rId1"/>
    <hyperlink ref="L10" r:id="rId2"/>
    <hyperlink ref="L11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13" sqref="A13:XFD13"/>
    </sheetView>
  </sheetViews>
  <sheetFormatPr defaultColWidth="9.140625" defaultRowHeight="15" x14ac:dyDescent="0.25"/>
  <cols>
    <col min="1" max="1" width="38" style="1" customWidth="1" collapsed="1"/>
    <col min="2" max="2" width="45.85546875" style="1" customWidth="1" collapsed="1"/>
    <col min="3" max="3" width="12.42578125" style="1" customWidth="1" collapsed="1"/>
    <col min="4" max="4" width="11.7109375" style="1" customWidth="1" collapsed="1"/>
    <col min="5" max="6" width="9.140625" style="1" collapsed="1"/>
    <col min="7" max="7" width="64.28515625" style="1" customWidth="1" collapsed="1"/>
    <col min="8" max="8" width="19.7109375" style="1" customWidth="1" collapsed="1"/>
    <col min="9" max="10" width="9.140625" style="1" collapsed="1"/>
    <col min="11" max="11" width="9.28515625" style="1" customWidth="1" collapsed="1"/>
    <col min="12" max="12" width="39.5703125" style="1" customWidth="1" collapsed="1"/>
    <col min="13" max="16384" width="9.140625" style="1" collapsed="1"/>
  </cols>
  <sheetData>
    <row r="1" spans="1:13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3" x14ac:dyDescent="0.25">
      <c r="A2" s="3" t="s">
        <v>12</v>
      </c>
      <c r="B2" s="4" t="s">
        <v>13</v>
      </c>
      <c r="C2" s="3" t="s">
        <v>14</v>
      </c>
      <c r="D2" s="3" t="s">
        <v>15</v>
      </c>
      <c r="E2" s="3" t="s">
        <v>16</v>
      </c>
      <c r="F2" s="2"/>
      <c r="G2" s="3" t="s">
        <v>17</v>
      </c>
      <c r="H2" s="2" t="s">
        <v>18</v>
      </c>
      <c r="I2" s="6" t="s">
        <v>19</v>
      </c>
      <c r="J2" s="2"/>
      <c r="K2" s="2"/>
      <c r="L2" s="2" t="s">
        <v>20</v>
      </c>
    </row>
    <row r="3" spans="1:13" x14ac:dyDescent="0.25">
      <c r="A3" s="7" t="s">
        <v>31</v>
      </c>
      <c r="B3" s="2" t="s">
        <v>39</v>
      </c>
      <c r="C3" s="2" t="s">
        <v>33</v>
      </c>
      <c r="D3" s="3" t="s">
        <v>21</v>
      </c>
      <c r="E3" s="2" t="s">
        <v>16</v>
      </c>
      <c r="F3" s="2"/>
      <c r="G3" s="2" t="s">
        <v>34</v>
      </c>
      <c r="H3" s="2" t="str">
        <f>IF((D3="Yes"),"patriarch","Not Running")</f>
        <v>patriarch</v>
      </c>
      <c r="I3" s="9" t="s">
        <v>22</v>
      </c>
      <c r="J3" s="2"/>
      <c r="K3" s="2"/>
      <c r="L3" s="2" t="s">
        <v>20</v>
      </c>
      <c r="M3" s="2"/>
    </row>
    <row r="4" spans="1:13" x14ac:dyDescent="0.25">
      <c r="A4" s="2" t="s">
        <v>35</v>
      </c>
      <c r="B4" s="2" t="s">
        <v>40</v>
      </c>
      <c r="C4" s="2" t="s">
        <v>37</v>
      </c>
      <c r="D4" s="3" t="s">
        <v>21</v>
      </c>
      <c r="E4" s="2" t="s">
        <v>16</v>
      </c>
      <c r="F4" s="2"/>
      <c r="G4" s="2" t="s">
        <v>38</v>
      </c>
      <c r="H4" s="2" t="str">
        <f>IF((D4="Yes"),"patriarch","Not Running")</f>
        <v>patriarch</v>
      </c>
      <c r="I4" s="9" t="s">
        <v>22</v>
      </c>
      <c r="J4" s="2"/>
      <c r="K4" s="2"/>
      <c r="L4" s="2" t="s">
        <v>20</v>
      </c>
    </row>
    <row r="5" spans="1:13" x14ac:dyDescent="0.25">
      <c r="A5" s="2" t="s">
        <v>41</v>
      </c>
      <c r="B5" s="2" t="s">
        <v>45</v>
      </c>
      <c r="C5" s="2" t="s">
        <v>43</v>
      </c>
      <c r="D5" s="3" t="s">
        <v>21</v>
      </c>
      <c r="E5" s="2" t="s">
        <v>16</v>
      </c>
      <c r="F5" s="2"/>
      <c r="G5" s="2" t="s">
        <v>44</v>
      </c>
      <c r="H5" s="2" t="str">
        <f>IF((D5="Yes"),"patriarch","Not Running")</f>
        <v>patriarch</v>
      </c>
      <c r="I5" s="9" t="s">
        <v>22</v>
      </c>
      <c r="J5" s="2"/>
      <c r="K5" s="2"/>
      <c r="L5" s="2" t="s">
        <v>20</v>
      </c>
    </row>
    <row r="6" spans="1:13" x14ac:dyDescent="0.25">
      <c r="A6" s="2" t="s">
        <v>50</v>
      </c>
      <c r="B6" s="2" t="s">
        <v>51</v>
      </c>
      <c r="C6" s="2" t="s">
        <v>52</v>
      </c>
      <c r="D6" s="3" t="s">
        <v>21</v>
      </c>
      <c r="E6" s="2" t="s">
        <v>16</v>
      </c>
      <c r="F6" s="2"/>
      <c r="G6" s="2" t="s">
        <v>53</v>
      </c>
      <c r="H6" s="2" t="str">
        <f>IF((D6="Yes"),"patriarch","Not Running")</f>
        <v>patriarch</v>
      </c>
      <c r="I6" s="9" t="s">
        <v>22</v>
      </c>
      <c r="J6" s="2"/>
      <c r="K6" s="2"/>
      <c r="L6" s="2" t="s">
        <v>20</v>
      </c>
    </row>
    <row r="7" spans="1:13" x14ac:dyDescent="0.25">
      <c r="A7" s="2" t="s">
        <v>63</v>
      </c>
      <c r="B7" s="2" t="s">
        <v>67</v>
      </c>
      <c r="C7" s="2" t="s">
        <v>65</v>
      </c>
      <c r="D7" s="2" t="s">
        <v>21</v>
      </c>
      <c r="E7" s="2" t="s">
        <v>16</v>
      </c>
      <c r="F7" s="2"/>
      <c r="G7" s="2" t="s">
        <v>68</v>
      </c>
      <c r="H7" s="4" t="str">
        <f>IF((D7="Yes"),"patriarch","Not Running")</f>
        <v>patriarch</v>
      </c>
      <c r="I7" s="10" t="s">
        <v>22</v>
      </c>
      <c r="J7" s="2"/>
      <c r="K7" s="2"/>
      <c r="L7" s="16" t="s">
        <v>20</v>
      </c>
    </row>
    <row r="8" spans="1:13" x14ac:dyDescent="0.25">
      <c r="A8" s="2" t="s">
        <v>69</v>
      </c>
      <c r="B8" s="2" t="s">
        <v>77</v>
      </c>
      <c r="C8" s="2" t="s">
        <v>71</v>
      </c>
      <c r="D8" s="2" t="s">
        <v>21</v>
      </c>
      <c r="E8" s="2" t="s">
        <v>16</v>
      </c>
      <c r="F8" s="2"/>
      <c r="G8" s="2" t="s">
        <v>72</v>
      </c>
      <c r="H8" s="4" t="str">
        <f t="shared" ref="H8" si="0">IF((D8="Yes"),"patriarch","Not Running")</f>
        <v>patriarch</v>
      </c>
      <c r="I8" s="10" t="s">
        <v>22</v>
      </c>
      <c r="J8" s="2"/>
      <c r="K8" s="2"/>
      <c r="L8" s="16" t="s">
        <v>20</v>
      </c>
    </row>
    <row r="9" spans="1:13" x14ac:dyDescent="0.25">
      <c r="A9" s="2" t="s">
        <v>73</v>
      </c>
      <c r="B9" s="2" t="s">
        <v>78</v>
      </c>
      <c r="C9" s="2" t="s">
        <v>75</v>
      </c>
      <c r="D9" s="2" t="s">
        <v>21</v>
      </c>
      <c r="E9" s="2" t="s">
        <v>16</v>
      </c>
      <c r="F9" s="2"/>
      <c r="G9" s="2" t="s">
        <v>76</v>
      </c>
      <c r="H9" s="4" t="str">
        <f>IF((D9="Yes"),"patriarch","Not Running")</f>
        <v>patriarch</v>
      </c>
      <c r="I9" s="10" t="s">
        <v>22</v>
      </c>
      <c r="J9" s="2"/>
      <c r="K9" s="2"/>
      <c r="L9" s="16" t="s">
        <v>20</v>
      </c>
    </row>
    <row r="10" spans="1:13" x14ac:dyDescent="0.25">
      <c r="A10" s="2" t="s">
        <v>85</v>
      </c>
      <c r="B10" s="2" t="s">
        <v>89</v>
      </c>
      <c r="C10" s="2" t="s">
        <v>87</v>
      </c>
      <c r="D10" s="2" t="s">
        <v>21</v>
      </c>
      <c r="E10" s="2" t="s">
        <v>16</v>
      </c>
      <c r="F10" s="2"/>
      <c r="G10" s="2" t="s">
        <v>88</v>
      </c>
      <c r="H10" s="4" t="str">
        <f t="shared" ref="H10:H11" si="1">IF((D10="Yes"),"patriarch","Not Running")</f>
        <v>patriarch</v>
      </c>
      <c r="I10" s="9" t="s">
        <v>22</v>
      </c>
      <c r="J10" s="2"/>
      <c r="K10" s="2"/>
      <c r="L10" s="16" t="s">
        <v>20</v>
      </c>
    </row>
    <row r="11" spans="1:13" x14ac:dyDescent="0.25">
      <c r="A11" s="2" t="s">
        <v>90</v>
      </c>
      <c r="B11" s="2" t="s">
        <v>91</v>
      </c>
      <c r="C11" s="2" t="s">
        <v>92</v>
      </c>
      <c r="D11" s="2" t="s">
        <v>21</v>
      </c>
      <c r="E11" s="2" t="s">
        <v>16</v>
      </c>
      <c r="F11" s="2"/>
      <c r="G11" s="2" t="s">
        <v>93</v>
      </c>
      <c r="H11" s="4" t="str">
        <f t="shared" si="1"/>
        <v>patriarch</v>
      </c>
      <c r="I11" s="10" t="s">
        <v>22</v>
      </c>
      <c r="J11" s="2"/>
      <c r="K11" s="2"/>
      <c r="L11" s="16" t="s">
        <v>20</v>
      </c>
    </row>
    <row r="12" spans="1:13" x14ac:dyDescent="0.25">
      <c r="A12" s="2" t="s">
        <v>146</v>
      </c>
      <c r="B12" s="2" t="s">
        <v>150</v>
      </c>
      <c r="C12" s="2" t="s">
        <v>148</v>
      </c>
      <c r="D12" s="2" t="s">
        <v>21</v>
      </c>
      <c r="E12" s="2" t="s">
        <v>16</v>
      </c>
      <c r="F12" s="2"/>
      <c r="G12" s="2" t="s">
        <v>149</v>
      </c>
      <c r="H12" s="4" t="str">
        <f>IF((D12="Yes"),"patriarch","Not Running")</f>
        <v>patriarch</v>
      </c>
      <c r="I12" s="10" t="s">
        <v>22</v>
      </c>
      <c r="J12" s="2"/>
      <c r="K12" s="2"/>
      <c r="L12" s="16" t="s">
        <v>20</v>
      </c>
    </row>
    <row r="13" spans="1:13" x14ac:dyDescent="0.25">
      <c r="A13" s="2" t="s">
        <v>163</v>
      </c>
      <c r="B13" s="2" t="s">
        <v>164</v>
      </c>
      <c r="C13" s="2" t="s">
        <v>165</v>
      </c>
      <c r="D13" s="2" t="s">
        <v>21</v>
      </c>
      <c r="E13" s="2" t="s">
        <v>16</v>
      </c>
      <c r="F13" s="2"/>
      <c r="G13" s="2" t="s">
        <v>166</v>
      </c>
      <c r="H13" s="4" t="str">
        <f>IF((D13="Yes"),"patriarch","Not Running")</f>
        <v>patriarch</v>
      </c>
      <c r="I13" s="10" t="s">
        <v>22</v>
      </c>
      <c r="J13" s="2"/>
      <c r="K13" s="2"/>
      <c r="L13" s="16" t="s">
        <v>20</v>
      </c>
    </row>
  </sheetData>
  <hyperlinks>
    <hyperlink ref="L7" r:id="rId1"/>
    <hyperlink ref="L10" r:id="rId2"/>
    <hyperlink ref="L11" r:id="rId3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workbookViewId="0">
      <selection activeCell="B8" sqref="B8"/>
    </sheetView>
  </sheetViews>
  <sheetFormatPr defaultRowHeight="15" x14ac:dyDescent="0.25"/>
  <cols>
    <col min="1" max="1" width="27.5703125" style="1" customWidth="1" collapsed="1"/>
    <col min="2" max="2" width="31" style="1" customWidth="1" collapsed="1"/>
    <col min="3" max="3" width="11.5703125" style="1" customWidth="1" collapsed="1"/>
    <col min="4" max="6" width="9.140625" style="1" collapsed="1"/>
    <col min="7" max="7" width="43.85546875" style="1" customWidth="1" collapsed="1"/>
    <col min="8" max="11" width="9.140625" style="1" collapsed="1"/>
    <col min="12" max="12" width="70.85546875" style="1" customWidth="1" collapsed="1"/>
    <col min="13" max="16384" width="9.140625" style="1" collapsed="1"/>
  </cols>
  <sheetData>
    <row r="1" spans="1:12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</row>
    <row r="2" spans="1:12" x14ac:dyDescent="0.25">
      <c r="A2" s="2" t="s">
        <v>12</v>
      </c>
      <c r="B2" s="2" t="s">
        <v>13</v>
      </c>
      <c r="C2" s="2" t="s">
        <v>14</v>
      </c>
      <c r="D2" s="2" t="s">
        <v>15</v>
      </c>
      <c r="E2" s="2" t="s">
        <v>16</v>
      </c>
      <c r="F2" s="2"/>
      <c r="G2" s="2" t="s">
        <v>17</v>
      </c>
      <c r="H2" s="2" t="s">
        <v>18</v>
      </c>
      <c r="I2" s="2" t="s">
        <v>19</v>
      </c>
      <c r="J2" s="2"/>
      <c r="K2" s="2"/>
      <c r="L2" s="2" t="s">
        <v>20</v>
      </c>
    </row>
    <row r="3" spans="1:12" x14ac:dyDescent="0.25">
      <c r="A3" s="2" t="s">
        <v>98</v>
      </c>
      <c r="B3" s="2" t="s">
        <v>99</v>
      </c>
      <c r="C3" s="2" t="s">
        <v>100</v>
      </c>
      <c r="D3" s="2" t="s">
        <v>15</v>
      </c>
      <c r="E3" s="2" t="s">
        <v>16</v>
      </c>
      <c r="F3" s="2"/>
      <c r="G3" s="2" t="s">
        <v>101</v>
      </c>
      <c r="H3" s="2" t="str">
        <f>IF((D3="Yes"),"wcs","Not Running")</f>
        <v>Not Running</v>
      </c>
      <c r="I3" s="15" t="s">
        <v>19</v>
      </c>
      <c r="J3" s="2"/>
      <c r="K3" s="2"/>
      <c r="L3" s="2" t="s">
        <v>20</v>
      </c>
    </row>
    <row r="4" spans="1:12" x14ac:dyDescent="0.25">
      <c r="A4" s="2" t="s">
        <v>95</v>
      </c>
      <c r="B4" s="2" t="s">
        <v>96</v>
      </c>
      <c r="C4" s="2" t="s">
        <v>97</v>
      </c>
      <c r="D4" s="2" t="s">
        <v>21</v>
      </c>
      <c r="E4" s="2" t="s">
        <v>16</v>
      </c>
      <c r="F4" s="2"/>
      <c r="G4" s="2" t="s">
        <v>102</v>
      </c>
      <c r="H4" s="2" t="str">
        <f>IF((D4="Yes"),"wcs","Not Running")</f>
        <v>wcs</v>
      </c>
      <c r="I4" s="15" t="s">
        <v>19</v>
      </c>
      <c r="J4" s="2"/>
      <c r="K4" s="2"/>
      <c r="L4" s="2" t="s">
        <v>20</v>
      </c>
    </row>
    <row r="5" spans="1:12" x14ac:dyDescent="0.25">
      <c r="A5" s="2" t="s">
        <v>103</v>
      </c>
      <c r="B5" s="2" t="s">
        <v>104</v>
      </c>
      <c r="C5" s="2" t="s">
        <v>105</v>
      </c>
      <c r="D5" s="2" t="s">
        <v>15</v>
      </c>
      <c r="E5" s="2" t="s">
        <v>16</v>
      </c>
      <c r="F5" s="2"/>
      <c r="G5" s="2" t="s">
        <v>106</v>
      </c>
      <c r="H5" s="2" t="str">
        <f>IF((D5="Yes"),"wcs","Not Running")</f>
        <v>Not Running</v>
      </c>
      <c r="I5" s="9" t="s">
        <v>22</v>
      </c>
      <c r="J5" s="2"/>
      <c r="K5" s="2"/>
      <c r="L5" s="2" t="s">
        <v>20</v>
      </c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cafeed</vt:lpstr>
      <vt:lpstr>cgospa</vt:lpstr>
      <vt:lpstr>pchs</vt:lpstr>
      <vt:lpstr>cargonaut</vt:lpstr>
      <vt:lpstr>ffl</vt:lpstr>
      <vt:lpstr>patriarch_icargo</vt:lpstr>
      <vt:lpstr>patriarch</vt:lpstr>
      <vt:lpstr>wcs</vt:lpstr>
    </vt:vector>
  </TitlesOfParts>
  <Company>IBS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Shikha Padhee</dc:creator>
  <cp:lastModifiedBy>Parvathy Nair G</cp:lastModifiedBy>
  <dcterms:created xsi:type="dcterms:W3CDTF">2014-04-15T04:54:11Z</dcterms:created>
  <dcterms:modified xsi:type="dcterms:W3CDTF">2023-03-07T03:43:09Z</dcterms:modified>
</cp:coreProperties>
</file>