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showPivotChartFilter="1" defaultThemeVersion="124226"/>
  <xr:revisionPtr revIDLastSave="0" documentId="8_{8DD4175E-DB98-428D-8334-792DB600851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ETAIL SHEET" sheetId="3" r:id="rId1"/>
    <sheet name="DASHBOARD" sheetId="4" r:id="rId2"/>
  </sheets>
  <externalReferences>
    <externalReference r:id="rId3"/>
  </externalReferences>
  <definedNames>
    <definedName name="_xlnm._FilterDatabase" localSheetId="0" hidden="1">'DETAIL SHEET'!$B$5:$I$1005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3" i="4"/>
  <c r="B16" i="4"/>
  <c r="B14" i="4"/>
  <c r="B15" i="4"/>
  <c r="B18" i="4"/>
  <c r="B17" i="4"/>
  <c r="B109" i="4" l="1"/>
  <c r="B110" i="4"/>
  <c r="B9" i="4"/>
  <c r="B8" i="4"/>
  <c r="C4" i="3"/>
  <c r="B72" i="4" s="1"/>
  <c r="I4" i="3"/>
  <c r="H1005" i="3"/>
  <c r="G1005" i="3"/>
  <c r="H1004" i="3"/>
  <c r="G1004" i="3"/>
  <c r="H1003" i="3"/>
  <c r="G1003" i="3"/>
  <c r="H1002" i="3"/>
  <c r="G1002" i="3"/>
  <c r="H1001" i="3"/>
  <c r="G1001" i="3"/>
  <c r="H1000" i="3"/>
  <c r="G1000" i="3"/>
  <c r="H999" i="3"/>
  <c r="G999" i="3"/>
  <c r="H998" i="3"/>
  <c r="G998" i="3"/>
  <c r="H997" i="3"/>
  <c r="G997" i="3"/>
  <c r="H996" i="3"/>
  <c r="G996" i="3"/>
  <c r="H995" i="3"/>
  <c r="G995" i="3"/>
  <c r="H994" i="3"/>
  <c r="G994" i="3"/>
  <c r="H993" i="3"/>
  <c r="G993" i="3"/>
  <c r="H992" i="3"/>
  <c r="G992" i="3"/>
  <c r="H991" i="3"/>
  <c r="G991" i="3"/>
  <c r="H990" i="3"/>
  <c r="G990" i="3"/>
  <c r="H989" i="3"/>
  <c r="G989" i="3"/>
  <c r="H988" i="3"/>
  <c r="G988" i="3"/>
  <c r="H987" i="3"/>
  <c r="G987" i="3"/>
  <c r="H986" i="3"/>
  <c r="G986" i="3"/>
  <c r="H985" i="3"/>
  <c r="G985" i="3"/>
  <c r="H984" i="3"/>
  <c r="G984" i="3"/>
  <c r="H983" i="3"/>
  <c r="G983" i="3"/>
  <c r="H982" i="3"/>
  <c r="G982" i="3"/>
  <c r="H981" i="3"/>
  <c r="G981" i="3"/>
  <c r="H980" i="3"/>
  <c r="G980" i="3"/>
  <c r="H979" i="3"/>
  <c r="G979" i="3"/>
  <c r="H978" i="3"/>
  <c r="G978" i="3"/>
  <c r="H977" i="3"/>
  <c r="G977" i="3"/>
  <c r="H976" i="3"/>
  <c r="G976" i="3"/>
  <c r="H975" i="3"/>
  <c r="G975" i="3"/>
  <c r="H974" i="3"/>
  <c r="G974" i="3"/>
  <c r="H973" i="3"/>
  <c r="G973" i="3"/>
  <c r="H972" i="3"/>
  <c r="G972" i="3"/>
  <c r="H971" i="3"/>
  <c r="G971" i="3"/>
  <c r="H970" i="3"/>
  <c r="G970" i="3"/>
  <c r="H969" i="3"/>
  <c r="G969" i="3"/>
  <c r="H968" i="3"/>
  <c r="G968" i="3"/>
  <c r="H967" i="3"/>
  <c r="G967" i="3"/>
  <c r="H966" i="3"/>
  <c r="G966" i="3"/>
  <c r="H965" i="3"/>
  <c r="G965" i="3"/>
  <c r="H964" i="3"/>
  <c r="G964" i="3"/>
  <c r="H963" i="3"/>
  <c r="G963" i="3"/>
  <c r="H962" i="3"/>
  <c r="G962" i="3"/>
  <c r="H961" i="3"/>
  <c r="G961" i="3"/>
  <c r="H960" i="3"/>
  <c r="G960" i="3"/>
  <c r="H959" i="3"/>
  <c r="G959" i="3"/>
  <c r="H958" i="3"/>
  <c r="G958" i="3"/>
  <c r="H957" i="3"/>
  <c r="G957" i="3"/>
  <c r="H956" i="3"/>
  <c r="G956" i="3"/>
  <c r="H955" i="3"/>
  <c r="G955" i="3"/>
  <c r="H954" i="3"/>
  <c r="G954" i="3"/>
  <c r="H953" i="3"/>
  <c r="G953" i="3"/>
  <c r="H952" i="3"/>
  <c r="G952" i="3"/>
  <c r="H951" i="3"/>
  <c r="G951" i="3"/>
  <c r="H950" i="3"/>
  <c r="G950" i="3"/>
  <c r="H949" i="3"/>
  <c r="G949" i="3"/>
  <c r="H948" i="3"/>
  <c r="G948" i="3"/>
  <c r="H947" i="3"/>
  <c r="G947" i="3"/>
  <c r="H946" i="3"/>
  <c r="G946" i="3"/>
  <c r="H945" i="3"/>
  <c r="G945" i="3"/>
  <c r="H944" i="3"/>
  <c r="G944" i="3"/>
  <c r="H943" i="3"/>
  <c r="G943" i="3"/>
  <c r="H942" i="3"/>
  <c r="G942" i="3"/>
  <c r="H941" i="3"/>
  <c r="G941" i="3"/>
  <c r="H940" i="3"/>
  <c r="G940" i="3"/>
  <c r="H939" i="3"/>
  <c r="G939" i="3"/>
  <c r="H938" i="3"/>
  <c r="G938" i="3"/>
  <c r="H937" i="3"/>
  <c r="G937" i="3"/>
  <c r="H936" i="3"/>
  <c r="G936" i="3"/>
  <c r="H935" i="3"/>
  <c r="G935" i="3"/>
  <c r="H934" i="3"/>
  <c r="G934" i="3"/>
  <c r="H933" i="3"/>
  <c r="G933" i="3"/>
  <c r="H932" i="3"/>
  <c r="G932" i="3"/>
  <c r="H931" i="3"/>
  <c r="G931" i="3"/>
  <c r="H930" i="3"/>
  <c r="G930" i="3"/>
  <c r="H929" i="3"/>
  <c r="G929" i="3"/>
  <c r="H928" i="3"/>
  <c r="G928" i="3"/>
  <c r="H927" i="3"/>
  <c r="G927" i="3"/>
  <c r="H926" i="3"/>
  <c r="G926" i="3"/>
  <c r="H925" i="3"/>
  <c r="G925" i="3"/>
  <c r="H924" i="3"/>
  <c r="G924" i="3"/>
  <c r="H923" i="3"/>
  <c r="G923" i="3"/>
  <c r="H922" i="3"/>
  <c r="G922" i="3"/>
  <c r="H921" i="3"/>
  <c r="G921" i="3"/>
  <c r="H920" i="3"/>
  <c r="G920" i="3"/>
  <c r="H919" i="3"/>
  <c r="G919" i="3"/>
  <c r="H918" i="3"/>
  <c r="G918" i="3"/>
  <c r="H917" i="3"/>
  <c r="G917" i="3"/>
  <c r="H916" i="3"/>
  <c r="G916" i="3"/>
  <c r="H915" i="3"/>
  <c r="G915" i="3"/>
  <c r="H914" i="3"/>
  <c r="G914" i="3"/>
  <c r="H913" i="3"/>
  <c r="G913" i="3"/>
  <c r="H912" i="3"/>
  <c r="G912" i="3"/>
  <c r="H911" i="3"/>
  <c r="G911" i="3"/>
  <c r="H910" i="3"/>
  <c r="G910" i="3"/>
  <c r="H909" i="3"/>
  <c r="G909" i="3"/>
  <c r="H908" i="3"/>
  <c r="G908" i="3"/>
  <c r="H907" i="3"/>
  <c r="G907" i="3"/>
  <c r="H906" i="3"/>
  <c r="G906" i="3"/>
  <c r="H905" i="3"/>
  <c r="G905" i="3"/>
  <c r="H904" i="3"/>
  <c r="G904" i="3"/>
  <c r="H903" i="3"/>
  <c r="G903" i="3"/>
  <c r="H902" i="3"/>
  <c r="G902" i="3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H894" i="3"/>
  <c r="G894" i="3"/>
  <c r="H893" i="3"/>
  <c r="G893" i="3"/>
  <c r="H892" i="3"/>
  <c r="G892" i="3"/>
  <c r="H891" i="3"/>
  <c r="G891" i="3"/>
  <c r="H890" i="3"/>
  <c r="G890" i="3"/>
  <c r="H889" i="3"/>
  <c r="G889" i="3"/>
  <c r="H888" i="3"/>
  <c r="G888" i="3"/>
  <c r="H887" i="3"/>
  <c r="G887" i="3"/>
  <c r="H886" i="3"/>
  <c r="G886" i="3"/>
  <c r="H885" i="3"/>
  <c r="G885" i="3"/>
  <c r="H884" i="3"/>
  <c r="G884" i="3"/>
  <c r="H883" i="3"/>
  <c r="G883" i="3"/>
  <c r="H882" i="3"/>
  <c r="G882" i="3"/>
  <c r="H881" i="3"/>
  <c r="G881" i="3"/>
  <c r="H880" i="3"/>
  <c r="G880" i="3"/>
  <c r="H879" i="3"/>
  <c r="G879" i="3"/>
  <c r="H878" i="3"/>
  <c r="G878" i="3"/>
  <c r="H877" i="3"/>
  <c r="G877" i="3"/>
  <c r="H876" i="3"/>
  <c r="G876" i="3"/>
  <c r="H875" i="3"/>
  <c r="G875" i="3"/>
  <c r="H874" i="3"/>
  <c r="G874" i="3"/>
  <c r="H873" i="3"/>
  <c r="G873" i="3"/>
  <c r="H872" i="3"/>
  <c r="G872" i="3"/>
  <c r="H871" i="3"/>
  <c r="G871" i="3"/>
  <c r="H870" i="3"/>
  <c r="G870" i="3"/>
  <c r="H869" i="3"/>
  <c r="G869" i="3"/>
  <c r="H868" i="3"/>
  <c r="G868" i="3"/>
  <c r="H867" i="3"/>
  <c r="G867" i="3"/>
  <c r="H866" i="3"/>
  <c r="G866" i="3"/>
  <c r="H865" i="3"/>
  <c r="G865" i="3"/>
  <c r="H864" i="3"/>
  <c r="G864" i="3"/>
  <c r="H863" i="3"/>
  <c r="G863" i="3"/>
  <c r="H862" i="3"/>
  <c r="G862" i="3"/>
  <c r="H861" i="3"/>
  <c r="G861" i="3"/>
  <c r="H860" i="3"/>
  <c r="G860" i="3"/>
  <c r="H859" i="3"/>
  <c r="G859" i="3"/>
  <c r="H858" i="3"/>
  <c r="G858" i="3"/>
  <c r="H857" i="3"/>
  <c r="G857" i="3"/>
  <c r="H856" i="3"/>
  <c r="G856" i="3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J7" i="3" l="1"/>
  <c r="J13" i="3"/>
  <c r="J17" i="3"/>
  <c r="J21" i="3"/>
  <c r="J25" i="3"/>
  <c r="J31" i="3"/>
  <c r="J35" i="3"/>
  <c r="J39" i="3"/>
  <c r="J43" i="3"/>
  <c r="J47" i="3"/>
  <c r="J51" i="3"/>
  <c r="J55" i="3"/>
  <c r="J59" i="3"/>
  <c r="J61" i="3"/>
  <c r="J65" i="3"/>
  <c r="B93" i="4" s="1"/>
  <c r="J67" i="3"/>
  <c r="J71" i="3"/>
  <c r="J73" i="3"/>
  <c r="J77" i="3"/>
  <c r="J79" i="3"/>
  <c r="J81" i="3"/>
  <c r="J85" i="3"/>
  <c r="J87" i="3"/>
  <c r="J89" i="3"/>
  <c r="J93" i="3"/>
  <c r="J95" i="3"/>
  <c r="J99" i="3"/>
  <c r="J101" i="3"/>
  <c r="J105" i="3"/>
  <c r="J107" i="3"/>
  <c r="J109" i="3"/>
  <c r="J113" i="3"/>
  <c r="J115" i="3"/>
  <c r="J119" i="3"/>
  <c r="J121" i="3"/>
  <c r="J125" i="3"/>
  <c r="J127" i="3"/>
  <c r="J133" i="3"/>
  <c r="J137" i="3"/>
  <c r="J139" i="3"/>
  <c r="J143" i="3"/>
  <c r="J149" i="3"/>
  <c r="J153" i="3"/>
  <c r="J157" i="3"/>
  <c r="B92" i="4" s="1"/>
  <c r="J161" i="3"/>
  <c r="J165" i="3"/>
  <c r="J169" i="3"/>
  <c r="J173" i="3"/>
  <c r="J177" i="3"/>
  <c r="J181" i="3"/>
  <c r="J185" i="3"/>
  <c r="J189" i="3"/>
  <c r="J193" i="3"/>
  <c r="J197" i="3"/>
  <c r="J201" i="3"/>
  <c r="J205" i="3"/>
  <c r="J207" i="3"/>
  <c r="J211" i="3"/>
  <c r="J213" i="3"/>
  <c r="J215" i="3"/>
  <c r="J217" i="3"/>
  <c r="J219" i="3"/>
  <c r="J221" i="3"/>
  <c r="J223" i="3"/>
  <c r="J225" i="3"/>
  <c r="J227" i="3"/>
  <c r="J229" i="3"/>
  <c r="J231" i="3"/>
  <c r="J233" i="3"/>
  <c r="J235" i="3"/>
  <c r="J237" i="3"/>
  <c r="J239" i="3"/>
  <c r="J241" i="3"/>
  <c r="J243" i="3"/>
  <c r="J245" i="3"/>
  <c r="J247" i="3"/>
  <c r="J249" i="3"/>
  <c r="B97" i="4" s="1"/>
  <c r="J251" i="3"/>
  <c r="J253" i="3"/>
  <c r="J255" i="3"/>
  <c r="J257" i="3"/>
  <c r="J259" i="3"/>
  <c r="J261" i="3"/>
  <c r="J263" i="3"/>
  <c r="J265" i="3"/>
  <c r="J267" i="3"/>
  <c r="J269" i="3"/>
  <c r="J271" i="3"/>
  <c r="J273" i="3"/>
  <c r="J275" i="3"/>
  <c r="J277" i="3"/>
  <c r="J279" i="3"/>
  <c r="B96" i="4" s="1"/>
  <c r="J281" i="3"/>
  <c r="J283" i="3"/>
  <c r="J285" i="3"/>
  <c r="J287" i="3"/>
  <c r="J289" i="3"/>
  <c r="J291" i="3"/>
  <c r="J293" i="3"/>
  <c r="J295" i="3"/>
  <c r="J297" i="3"/>
  <c r="J299" i="3"/>
  <c r="J301" i="3"/>
  <c r="J303" i="3"/>
  <c r="J305" i="3"/>
  <c r="J307" i="3"/>
  <c r="J309" i="3"/>
  <c r="J311" i="3"/>
  <c r="J313" i="3"/>
  <c r="J315" i="3"/>
  <c r="J317" i="3"/>
  <c r="J319" i="3"/>
  <c r="J321" i="3"/>
  <c r="J323" i="3"/>
  <c r="J325" i="3"/>
  <c r="J327" i="3"/>
  <c r="J329" i="3"/>
  <c r="J331" i="3"/>
  <c r="J333" i="3"/>
  <c r="J335" i="3"/>
  <c r="J337" i="3"/>
  <c r="J339" i="3"/>
  <c r="J341" i="3"/>
  <c r="J343" i="3"/>
  <c r="J345" i="3"/>
  <c r="J347" i="3"/>
  <c r="J349" i="3"/>
  <c r="J351" i="3"/>
  <c r="J353" i="3"/>
  <c r="J355" i="3"/>
  <c r="J357" i="3"/>
  <c r="J359" i="3"/>
  <c r="J361" i="3"/>
  <c r="J363" i="3"/>
  <c r="J365" i="3"/>
  <c r="J367" i="3"/>
  <c r="J369" i="3"/>
  <c r="J371" i="3"/>
  <c r="J373" i="3"/>
  <c r="J375" i="3"/>
  <c r="J377" i="3"/>
  <c r="J379" i="3"/>
  <c r="J381" i="3"/>
  <c r="J383" i="3"/>
  <c r="J385" i="3"/>
  <c r="J387" i="3"/>
  <c r="J389" i="3"/>
  <c r="J391" i="3"/>
  <c r="J393" i="3"/>
  <c r="J395" i="3"/>
  <c r="J397" i="3"/>
  <c r="J399" i="3"/>
  <c r="J401" i="3"/>
  <c r="J403" i="3"/>
  <c r="J405" i="3"/>
  <c r="J407" i="3"/>
  <c r="J409" i="3"/>
  <c r="J411" i="3"/>
  <c r="J413" i="3"/>
  <c r="J415" i="3"/>
  <c r="J417" i="3"/>
  <c r="J419" i="3"/>
  <c r="J421" i="3"/>
  <c r="J423" i="3"/>
  <c r="J425" i="3"/>
  <c r="J427" i="3"/>
  <c r="J429" i="3"/>
  <c r="J431" i="3"/>
  <c r="J433" i="3"/>
  <c r="J435" i="3"/>
  <c r="J437" i="3"/>
  <c r="J439" i="3"/>
  <c r="J441" i="3"/>
  <c r="J443" i="3"/>
  <c r="J445" i="3"/>
  <c r="J447" i="3"/>
  <c r="J449" i="3"/>
  <c r="J451" i="3"/>
  <c r="J453" i="3"/>
  <c r="J455" i="3"/>
  <c r="J457" i="3"/>
  <c r="J459" i="3"/>
  <c r="J461" i="3"/>
  <c r="J463" i="3"/>
  <c r="J465" i="3"/>
  <c r="J467" i="3"/>
  <c r="J469" i="3"/>
  <c r="J471" i="3"/>
  <c r="J473" i="3"/>
  <c r="J475" i="3"/>
  <c r="J477" i="3"/>
  <c r="J479" i="3"/>
  <c r="J481" i="3"/>
  <c r="J483" i="3"/>
  <c r="J485" i="3"/>
  <c r="J487" i="3"/>
  <c r="J489" i="3"/>
  <c r="J491" i="3"/>
  <c r="J493" i="3"/>
  <c r="J495" i="3"/>
  <c r="J497" i="3"/>
  <c r="J499" i="3"/>
  <c r="J501" i="3"/>
  <c r="J503" i="3"/>
  <c r="J505" i="3"/>
  <c r="J507" i="3"/>
  <c r="J509" i="3"/>
  <c r="J511" i="3"/>
  <c r="J513" i="3"/>
  <c r="J515" i="3"/>
  <c r="J517" i="3"/>
  <c r="J519" i="3"/>
  <c r="J521" i="3"/>
  <c r="J523" i="3"/>
  <c r="J525" i="3"/>
  <c r="J527" i="3"/>
  <c r="J529" i="3"/>
  <c r="J531" i="3"/>
  <c r="J533" i="3"/>
  <c r="J535" i="3"/>
  <c r="J537" i="3"/>
  <c r="J539" i="3"/>
  <c r="J9" i="3"/>
  <c r="J11" i="3"/>
  <c r="J15" i="3"/>
  <c r="J19" i="3"/>
  <c r="J23" i="3"/>
  <c r="J27" i="3"/>
  <c r="J29" i="3"/>
  <c r="J33" i="3"/>
  <c r="J37" i="3"/>
  <c r="B89" i="4" s="1"/>
  <c r="J41" i="3"/>
  <c r="J45" i="3"/>
  <c r="J49" i="3"/>
  <c r="J53" i="3"/>
  <c r="J57" i="3"/>
  <c r="J63" i="3"/>
  <c r="J69" i="3"/>
  <c r="J75" i="3"/>
  <c r="J83" i="3"/>
  <c r="J91" i="3"/>
  <c r="J97" i="3"/>
  <c r="J103" i="3"/>
  <c r="J111" i="3"/>
  <c r="J117" i="3"/>
  <c r="J123" i="3"/>
  <c r="J129" i="3"/>
  <c r="J131" i="3"/>
  <c r="J135" i="3"/>
  <c r="J141" i="3"/>
  <c r="J145" i="3"/>
  <c r="J147" i="3"/>
  <c r="J151" i="3"/>
  <c r="J155" i="3"/>
  <c r="J159" i="3"/>
  <c r="J163" i="3"/>
  <c r="J167" i="3"/>
  <c r="J171" i="3"/>
  <c r="J175" i="3"/>
  <c r="J179" i="3"/>
  <c r="J183" i="3"/>
  <c r="J187" i="3"/>
  <c r="B91" i="4" s="1"/>
  <c r="J191" i="3"/>
  <c r="J195" i="3"/>
  <c r="J199" i="3"/>
  <c r="J203" i="3"/>
  <c r="J209" i="3"/>
  <c r="J6" i="3"/>
  <c r="B90" i="4" s="1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B86" i="4" s="1"/>
  <c r="J98" i="3"/>
  <c r="J100" i="3"/>
  <c r="J102" i="3"/>
  <c r="J104" i="3"/>
  <c r="J106" i="3"/>
  <c r="J108" i="3"/>
  <c r="J110" i="3"/>
  <c r="J112" i="3"/>
  <c r="J114" i="3"/>
  <c r="J116" i="3"/>
  <c r="J118" i="3"/>
  <c r="J120" i="3"/>
  <c r="J122" i="3"/>
  <c r="J124" i="3"/>
  <c r="J126" i="3"/>
  <c r="B94" i="4" s="1"/>
  <c r="J128" i="3"/>
  <c r="J130" i="3"/>
  <c r="J132" i="3"/>
  <c r="J134" i="3"/>
  <c r="J136" i="3"/>
  <c r="J138" i="3"/>
  <c r="J140" i="3"/>
  <c r="J142" i="3"/>
  <c r="J144" i="3"/>
  <c r="J146" i="3"/>
  <c r="J148" i="3"/>
  <c r="J150" i="3"/>
  <c r="J152" i="3"/>
  <c r="J154" i="3"/>
  <c r="J156" i="3"/>
  <c r="J158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190" i="3"/>
  <c r="J192" i="3"/>
  <c r="J194" i="3"/>
  <c r="J196" i="3"/>
  <c r="J198" i="3"/>
  <c r="J200" i="3"/>
  <c r="J202" i="3"/>
  <c r="J204" i="3"/>
  <c r="J206" i="3"/>
  <c r="J208" i="3"/>
  <c r="J210" i="3"/>
  <c r="J212" i="3"/>
  <c r="J214" i="3"/>
  <c r="J216" i="3"/>
  <c r="J218" i="3"/>
  <c r="B87" i="4" s="1"/>
  <c r="J220" i="3"/>
  <c r="J222" i="3"/>
  <c r="J224" i="3"/>
  <c r="J226" i="3"/>
  <c r="J228" i="3"/>
  <c r="J230" i="3"/>
  <c r="J232" i="3"/>
  <c r="J234" i="3"/>
  <c r="J236" i="3"/>
  <c r="J238" i="3"/>
  <c r="J240" i="3"/>
  <c r="J242" i="3"/>
  <c r="J244" i="3"/>
  <c r="J246" i="3"/>
  <c r="J248" i="3"/>
  <c r="J250" i="3"/>
  <c r="J252" i="3"/>
  <c r="J254" i="3"/>
  <c r="J256" i="3"/>
  <c r="J258" i="3"/>
  <c r="J260" i="3"/>
  <c r="J262" i="3"/>
  <c r="J264" i="3"/>
  <c r="J266" i="3"/>
  <c r="J268" i="3"/>
  <c r="J270" i="3"/>
  <c r="J272" i="3"/>
  <c r="J274" i="3"/>
  <c r="J276" i="3"/>
  <c r="J278" i="3"/>
  <c r="J280" i="3"/>
  <c r="J282" i="3"/>
  <c r="J284" i="3"/>
  <c r="J286" i="3"/>
  <c r="J288" i="3"/>
  <c r="J290" i="3"/>
  <c r="J292" i="3"/>
  <c r="J294" i="3"/>
  <c r="J296" i="3"/>
  <c r="J298" i="3"/>
  <c r="J300" i="3"/>
  <c r="J302" i="3"/>
  <c r="J304" i="3"/>
  <c r="J306" i="3"/>
  <c r="J308" i="3"/>
  <c r="J310" i="3"/>
  <c r="B95" i="4" s="1"/>
  <c r="J312" i="3"/>
  <c r="J314" i="3"/>
  <c r="J316" i="3"/>
  <c r="J318" i="3"/>
  <c r="J320" i="3"/>
  <c r="J322" i="3"/>
  <c r="J324" i="3"/>
  <c r="J326" i="3"/>
  <c r="J328" i="3"/>
  <c r="J330" i="3"/>
  <c r="J332" i="3"/>
  <c r="J334" i="3"/>
  <c r="J336" i="3"/>
  <c r="J338" i="3"/>
  <c r="J340" i="3"/>
  <c r="B88" i="4" s="1"/>
  <c r="J342" i="3"/>
  <c r="J344" i="3"/>
  <c r="J346" i="3"/>
  <c r="J348" i="3"/>
  <c r="J350" i="3"/>
  <c r="J352" i="3"/>
  <c r="J354" i="3"/>
  <c r="J356" i="3"/>
  <c r="J358" i="3"/>
  <c r="J360" i="3"/>
  <c r="J362" i="3"/>
  <c r="J364" i="3"/>
  <c r="J366" i="3"/>
  <c r="J368" i="3"/>
  <c r="J370" i="3"/>
  <c r="J372" i="3"/>
  <c r="J374" i="3"/>
  <c r="J376" i="3"/>
  <c r="J378" i="3"/>
  <c r="J380" i="3"/>
  <c r="J382" i="3"/>
  <c r="J384" i="3"/>
  <c r="J386" i="3"/>
  <c r="J388" i="3"/>
  <c r="J390" i="3"/>
  <c r="J392" i="3"/>
  <c r="J394" i="3"/>
  <c r="J396" i="3"/>
  <c r="J398" i="3"/>
  <c r="J400" i="3"/>
  <c r="J402" i="3"/>
  <c r="J404" i="3"/>
  <c r="J406" i="3"/>
  <c r="J408" i="3"/>
  <c r="J410" i="3"/>
  <c r="J412" i="3"/>
  <c r="J414" i="3"/>
  <c r="J416" i="3"/>
  <c r="J418" i="3"/>
  <c r="J420" i="3"/>
  <c r="J422" i="3"/>
  <c r="J424" i="3"/>
  <c r="J426" i="3"/>
  <c r="J428" i="3"/>
  <c r="J430" i="3"/>
  <c r="J432" i="3"/>
  <c r="J434" i="3"/>
  <c r="J436" i="3"/>
  <c r="J438" i="3"/>
  <c r="J440" i="3"/>
  <c r="J442" i="3"/>
  <c r="J444" i="3"/>
  <c r="J446" i="3"/>
  <c r="J448" i="3"/>
  <c r="J450" i="3"/>
  <c r="J452" i="3"/>
  <c r="J454" i="3"/>
  <c r="J456" i="3"/>
  <c r="J458" i="3"/>
  <c r="J460" i="3"/>
  <c r="J462" i="3"/>
  <c r="J464" i="3"/>
  <c r="J466" i="3"/>
  <c r="J468" i="3"/>
  <c r="J470" i="3"/>
  <c r="J472" i="3"/>
  <c r="J474" i="3"/>
  <c r="J476" i="3"/>
  <c r="J478" i="3"/>
  <c r="J480" i="3"/>
  <c r="J482" i="3"/>
  <c r="J484" i="3"/>
  <c r="J486" i="3"/>
  <c r="J488" i="3"/>
  <c r="J490" i="3"/>
  <c r="J492" i="3"/>
  <c r="J541" i="3"/>
  <c r="J543" i="3"/>
  <c r="J545" i="3"/>
  <c r="J547" i="3"/>
  <c r="J549" i="3"/>
  <c r="J551" i="3"/>
  <c r="J553" i="3"/>
  <c r="J555" i="3"/>
  <c r="J557" i="3"/>
  <c r="J559" i="3"/>
  <c r="J561" i="3"/>
  <c r="J563" i="3"/>
  <c r="J565" i="3"/>
  <c r="J567" i="3"/>
  <c r="J569" i="3"/>
  <c r="J571" i="3"/>
  <c r="J573" i="3"/>
  <c r="J575" i="3"/>
  <c r="J577" i="3"/>
  <c r="J579" i="3"/>
  <c r="J581" i="3"/>
  <c r="J583" i="3"/>
  <c r="J585" i="3"/>
  <c r="J587" i="3"/>
  <c r="J589" i="3"/>
  <c r="J591" i="3"/>
  <c r="J593" i="3"/>
  <c r="J595" i="3"/>
  <c r="J597" i="3"/>
  <c r="J599" i="3"/>
  <c r="J601" i="3"/>
  <c r="J603" i="3"/>
  <c r="J605" i="3"/>
  <c r="J607" i="3"/>
  <c r="J609" i="3"/>
  <c r="J611" i="3"/>
  <c r="J613" i="3"/>
  <c r="J615" i="3"/>
  <c r="J617" i="3"/>
  <c r="J619" i="3"/>
  <c r="J621" i="3"/>
  <c r="J623" i="3"/>
  <c r="J625" i="3"/>
  <c r="J627" i="3"/>
  <c r="J629" i="3"/>
  <c r="J631" i="3"/>
  <c r="J633" i="3"/>
  <c r="J635" i="3"/>
  <c r="J637" i="3"/>
  <c r="J639" i="3"/>
  <c r="J641" i="3"/>
  <c r="J643" i="3"/>
  <c r="J645" i="3"/>
  <c r="J647" i="3"/>
  <c r="J649" i="3"/>
  <c r="J651" i="3"/>
  <c r="J653" i="3"/>
  <c r="J655" i="3"/>
  <c r="J657" i="3"/>
  <c r="J659" i="3"/>
  <c r="J661" i="3"/>
  <c r="J663" i="3"/>
  <c r="J665" i="3"/>
  <c r="J667" i="3"/>
  <c r="J669" i="3"/>
  <c r="J671" i="3"/>
  <c r="J673" i="3"/>
  <c r="J675" i="3"/>
  <c r="J677" i="3"/>
  <c r="J679" i="3"/>
  <c r="J681" i="3"/>
  <c r="J683" i="3"/>
  <c r="J685" i="3"/>
  <c r="J687" i="3"/>
  <c r="J689" i="3"/>
  <c r="J691" i="3"/>
  <c r="J693" i="3"/>
  <c r="J695" i="3"/>
  <c r="J697" i="3"/>
  <c r="J699" i="3"/>
  <c r="J701" i="3"/>
  <c r="J703" i="3"/>
  <c r="J705" i="3"/>
  <c r="J707" i="3"/>
  <c r="J709" i="3"/>
  <c r="J711" i="3"/>
  <c r="J713" i="3"/>
  <c r="J715" i="3"/>
  <c r="J717" i="3"/>
  <c r="J719" i="3"/>
  <c r="J721" i="3"/>
  <c r="J723" i="3"/>
  <c r="J725" i="3"/>
  <c r="J727" i="3"/>
  <c r="J729" i="3"/>
  <c r="J731" i="3"/>
  <c r="J733" i="3"/>
  <c r="J735" i="3"/>
  <c r="J737" i="3"/>
  <c r="J739" i="3"/>
  <c r="J741" i="3"/>
  <c r="J743" i="3"/>
  <c r="J745" i="3"/>
  <c r="J747" i="3"/>
  <c r="J749" i="3"/>
  <c r="J751" i="3"/>
  <c r="J753" i="3"/>
  <c r="J755" i="3"/>
  <c r="J757" i="3"/>
  <c r="J759" i="3"/>
  <c r="J761" i="3"/>
  <c r="J763" i="3"/>
  <c r="J765" i="3"/>
  <c r="J767" i="3"/>
  <c r="J769" i="3"/>
  <c r="J771" i="3"/>
  <c r="J773" i="3"/>
  <c r="J775" i="3"/>
  <c r="J777" i="3"/>
  <c r="J779" i="3"/>
  <c r="J781" i="3"/>
  <c r="J783" i="3"/>
  <c r="J785" i="3"/>
  <c r="J787" i="3"/>
  <c r="J789" i="3"/>
  <c r="J791" i="3"/>
  <c r="J793" i="3"/>
  <c r="J795" i="3"/>
  <c r="J797" i="3"/>
  <c r="J799" i="3"/>
  <c r="J801" i="3"/>
  <c r="J803" i="3"/>
  <c r="J805" i="3"/>
  <c r="J807" i="3"/>
  <c r="J809" i="3"/>
  <c r="J811" i="3"/>
  <c r="J813" i="3"/>
  <c r="J815" i="3"/>
  <c r="J817" i="3"/>
  <c r="J819" i="3"/>
  <c r="J821" i="3"/>
  <c r="J823" i="3"/>
  <c r="J825" i="3"/>
  <c r="J827" i="3"/>
  <c r="J829" i="3"/>
  <c r="J831" i="3"/>
  <c r="J833" i="3"/>
  <c r="J835" i="3"/>
  <c r="J837" i="3"/>
  <c r="J839" i="3"/>
  <c r="J841" i="3"/>
  <c r="J843" i="3"/>
  <c r="J845" i="3"/>
  <c r="J847" i="3"/>
  <c r="J849" i="3"/>
  <c r="J851" i="3"/>
  <c r="J853" i="3"/>
  <c r="J855" i="3"/>
  <c r="J857" i="3"/>
  <c r="J859" i="3"/>
  <c r="J861" i="3"/>
  <c r="J863" i="3"/>
  <c r="J865" i="3"/>
  <c r="J867" i="3"/>
  <c r="J869" i="3"/>
  <c r="J871" i="3"/>
  <c r="J873" i="3"/>
  <c r="J875" i="3"/>
  <c r="J877" i="3"/>
  <c r="J879" i="3"/>
  <c r="J881" i="3"/>
  <c r="J883" i="3"/>
  <c r="J885" i="3"/>
  <c r="J887" i="3"/>
  <c r="J889" i="3"/>
  <c r="J891" i="3"/>
  <c r="J893" i="3"/>
  <c r="J895" i="3"/>
  <c r="J897" i="3"/>
  <c r="J899" i="3"/>
  <c r="J901" i="3"/>
  <c r="J903" i="3"/>
  <c r="J905" i="3"/>
  <c r="J907" i="3"/>
  <c r="J909" i="3"/>
  <c r="J911" i="3"/>
  <c r="J913" i="3"/>
  <c r="J915" i="3"/>
  <c r="J917" i="3"/>
  <c r="J919" i="3"/>
  <c r="J921" i="3"/>
  <c r="J923" i="3"/>
  <c r="J925" i="3"/>
  <c r="J927" i="3"/>
  <c r="J929" i="3"/>
  <c r="J931" i="3"/>
  <c r="J933" i="3"/>
  <c r="J935" i="3"/>
  <c r="J937" i="3"/>
  <c r="J939" i="3"/>
  <c r="J941" i="3"/>
  <c r="J943" i="3"/>
  <c r="J945" i="3"/>
  <c r="J947" i="3"/>
  <c r="J949" i="3"/>
  <c r="J951" i="3"/>
  <c r="J953" i="3"/>
  <c r="J955" i="3"/>
  <c r="J957" i="3"/>
  <c r="J959" i="3"/>
  <c r="J961" i="3"/>
  <c r="J963" i="3"/>
  <c r="J965" i="3"/>
  <c r="J967" i="3"/>
  <c r="J969" i="3"/>
  <c r="J971" i="3"/>
  <c r="J973" i="3"/>
  <c r="J975" i="3"/>
  <c r="J977" i="3"/>
  <c r="J979" i="3"/>
  <c r="J981" i="3"/>
  <c r="J983" i="3"/>
  <c r="J985" i="3"/>
  <c r="J987" i="3"/>
  <c r="J989" i="3"/>
  <c r="J991" i="3"/>
  <c r="J993" i="3"/>
  <c r="J995" i="3"/>
  <c r="J997" i="3"/>
  <c r="J999" i="3"/>
  <c r="J1001" i="3"/>
  <c r="J1003" i="3"/>
  <c r="J1005" i="3"/>
  <c r="J494" i="3"/>
  <c r="J496" i="3"/>
  <c r="J498" i="3"/>
  <c r="J500" i="3"/>
  <c r="J502" i="3"/>
  <c r="J504" i="3"/>
  <c r="J506" i="3"/>
  <c r="J508" i="3"/>
  <c r="J510" i="3"/>
  <c r="J512" i="3"/>
  <c r="J514" i="3"/>
  <c r="J516" i="3"/>
  <c r="J518" i="3"/>
  <c r="J520" i="3"/>
  <c r="J522" i="3"/>
  <c r="J524" i="3"/>
  <c r="J526" i="3"/>
  <c r="J528" i="3"/>
  <c r="J530" i="3"/>
  <c r="J532" i="3"/>
  <c r="J534" i="3"/>
  <c r="J536" i="3"/>
  <c r="J538" i="3"/>
  <c r="J540" i="3"/>
  <c r="J542" i="3"/>
  <c r="J544" i="3"/>
  <c r="J546" i="3"/>
  <c r="J548" i="3"/>
  <c r="J550" i="3"/>
  <c r="J552" i="3"/>
  <c r="J554" i="3"/>
  <c r="J556" i="3"/>
  <c r="J558" i="3"/>
  <c r="J560" i="3"/>
  <c r="J562" i="3"/>
  <c r="J564" i="3"/>
  <c r="J566" i="3"/>
  <c r="J568" i="3"/>
  <c r="J570" i="3"/>
  <c r="J572" i="3"/>
  <c r="J574" i="3"/>
  <c r="J576" i="3"/>
  <c r="J578" i="3"/>
  <c r="J580" i="3"/>
  <c r="J582" i="3"/>
  <c r="J584" i="3"/>
  <c r="J586" i="3"/>
  <c r="J588" i="3"/>
  <c r="J590" i="3"/>
  <c r="J592" i="3"/>
  <c r="J594" i="3"/>
  <c r="J596" i="3"/>
  <c r="J598" i="3"/>
  <c r="J600" i="3"/>
  <c r="J602" i="3"/>
  <c r="J604" i="3"/>
  <c r="J606" i="3"/>
  <c r="J608" i="3"/>
  <c r="J610" i="3"/>
  <c r="J612" i="3"/>
  <c r="J614" i="3"/>
  <c r="J616" i="3"/>
  <c r="J618" i="3"/>
  <c r="J620" i="3"/>
  <c r="J622" i="3"/>
  <c r="J624" i="3"/>
  <c r="J626" i="3"/>
  <c r="J628" i="3"/>
  <c r="J630" i="3"/>
  <c r="J632" i="3"/>
  <c r="J634" i="3"/>
  <c r="J636" i="3"/>
  <c r="J638" i="3"/>
  <c r="J640" i="3"/>
  <c r="J642" i="3"/>
  <c r="J644" i="3"/>
  <c r="J646" i="3"/>
  <c r="J648" i="3"/>
  <c r="J650" i="3"/>
  <c r="J652" i="3"/>
  <c r="J654" i="3"/>
  <c r="J656" i="3"/>
  <c r="J658" i="3"/>
  <c r="J660" i="3"/>
  <c r="J662" i="3"/>
  <c r="J664" i="3"/>
  <c r="J666" i="3"/>
  <c r="J668" i="3"/>
  <c r="J670" i="3"/>
  <c r="J672" i="3"/>
  <c r="J674" i="3"/>
  <c r="J676" i="3"/>
  <c r="J678" i="3"/>
  <c r="J680" i="3"/>
  <c r="J682" i="3"/>
  <c r="J684" i="3"/>
  <c r="J686" i="3"/>
  <c r="J688" i="3"/>
  <c r="J690" i="3"/>
  <c r="J692" i="3"/>
  <c r="J694" i="3"/>
  <c r="J696" i="3"/>
  <c r="J698" i="3"/>
  <c r="J700" i="3"/>
  <c r="J702" i="3"/>
  <c r="J704" i="3"/>
  <c r="J706" i="3"/>
  <c r="J708" i="3"/>
  <c r="J710" i="3"/>
  <c r="J712" i="3"/>
  <c r="J714" i="3"/>
  <c r="J716" i="3"/>
  <c r="J718" i="3"/>
  <c r="J720" i="3"/>
  <c r="J722" i="3"/>
  <c r="J724" i="3"/>
  <c r="J726" i="3"/>
  <c r="J728" i="3"/>
  <c r="J730" i="3"/>
  <c r="J732" i="3"/>
  <c r="J734" i="3"/>
  <c r="J736" i="3"/>
  <c r="J738" i="3"/>
  <c r="J740" i="3"/>
  <c r="J742" i="3"/>
  <c r="J744" i="3"/>
  <c r="J746" i="3"/>
  <c r="J748" i="3"/>
  <c r="J750" i="3"/>
  <c r="J752" i="3"/>
  <c r="J754" i="3"/>
  <c r="J756" i="3"/>
  <c r="J758" i="3"/>
  <c r="J760" i="3"/>
  <c r="J762" i="3"/>
  <c r="J764" i="3"/>
  <c r="J766" i="3"/>
  <c r="J768" i="3"/>
  <c r="J770" i="3"/>
  <c r="J772" i="3"/>
  <c r="J774" i="3"/>
  <c r="J776" i="3"/>
  <c r="J778" i="3"/>
  <c r="J780" i="3"/>
  <c r="J782" i="3"/>
  <c r="J784" i="3"/>
  <c r="J786" i="3"/>
  <c r="J788" i="3"/>
  <c r="J790" i="3"/>
  <c r="J792" i="3"/>
  <c r="J794" i="3"/>
  <c r="J796" i="3"/>
  <c r="J798" i="3"/>
  <c r="J800" i="3"/>
  <c r="J802" i="3"/>
  <c r="J804" i="3"/>
  <c r="J806" i="3"/>
  <c r="J808" i="3"/>
  <c r="J810" i="3"/>
  <c r="J812" i="3"/>
  <c r="J814" i="3"/>
  <c r="J816" i="3"/>
  <c r="J818" i="3"/>
  <c r="J820" i="3"/>
  <c r="J822" i="3"/>
  <c r="J824" i="3"/>
  <c r="J826" i="3"/>
  <c r="J828" i="3"/>
  <c r="J830" i="3"/>
  <c r="J832" i="3"/>
  <c r="J834" i="3"/>
  <c r="J836" i="3"/>
  <c r="J838" i="3"/>
  <c r="J840" i="3"/>
  <c r="J842" i="3"/>
  <c r="J844" i="3"/>
  <c r="J846" i="3"/>
  <c r="J848" i="3"/>
  <c r="J850" i="3"/>
  <c r="J852" i="3"/>
  <c r="J854" i="3"/>
  <c r="J856" i="3"/>
  <c r="J858" i="3"/>
  <c r="J860" i="3"/>
  <c r="J862" i="3"/>
  <c r="J864" i="3"/>
  <c r="J866" i="3"/>
  <c r="J868" i="3"/>
  <c r="J870" i="3"/>
  <c r="J872" i="3"/>
  <c r="J874" i="3"/>
  <c r="J876" i="3"/>
  <c r="J878" i="3"/>
  <c r="J880" i="3"/>
  <c r="J882" i="3"/>
  <c r="J884" i="3"/>
  <c r="J886" i="3"/>
  <c r="J888" i="3"/>
  <c r="J890" i="3"/>
  <c r="J892" i="3"/>
  <c r="J894" i="3"/>
  <c r="J896" i="3"/>
  <c r="J898" i="3"/>
  <c r="J900" i="3"/>
  <c r="J902" i="3"/>
  <c r="J904" i="3"/>
  <c r="J906" i="3"/>
  <c r="J908" i="3"/>
  <c r="J910" i="3"/>
  <c r="J912" i="3"/>
  <c r="J914" i="3"/>
  <c r="J916" i="3"/>
  <c r="J918" i="3"/>
  <c r="J920" i="3"/>
  <c r="J922" i="3"/>
  <c r="J924" i="3"/>
  <c r="J926" i="3"/>
  <c r="J928" i="3"/>
  <c r="J930" i="3"/>
  <c r="J932" i="3"/>
  <c r="J934" i="3"/>
  <c r="J936" i="3"/>
  <c r="J938" i="3"/>
  <c r="J940" i="3"/>
  <c r="J942" i="3"/>
  <c r="J944" i="3"/>
  <c r="J946" i="3"/>
  <c r="J948" i="3"/>
  <c r="J950" i="3"/>
  <c r="J952" i="3"/>
  <c r="J954" i="3"/>
  <c r="J956" i="3"/>
  <c r="J958" i="3"/>
  <c r="J960" i="3"/>
  <c r="J962" i="3"/>
  <c r="J964" i="3"/>
  <c r="J966" i="3"/>
  <c r="J968" i="3"/>
  <c r="J970" i="3"/>
  <c r="J972" i="3"/>
  <c r="J974" i="3"/>
  <c r="J976" i="3"/>
  <c r="J978" i="3"/>
  <c r="J980" i="3"/>
  <c r="J982" i="3"/>
  <c r="J984" i="3"/>
  <c r="J986" i="3"/>
  <c r="J988" i="3"/>
  <c r="J990" i="3"/>
  <c r="J992" i="3"/>
  <c r="J994" i="3"/>
  <c r="J996" i="3"/>
  <c r="J998" i="3"/>
  <c r="J1000" i="3"/>
  <c r="J1002" i="3"/>
  <c r="J1004" i="3"/>
  <c r="B69" i="4"/>
  <c r="B70" i="4"/>
  <c r="B71" i="4"/>
  <c r="B12" i="4"/>
  <c r="B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**SUBTOTAL FORMULA**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**TEXT FORMULA**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**TEXT FORMULA**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*USED SUM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*COUNT OR SUBTOTAL*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*USED INDEX*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*USED INDEX*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12"/>
            <color indexed="81"/>
            <rFont val="Tahoma"/>
            <family val="2"/>
          </rPr>
          <t>*Privottable**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00000000-0006-0000-0100-000006000000}">
      <text>
        <r>
          <rPr>
            <b/>
            <i/>
            <sz val="10"/>
            <color indexed="81"/>
            <rFont val="Tahoma"/>
            <family val="2"/>
          </rPr>
          <t xml:space="preserve">**Privotable or Sumif formula**
</t>
        </r>
      </text>
    </comment>
    <comment ref="A66" authorId="0" shapeId="0" xr:uid="{00000000-0006-0000-0100-000007000000}">
      <text>
        <r>
          <rPr>
            <b/>
            <i/>
            <sz val="10"/>
            <color indexed="81"/>
            <rFont val="Tahoma"/>
            <family val="2"/>
          </rPr>
          <t>**PrivotTable or Sumif formula**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3" authorId="0" shapeId="0" xr:uid="{00000000-0006-0000-0100-000008000000}">
      <text>
        <r>
          <rPr>
            <b/>
            <i/>
            <sz val="10"/>
            <color indexed="81"/>
            <rFont val="Tahoma"/>
            <family val="2"/>
          </rPr>
          <t>**Sum if and  Vlookup formula**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6" authorId="0" shapeId="0" xr:uid="{00000000-0006-0000-0100-000009000000}">
      <text>
        <r>
          <rPr>
            <b/>
            <i/>
            <sz val="10"/>
            <color indexed="81"/>
            <rFont val="Tahoma"/>
            <family val="2"/>
          </rPr>
          <t>**Privotable or Sumif formula**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<sst xmlns="http://schemas.openxmlformats.org/spreadsheetml/2006/main" count="3074" uniqueCount="61">
  <si>
    <t>REVENUE BY PRODUCT</t>
  </si>
  <si>
    <t>Product</t>
  </si>
  <si>
    <t>Sum of Revenue</t>
  </si>
  <si>
    <t>Headphones</t>
  </si>
  <si>
    <t>Laptop</t>
  </si>
  <si>
    <t>Phone</t>
  </si>
  <si>
    <t>Tablet</t>
  </si>
  <si>
    <t>REVENUE BY CATEGORY</t>
  </si>
  <si>
    <t>Accessories</t>
  </si>
  <si>
    <t>Electronics</t>
  </si>
  <si>
    <t>REVENUE BY COUNTRY</t>
  </si>
  <si>
    <t>Germany</t>
  </si>
  <si>
    <t>India</t>
  </si>
  <si>
    <t>UK</t>
  </si>
  <si>
    <t>USA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</si>
  <si>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</si>
  <si>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</si>
  <si>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</si>
  <si>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</si>
  <si>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</si>
  <si>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</si>
  <si>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</si>
  <si>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</si>
  <si>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</si>
  <si>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</si>
  <si>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</si>
  <si>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</si>
  <si>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OrderID</t>
  </si>
  <si>
    <t>Date</t>
  </si>
  <si>
    <t>Category</t>
  </si>
  <si>
    <t>Revenue</t>
  </si>
  <si>
    <t>Customer Location</t>
  </si>
  <si>
    <t>Monthly wise</t>
  </si>
  <si>
    <t>METRIC</t>
  </si>
  <si>
    <t>VALUE</t>
  </si>
  <si>
    <t>Total Revenue</t>
  </si>
  <si>
    <t>Total Orders</t>
  </si>
  <si>
    <t xml:space="preserve">Highest Earning Product </t>
  </si>
  <si>
    <t>Top Country</t>
  </si>
  <si>
    <t>E-Commerce sales Dashboard (2023-2025)</t>
  </si>
  <si>
    <t>REVENUE BY MONTH</t>
  </si>
  <si>
    <t>Month</t>
  </si>
  <si>
    <t>Year</t>
  </si>
  <si>
    <t>E-commerce sales Detail sheet</t>
  </si>
  <si>
    <t>2023</t>
  </si>
  <si>
    <t>2024</t>
  </si>
  <si>
    <t>2025</t>
  </si>
  <si>
    <t>REVENUE BY YEAR</t>
  </si>
  <si>
    <t>TOTAL SUMMARY</t>
  </si>
  <si>
    <r>
      <t xml:space="preserve">Revenue Growth % </t>
    </r>
    <r>
      <rPr>
        <b/>
        <sz val="12"/>
        <color rgb="FF00B050"/>
        <rFont val="Times New Roman"/>
        <family val="1"/>
      </rPr>
      <t>(23-24)</t>
    </r>
  </si>
  <si>
    <r>
      <t xml:space="preserve">Revenue Growth % </t>
    </r>
    <r>
      <rPr>
        <b/>
        <sz val="12"/>
        <color rgb="FF00B050"/>
        <rFont val="Times New Roman"/>
        <family val="1"/>
      </rPr>
      <t>(24-25)</t>
    </r>
  </si>
  <si>
    <r>
      <t xml:space="preserve">Revenue Growth % </t>
    </r>
    <r>
      <rPr>
        <b/>
        <sz val="12"/>
        <color rgb="FF00B050"/>
        <rFont val="Times New Roman"/>
        <family val="1"/>
      </rPr>
      <t>(23-25)</t>
    </r>
  </si>
  <si>
    <t>Total AOV</t>
  </si>
  <si>
    <t>AOV (2023)</t>
  </si>
  <si>
    <t>AOV (2024)</t>
  </si>
  <si>
    <t>AOV (2025)</t>
  </si>
  <si>
    <t>Interactive view of sales performance by product,geography,and year</t>
  </si>
  <si>
    <t>Row Labels</t>
  </si>
  <si>
    <t>Grand Total</t>
  </si>
  <si>
    <t>Count of Product</t>
  </si>
  <si>
    <t>NO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</si>
</sst>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indexed="81"/>
      <name val="Tahoma"/>
      <family val="2"/>
    </font>
    <font>
      <sz val="11"/>
      <color theme="1"/>
      <name val="Times New Roman"/>
      <family val="1"/>
    </font>
    <font>
      <b/>
      <u/>
      <sz val="11"/>
      <color theme="0"/>
      <name val="Times New Roman"/>
      <family val="1"/>
    </font>
    <font>
      <b/>
      <u/>
      <sz val="18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name val="Times New Roman"/>
      <family val="1"/>
    </font>
    <font>
      <b/>
      <i/>
      <u/>
      <sz val="18"/>
      <name val="Calibri"/>
      <family val="2"/>
      <scheme val="minor"/>
    </font>
    <font>
      <b/>
      <sz val="15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B050"/>
      <name val="Times New Roman"/>
      <family val="1"/>
    </font>
    <font>
      <b/>
      <u/>
      <sz val="24"/>
      <color theme="0"/>
      <name val="Times New Roman"/>
      <family val="1"/>
    </font>
    <font>
      <b/>
      <sz val="15"/>
      <color theme="0"/>
      <name val="Times New Roman"/>
      <family val="1"/>
    </font>
    <font>
      <b/>
      <i/>
      <u/>
      <sz val="20"/>
      <color theme="0"/>
      <name val="Calibri"/>
      <family val="2"/>
      <scheme val="minor"/>
    </font>
    <font>
      <b/>
      <u/>
      <sz val="14"/>
      <color theme="0"/>
      <name val="Times New Roman"/>
      <family val="1"/>
    </font>
    <font>
      <b/>
      <sz val="12"/>
      <color indexed="81"/>
      <name val="Tahoma"/>
      <family val="2"/>
    </font>
  </fonts>
  <fills count="13">
    <fill>
      <patternFill patternType="none"/>
    </fill>
    <fill>
      <patternFill patternType="gray125"/>
    </fill>
    <fill>
      <gradientFill type="path" left="0.5" right="0.5" top="0.5" bottom="0.5">
        <stop position="0">
          <color theme="3" tint="0.40000610370189521"/>
        </stop>
        <stop position="1">
          <color theme="1"/>
        </stop>
      </gradientFill>
    </fill>
    <fill>
      <gradientFill type="path" top="1" bottom="1">
        <stop position="0">
          <color theme="6" tint="-0.25098422193060094"/>
        </stop>
        <stop position="1">
          <color theme="1" tint="5.0965910824915313E-2"/>
        </stop>
      </gradientFill>
    </fill>
    <fill>
      <gradientFill type="path" top="1" bottom="1">
        <stop position="0">
          <color theme="6" tint="-0.25098422193060094"/>
        </stop>
        <stop position="1">
          <color theme="1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gradientFill type="path" left="0.5" right="0.5" top="0.5" bottom="0.5">
        <stop position="0">
          <color theme="5" tint="-0.49803155613879818"/>
        </stop>
        <stop position="1">
          <color theme="1"/>
        </stop>
      </gradientFill>
    </fill>
    <fill>
      <gradientFill type="path" top="1" bottom="1">
        <stop position="0">
          <color theme="5" tint="-0.25098422193060094"/>
        </stop>
        <stop position="1">
          <color theme="1"/>
        </stop>
      </gradientFill>
    </fill>
    <fill>
      <gradientFill type="path" left="0.5" right="0.5" top="0.5" bottom="0.5">
        <stop position="0">
          <color theme="3" tint="-0.49803155613879818"/>
        </stop>
        <stop position="1">
          <color theme="3" tint="0.59999389629810485"/>
        </stop>
      </gradientFill>
    </fill>
    <fill>
      <gradientFill type="path" left="0.5" right="0.5" top="0.5" bottom="0.5">
        <stop position="0">
          <color rgb="FF00CC00"/>
        </stop>
        <stop position="1">
          <color theme="1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Font="1" applyBorder="1"/>
    <xf numFmtId="0" fontId="10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164" fontId="4" fillId="8" borderId="1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164" fontId="13" fillId="0" borderId="0" xfId="1" applyFont="1" applyAlignment="1">
      <alignment horizontal="center" vertical="center"/>
    </xf>
    <xf numFmtId="0" fontId="9" fillId="0" borderId="0" xfId="0" applyFont="1" applyAlignment="1">
      <alignment horizontal="center"/>
    </xf>
    <xf numFmtId="165" fontId="0" fillId="0" borderId="0" xfId="2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1" xfId="0" applyFont="1" applyBorder="1" applyAlignment="1">
      <alignment horizontal="left" vertical="center"/>
    </xf>
    <xf numFmtId="164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164" fontId="18" fillId="0" borderId="1" xfId="1" applyFont="1" applyBorder="1" applyAlignment="1">
      <alignment horizontal="center" vertical="center"/>
    </xf>
    <xf numFmtId="165" fontId="19" fillId="0" borderId="1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5" borderId="0" xfId="0" applyFont="1" applyFill="1" applyAlignment="1">
      <alignment horizontal="center" vertical="center"/>
    </xf>
    <xf numFmtId="164" fontId="14" fillId="5" borderId="0" xfId="1" applyFont="1" applyFill="1" applyBorder="1" applyAlignment="1">
      <alignment horizontal="center" vertical="center"/>
    </xf>
    <xf numFmtId="164" fontId="8" fillId="0" borderId="0" xfId="1" applyFont="1" applyFill="1" applyBorder="1"/>
    <xf numFmtId="0" fontId="14" fillId="6" borderId="0" xfId="0" applyFont="1" applyFill="1" applyAlignment="1">
      <alignment horizontal="center" vertical="center"/>
    </xf>
    <xf numFmtId="164" fontId="14" fillId="6" borderId="0" xfId="1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164" fontId="14" fillId="11" borderId="0" xfId="1" applyFont="1" applyFill="1" applyBorder="1" applyAlignment="1">
      <alignment horizontal="center" vertical="center"/>
    </xf>
    <xf numFmtId="0" fontId="0" fillId="0" borderId="0" xfId="0" pivotButton="1"/>
    <xf numFmtId="0" fontId="11" fillId="7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relative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relative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relative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1400" u="sng">
                <a:solidFill>
                  <a:srgbClr val="FFFF00"/>
                </a:solidFill>
              </a:defRPr>
            </a:pPr>
            <a:r>
              <a:rPr lang="en-US" sz="1400" u="sng">
                <a:solidFill>
                  <a:srgbClr val="FFFF00"/>
                </a:solidFill>
              </a:rPr>
              <a:t>REVENUE BY</a:t>
            </a:r>
            <a:r>
              <a:rPr lang="en-US" sz="1400" u="sng" baseline="0">
                <a:solidFill>
                  <a:srgbClr val="FFFF00"/>
                </a:solidFill>
              </a:rPr>
              <a:t> PRODUCT WISE AND YEAR WISE (2023-2025)</a:t>
            </a:r>
            <a:endParaRPr lang="en-US" sz="1400" u="sng">
              <a:solidFill>
                <a:srgbClr val="FFFF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0"/>
              <c:layout>
                <c:manualLayout>
                  <c:x val="-7.592591485478084E-2"/>
                  <c:y val="-0.126232741617357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DF-462E-882F-32FCDDFF007D}"/>
                </c:ext>
              </c:extLst>
            </c:dLbl>
            <c:dLbl>
              <c:idx val="1"/>
              <c:layout>
                <c:manualLayout>
                  <c:x val="-2.385436519560135E-2"/>
                  <c:y val="0.10681402729485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DF-462E-882F-32FCDDFF007D}"/>
                </c:ext>
              </c:extLst>
            </c:dLbl>
            <c:dLbl>
              <c:idx val="2"/>
              <c:layout>
                <c:manualLayout>
                  <c:x val="-2.7777773727358873E-2"/>
                  <c:y val="4.3392504930966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DF-462E-882F-32FCDDFF007D}"/>
                </c:ext>
              </c:extLst>
            </c:dLbl>
            <c:dLbl>
              <c:idx val="3"/>
              <c:layout>
                <c:manualLayout>
                  <c:x val="-2.5109858100632997E-3"/>
                  <c:y val="5.524863480768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DF-462E-882F-32FCDDFF007D}"/>
                </c:ext>
              </c:extLst>
            </c:dLbl>
            <c:dLbl>
              <c:idx val="4"/>
              <c:layout>
                <c:manualLayout>
                  <c:x val="-3.01318297207596E-2"/>
                  <c:y val="8.1031331051269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DF-462E-882F-32FCDDFF00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[1]Sheet5!$F$4:$J$4</c:f>
              <c:strCache>
                <c:ptCount val="5"/>
                <c:pt idx="0">
                  <c:v>YEAR</c:v>
                </c:pt>
                <c:pt idx="1">
                  <c:v>Headphones</c:v>
                </c:pt>
                <c:pt idx="2">
                  <c:v>Laptop</c:v>
                </c:pt>
                <c:pt idx="3">
                  <c:v>Phone</c:v>
                </c:pt>
                <c:pt idx="4">
                  <c:v>Tablet</c:v>
                </c:pt>
              </c:strCache>
            </c:strRef>
          </c:cat>
          <c:val>
            <c:numRef>
              <c:f>[1]Sheet5!$F$5:$J$5</c:f>
              <c:numCache>
                <c:formatCode>General</c:formatCode>
                <c:ptCount val="5"/>
                <c:pt idx="0">
                  <c:v>2025</c:v>
                </c:pt>
                <c:pt idx="1">
                  <c:v>85378.400000000023</c:v>
                </c:pt>
                <c:pt idx="2">
                  <c:v>57417.989999999991</c:v>
                </c:pt>
                <c:pt idx="3">
                  <c:v>62923.350000000013</c:v>
                </c:pt>
                <c:pt idx="4">
                  <c:v>82829.62000000001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F-462E-882F-32FCDDFF007D}"/>
            </c:ext>
          </c:extLst>
        </c:ser>
        <c:ser>
          <c:idx val="1"/>
          <c:order val="1"/>
          <c:dLbls>
            <c:dLbl>
              <c:idx val="0"/>
              <c:layout>
                <c:manualLayout>
                  <c:x val="-6.2963099597098504E-2"/>
                  <c:y val="-8.2840236686390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DF-462E-882F-32FCDDFF007D}"/>
                </c:ext>
              </c:extLst>
            </c:dLbl>
            <c:dLbl>
              <c:idx val="1"/>
              <c:layout>
                <c:manualLayout>
                  <c:x val="-0.127168429788973"/>
                  <c:y val="-4.99838384869803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DF-462E-882F-32FCDDFF007D}"/>
                </c:ext>
              </c:extLst>
            </c:dLbl>
            <c:dLbl>
              <c:idx val="2"/>
              <c:layout>
                <c:manualLayout>
                  <c:x val="-4.057296208760422E-2"/>
                  <c:y val="6.5585541144623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DF-462E-882F-32FCDDFF007D}"/>
                </c:ext>
              </c:extLst>
            </c:dLbl>
            <c:dLbl>
              <c:idx val="3"/>
              <c:layout>
                <c:manualLayout>
                  <c:x val="1.2554929050316501E-3"/>
                  <c:y val="-4.4198907846147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DF-462E-882F-32FCDDFF007D}"/>
                </c:ext>
              </c:extLst>
            </c:dLbl>
            <c:dLbl>
              <c:idx val="4"/>
              <c:layout>
                <c:manualLayout>
                  <c:x val="2.8875348238637378E-3"/>
                  <c:y val="6.82153878903693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DF-462E-882F-32FCDDFF00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[1]Sheet5!$F$4:$J$4</c:f>
              <c:strCache>
                <c:ptCount val="5"/>
                <c:pt idx="0">
                  <c:v>YEAR</c:v>
                </c:pt>
                <c:pt idx="1">
                  <c:v>Headphones</c:v>
                </c:pt>
                <c:pt idx="2">
                  <c:v>Laptop</c:v>
                </c:pt>
                <c:pt idx="3">
                  <c:v>Phone</c:v>
                </c:pt>
                <c:pt idx="4">
                  <c:v>Tablet</c:v>
                </c:pt>
              </c:strCache>
            </c:strRef>
          </c:cat>
          <c:val>
            <c:numRef>
              <c:f>[1]Sheet5!$F$6:$J$6</c:f>
              <c:numCache>
                <c:formatCode>General</c:formatCode>
                <c:ptCount val="5"/>
                <c:pt idx="0">
                  <c:v>2024</c:v>
                </c:pt>
                <c:pt idx="1">
                  <c:v>96497.229999999981</c:v>
                </c:pt>
                <c:pt idx="2">
                  <c:v>86120.109999999986</c:v>
                </c:pt>
                <c:pt idx="3">
                  <c:v>102553.43000000001</c:v>
                </c:pt>
                <c:pt idx="4">
                  <c:v>82508.72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DF-462E-882F-32FCDDFF007D}"/>
            </c:ext>
          </c:extLst>
        </c:ser>
        <c:ser>
          <c:idx val="2"/>
          <c:order val="2"/>
          <c:dLbls>
            <c:dLbl>
              <c:idx val="0"/>
              <c:layout>
                <c:manualLayout>
                  <c:x val="-5.3703695872893878E-2"/>
                  <c:y val="-3.9447731755424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DF-462E-882F-32FCDDFF007D}"/>
                </c:ext>
              </c:extLst>
            </c:dLbl>
            <c:dLbl>
              <c:idx val="1"/>
              <c:layout>
                <c:manualLayout>
                  <c:x val="-7.5138248168417146E-2"/>
                  <c:y val="-6.1224988755254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DF-462E-882F-32FCDDFF007D}"/>
                </c:ext>
              </c:extLst>
            </c:dLbl>
            <c:dLbl>
              <c:idx val="2"/>
              <c:layout>
                <c:manualLayout>
                  <c:x val="-5.555554745471749E-2"/>
                  <c:y val="-5.9171597633136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5DF-462E-882F-32FCDDFF007D}"/>
                </c:ext>
              </c:extLst>
            </c:dLbl>
            <c:dLbl>
              <c:idx val="3"/>
              <c:layout>
                <c:manualLayout>
                  <c:x val="-2.7777773727358873E-2"/>
                  <c:y val="5.5226824457593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DF-462E-882F-32FCDDFF00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[1]Sheet5!$F$4:$J$4</c:f>
              <c:strCache>
                <c:ptCount val="5"/>
                <c:pt idx="0">
                  <c:v>YEAR</c:v>
                </c:pt>
                <c:pt idx="1">
                  <c:v>Headphones</c:v>
                </c:pt>
                <c:pt idx="2">
                  <c:v>Laptop</c:v>
                </c:pt>
                <c:pt idx="3">
                  <c:v>Phone</c:v>
                </c:pt>
                <c:pt idx="4">
                  <c:v>Tablet</c:v>
                </c:pt>
              </c:strCache>
            </c:strRef>
          </c:cat>
          <c:val>
            <c:numRef>
              <c:f>[1]Sheet5!$F$7:$J$7</c:f>
              <c:numCache>
                <c:formatCode>General</c:formatCode>
                <c:ptCount val="5"/>
                <c:pt idx="0">
                  <c:v>2023</c:v>
                </c:pt>
                <c:pt idx="1">
                  <c:v>98456.829999999958</c:v>
                </c:pt>
                <c:pt idx="2">
                  <c:v>96245.140000000014</c:v>
                </c:pt>
                <c:pt idx="3">
                  <c:v>90333.760000000024</c:v>
                </c:pt>
                <c:pt idx="4">
                  <c:v>96120.85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5DF-462E-882F-32FCDDFF00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399936"/>
        <c:axId val="75401472"/>
      </c:lineChart>
      <c:catAx>
        <c:axId val="75399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5401472"/>
        <c:crosses val="autoZero"/>
        <c:auto val="1"/>
        <c:lblAlgn val="ctr"/>
        <c:lblOffset val="100"/>
        <c:noMultiLvlLbl val="0"/>
      </c:catAx>
      <c:valAx>
        <c:axId val="75401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399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800998640805365"/>
          <c:y val="0.41499294238567963"/>
          <c:w val="7.4457056161756519E-2"/>
          <c:h val="0.19981125558250479"/>
        </c:manualLayout>
      </c:layout>
      <c:overlay val="0"/>
      <c:txPr>
        <a:bodyPr/>
        <a:lstStyle/>
        <a:p>
          <a:pPr algn="ctr">
            <a:defRPr lang="en-US" sz="1000" b="0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[KAGGLE PROJECT FINAL.xlsx]DASHBOARD!PivotTable10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2"/>
            <c:extLst>
              <c:ext xmlns:c16="http://schemas.microsoft.com/office/drawing/2014/chart" uri="{C3380CC4-5D6E-409C-BE32-E72D297353CC}">
                <c16:uniqueId val="{00000000-C9B1-4B14-B33F-5CEF3452B398}"/>
              </c:ext>
            </c:extLst>
          </c:dPt>
          <c:cat>
            <c:strRef>
              <c:f>DASHBOARD!$A$28:$A$31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DASHBOARD!$B$28:$B$31</c:f>
              <c:numCache>
                <c:formatCode>General</c:formatCode>
                <c:ptCount val="3"/>
                <c:pt idx="0">
                  <c:v>381156.57999999996</c:v>
                </c:pt>
                <c:pt idx="1">
                  <c:v>367679.49</c:v>
                </c:pt>
                <c:pt idx="2">
                  <c:v>288549.35999999981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1-4B14-B33F-5CEF3452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[KAGGLE PROJECT FINAL.xlsx]DASHBOARD!PivotTable8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0"/>
            <c:extLst>
              <c:ext xmlns:c16="http://schemas.microsoft.com/office/drawing/2014/chart" uri="{C3380CC4-5D6E-409C-BE32-E72D297353CC}">
                <c16:uniqueId val="{00000000-EE88-412D-A413-26EF949D8E9E}"/>
              </c:ext>
            </c:extLst>
          </c:dPt>
          <c:cat>
            <c:strRef>
              <c:f>DASHBOARD!$A$52:$A$56</c:f>
              <c:strCache>
                <c:ptCount val="4"/>
                <c:pt idx="0">
                  <c:v>Germany</c:v>
                </c:pt>
                <c:pt idx="1">
                  <c:v>India</c:v>
                </c:pt>
                <c:pt idx="2">
                  <c:v>UK</c:v>
                </c:pt>
                <c:pt idx="3">
                  <c:v>USA</c:v>
                </c:pt>
              </c:strCache>
            </c:strRef>
          </c:cat>
          <c:val>
            <c:numRef>
              <c:f>DASHBOARD!$B$52:$B$56</c:f>
              <c:numCache>
                <c:formatCode>General</c:formatCode>
                <c:ptCount val="4"/>
                <c:pt idx="0">
                  <c:v>269134.73999999976</c:v>
                </c:pt>
                <c:pt idx="1">
                  <c:v>258532.99999999983</c:v>
                </c:pt>
                <c:pt idx="2">
                  <c:v>254379.64999999997</c:v>
                </c:pt>
                <c:pt idx="3">
                  <c:v>255338.03999999995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8-412D-A413-26EF949D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1400" i="0" u="sng">
                <a:solidFill>
                  <a:srgbClr val="FFFF00"/>
                </a:solidFill>
              </a:defRPr>
            </a:pPr>
            <a:r>
              <a:rPr lang="en-US" sz="1400" i="0" u="sng">
                <a:solidFill>
                  <a:srgbClr val="FFFF00"/>
                </a:solidFill>
              </a:rPr>
              <a:t>REVENUE BY CATEGORY</a:t>
            </a:r>
            <a:r>
              <a:rPr lang="en-US" sz="1400" i="0" u="sng" baseline="0">
                <a:solidFill>
                  <a:srgbClr val="FFFF00"/>
                </a:solidFill>
              </a:rPr>
              <a:t> WISE</a:t>
            </a:r>
            <a:endParaRPr lang="en-US" sz="1400" i="0" u="sng">
              <a:solidFill>
                <a:srgbClr val="FFFF00"/>
              </a:solidFill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'[1]TOTAL SUM'!$D$16:$D$18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explosion val="11"/>
            <c:extLst>
              <c:ext xmlns:c16="http://schemas.microsoft.com/office/drawing/2014/chart" uri="{C3380CC4-5D6E-409C-BE32-E72D297353CC}">
                <c16:uniqueId val="{00000000-5952-42EC-9C97-2DDD097C7D9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'[1]TOTAL SUM'!$C$19:$C$20</c:f>
              <c:strCache>
                <c:ptCount val="2"/>
                <c:pt idx="0">
                  <c:v>Accessories</c:v>
                </c:pt>
                <c:pt idx="1">
                  <c:v>Electronics</c:v>
                </c:pt>
              </c:strCache>
            </c:strRef>
          </c:cat>
          <c:val>
            <c:numRef>
              <c:f>'[1]TOTAL SUM'!$D$19:$D$20</c:f>
              <c:numCache>
                <c:formatCode>General</c:formatCode>
                <c:ptCount val="2"/>
                <c:pt idx="0">
                  <c:v>532611.42000000027</c:v>
                </c:pt>
                <c:pt idx="1">
                  <c:v>504774.00999999989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2-42EC-9C97-2DDD097C7D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layout>
        <c:manualLayout>
          <c:xMode val="edge"/>
          <c:yMode val="edge"/>
          <c:x val="0.33692400994556693"/>
          <c:y val="0.18766090512543432"/>
          <c:w val="0.35498080348427813"/>
          <c:h val="0.1583796833723277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 sz="1400" u="sng">
                <a:solidFill>
                  <a:srgbClr val="FFFF00"/>
                </a:solidFill>
              </a:defRPr>
            </a:pPr>
            <a:r>
              <a:rPr lang="en-US" sz="1400" u="sng">
                <a:solidFill>
                  <a:srgbClr val="FFFF00"/>
                </a:solidFill>
              </a:rPr>
              <a:t>Monthly Revenue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DASHBOARD!$B$85</c:f>
              <c:strCache>
                <c:ptCount val="1"/>
                <c:pt idx="0">
                  <c:v> Sum of Revenue </c:v>
                </c:pt>
              </c:strCache>
            </c:strRef>
          </c:tx>
          <c:marker>
            <c:symbol val="none"/>
          </c:marker>
          <c:cat>
            <c:strRef>
              <c:f>DASHBOARD!$A$86:$A$97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DASHBOARD!$B$86:$B$97</c:f>
              <c:numCache>
                <c:formatCode>_(* #,##0.00_);_(* \(#,##0.00\);_(* "-"??_);_(@_)</c:formatCode>
                <c:ptCount val="12"/>
                <c:pt idx="0">
                  <c:v>93612.200000000026</c:v>
                </c:pt>
                <c:pt idx="1">
                  <c:v>95248.89</c:v>
                </c:pt>
                <c:pt idx="2">
                  <c:v>65575.809999999983</c:v>
                </c:pt>
                <c:pt idx="3">
                  <c:v>87748.560000000012</c:v>
                </c:pt>
                <c:pt idx="4">
                  <c:v>94153.019999999931</c:v>
                </c:pt>
                <c:pt idx="5">
                  <c:v>92185.62</c:v>
                </c:pt>
                <c:pt idx="6">
                  <c:v>98581.85</c:v>
                </c:pt>
                <c:pt idx="7">
                  <c:v>103206.16</c:v>
                </c:pt>
                <c:pt idx="8">
                  <c:v>95863.619999999981</c:v>
                </c:pt>
                <c:pt idx="9">
                  <c:v>57031.6</c:v>
                </c:pt>
                <c:pt idx="10">
                  <c:v>62023.149999999994</c:v>
                </c:pt>
                <c:pt idx="11">
                  <c:v>92154.95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8-4F06-AF6D-537E4D09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84894976"/>
        <c:axId val="191004672"/>
      </c:lineChart>
      <c:catAx>
        <c:axId val="184894976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none"/>
        <c:minorTickMark val="none"/>
        <c:tickLblPos val="nextTo"/>
        <c:crossAx val="191004672"/>
        <c:crosses val="autoZero"/>
        <c:auto val="1"/>
        <c:lblAlgn val="ctr"/>
        <c:lblOffset val="100"/>
        <c:noMultiLvlLbl val="0"/>
      </c:catAx>
      <c:valAx>
        <c:axId val="19100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48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 sz="1400" u="sng">
                <a:solidFill>
                  <a:srgbClr val="FFFF00"/>
                </a:solidFill>
              </a:defRPr>
            </a:pPr>
            <a:r>
              <a:rPr lang="en-US" sz="1400" u="sng">
                <a:solidFill>
                  <a:srgbClr val="FFFF00"/>
                </a:solidFill>
              </a:rPr>
              <a:t> REVENUE BY PRODUCT  WISE</a:t>
            </a:r>
          </a:p>
        </c:rich>
      </c:tx>
      <c:layout>
        <c:manualLayout>
          <c:xMode val="edge"/>
          <c:yMode val="edge"/>
          <c:x val="0.26659527559055118"/>
          <c:y val="2.1297942595885289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'[1]TOTAL SUM'!$D$4</c:f>
              <c:strCache>
                <c:ptCount val="1"/>
                <c:pt idx="0">
                  <c:v>Sum of Revenue</c:v>
                </c:pt>
              </c:strCache>
            </c:strRef>
          </c:tx>
          <c:invertIfNegative val="0"/>
          <c:cat>
            <c:strRef>
              <c:f>'[1]TOTAL SUM'!$C$5:$C$8</c:f>
              <c:strCache>
                <c:ptCount val="4"/>
                <c:pt idx="0">
                  <c:v>Headphones</c:v>
                </c:pt>
                <c:pt idx="1">
                  <c:v>Laptop</c:v>
                </c:pt>
                <c:pt idx="2">
                  <c:v>Phone</c:v>
                </c:pt>
                <c:pt idx="3">
                  <c:v>Tablet</c:v>
                </c:pt>
              </c:strCache>
            </c:strRef>
          </c:cat>
          <c:val>
            <c:numRef>
              <c:f>'[1]TOTAL SUM'!$D$5:$D$8</c:f>
              <c:numCache>
                <c:formatCode>General</c:formatCode>
                <c:ptCount val="4"/>
                <c:pt idx="0">
                  <c:v>280332.45999999996</c:v>
                </c:pt>
                <c:pt idx="1">
                  <c:v>239783.23999999993</c:v>
                </c:pt>
                <c:pt idx="2">
                  <c:v>255810.53999999986</c:v>
                </c:pt>
                <c:pt idx="3">
                  <c:v>261459.18999999994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0-4212-B66B-DE0F1B6E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32480"/>
        <c:axId val="196568576"/>
      </c:barChart>
      <c:catAx>
        <c:axId val="1965324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96568576"/>
        <c:crosses val="autoZero"/>
        <c:auto val="1"/>
        <c:lblAlgn val="ctr"/>
        <c:lblOffset val="100"/>
        <c:noMultiLvlLbl val="0"/>
      </c:catAx>
      <c:valAx>
        <c:axId val="196568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43626896518460501"/>
              <c:y val="0.878680373286672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96532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DASHBOARD!$B$68</c:f>
              <c:strCache>
                <c:ptCount val="1"/>
                <c:pt idx="0">
                  <c:v> Sum of Revenue </c:v>
                </c:pt>
              </c:strCache>
            </c:strRef>
          </c:tx>
          <c:dPt>
            <c:idx val="0"/>
            <c:bubble3D val="0"/>
            <c:explosion val="17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2C36-4B2E-A16E-085E6CF68CBB}"/>
              </c:ext>
            </c:extLst>
          </c:dPt>
          <c:cat>
            <c:strRef>
              <c:f>DASHBOARD!$A$69:$A$72</c:f>
              <c:strCache>
                <c:ptCount val="4"/>
                <c:pt idx="0">
                  <c:v>Headphones</c:v>
                </c:pt>
                <c:pt idx="1">
                  <c:v>Tablet</c:v>
                </c:pt>
                <c:pt idx="2">
                  <c:v>Phone</c:v>
                </c:pt>
                <c:pt idx="3">
                  <c:v>Laptop</c:v>
                </c:pt>
              </c:strCache>
            </c:strRef>
          </c:cat>
          <c:val>
            <c:numRef>
              <c:f>DASHBOARD!$B$69:$B$72</c:f>
              <c:numCache>
                <c:formatCode>_(* #,##0.00_);_(* \(#,##0.00\);_(* "-"??_);_(@_)</c:formatCode>
                <c:ptCount val="4"/>
                <c:pt idx="0">
                  <c:v>280332.45999999996</c:v>
                </c:pt>
                <c:pt idx="1">
                  <c:v>261459.18999999994</c:v>
                </c:pt>
                <c:pt idx="2">
                  <c:v>255810.53999999986</c:v>
                </c:pt>
                <c:pt idx="3">
                  <c:v>239783.23999999993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6-4B2E-A16E-085E6CF6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DASHBOARD!$B$85</c:f>
              <c:strCache>
                <c:ptCount val="1"/>
                <c:pt idx="0">
                  <c:v> Sum of Revenue 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tx1">
                  <a:lumMod val="95000"/>
                  <a:lumOff val="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EA13-4810-8082-8D8F11BBA404}"/>
              </c:ext>
            </c:extLst>
          </c:dPt>
          <c:cat>
            <c:strRef>
              <c:f>DASHBOARD!$A$86:$A$97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DASHBOARD!$B$86:$B$97</c:f>
              <c:numCache>
                <c:formatCode>_(* #,##0.00_);_(* \(#,##0.00\);_(* "-"??_);_(@_)</c:formatCode>
                <c:ptCount val="12"/>
                <c:pt idx="0">
                  <c:v>93612.200000000026</c:v>
                </c:pt>
                <c:pt idx="1">
                  <c:v>95248.89</c:v>
                </c:pt>
                <c:pt idx="2">
                  <c:v>65575.809999999983</c:v>
                </c:pt>
                <c:pt idx="3">
                  <c:v>87748.560000000012</c:v>
                </c:pt>
                <c:pt idx="4">
                  <c:v>94153.019999999931</c:v>
                </c:pt>
                <c:pt idx="5">
                  <c:v>92185.62</c:v>
                </c:pt>
                <c:pt idx="6">
                  <c:v>98581.85</c:v>
                </c:pt>
                <c:pt idx="7">
                  <c:v>103206.16</c:v>
                </c:pt>
                <c:pt idx="8">
                  <c:v>95863.619999999981</c:v>
                </c:pt>
                <c:pt idx="9">
                  <c:v>57031.6</c:v>
                </c:pt>
                <c:pt idx="10">
                  <c:v>62023.149999999994</c:v>
                </c:pt>
                <c:pt idx="11">
                  <c:v>92154.95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3-4810-8082-8D8F11BB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6012685914261"/>
          <c:y val="9.7087378640776698E-2"/>
          <c:w val="0.46006944444444442"/>
          <c:h val="0.85760517799352964"/>
        </c:manualLayout>
      </c:layout>
      <c:pieChart>
        <c:varyColors val="1"/>
        <c:ser>
          <c:idx val="0"/>
          <c:order val="0"/>
          <c:tx>
            <c:strRef>
              <c:f>DASHBOARD!$B$108</c:f>
              <c:strCache>
                <c:ptCount val="1"/>
                <c:pt idx="0">
                  <c:v> Sum of Revenue </c:v>
                </c:pt>
              </c:strCache>
            </c:strRef>
          </c:tx>
          <c:dPt>
            <c:idx val="0"/>
            <c:bubble3D val="0"/>
            <c:explosion val="12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F561-4459-831B-491742DF9B37}"/>
              </c:ext>
            </c:extLst>
          </c:dPt>
          <c:cat>
            <c:strRef>
              <c:f>DASHBOARD!$A$109:$A$110</c:f>
              <c:strCache>
                <c:ptCount val="2"/>
                <c:pt idx="0">
                  <c:v>Electronics</c:v>
                </c:pt>
                <c:pt idx="1">
                  <c:v>Accessories</c:v>
                </c:pt>
              </c:strCache>
            </c:strRef>
          </c:cat>
          <c:val>
            <c:numRef>
              <c:f>DASHBOARD!$B$109:$B$110</c:f>
              <c:numCache>
                <c:formatCode>_(* #,##0.00_);_(* \(#,##0.00\);_(* "-"??_);_(@_)</c:formatCode>
                <c:ptCount val="2"/>
                <c:pt idx="0">
                  <c:v>532611.42000000027</c:v>
                </c:pt>
                <c:pt idx="1">
                  <c:v>504774.00999999989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459-831B-491742DF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[KAGGLE PROJECT FINAL.xlsx]DASHBOARD!PivotTable8</c:name>
    <c:fmtId val="0"/>
  </c:pivotSource>
  <c:chart>
    <c:title>
      <c:tx>
        <c:rich>
          <a:bodyPr/>
          <a:lstStyle/>
          <a:p>
            <a:pPr>
              <a:defRPr sz="1400" u="sng">
                <a:solidFill>
                  <a:srgbClr val="FFFF00"/>
                </a:solidFill>
              </a:defRPr>
            </a:pPr>
            <a:r>
              <a:rPr lang="en-US" sz="1400" u="sng">
                <a:solidFill>
                  <a:srgbClr val="FFFF00"/>
                </a:solidFill>
              </a:rPr>
              <a:t>REVENUE BY COUNTRY WISE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DASHBOARD!$A$52:$A$56</c:f>
              <c:strCache>
                <c:ptCount val="4"/>
                <c:pt idx="0">
                  <c:v>Germany</c:v>
                </c:pt>
                <c:pt idx="1">
                  <c:v>India</c:v>
                </c:pt>
                <c:pt idx="2">
                  <c:v>UK</c:v>
                </c:pt>
                <c:pt idx="3">
                  <c:v>USA</c:v>
                </c:pt>
              </c:strCache>
            </c:strRef>
          </c:cat>
          <c:val>
            <c:numRef>
              <c:f>DASHBOARD!$B$52:$B$56</c:f>
              <c:numCache>
                <c:formatCode>General</c:formatCode>
                <c:ptCount val="4"/>
                <c:pt idx="0">
                  <c:v>269134.73999999976</c:v>
                </c:pt>
                <c:pt idx="1">
                  <c:v>258532.99999999983</c:v>
                </c:pt>
                <c:pt idx="2">
                  <c:v>254379.64999999997</c:v>
                </c:pt>
                <c:pt idx="3">
                  <c:v>255338.03999999995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E-4A19-8419-8AE87FDE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729920"/>
        <c:axId val="289531776"/>
      </c:barChart>
      <c:catAx>
        <c:axId val="285729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9531776"/>
        <c:crosses val="autoZero"/>
        <c:auto val="1"/>
        <c:lblAlgn val="ctr"/>
        <c:lblOffset val="100"/>
        <c:noMultiLvlLbl val="0"/>
      </c:catAx>
      <c:valAx>
        <c:axId val="289531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5729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pivotSource>
    <c:name>[KAGGLE PROJECT FINAL.xlsx]DASHBOARD!PivotTable10</c:name>
    <c:fmtId val="0"/>
  </c:pivotSource>
  <c:chart>
    <c:title>
      <c:tx>
        <c:rich>
          <a:bodyPr/>
          <a:lstStyle/>
          <a:p>
            <a:pPr>
              <a:defRPr sz="1600" u="sng">
                <a:solidFill>
                  <a:srgbClr val="FFFF00"/>
                </a:solidFill>
              </a:defRPr>
            </a:pPr>
            <a:r>
              <a:rPr lang="en-US" sz="1600" u="sng">
                <a:solidFill>
                  <a:srgbClr val="FFFF00"/>
                </a:solidFill>
              </a:rPr>
              <a:t>Yearly Revenue Comparison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DASHBOARD!$B$27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DASHBOARD!$A$28:$A$31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DASHBOARD!$B$28:$B$31</c:f>
              <c:numCache>
                <c:formatCode>General</c:formatCode>
                <c:ptCount val="3"/>
                <c:pt idx="0">
                  <c:v>381156.57999999996</c:v>
                </c:pt>
                <c:pt idx="1">
                  <c:v>367679.49</c:v>
                </c:pt>
                <c:pt idx="2">
                  <c:v>288549.35999999981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7-408C-8617-365718DE9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107517056"/>
        <c:axId val="107518976"/>
        <c:axId val="0"/>
      </c:bar3DChart>
      <c:catAx>
        <c:axId val="10751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7518976"/>
        <c:crosses val="autoZero"/>
        <c:auto val="1"/>
        <c:lblAlgn val="ctr"/>
        <c:lblOffset val="100"/>
        <c:noMultiLvlLbl val="0"/>
      </c:catAx>
      <c:valAx>
        <c:axId val="10751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8.537343487801731E-2"/>
              <c:y val="0.3023706620005832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7517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1133475</xdr:colOff>
      <xdr:row>3</xdr:row>
      <xdr:rowOff>200025</xdr:rowOff>
    </xdr:from>
    <xdr:to>
      <xdr:col>19</xdr:col>
      <xdr:colOff>2382</xdr:colOff>
      <xdr:row>19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102</xdr:row>
      <xdr:rowOff>0</xdr:rowOff>
    </xdr:from>
    <xdr:to>
      <xdr:col>12</xdr:col>
      <xdr:colOff>28575</xdr:colOff>
      <xdr:row>114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81</xdr:row>
      <xdr:rowOff>209549</xdr:rowOff>
    </xdr:from>
    <xdr:to>
      <xdr:col>12</xdr:col>
      <xdr:colOff>0</xdr:colOff>
      <xdr:row>97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63</xdr:row>
      <xdr:rowOff>200025</xdr:rowOff>
    </xdr:from>
    <xdr:to>
      <xdr:col>12</xdr:col>
      <xdr:colOff>19050</xdr:colOff>
      <xdr:row>76</xdr:row>
      <xdr:rowOff>200025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11907</xdr:colOff>
      <xdr:row>67</xdr:row>
      <xdr:rowOff>2382</xdr:rowOff>
    </xdr:from>
    <xdr:to>
      <xdr:col>19</xdr:col>
      <xdr:colOff>21432</xdr:colOff>
      <xdr:row>75</xdr:row>
      <xdr:rowOff>11906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83</xdr:row>
      <xdr:rowOff>0</xdr:rowOff>
    </xdr:from>
    <xdr:to>
      <xdr:col>19</xdr:col>
      <xdr:colOff>9525</xdr:colOff>
      <xdr:row>99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104</xdr:row>
      <xdr:rowOff>9524</xdr:rowOff>
    </xdr:from>
    <xdr:to>
      <xdr:col>19</xdr:col>
      <xdr:colOff>0</xdr:colOff>
      <xdr:row>111</xdr:row>
      <xdr:rowOff>209549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83344</xdr:colOff>
      <xdr:row>65</xdr:row>
      <xdr:rowOff>23813</xdr:rowOff>
    </xdr:from>
    <xdr:to>
      <xdr:col>14</xdr:col>
      <xdr:colOff>392907</xdr:colOff>
      <xdr:row>68</xdr:row>
      <xdr:rowOff>142875</xdr:rowOff>
    </xdr:to>
    <xdr:sp macro="" textlink="">
      <xdr:nvSpPr>
        <xdr:cNvPr id="27" name="Curved 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1453813" y="15168563"/>
          <a:ext cx="1524000" cy="762000"/>
        </a:xfrm>
        <a:prstGeom prst="curvedDownArrow">
          <a:avLst/>
        </a:prstGeom>
        <a:solidFill>
          <a:srgbClr val="FF00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130968</xdr:colOff>
      <xdr:row>82</xdr:row>
      <xdr:rowOff>23812</xdr:rowOff>
    </xdr:from>
    <xdr:to>
      <xdr:col>14</xdr:col>
      <xdr:colOff>440531</xdr:colOff>
      <xdr:row>85</xdr:row>
      <xdr:rowOff>142874</xdr:rowOff>
    </xdr:to>
    <xdr:sp macro="" textlink="">
      <xdr:nvSpPr>
        <xdr:cNvPr id="28" name="Curved Down Arrow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2108656" y="17073562"/>
          <a:ext cx="1524000" cy="762000"/>
        </a:xfrm>
        <a:prstGeom prst="curvedDownArrow">
          <a:avLst/>
        </a:prstGeom>
        <a:solidFill>
          <a:srgbClr val="FF00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83344</xdr:colOff>
      <xdr:row>102</xdr:row>
      <xdr:rowOff>23813</xdr:rowOff>
    </xdr:from>
    <xdr:to>
      <xdr:col>14</xdr:col>
      <xdr:colOff>392907</xdr:colOff>
      <xdr:row>105</xdr:row>
      <xdr:rowOff>142875</xdr:rowOff>
    </xdr:to>
    <xdr:sp macro="" textlink="">
      <xdr:nvSpPr>
        <xdr:cNvPr id="29" name="Curved 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453813" y="23098126"/>
          <a:ext cx="1524000" cy="761999"/>
        </a:xfrm>
        <a:prstGeom prst="curvedDownArrow">
          <a:avLst/>
        </a:prstGeom>
        <a:solidFill>
          <a:srgbClr val="FF00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1535906</xdr:colOff>
      <xdr:row>15</xdr:row>
      <xdr:rowOff>23813</xdr:rowOff>
    </xdr:from>
    <xdr:to>
      <xdr:col>1</xdr:col>
      <xdr:colOff>1690687</xdr:colOff>
      <xdr:row>15</xdr:row>
      <xdr:rowOff>261938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131469" y="3178969"/>
          <a:ext cx="154781" cy="238125"/>
        </a:xfrm>
        <a:prstGeom prst="downArrow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1535905</xdr:colOff>
      <xdr:row>16</xdr:row>
      <xdr:rowOff>11906</xdr:rowOff>
    </xdr:from>
    <xdr:to>
      <xdr:col>1</xdr:col>
      <xdr:colOff>1690686</xdr:colOff>
      <xdr:row>16</xdr:row>
      <xdr:rowOff>250031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131468" y="3440906"/>
          <a:ext cx="154781" cy="238125"/>
        </a:xfrm>
        <a:prstGeom prst="downArrow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1535905</xdr:colOff>
      <xdr:row>17</xdr:row>
      <xdr:rowOff>11906</xdr:rowOff>
    </xdr:from>
    <xdr:to>
      <xdr:col>1</xdr:col>
      <xdr:colOff>1690686</xdr:colOff>
      <xdr:row>17</xdr:row>
      <xdr:rowOff>250031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4131468" y="3714750"/>
          <a:ext cx="154781" cy="238125"/>
        </a:xfrm>
        <a:prstGeom prst="downArrow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9525</xdr:colOff>
      <xdr:row>45</xdr:row>
      <xdr:rowOff>9524</xdr:rowOff>
    </xdr:from>
    <xdr:to>
      <xdr:col>12</xdr:col>
      <xdr:colOff>9525</xdr:colOff>
      <xdr:row>58</xdr:row>
      <xdr:rowOff>209549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11907</xdr:colOff>
      <xdr:row>23</xdr:row>
      <xdr:rowOff>202406</xdr:rowOff>
    </xdr:from>
    <xdr:to>
      <xdr:col>12</xdr:col>
      <xdr:colOff>35719</xdr:colOff>
      <xdr:row>39</xdr:row>
      <xdr:rowOff>202406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583406</xdr:colOff>
      <xdr:row>27</xdr:row>
      <xdr:rowOff>1</xdr:rowOff>
    </xdr:from>
    <xdr:to>
      <xdr:col>19</xdr:col>
      <xdr:colOff>23813</xdr:colOff>
      <xdr:row>35</xdr:row>
      <xdr:rowOff>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83343</xdr:colOff>
      <xdr:row>25</xdr:row>
      <xdr:rowOff>11907</xdr:rowOff>
    </xdr:from>
    <xdr:to>
      <xdr:col>14</xdr:col>
      <xdr:colOff>392906</xdr:colOff>
      <xdr:row>28</xdr:row>
      <xdr:rowOff>130969</xdr:rowOff>
    </xdr:to>
    <xdr:sp macro="" textlink="">
      <xdr:nvSpPr>
        <xdr:cNvPr id="38" name="Curved Down Arrow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1453812" y="6584157"/>
          <a:ext cx="1524000" cy="762000"/>
        </a:xfrm>
        <a:prstGeom prst="curved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48</xdr:row>
      <xdr:rowOff>-1</xdr:rowOff>
    </xdr:from>
    <xdr:to>
      <xdr:col>18</xdr:col>
      <xdr:colOff>595313</xdr:colOff>
      <xdr:row>55</xdr:row>
      <xdr:rowOff>202407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59531</xdr:colOff>
      <xdr:row>46</xdr:row>
      <xdr:rowOff>95250</xdr:rowOff>
    </xdr:from>
    <xdr:to>
      <xdr:col>14</xdr:col>
      <xdr:colOff>369094</xdr:colOff>
      <xdr:row>50</xdr:row>
      <xdr:rowOff>1</xdr:rowOff>
    </xdr:to>
    <xdr:sp macro="" textlink="">
      <xdr:nvSpPr>
        <xdr:cNvPr id="41" name="Curved Down Arrow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1430000" y="11168063"/>
          <a:ext cx="1524000" cy="762001"/>
        </a:xfrm>
        <a:prstGeom prst="curvedDownArrow">
          <a:avLst/>
        </a:prstGeom>
        <a:solidFill>
          <a:srgbClr val="FF00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ecommerce_sales(3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mmerce_sales(3)"/>
      <sheetName val="TOTAL SUM"/>
      <sheetName val="Sheet5"/>
      <sheetName val="Sheet7"/>
    </sheetNames>
    <sheetDataSet>
      <sheetData sheetId="0" refreshError="1"/>
      <sheetData sheetId="1">
        <row r="4">
          <cell r="D4" t="str">
            <v>Sum of Revenue</v>
          </cell>
        </row>
        <row r="5">
          <cell r="C5" t="str">
            <v>Headphones</v>
          </cell>
          <cell r="D5">
            <v>280332.45999999996</v>
          </cell>
        </row>
        <row r="6">
          <cell r="C6" t="str">
            <v>Laptop</v>
          </cell>
          <cell r="D6">
            <v>239783.23999999993</v>
          </cell>
        </row>
        <row r="7">
          <cell r="C7" t="str">
            <v>Phone</v>
          </cell>
          <cell r="D7">
            <v>255810.53999999986</v>
          </cell>
        </row>
        <row r="8">
          <cell r="C8" t="str">
            <v>Tablet</v>
          </cell>
          <cell r="D8">
            <v>261459.18999999994</v>
          </cell>
        </row>
        <row r="18">
          <cell r="D18" t="str">
            <v>SUM OF REVENUE</v>
          </cell>
        </row>
        <row r="19">
          <cell r="C19" t="str">
            <v>Accessories</v>
          </cell>
          <cell r="D19">
            <v>532611.42000000027</v>
          </cell>
        </row>
        <row r="20">
          <cell r="C20" t="str">
            <v>Electronics</v>
          </cell>
          <cell r="D20">
            <v>504774.00999999989</v>
          </cell>
        </row>
      </sheetData>
      <sheetData sheetId="2">
        <row r="4">
          <cell r="F4" t="str">
            <v>YEAR</v>
          </cell>
          <cell r="G4" t="str">
            <v>Headphones</v>
          </cell>
          <cell r="H4" t="str">
            <v>Laptop</v>
          </cell>
          <cell r="I4" t="str">
            <v>Phone</v>
          </cell>
          <cell r="J4" t="str">
            <v>Tablet</v>
          </cell>
        </row>
        <row r="5">
          <cell r="F5">
            <v>2025</v>
          </cell>
          <cell r="G5">
            <v>85378.400000000023</v>
          </cell>
          <cell r="H5">
            <v>57417.989999999991</v>
          </cell>
          <cell r="I5">
            <v>62923.350000000013</v>
          </cell>
          <cell r="J5">
            <v>82829.62000000001</v>
          </cell>
        </row>
        <row r="6">
          <cell r="F6">
            <v>2024</v>
          </cell>
          <cell r="G6">
            <v>96497.229999999981</v>
          </cell>
          <cell r="H6">
            <v>86120.109999999986</v>
          </cell>
          <cell r="I6">
            <v>102553.43000000001</v>
          </cell>
          <cell r="J6">
            <v>82508.72</v>
          </cell>
        </row>
        <row r="7">
          <cell r="F7">
            <v>2023</v>
          </cell>
          <cell r="G7">
            <v>98456.829999999958</v>
          </cell>
          <cell r="H7">
            <v>96245.140000000014</v>
          </cell>
          <cell r="I7">
            <v>90333.760000000024</v>
          </cell>
          <cell r="J7">
            <v>96120.85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82.61188113426" createdVersion="3" refreshedVersion="3" minRefreshableVersion="3" recordCount="1000" xr:uid="{00000000-000A-0000-FFFF-FFFF1B000000}">
  <cacheSource type="worksheet">
    <worksheetSource ref="B5:I1005" sheet="DETAIL SHEET"/>
  </cacheSource>
  <cacheFields count="8">
    <cacheField name="OrderID" numFmtId="0">
      <sharedItems containsSemiMixedTypes="0" containsString="0" containsNumber="1" containsInteger="1" minValue="1" maxValue="1000"/>
    </cacheField>
    <cacheField name="Product" numFmtId="0">
      <sharedItems count="4">
        <s v="Phone"/>
        <s v="Headphones"/>
        <s v="Tablet"/>
        <s v="Laptop"/>
      </sharedItems>
    </cacheField>
    <cacheField name="Category" numFmtId="0">
      <sharedItems count="2">
        <s v="Electronics"/>
        <s v="Accessories"/>
      </sharedItems>
    </cacheField>
    <cacheField name="Customer Location" numFmtId="0">
      <sharedItems count="4">
        <s v="USA"/>
        <s v="India"/>
        <s v="UK"/>
        <s v="Germany"/>
      </sharedItems>
    </cacheField>
    <cacheField name="Date" numFmtId="14">
      <sharedItems containsSemiMixedTypes="0" containsNonDate="0" containsDate="1" containsString="0" minDate="2023-01-01T00:00:00" maxDate="2025-09-27T00:00:00"/>
    </cacheField>
    <cacheField name="Monthly wise" numFmtId="0">
      <sharedItems/>
    </cacheField>
    <cacheField name="Year" numFmtId="0">
      <sharedItems count="3">
        <s v="2023"/>
        <s v="2024"/>
        <s v="2025"/>
      </sharedItems>
    </cacheField>
    <cacheField name="Revenue" numFmtId="164">
      <sharedItems containsSemiMixedTypes="0" containsString="0" containsNumber="1" minValue="51.15" maxValue="1998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d v="2023-01-01T00:00:00"/>
    <s v="January"/>
    <x v="0"/>
    <n v="1456.41"/>
  </r>
  <r>
    <n v="2"/>
    <x v="1"/>
    <x v="0"/>
    <x v="1"/>
    <d v="2023-01-02T00:00:00"/>
    <s v="January"/>
    <x v="0"/>
    <n v="783.98"/>
  </r>
  <r>
    <n v="3"/>
    <x v="0"/>
    <x v="0"/>
    <x v="1"/>
    <d v="2023-01-03T00:00:00"/>
    <s v="January"/>
    <x v="0"/>
    <n v="1295.32"/>
  </r>
  <r>
    <n v="4"/>
    <x v="0"/>
    <x v="1"/>
    <x v="1"/>
    <d v="2023-01-04T00:00:00"/>
    <s v="January"/>
    <x v="0"/>
    <n v="1112.17"/>
  </r>
  <r>
    <n v="5"/>
    <x v="0"/>
    <x v="0"/>
    <x v="2"/>
    <d v="2023-01-05T00:00:00"/>
    <s v="January"/>
    <x v="0"/>
    <n v="592.98"/>
  </r>
  <r>
    <n v="6"/>
    <x v="1"/>
    <x v="1"/>
    <x v="3"/>
    <d v="2023-01-06T00:00:00"/>
    <s v="January"/>
    <x v="0"/>
    <n v="1569.39"/>
  </r>
  <r>
    <n v="7"/>
    <x v="1"/>
    <x v="1"/>
    <x v="3"/>
    <d v="2023-01-07T00:00:00"/>
    <s v="January"/>
    <x v="0"/>
    <n v="1176.29"/>
  </r>
  <r>
    <n v="8"/>
    <x v="2"/>
    <x v="1"/>
    <x v="3"/>
    <d v="2023-01-08T00:00:00"/>
    <s v="January"/>
    <x v="0"/>
    <n v="934.23"/>
  </r>
  <r>
    <n v="9"/>
    <x v="1"/>
    <x v="0"/>
    <x v="0"/>
    <d v="2023-01-09T00:00:00"/>
    <s v="January"/>
    <x v="0"/>
    <n v="1345.68"/>
  </r>
  <r>
    <n v="10"/>
    <x v="1"/>
    <x v="0"/>
    <x v="0"/>
    <d v="2023-01-10T00:00:00"/>
    <s v="January"/>
    <x v="0"/>
    <n v="1612.86"/>
  </r>
  <r>
    <n v="11"/>
    <x v="0"/>
    <x v="1"/>
    <x v="2"/>
    <d v="2023-01-11T00:00:00"/>
    <s v="January"/>
    <x v="0"/>
    <n v="1079.23"/>
  </r>
  <r>
    <n v="12"/>
    <x v="2"/>
    <x v="0"/>
    <x v="3"/>
    <d v="2023-01-12T00:00:00"/>
    <s v="January"/>
    <x v="0"/>
    <n v="1647.35"/>
  </r>
  <r>
    <n v="13"/>
    <x v="3"/>
    <x v="1"/>
    <x v="1"/>
    <d v="2023-01-13T00:00:00"/>
    <s v="January"/>
    <x v="0"/>
    <n v="624.30999999999995"/>
  </r>
  <r>
    <n v="14"/>
    <x v="1"/>
    <x v="1"/>
    <x v="0"/>
    <d v="2023-01-14T00:00:00"/>
    <s v="January"/>
    <x v="0"/>
    <n v="1900.44"/>
  </r>
  <r>
    <n v="15"/>
    <x v="2"/>
    <x v="1"/>
    <x v="0"/>
    <d v="2023-01-15T00:00:00"/>
    <s v="January"/>
    <x v="0"/>
    <n v="1708.56"/>
  </r>
  <r>
    <n v="16"/>
    <x v="2"/>
    <x v="0"/>
    <x v="2"/>
    <d v="2023-01-16T00:00:00"/>
    <s v="January"/>
    <x v="0"/>
    <n v="1601.15"/>
  </r>
  <r>
    <n v="17"/>
    <x v="1"/>
    <x v="1"/>
    <x v="0"/>
    <d v="2023-01-17T00:00:00"/>
    <s v="January"/>
    <x v="0"/>
    <n v="1084.5899999999999"/>
  </r>
  <r>
    <n v="18"/>
    <x v="0"/>
    <x v="0"/>
    <x v="2"/>
    <d v="2023-01-18T00:00:00"/>
    <s v="January"/>
    <x v="0"/>
    <n v="1571.53"/>
  </r>
  <r>
    <n v="19"/>
    <x v="3"/>
    <x v="1"/>
    <x v="0"/>
    <d v="2023-01-19T00:00:00"/>
    <s v="January"/>
    <x v="0"/>
    <n v="1609.03"/>
  </r>
  <r>
    <n v="20"/>
    <x v="0"/>
    <x v="1"/>
    <x v="1"/>
    <d v="2023-01-20T00:00:00"/>
    <s v="January"/>
    <x v="0"/>
    <n v="980.28"/>
  </r>
  <r>
    <n v="21"/>
    <x v="1"/>
    <x v="1"/>
    <x v="0"/>
    <d v="2023-01-21T00:00:00"/>
    <s v="January"/>
    <x v="0"/>
    <n v="217.19"/>
  </r>
  <r>
    <n v="22"/>
    <x v="2"/>
    <x v="0"/>
    <x v="1"/>
    <d v="2023-01-22T00:00:00"/>
    <s v="January"/>
    <x v="0"/>
    <n v="1159.4000000000001"/>
  </r>
  <r>
    <n v="23"/>
    <x v="2"/>
    <x v="1"/>
    <x v="0"/>
    <d v="2023-01-23T00:00:00"/>
    <s v="January"/>
    <x v="0"/>
    <n v="1439.98"/>
  </r>
  <r>
    <n v="24"/>
    <x v="0"/>
    <x v="1"/>
    <x v="0"/>
    <d v="2023-01-24T00:00:00"/>
    <s v="January"/>
    <x v="0"/>
    <n v="1158.3699999999999"/>
  </r>
  <r>
    <n v="25"/>
    <x v="3"/>
    <x v="1"/>
    <x v="3"/>
    <d v="2023-01-25T00:00:00"/>
    <s v="January"/>
    <x v="0"/>
    <n v="375.92"/>
  </r>
  <r>
    <n v="26"/>
    <x v="2"/>
    <x v="0"/>
    <x v="1"/>
    <d v="2023-01-26T00:00:00"/>
    <s v="January"/>
    <x v="0"/>
    <n v="164.72"/>
  </r>
  <r>
    <n v="27"/>
    <x v="2"/>
    <x v="0"/>
    <x v="0"/>
    <d v="2023-01-27T00:00:00"/>
    <s v="January"/>
    <x v="0"/>
    <n v="545.80999999999995"/>
  </r>
  <r>
    <n v="28"/>
    <x v="3"/>
    <x v="1"/>
    <x v="2"/>
    <d v="2023-01-28T00:00:00"/>
    <s v="January"/>
    <x v="0"/>
    <n v="1827.3"/>
  </r>
  <r>
    <n v="29"/>
    <x v="1"/>
    <x v="0"/>
    <x v="2"/>
    <d v="2023-01-29T00:00:00"/>
    <s v="January"/>
    <x v="0"/>
    <n v="1630.24"/>
  </r>
  <r>
    <n v="30"/>
    <x v="2"/>
    <x v="0"/>
    <x v="3"/>
    <d v="2023-01-30T00:00:00"/>
    <s v="January"/>
    <x v="0"/>
    <n v="53.3"/>
  </r>
  <r>
    <n v="31"/>
    <x v="0"/>
    <x v="1"/>
    <x v="2"/>
    <d v="2023-01-31T00:00:00"/>
    <s v="January"/>
    <x v="0"/>
    <n v="912.46"/>
  </r>
  <r>
    <n v="32"/>
    <x v="2"/>
    <x v="1"/>
    <x v="0"/>
    <d v="2023-02-01T00:00:00"/>
    <s v="February"/>
    <x v="0"/>
    <n v="1489.11"/>
  </r>
  <r>
    <n v="33"/>
    <x v="2"/>
    <x v="0"/>
    <x v="2"/>
    <d v="2023-02-02T00:00:00"/>
    <s v="February"/>
    <x v="0"/>
    <n v="1163.5899999999999"/>
  </r>
  <r>
    <n v="34"/>
    <x v="2"/>
    <x v="0"/>
    <x v="3"/>
    <d v="2023-02-03T00:00:00"/>
    <s v="February"/>
    <x v="0"/>
    <n v="1914.34"/>
  </r>
  <r>
    <n v="35"/>
    <x v="2"/>
    <x v="1"/>
    <x v="1"/>
    <d v="2023-02-04T00:00:00"/>
    <s v="February"/>
    <x v="0"/>
    <n v="237.64"/>
  </r>
  <r>
    <n v="36"/>
    <x v="2"/>
    <x v="1"/>
    <x v="2"/>
    <d v="2023-02-05T00:00:00"/>
    <s v="February"/>
    <x v="0"/>
    <n v="412.27"/>
  </r>
  <r>
    <n v="37"/>
    <x v="2"/>
    <x v="1"/>
    <x v="2"/>
    <d v="2023-02-06T00:00:00"/>
    <s v="February"/>
    <x v="0"/>
    <n v="881.87"/>
  </r>
  <r>
    <n v="38"/>
    <x v="3"/>
    <x v="1"/>
    <x v="1"/>
    <d v="2023-02-07T00:00:00"/>
    <s v="February"/>
    <x v="0"/>
    <n v="535.54999999999995"/>
  </r>
  <r>
    <n v="39"/>
    <x v="1"/>
    <x v="0"/>
    <x v="1"/>
    <d v="2023-02-08T00:00:00"/>
    <s v="February"/>
    <x v="0"/>
    <n v="1016.08"/>
  </r>
  <r>
    <n v="40"/>
    <x v="0"/>
    <x v="0"/>
    <x v="1"/>
    <d v="2023-02-09T00:00:00"/>
    <s v="February"/>
    <x v="0"/>
    <n v="787.67"/>
  </r>
  <r>
    <n v="41"/>
    <x v="2"/>
    <x v="0"/>
    <x v="2"/>
    <d v="2023-02-10T00:00:00"/>
    <s v="February"/>
    <x v="0"/>
    <n v="1609.46"/>
  </r>
  <r>
    <n v="42"/>
    <x v="0"/>
    <x v="0"/>
    <x v="1"/>
    <d v="2023-02-11T00:00:00"/>
    <s v="February"/>
    <x v="0"/>
    <n v="307.18"/>
  </r>
  <r>
    <n v="43"/>
    <x v="0"/>
    <x v="1"/>
    <x v="0"/>
    <d v="2023-02-12T00:00:00"/>
    <s v="February"/>
    <x v="0"/>
    <n v="783.44"/>
  </r>
  <r>
    <n v="44"/>
    <x v="0"/>
    <x v="1"/>
    <x v="3"/>
    <d v="2023-02-13T00:00:00"/>
    <s v="February"/>
    <x v="0"/>
    <n v="1177.21"/>
  </r>
  <r>
    <n v="45"/>
    <x v="2"/>
    <x v="0"/>
    <x v="2"/>
    <d v="2023-02-14T00:00:00"/>
    <s v="February"/>
    <x v="0"/>
    <n v="1617.54"/>
  </r>
  <r>
    <n v="46"/>
    <x v="0"/>
    <x v="1"/>
    <x v="1"/>
    <d v="2023-02-15T00:00:00"/>
    <s v="February"/>
    <x v="0"/>
    <n v="259.35000000000002"/>
  </r>
  <r>
    <n v="47"/>
    <x v="3"/>
    <x v="0"/>
    <x v="0"/>
    <d v="2023-02-16T00:00:00"/>
    <s v="February"/>
    <x v="0"/>
    <n v="857.63"/>
  </r>
  <r>
    <n v="48"/>
    <x v="3"/>
    <x v="0"/>
    <x v="3"/>
    <d v="2023-02-17T00:00:00"/>
    <s v="February"/>
    <x v="0"/>
    <n v="1460.48"/>
  </r>
  <r>
    <n v="49"/>
    <x v="0"/>
    <x v="0"/>
    <x v="1"/>
    <d v="2023-02-18T00:00:00"/>
    <s v="February"/>
    <x v="0"/>
    <n v="99.03"/>
  </r>
  <r>
    <n v="50"/>
    <x v="2"/>
    <x v="1"/>
    <x v="3"/>
    <d v="2023-02-19T00:00:00"/>
    <s v="February"/>
    <x v="0"/>
    <n v="1217.5"/>
  </r>
  <r>
    <n v="51"/>
    <x v="1"/>
    <x v="1"/>
    <x v="2"/>
    <d v="2023-02-20T00:00:00"/>
    <s v="February"/>
    <x v="0"/>
    <n v="1083.92"/>
  </r>
  <r>
    <n v="52"/>
    <x v="2"/>
    <x v="0"/>
    <x v="2"/>
    <d v="2023-02-21T00:00:00"/>
    <s v="February"/>
    <x v="0"/>
    <n v="1803.63"/>
  </r>
  <r>
    <n v="53"/>
    <x v="1"/>
    <x v="1"/>
    <x v="2"/>
    <d v="2023-02-22T00:00:00"/>
    <s v="February"/>
    <x v="0"/>
    <n v="1724.07"/>
  </r>
  <r>
    <n v="54"/>
    <x v="2"/>
    <x v="1"/>
    <x v="0"/>
    <d v="2023-02-23T00:00:00"/>
    <s v="February"/>
    <x v="0"/>
    <n v="626.87"/>
  </r>
  <r>
    <n v="55"/>
    <x v="3"/>
    <x v="1"/>
    <x v="1"/>
    <d v="2023-02-24T00:00:00"/>
    <s v="February"/>
    <x v="0"/>
    <n v="143.30000000000001"/>
  </r>
  <r>
    <n v="56"/>
    <x v="1"/>
    <x v="0"/>
    <x v="2"/>
    <d v="2023-02-25T00:00:00"/>
    <s v="February"/>
    <x v="0"/>
    <n v="1308.3900000000001"/>
  </r>
  <r>
    <n v="57"/>
    <x v="3"/>
    <x v="0"/>
    <x v="0"/>
    <d v="2023-02-26T00:00:00"/>
    <s v="February"/>
    <x v="0"/>
    <n v="1030.2"/>
  </r>
  <r>
    <n v="58"/>
    <x v="0"/>
    <x v="0"/>
    <x v="0"/>
    <d v="2023-02-27T00:00:00"/>
    <s v="February"/>
    <x v="0"/>
    <n v="1641.78"/>
  </r>
  <r>
    <n v="59"/>
    <x v="1"/>
    <x v="1"/>
    <x v="3"/>
    <d v="2023-02-28T00:00:00"/>
    <s v="February"/>
    <x v="0"/>
    <n v="1290.5999999999999"/>
  </r>
  <r>
    <n v="60"/>
    <x v="1"/>
    <x v="0"/>
    <x v="3"/>
    <d v="2023-03-01T00:00:00"/>
    <s v="March"/>
    <x v="0"/>
    <n v="965.24"/>
  </r>
  <r>
    <n v="61"/>
    <x v="2"/>
    <x v="0"/>
    <x v="2"/>
    <d v="2023-03-02T00:00:00"/>
    <s v="March"/>
    <x v="0"/>
    <n v="1615.49"/>
  </r>
  <r>
    <n v="62"/>
    <x v="0"/>
    <x v="0"/>
    <x v="0"/>
    <d v="2023-03-03T00:00:00"/>
    <s v="March"/>
    <x v="0"/>
    <n v="1693.94"/>
  </r>
  <r>
    <n v="63"/>
    <x v="2"/>
    <x v="1"/>
    <x v="1"/>
    <d v="2023-03-04T00:00:00"/>
    <s v="March"/>
    <x v="0"/>
    <n v="350.2"/>
  </r>
  <r>
    <n v="64"/>
    <x v="2"/>
    <x v="0"/>
    <x v="1"/>
    <d v="2023-03-05T00:00:00"/>
    <s v="March"/>
    <x v="0"/>
    <n v="731.82"/>
  </r>
  <r>
    <n v="65"/>
    <x v="2"/>
    <x v="1"/>
    <x v="3"/>
    <d v="2023-03-06T00:00:00"/>
    <s v="March"/>
    <x v="0"/>
    <n v="678.15"/>
  </r>
  <r>
    <n v="66"/>
    <x v="1"/>
    <x v="0"/>
    <x v="2"/>
    <d v="2023-03-07T00:00:00"/>
    <s v="March"/>
    <x v="0"/>
    <n v="904.68"/>
  </r>
  <r>
    <n v="67"/>
    <x v="2"/>
    <x v="0"/>
    <x v="0"/>
    <d v="2023-03-08T00:00:00"/>
    <s v="March"/>
    <x v="0"/>
    <n v="1685.68"/>
  </r>
  <r>
    <n v="68"/>
    <x v="1"/>
    <x v="0"/>
    <x v="2"/>
    <d v="2023-03-09T00:00:00"/>
    <s v="March"/>
    <x v="0"/>
    <n v="221.59"/>
  </r>
  <r>
    <n v="69"/>
    <x v="1"/>
    <x v="1"/>
    <x v="3"/>
    <d v="2023-03-10T00:00:00"/>
    <s v="March"/>
    <x v="0"/>
    <n v="1310.81"/>
  </r>
  <r>
    <n v="70"/>
    <x v="2"/>
    <x v="0"/>
    <x v="3"/>
    <d v="2023-03-11T00:00:00"/>
    <s v="March"/>
    <x v="0"/>
    <n v="1129.24"/>
  </r>
  <r>
    <n v="71"/>
    <x v="0"/>
    <x v="0"/>
    <x v="1"/>
    <d v="2023-03-12T00:00:00"/>
    <s v="March"/>
    <x v="0"/>
    <n v="1580.57"/>
  </r>
  <r>
    <n v="72"/>
    <x v="3"/>
    <x v="0"/>
    <x v="3"/>
    <d v="2023-03-13T00:00:00"/>
    <s v="March"/>
    <x v="0"/>
    <n v="1889.96"/>
  </r>
  <r>
    <n v="73"/>
    <x v="1"/>
    <x v="0"/>
    <x v="0"/>
    <d v="2023-03-14T00:00:00"/>
    <s v="March"/>
    <x v="0"/>
    <n v="1780.51"/>
  </r>
  <r>
    <n v="74"/>
    <x v="3"/>
    <x v="1"/>
    <x v="1"/>
    <d v="2023-03-15T00:00:00"/>
    <s v="March"/>
    <x v="0"/>
    <n v="483.94"/>
  </r>
  <r>
    <n v="75"/>
    <x v="3"/>
    <x v="1"/>
    <x v="2"/>
    <d v="2023-03-16T00:00:00"/>
    <s v="March"/>
    <x v="0"/>
    <n v="1035.2"/>
  </r>
  <r>
    <n v="76"/>
    <x v="2"/>
    <x v="1"/>
    <x v="2"/>
    <d v="2023-03-17T00:00:00"/>
    <s v="March"/>
    <x v="0"/>
    <n v="521.59"/>
  </r>
  <r>
    <n v="77"/>
    <x v="3"/>
    <x v="0"/>
    <x v="3"/>
    <d v="2023-03-18T00:00:00"/>
    <s v="March"/>
    <x v="0"/>
    <n v="1374.97"/>
  </r>
  <r>
    <n v="78"/>
    <x v="1"/>
    <x v="1"/>
    <x v="3"/>
    <d v="2023-03-19T00:00:00"/>
    <s v="March"/>
    <x v="0"/>
    <n v="1824.57"/>
  </r>
  <r>
    <n v="79"/>
    <x v="1"/>
    <x v="0"/>
    <x v="2"/>
    <d v="2023-03-20T00:00:00"/>
    <s v="March"/>
    <x v="0"/>
    <n v="1866.91"/>
  </r>
  <r>
    <n v="80"/>
    <x v="3"/>
    <x v="0"/>
    <x v="3"/>
    <d v="2023-03-21T00:00:00"/>
    <s v="March"/>
    <x v="0"/>
    <n v="811.63"/>
  </r>
  <r>
    <n v="81"/>
    <x v="3"/>
    <x v="0"/>
    <x v="1"/>
    <d v="2023-03-22T00:00:00"/>
    <s v="March"/>
    <x v="0"/>
    <n v="1749.91"/>
  </r>
  <r>
    <n v="82"/>
    <x v="3"/>
    <x v="1"/>
    <x v="2"/>
    <d v="2023-03-23T00:00:00"/>
    <s v="March"/>
    <x v="0"/>
    <n v="1559.96"/>
  </r>
  <r>
    <n v="83"/>
    <x v="3"/>
    <x v="1"/>
    <x v="1"/>
    <d v="2023-03-24T00:00:00"/>
    <s v="March"/>
    <x v="0"/>
    <n v="1150.8"/>
  </r>
  <r>
    <n v="84"/>
    <x v="0"/>
    <x v="1"/>
    <x v="0"/>
    <d v="2023-03-25T00:00:00"/>
    <s v="March"/>
    <x v="0"/>
    <n v="1937.56"/>
  </r>
  <r>
    <n v="85"/>
    <x v="0"/>
    <x v="1"/>
    <x v="1"/>
    <d v="2023-03-26T00:00:00"/>
    <s v="March"/>
    <x v="0"/>
    <n v="1764.78"/>
  </r>
  <r>
    <n v="86"/>
    <x v="3"/>
    <x v="1"/>
    <x v="3"/>
    <d v="2023-03-27T00:00:00"/>
    <s v="March"/>
    <x v="0"/>
    <n v="1906.86"/>
  </r>
  <r>
    <n v="87"/>
    <x v="2"/>
    <x v="0"/>
    <x v="1"/>
    <d v="2023-03-28T00:00:00"/>
    <s v="March"/>
    <x v="0"/>
    <n v="396.46"/>
  </r>
  <r>
    <n v="88"/>
    <x v="3"/>
    <x v="0"/>
    <x v="0"/>
    <d v="2023-03-29T00:00:00"/>
    <s v="March"/>
    <x v="0"/>
    <n v="842.46"/>
  </r>
  <r>
    <n v="89"/>
    <x v="0"/>
    <x v="1"/>
    <x v="0"/>
    <d v="2023-03-30T00:00:00"/>
    <s v="March"/>
    <x v="0"/>
    <n v="748.69"/>
  </r>
  <r>
    <n v="90"/>
    <x v="0"/>
    <x v="1"/>
    <x v="3"/>
    <d v="2023-03-31T00:00:00"/>
    <s v="March"/>
    <x v="0"/>
    <n v="993.97"/>
  </r>
  <r>
    <n v="91"/>
    <x v="1"/>
    <x v="1"/>
    <x v="2"/>
    <d v="2023-04-01T00:00:00"/>
    <s v="April"/>
    <x v="0"/>
    <n v="1200.23"/>
  </r>
  <r>
    <n v="92"/>
    <x v="3"/>
    <x v="1"/>
    <x v="0"/>
    <d v="2023-04-02T00:00:00"/>
    <s v="April"/>
    <x v="0"/>
    <n v="1557.91"/>
  </r>
  <r>
    <n v="93"/>
    <x v="1"/>
    <x v="0"/>
    <x v="2"/>
    <d v="2023-04-03T00:00:00"/>
    <s v="April"/>
    <x v="0"/>
    <n v="1103.3499999999999"/>
  </r>
  <r>
    <n v="94"/>
    <x v="0"/>
    <x v="0"/>
    <x v="2"/>
    <d v="2023-04-04T00:00:00"/>
    <s v="April"/>
    <x v="0"/>
    <n v="339.03"/>
  </r>
  <r>
    <n v="95"/>
    <x v="0"/>
    <x v="1"/>
    <x v="1"/>
    <d v="2023-04-05T00:00:00"/>
    <s v="April"/>
    <x v="0"/>
    <n v="1246.2"/>
  </r>
  <r>
    <n v="96"/>
    <x v="1"/>
    <x v="0"/>
    <x v="0"/>
    <d v="2023-04-06T00:00:00"/>
    <s v="April"/>
    <x v="0"/>
    <n v="1447.45"/>
  </r>
  <r>
    <n v="97"/>
    <x v="2"/>
    <x v="1"/>
    <x v="2"/>
    <d v="2023-04-07T00:00:00"/>
    <s v="April"/>
    <x v="0"/>
    <n v="127.23"/>
  </r>
  <r>
    <n v="98"/>
    <x v="3"/>
    <x v="1"/>
    <x v="0"/>
    <d v="2023-04-08T00:00:00"/>
    <s v="April"/>
    <x v="0"/>
    <n v="840.42"/>
  </r>
  <r>
    <n v="99"/>
    <x v="3"/>
    <x v="0"/>
    <x v="1"/>
    <d v="2023-04-09T00:00:00"/>
    <s v="April"/>
    <x v="0"/>
    <n v="1963"/>
  </r>
  <r>
    <n v="100"/>
    <x v="1"/>
    <x v="1"/>
    <x v="1"/>
    <d v="2023-04-10T00:00:00"/>
    <s v="April"/>
    <x v="0"/>
    <n v="120.87"/>
  </r>
  <r>
    <n v="101"/>
    <x v="2"/>
    <x v="0"/>
    <x v="1"/>
    <d v="2023-04-11T00:00:00"/>
    <s v="April"/>
    <x v="0"/>
    <n v="151.06"/>
  </r>
  <r>
    <n v="102"/>
    <x v="2"/>
    <x v="0"/>
    <x v="0"/>
    <d v="2023-04-12T00:00:00"/>
    <s v="April"/>
    <x v="0"/>
    <n v="1872.68"/>
  </r>
  <r>
    <n v="103"/>
    <x v="0"/>
    <x v="1"/>
    <x v="2"/>
    <d v="2023-04-13T00:00:00"/>
    <s v="April"/>
    <x v="0"/>
    <n v="777.25"/>
  </r>
  <r>
    <n v="104"/>
    <x v="0"/>
    <x v="1"/>
    <x v="1"/>
    <d v="2023-04-14T00:00:00"/>
    <s v="April"/>
    <x v="0"/>
    <n v="335.99"/>
  </r>
  <r>
    <n v="105"/>
    <x v="3"/>
    <x v="0"/>
    <x v="2"/>
    <d v="2023-04-15T00:00:00"/>
    <s v="April"/>
    <x v="0"/>
    <n v="794.39"/>
  </r>
  <r>
    <n v="106"/>
    <x v="2"/>
    <x v="0"/>
    <x v="2"/>
    <d v="2023-04-16T00:00:00"/>
    <s v="April"/>
    <x v="0"/>
    <n v="1659.79"/>
  </r>
  <r>
    <n v="107"/>
    <x v="3"/>
    <x v="1"/>
    <x v="2"/>
    <d v="2023-04-17T00:00:00"/>
    <s v="April"/>
    <x v="0"/>
    <n v="1163.44"/>
  </r>
  <r>
    <n v="108"/>
    <x v="3"/>
    <x v="0"/>
    <x v="1"/>
    <d v="2023-04-18T00:00:00"/>
    <s v="April"/>
    <x v="0"/>
    <n v="1299.06"/>
  </r>
  <r>
    <n v="109"/>
    <x v="0"/>
    <x v="1"/>
    <x v="1"/>
    <d v="2023-04-19T00:00:00"/>
    <s v="April"/>
    <x v="0"/>
    <n v="1480.24"/>
  </r>
  <r>
    <n v="110"/>
    <x v="2"/>
    <x v="0"/>
    <x v="1"/>
    <d v="2023-04-20T00:00:00"/>
    <s v="April"/>
    <x v="0"/>
    <n v="852.88"/>
  </r>
  <r>
    <n v="111"/>
    <x v="1"/>
    <x v="1"/>
    <x v="1"/>
    <d v="2023-04-21T00:00:00"/>
    <s v="April"/>
    <x v="0"/>
    <n v="238.98"/>
  </r>
  <r>
    <n v="112"/>
    <x v="1"/>
    <x v="1"/>
    <x v="0"/>
    <d v="2023-04-22T00:00:00"/>
    <s v="April"/>
    <x v="0"/>
    <n v="844.14"/>
  </r>
  <r>
    <n v="113"/>
    <x v="1"/>
    <x v="0"/>
    <x v="1"/>
    <d v="2023-04-23T00:00:00"/>
    <s v="April"/>
    <x v="0"/>
    <n v="1157.3900000000001"/>
  </r>
  <r>
    <n v="114"/>
    <x v="1"/>
    <x v="0"/>
    <x v="2"/>
    <d v="2023-04-24T00:00:00"/>
    <s v="April"/>
    <x v="0"/>
    <n v="976.31"/>
  </r>
  <r>
    <n v="115"/>
    <x v="0"/>
    <x v="1"/>
    <x v="0"/>
    <d v="2023-04-25T00:00:00"/>
    <s v="April"/>
    <x v="0"/>
    <n v="804.54"/>
  </r>
  <r>
    <n v="116"/>
    <x v="0"/>
    <x v="0"/>
    <x v="3"/>
    <d v="2023-04-26T00:00:00"/>
    <s v="April"/>
    <x v="0"/>
    <n v="82.12"/>
  </r>
  <r>
    <n v="117"/>
    <x v="3"/>
    <x v="0"/>
    <x v="0"/>
    <d v="2023-04-27T00:00:00"/>
    <s v="April"/>
    <x v="0"/>
    <n v="787.01"/>
  </r>
  <r>
    <n v="118"/>
    <x v="0"/>
    <x v="0"/>
    <x v="1"/>
    <d v="2023-04-28T00:00:00"/>
    <s v="April"/>
    <x v="0"/>
    <n v="1233.28"/>
  </r>
  <r>
    <n v="119"/>
    <x v="1"/>
    <x v="0"/>
    <x v="3"/>
    <d v="2023-04-29T00:00:00"/>
    <s v="April"/>
    <x v="0"/>
    <n v="1695.17"/>
  </r>
  <r>
    <n v="120"/>
    <x v="0"/>
    <x v="0"/>
    <x v="1"/>
    <d v="2023-04-30T00:00:00"/>
    <s v="April"/>
    <x v="0"/>
    <n v="720.15"/>
  </r>
  <r>
    <n v="121"/>
    <x v="1"/>
    <x v="0"/>
    <x v="2"/>
    <d v="2023-05-01T00:00:00"/>
    <s v="May"/>
    <x v="0"/>
    <n v="1334.16"/>
  </r>
  <r>
    <n v="122"/>
    <x v="0"/>
    <x v="1"/>
    <x v="1"/>
    <d v="2023-05-02T00:00:00"/>
    <s v="May"/>
    <x v="0"/>
    <n v="237.52"/>
  </r>
  <r>
    <n v="123"/>
    <x v="1"/>
    <x v="1"/>
    <x v="3"/>
    <d v="2023-05-03T00:00:00"/>
    <s v="May"/>
    <x v="0"/>
    <n v="248.07"/>
  </r>
  <r>
    <n v="124"/>
    <x v="1"/>
    <x v="1"/>
    <x v="0"/>
    <d v="2023-05-04T00:00:00"/>
    <s v="May"/>
    <x v="0"/>
    <n v="1577.09"/>
  </r>
  <r>
    <n v="125"/>
    <x v="1"/>
    <x v="1"/>
    <x v="2"/>
    <d v="2023-05-05T00:00:00"/>
    <s v="May"/>
    <x v="0"/>
    <n v="597.69000000000005"/>
  </r>
  <r>
    <n v="126"/>
    <x v="2"/>
    <x v="1"/>
    <x v="0"/>
    <d v="2023-05-06T00:00:00"/>
    <s v="May"/>
    <x v="0"/>
    <n v="108.65"/>
  </r>
  <r>
    <n v="127"/>
    <x v="3"/>
    <x v="0"/>
    <x v="2"/>
    <d v="2023-05-07T00:00:00"/>
    <s v="May"/>
    <x v="0"/>
    <n v="1039.57"/>
  </r>
  <r>
    <n v="128"/>
    <x v="3"/>
    <x v="0"/>
    <x v="3"/>
    <d v="2023-05-08T00:00:00"/>
    <s v="May"/>
    <x v="0"/>
    <n v="166.89"/>
  </r>
  <r>
    <n v="129"/>
    <x v="2"/>
    <x v="1"/>
    <x v="3"/>
    <d v="2023-05-09T00:00:00"/>
    <s v="May"/>
    <x v="0"/>
    <n v="726.57"/>
  </r>
  <r>
    <n v="130"/>
    <x v="1"/>
    <x v="0"/>
    <x v="2"/>
    <d v="2023-05-10T00:00:00"/>
    <s v="May"/>
    <x v="0"/>
    <n v="1040.05"/>
  </r>
  <r>
    <n v="131"/>
    <x v="1"/>
    <x v="0"/>
    <x v="1"/>
    <d v="2023-05-11T00:00:00"/>
    <s v="May"/>
    <x v="0"/>
    <n v="1440.1"/>
  </r>
  <r>
    <n v="132"/>
    <x v="2"/>
    <x v="1"/>
    <x v="3"/>
    <d v="2023-05-12T00:00:00"/>
    <s v="May"/>
    <x v="0"/>
    <n v="1985.69"/>
  </r>
  <r>
    <n v="133"/>
    <x v="2"/>
    <x v="1"/>
    <x v="0"/>
    <d v="2023-05-13T00:00:00"/>
    <s v="May"/>
    <x v="0"/>
    <n v="703.69"/>
  </r>
  <r>
    <n v="134"/>
    <x v="3"/>
    <x v="1"/>
    <x v="2"/>
    <d v="2023-05-14T00:00:00"/>
    <s v="May"/>
    <x v="0"/>
    <n v="1851.92"/>
  </r>
  <r>
    <n v="135"/>
    <x v="2"/>
    <x v="1"/>
    <x v="2"/>
    <d v="2023-05-15T00:00:00"/>
    <s v="May"/>
    <x v="0"/>
    <n v="1458.28"/>
  </r>
  <r>
    <n v="136"/>
    <x v="0"/>
    <x v="0"/>
    <x v="1"/>
    <d v="2023-05-16T00:00:00"/>
    <s v="May"/>
    <x v="0"/>
    <n v="1416.31"/>
  </r>
  <r>
    <n v="137"/>
    <x v="1"/>
    <x v="1"/>
    <x v="2"/>
    <d v="2023-05-17T00:00:00"/>
    <s v="May"/>
    <x v="0"/>
    <n v="541.63"/>
  </r>
  <r>
    <n v="138"/>
    <x v="3"/>
    <x v="1"/>
    <x v="3"/>
    <d v="2023-05-18T00:00:00"/>
    <s v="May"/>
    <x v="0"/>
    <n v="1811.19"/>
  </r>
  <r>
    <n v="139"/>
    <x v="3"/>
    <x v="1"/>
    <x v="2"/>
    <d v="2023-05-19T00:00:00"/>
    <s v="May"/>
    <x v="0"/>
    <n v="1064.3"/>
  </r>
  <r>
    <n v="140"/>
    <x v="0"/>
    <x v="1"/>
    <x v="3"/>
    <d v="2023-05-20T00:00:00"/>
    <s v="May"/>
    <x v="0"/>
    <n v="897.45"/>
  </r>
  <r>
    <n v="141"/>
    <x v="0"/>
    <x v="0"/>
    <x v="3"/>
    <d v="2023-05-21T00:00:00"/>
    <s v="May"/>
    <x v="0"/>
    <n v="1059.27"/>
  </r>
  <r>
    <n v="142"/>
    <x v="1"/>
    <x v="1"/>
    <x v="3"/>
    <d v="2023-05-22T00:00:00"/>
    <s v="May"/>
    <x v="0"/>
    <n v="1057.8499999999999"/>
  </r>
  <r>
    <n v="143"/>
    <x v="2"/>
    <x v="1"/>
    <x v="1"/>
    <d v="2023-05-23T00:00:00"/>
    <s v="May"/>
    <x v="0"/>
    <n v="1209.5999999999999"/>
  </r>
  <r>
    <n v="144"/>
    <x v="3"/>
    <x v="0"/>
    <x v="1"/>
    <d v="2023-05-24T00:00:00"/>
    <s v="May"/>
    <x v="0"/>
    <n v="1899.98"/>
  </r>
  <r>
    <n v="145"/>
    <x v="3"/>
    <x v="0"/>
    <x v="1"/>
    <d v="2023-05-25T00:00:00"/>
    <s v="May"/>
    <x v="0"/>
    <n v="177.17"/>
  </r>
  <r>
    <n v="146"/>
    <x v="0"/>
    <x v="1"/>
    <x v="3"/>
    <d v="2023-05-26T00:00:00"/>
    <s v="May"/>
    <x v="0"/>
    <n v="567.49"/>
  </r>
  <r>
    <n v="147"/>
    <x v="3"/>
    <x v="0"/>
    <x v="0"/>
    <d v="2023-05-27T00:00:00"/>
    <s v="May"/>
    <x v="0"/>
    <n v="1172.57"/>
  </r>
  <r>
    <n v="148"/>
    <x v="1"/>
    <x v="1"/>
    <x v="2"/>
    <d v="2023-05-28T00:00:00"/>
    <s v="May"/>
    <x v="0"/>
    <n v="1726.55"/>
  </r>
  <r>
    <n v="149"/>
    <x v="3"/>
    <x v="0"/>
    <x v="3"/>
    <d v="2023-05-29T00:00:00"/>
    <s v="May"/>
    <x v="0"/>
    <n v="609.63"/>
  </r>
  <r>
    <n v="150"/>
    <x v="3"/>
    <x v="1"/>
    <x v="3"/>
    <d v="2023-05-30T00:00:00"/>
    <s v="May"/>
    <x v="0"/>
    <n v="603.99"/>
  </r>
  <r>
    <n v="151"/>
    <x v="3"/>
    <x v="0"/>
    <x v="1"/>
    <d v="2023-05-31T00:00:00"/>
    <s v="May"/>
    <x v="0"/>
    <n v="999.18"/>
  </r>
  <r>
    <n v="152"/>
    <x v="2"/>
    <x v="0"/>
    <x v="0"/>
    <d v="2023-06-01T00:00:00"/>
    <s v="June"/>
    <x v="0"/>
    <n v="198.57"/>
  </r>
  <r>
    <n v="153"/>
    <x v="1"/>
    <x v="1"/>
    <x v="3"/>
    <d v="2023-06-02T00:00:00"/>
    <s v="June"/>
    <x v="0"/>
    <n v="784.7"/>
  </r>
  <r>
    <n v="154"/>
    <x v="3"/>
    <x v="1"/>
    <x v="1"/>
    <d v="2023-06-03T00:00:00"/>
    <s v="June"/>
    <x v="0"/>
    <n v="177.23"/>
  </r>
  <r>
    <n v="155"/>
    <x v="1"/>
    <x v="1"/>
    <x v="3"/>
    <d v="2023-06-04T00:00:00"/>
    <s v="June"/>
    <x v="0"/>
    <n v="1392.51"/>
  </r>
  <r>
    <n v="156"/>
    <x v="2"/>
    <x v="1"/>
    <x v="1"/>
    <d v="2023-06-05T00:00:00"/>
    <s v="June"/>
    <x v="0"/>
    <n v="1280.26"/>
  </r>
  <r>
    <n v="157"/>
    <x v="3"/>
    <x v="1"/>
    <x v="0"/>
    <d v="2023-06-06T00:00:00"/>
    <s v="June"/>
    <x v="0"/>
    <n v="303.88"/>
  </r>
  <r>
    <n v="158"/>
    <x v="1"/>
    <x v="0"/>
    <x v="1"/>
    <d v="2023-06-07T00:00:00"/>
    <s v="June"/>
    <x v="0"/>
    <n v="761.1"/>
  </r>
  <r>
    <n v="159"/>
    <x v="1"/>
    <x v="1"/>
    <x v="2"/>
    <d v="2023-06-08T00:00:00"/>
    <s v="June"/>
    <x v="0"/>
    <n v="911.83"/>
  </r>
  <r>
    <n v="160"/>
    <x v="0"/>
    <x v="0"/>
    <x v="0"/>
    <d v="2023-06-09T00:00:00"/>
    <s v="June"/>
    <x v="0"/>
    <n v="1967.38"/>
  </r>
  <r>
    <n v="161"/>
    <x v="2"/>
    <x v="1"/>
    <x v="3"/>
    <d v="2023-06-10T00:00:00"/>
    <s v="June"/>
    <x v="0"/>
    <n v="1499.33"/>
  </r>
  <r>
    <n v="162"/>
    <x v="0"/>
    <x v="1"/>
    <x v="1"/>
    <d v="2023-06-11T00:00:00"/>
    <s v="June"/>
    <x v="0"/>
    <n v="130.38"/>
  </r>
  <r>
    <n v="163"/>
    <x v="2"/>
    <x v="1"/>
    <x v="3"/>
    <d v="2023-06-12T00:00:00"/>
    <s v="June"/>
    <x v="0"/>
    <n v="220.25"/>
  </r>
  <r>
    <n v="164"/>
    <x v="3"/>
    <x v="1"/>
    <x v="2"/>
    <d v="2023-06-13T00:00:00"/>
    <s v="June"/>
    <x v="0"/>
    <n v="1111.8800000000001"/>
  </r>
  <r>
    <n v="165"/>
    <x v="3"/>
    <x v="1"/>
    <x v="0"/>
    <d v="2023-06-14T00:00:00"/>
    <s v="June"/>
    <x v="0"/>
    <n v="849.92"/>
  </r>
  <r>
    <n v="166"/>
    <x v="1"/>
    <x v="1"/>
    <x v="2"/>
    <d v="2023-06-15T00:00:00"/>
    <s v="June"/>
    <x v="0"/>
    <n v="1839.37"/>
  </r>
  <r>
    <n v="167"/>
    <x v="1"/>
    <x v="0"/>
    <x v="2"/>
    <d v="2023-06-16T00:00:00"/>
    <s v="June"/>
    <x v="0"/>
    <n v="1744.02"/>
  </r>
  <r>
    <n v="168"/>
    <x v="2"/>
    <x v="0"/>
    <x v="2"/>
    <d v="2023-06-17T00:00:00"/>
    <s v="June"/>
    <x v="0"/>
    <n v="441.06"/>
  </r>
  <r>
    <n v="169"/>
    <x v="3"/>
    <x v="0"/>
    <x v="3"/>
    <d v="2023-06-18T00:00:00"/>
    <s v="June"/>
    <x v="0"/>
    <n v="952.58"/>
  </r>
  <r>
    <n v="170"/>
    <x v="0"/>
    <x v="1"/>
    <x v="2"/>
    <d v="2023-06-19T00:00:00"/>
    <s v="June"/>
    <x v="0"/>
    <n v="771.61"/>
  </r>
  <r>
    <n v="171"/>
    <x v="0"/>
    <x v="0"/>
    <x v="0"/>
    <d v="2023-06-20T00:00:00"/>
    <s v="June"/>
    <x v="0"/>
    <n v="163.06"/>
  </r>
  <r>
    <n v="172"/>
    <x v="2"/>
    <x v="0"/>
    <x v="3"/>
    <d v="2023-06-21T00:00:00"/>
    <s v="June"/>
    <x v="0"/>
    <n v="708.96"/>
  </r>
  <r>
    <n v="173"/>
    <x v="1"/>
    <x v="0"/>
    <x v="3"/>
    <d v="2023-06-22T00:00:00"/>
    <s v="June"/>
    <x v="0"/>
    <n v="1835.81"/>
  </r>
  <r>
    <n v="174"/>
    <x v="3"/>
    <x v="0"/>
    <x v="1"/>
    <d v="2023-06-23T00:00:00"/>
    <s v="June"/>
    <x v="0"/>
    <n v="1033.21"/>
  </r>
  <r>
    <n v="175"/>
    <x v="1"/>
    <x v="0"/>
    <x v="3"/>
    <d v="2023-06-24T00:00:00"/>
    <s v="June"/>
    <x v="0"/>
    <n v="858.18"/>
  </r>
  <r>
    <n v="176"/>
    <x v="1"/>
    <x v="0"/>
    <x v="2"/>
    <d v="2023-06-25T00:00:00"/>
    <s v="June"/>
    <x v="0"/>
    <n v="789.53"/>
  </r>
  <r>
    <n v="177"/>
    <x v="1"/>
    <x v="1"/>
    <x v="2"/>
    <d v="2023-06-26T00:00:00"/>
    <s v="June"/>
    <x v="0"/>
    <n v="1829.27"/>
  </r>
  <r>
    <n v="178"/>
    <x v="2"/>
    <x v="0"/>
    <x v="0"/>
    <d v="2023-06-27T00:00:00"/>
    <s v="June"/>
    <x v="0"/>
    <n v="1362.88"/>
  </r>
  <r>
    <n v="179"/>
    <x v="0"/>
    <x v="1"/>
    <x v="3"/>
    <d v="2023-06-28T00:00:00"/>
    <s v="June"/>
    <x v="0"/>
    <n v="1300.6199999999999"/>
  </r>
  <r>
    <n v="180"/>
    <x v="1"/>
    <x v="0"/>
    <x v="1"/>
    <d v="2023-06-29T00:00:00"/>
    <s v="June"/>
    <x v="0"/>
    <n v="141.86000000000001"/>
  </r>
  <r>
    <n v="181"/>
    <x v="0"/>
    <x v="1"/>
    <x v="3"/>
    <d v="2023-06-30T00:00:00"/>
    <s v="June"/>
    <x v="0"/>
    <n v="1972.05"/>
  </r>
  <r>
    <n v="182"/>
    <x v="1"/>
    <x v="1"/>
    <x v="0"/>
    <d v="2023-07-01T00:00:00"/>
    <s v="July"/>
    <x v="0"/>
    <n v="861.84"/>
  </r>
  <r>
    <n v="183"/>
    <x v="1"/>
    <x v="0"/>
    <x v="3"/>
    <d v="2023-07-02T00:00:00"/>
    <s v="July"/>
    <x v="0"/>
    <n v="1804.67"/>
  </r>
  <r>
    <n v="184"/>
    <x v="1"/>
    <x v="1"/>
    <x v="0"/>
    <d v="2023-07-03T00:00:00"/>
    <s v="July"/>
    <x v="0"/>
    <n v="469.2"/>
  </r>
  <r>
    <n v="185"/>
    <x v="3"/>
    <x v="1"/>
    <x v="0"/>
    <d v="2023-07-04T00:00:00"/>
    <s v="July"/>
    <x v="0"/>
    <n v="1197.52"/>
  </r>
  <r>
    <n v="186"/>
    <x v="0"/>
    <x v="1"/>
    <x v="2"/>
    <d v="2023-07-05T00:00:00"/>
    <s v="July"/>
    <x v="0"/>
    <n v="227.53"/>
  </r>
  <r>
    <n v="187"/>
    <x v="0"/>
    <x v="0"/>
    <x v="3"/>
    <d v="2023-07-06T00:00:00"/>
    <s v="July"/>
    <x v="0"/>
    <n v="797.59"/>
  </r>
  <r>
    <n v="188"/>
    <x v="0"/>
    <x v="1"/>
    <x v="0"/>
    <d v="2023-07-07T00:00:00"/>
    <s v="July"/>
    <x v="0"/>
    <n v="346.18"/>
  </r>
  <r>
    <n v="189"/>
    <x v="3"/>
    <x v="0"/>
    <x v="1"/>
    <d v="2023-07-08T00:00:00"/>
    <s v="July"/>
    <x v="0"/>
    <n v="1453.08"/>
  </r>
  <r>
    <n v="190"/>
    <x v="2"/>
    <x v="0"/>
    <x v="2"/>
    <d v="2023-07-09T00:00:00"/>
    <s v="July"/>
    <x v="0"/>
    <n v="1007.89"/>
  </r>
  <r>
    <n v="191"/>
    <x v="2"/>
    <x v="1"/>
    <x v="0"/>
    <d v="2023-07-10T00:00:00"/>
    <s v="July"/>
    <x v="0"/>
    <n v="883.56"/>
  </r>
  <r>
    <n v="192"/>
    <x v="1"/>
    <x v="1"/>
    <x v="0"/>
    <d v="2023-07-11T00:00:00"/>
    <s v="July"/>
    <x v="0"/>
    <n v="1491.09"/>
  </r>
  <r>
    <n v="193"/>
    <x v="2"/>
    <x v="1"/>
    <x v="3"/>
    <d v="2023-07-12T00:00:00"/>
    <s v="July"/>
    <x v="0"/>
    <n v="1139.6600000000001"/>
  </r>
  <r>
    <n v="194"/>
    <x v="0"/>
    <x v="1"/>
    <x v="2"/>
    <d v="2023-07-13T00:00:00"/>
    <s v="July"/>
    <x v="0"/>
    <n v="979.47"/>
  </r>
  <r>
    <n v="195"/>
    <x v="1"/>
    <x v="1"/>
    <x v="1"/>
    <d v="2023-07-14T00:00:00"/>
    <s v="July"/>
    <x v="0"/>
    <n v="1638.95"/>
  </r>
  <r>
    <n v="196"/>
    <x v="3"/>
    <x v="0"/>
    <x v="3"/>
    <d v="2023-07-15T00:00:00"/>
    <s v="July"/>
    <x v="0"/>
    <n v="1467.22"/>
  </r>
  <r>
    <n v="197"/>
    <x v="0"/>
    <x v="0"/>
    <x v="2"/>
    <d v="2023-07-16T00:00:00"/>
    <s v="July"/>
    <x v="0"/>
    <n v="776.54"/>
  </r>
  <r>
    <n v="198"/>
    <x v="2"/>
    <x v="1"/>
    <x v="3"/>
    <d v="2023-07-17T00:00:00"/>
    <s v="July"/>
    <x v="0"/>
    <n v="1031.6500000000001"/>
  </r>
  <r>
    <n v="199"/>
    <x v="1"/>
    <x v="1"/>
    <x v="3"/>
    <d v="2023-07-18T00:00:00"/>
    <s v="July"/>
    <x v="0"/>
    <n v="428.84"/>
  </r>
  <r>
    <n v="200"/>
    <x v="1"/>
    <x v="0"/>
    <x v="1"/>
    <d v="2023-07-19T00:00:00"/>
    <s v="July"/>
    <x v="0"/>
    <n v="980.64"/>
  </r>
  <r>
    <n v="201"/>
    <x v="1"/>
    <x v="1"/>
    <x v="3"/>
    <d v="2023-07-20T00:00:00"/>
    <s v="July"/>
    <x v="0"/>
    <n v="282.64"/>
  </r>
  <r>
    <n v="202"/>
    <x v="2"/>
    <x v="1"/>
    <x v="3"/>
    <d v="2023-07-21T00:00:00"/>
    <s v="July"/>
    <x v="0"/>
    <n v="1199.53"/>
  </r>
  <r>
    <n v="203"/>
    <x v="2"/>
    <x v="1"/>
    <x v="3"/>
    <d v="2023-07-22T00:00:00"/>
    <s v="July"/>
    <x v="0"/>
    <n v="1159.32"/>
  </r>
  <r>
    <n v="204"/>
    <x v="3"/>
    <x v="0"/>
    <x v="2"/>
    <d v="2023-07-23T00:00:00"/>
    <s v="July"/>
    <x v="0"/>
    <n v="1903.77"/>
  </r>
  <r>
    <n v="205"/>
    <x v="0"/>
    <x v="1"/>
    <x v="2"/>
    <d v="2023-07-24T00:00:00"/>
    <s v="July"/>
    <x v="0"/>
    <n v="215.58"/>
  </r>
  <r>
    <n v="206"/>
    <x v="3"/>
    <x v="1"/>
    <x v="2"/>
    <d v="2023-07-25T00:00:00"/>
    <s v="July"/>
    <x v="0"/>
    <n v="1819.58"/>
  </r>
  <r>
    <n v="207"/>
    <x v="1"/>
    <x v="1"/>
    <x v="3"/>
    <d v="2023-07-26T00:00:00"/>
    <s v="July"/>
    <x v="0"/>
    <n v="1779.41"/>
  </r>
  <r>
    <n v="208"/>
    <x v="2"/>
    <x v="1"/>
    <x v="2"/>
    <d v="2023-07-27T00:00:00"/>
    <s v="July"/>
    <x v="0"/>
    <n v="1524.67"/>
  </r>
  <r>
    <n v="209"/>
    <x v="3"/>
    <x v="0"/>
    <x v="2"/>
    <d v="2023-07-28T00:00:00"/>
    <s v="July"/>
    <x v="0"/>
    <n v="1326.85"/>
  </r>
  <r>
    <n v="210"/>
    <x v="1"/>
    <x v="0"/>
    <x v="3"/>
    <d v="2023-07-29T00:00:00"/>
    <s v="July"/>
    <x v="0"/>
    <n v="698.67"/>
  </r>
  <r>
    <n v="211"/>
    <x v="3"/>
    <x v="0"/>
    <x v="2"/>
    <d v="2023-07-30T00:00:00"/>
    <s v="July"/>
    <x v="0"/>
    <n v="1169.5999999999999"/>
  </r>
  <r>
    <n v="212"/>
    <x v="2"/>
    <x v="0"/>
    <x v="0"/>
    <d v="2023-07-31T00:00:00"/>
    <s v="July"/>
    <x v="0"/>
    <n v="256.91000000000003"/>
  </r>
  <r>
    <n v="213"/>
    <x v="0"/>
    <x v="1"/>
    <x v="0"/>
    <d v="2023-08-01T00:00:00"/>
    <s v="August"/>
    <x v="0"/>
    <n v="858.03"/>
  </r>
  <r>
    <n v="214"/>
    <x v="2"/>
    <x v="0"/>
    <x v="1"/>
    <d v="2023-08-02T00:00:00"/>
    <s v="August"/>
    <x v="0"/>
    <n v="1665.66"/>
  </r>
  <r>
    <n v="215"/>
    <x v="3"/>
    <x v="1"/>
    <x v="2"/>
    <d v="2023-08-03T00:00:00"/>
    <s v="August"/>
    <x v="0"/>
    <n v="1105.32"/>
  </r>
  <r>
    <n v="216"/>
    <x v="3"/>
    <x v="1"/>
    <x v="1"/>
    <d v="2023-08-04T00:00:00"/>
    <s v="August"/>
    <x v="0"/>
    <n v="1693.58"/>
  </r>
  <r>
    <n v="217"/>
    <x v="0"/>
    <x v="0"/>
    <x v="2"/>
    <d v="2023-08-05T00:00:00"/>
    <s v="August"/>
    <x v="0"/>
    <n v="1590.56"/>
  </r>
  <r>
    <n v="218"/>
    <x v="3"/>
    <x v="0"/>
    <x v="0"/>
    <d v="2023-08-06T00:00:00"/>
    <s v="August"/>
    <x v="0"/>
    <n v="1892.26"/>
  </r>
  <r>
    <n v="219"/>
    <x v="1"/>
    <x v="0"/>
    <x v="0"/>
    <d v="2023-08-07T00:00:00"/>
    <s v="August"/>
    <x v="0"/>
    <n v="1537.98"/>
  </r>
  <r>
    <n v="220"/>
    <x v="2"/>
    <x v="0"/>
    <x v="1"/>
    <d v="2023-08-08T00:00:00"/>
    <s v="August"/>
    <x v="0"/>
    <n v="717.55"/>
  </r>
  <r>
    <n v="221"/>
    <x v="1"/>
    <x v="1"/>
    <x v="1"/>
    <d v="2023-08-09T00:00:00"/>
    <s v="August"/>
    <x v="0"/>
    <n v="115.8"/>
  </r>
  <r>
    <n v="222"/>
    <x v="2"/>
    <x v="1"/>
    <x v="0"/>
    <d v="2023-08-10T00:00:00"/>
    <s v="August"/>
    <x v="0"/>
    <n v="1131.32"/>
  </r>
  <r>
    <n v="223"/>
    <x v="3"/>
    <x v="1"/>
    <x v="1"/>
    <d v="2023-08-11T00:00:00"/>
    <s v="August"/>
    <x v="0"/>
    <n v="1375.28"/>
  </r>
  <r>
    <n v="224"/>
    <x v="1"/>
    <x v="0"/>
    <x v="3"/>
    <d v="2023-08-12T00:00:00"/>
    <s v="August"/>
    <x v="0"/>
    <n v="1282.98"/>
  </r>
  <r>
    <n v="225"/>
    <x v="1"/>
    <x v="1"/>
    <x v="0"/>
    <d v="2023-08-13T00:00:00"/>
    <s v="August"/>
    <x v="0"/>
    <n v="105.63"/>
  </r>
  <r>
    <n v="226"/>
    <x v="1"/>
    <x v="0"/>
    <x v="2"/>
    <d v="2023-08-14T00:00:00"/>
    <s v="August"/>
    <x v="0"/>
    <n v="174.46"/>
  </r>
  <r>
    <n v="227"/>
    <x v="1"/>
    <x v="0"/>
    <x v="2"/>
    <d v="2023-08-15T00:00:00"/>
    <s v="August"/>
    <x v="0"/>
    <n v="1702.77"/>
  </r>
  <r>
    <n v="228"/>
    <x v="0"/>
    <x v="0"/>
    <x v="2"/>
    <d v="2023-08-16T00:00:00"/>
    <s v="August"/>
    <x v="0"/>
    <n v="609.39"/>
  </r>
  <r>
    <n v="229"/>
    <x v="1"/>
    <x v="0"/>
    <x v="3"/>
    <d v="2023-08-17T00:00:00"/>
    <s v="August"/>
    <x v="0"/>
    <n v="295.48"/>
  </r>
  <r>
    <n v="230"/>
    <x v="2"/>
    <x v="0"/>
    <x v="2"/>
    <d v="2023-08-18T00:00:00"/>
    <s v="August"/>
    <x v="0"/>
    <n v="1060.06"/>
  </r>
  <r>
    <n v="231"/>
    <x v="0"/>
    <x v="1"/>
    <x v="1"/>
    <d v="2023-08-19T00:00:00"/>
    <s v="August"/>
    <x v="0"/>
    <n v="217.02"/>
  </r>
  <r>
    <n v="232"/>
    <x v="3"/>
    <x v="0"/>
    <x v="3"/>
    <d v="2023-08-20T00:00:00"/>
    <s v="August"/>
    <x v="0"/>
    <n v="434.64"/>
  </r>
  <r>
    <n v="233"/>
    <x v="3"/>
    <x v="0"/>
    <x v="2"/>
    <d v="2023-08-21T00:00:00"/>
    <s v="August"/>
    <x v="0"/>
    <n v="668.47"/>
  </r>
  <r>
    <n v="234"/>
    <x v="3"/>
    <x v="0"/>
    <x v="1"/>
    <d v="2023-08-22T00:00:00"/>
    <s v="August"/>
    <x v="0"/>
    <n v="1551.56"/>
  </r>
  <r>
    <n v="235"/>
    <x v="1"/>
    <x v="1"/>
    <x v="3"/>
    <d v="2023-08-23T00:00:00"/>
    <s v="August"/>
    <x v="0"/>
    <n v="270.94"/>
  </r>
  <r>
    <n v="236"/>
    <x v="3"/>
    <x v="1"/>
    <x v="0"/>
    <d v="2023-08-24T00:00:00"/>
    <s v="August"/>
    <x v="0"/>
    <n v="1075.8"/>
  </r>
  <r>
    <n v="237"/>
    <x v="0"/>
    <x v="1"/>
    <x v="1"/>
    <d v="2023-08-25T00:00:00"/>
    <s v="August"/>
    <x v="0"/>
    <n v="468.19"/>
  </r>
  <r>
    <n v="238"/>
    <x v="0"/>
    <x v="0"/>
    <x v="3"/>
    <d v="2023-08-26T00:00:00"/>
    <s v="August"/>
    <x v="0"/>
    <n v="1849.87"/>
  </r>
  <r>
    <n v="239"/>
    <x v="1"/>
    <x v="1"/>
    <x v="0"/>
    <d v="2023-08-27T00:00:00"/>
    <s v="August"/>
    <x v="0"/>
    <n v="592.21"/>
  </r>
  <r>
    <n v="240"/>
    <x v="0"/>
    <x v="0"/>
    <x v="0"/>
    <d v="2023-08-28T00:00:00"/>
    <s v="August"/>
    <x v="0"/>
    <n v="408.32"/>
  </r>
  <r>
    <n v="241"/>
    <x v="1"/>
    <x v="0"/>
    <x v="0"/>
    <d v="2023-08-29T00:00:00"/>
    <s v="August"/>
    <x v="0"/>
    <n v="362.68"/>
  </r>
  <r>
    <n v="242"/>
    <x v="3"/>
    <x v="1"/>
    <x v="2"/>
    <d v="2023-08-30T00:00:00"/>
    <s v="August"/>
    <x v="0"/>
    <n v="556.24"/>
  </r>
  <r>
    <n v="243"/>
    <x v="0"/>
    <x v="1"/>
    <x v="3"/>
    <d v="2023-08-31T00:00:00"/>
    <s v="August"/>
    <x v="0"/>
    <n v="1481.69"/>
  </r>
  <r>
    <n v="244"/>
    <x v="0"/>
    <x v="1"/>
    <x v="1"/>
    <d v="2023-09-01T00:00:00"/>
    <s v="September"/>
    <x v="0"/>
    <n v="648.11"/>
  </r>
  <r>
    <n v="245"/>
    <x v="3"/>
    <x v="1"/>
    <x v="0"/>
    <d v="2023-09-02T00:00:00"/>
    <s v="September"/>
    <x v="0"/>
    <n v="415.51"/>
  </r>
  <r>
    <n v="246"/>
    <x v="3"/>
    <x v="1"/>
    <x v="3"/>
    <d v="2023-09-03T00:00:00"/>
    <s v="September"/>
    <x v="0"/>
    <n v="89.55"/>
  </r>
  <r>
    <n v="247"/>
    <x v="2"/>
    <x v="0"/>
    <x v="2"/>
    <d v="2023-09-04T00:00:00"/>
    <s v="September"/>
    <x v="0"/>
    <n v="828.37"/>
  </r>
  <r>
    <n v="248"/>
    <x v="3"/>
    <x v="0"/>
    <x v="0"/>
    <d v="2023-09-05T00:00:00"/>
    <s v="September"/>
    <x v="0"/>
    <n v="349.2"/>
  </r>
  <r>
    <n v="249"/>
    <x v="0"/>
    <x v="1"/>
    <x v="1"/>
    <d v="2023-09-06T00:00:00"/>
    <s v="September"/>
    <x v="0"/>
    <n v="1890.82"/>
  </r>
  <r>
    <n v="250"/>
    <x v="3"/>
    <x v="1"/>
    <x v="2"/>
    <d v="2023-09-07T00:00:00"/>
    <s v="September"/>
    <x v="0"/>
    <n v="1448.51"/>
  </r>
  <r>
    <n v="251"/>
    <x v="0"/>
    <x v="1"/>
    <x v="2"/>
    <d v="2023-09-08T00:00:00"/>
    <s v="September"/>
    <x v="0"/>
    <n v="1862.83"/>
  </r>
  <r>
    <n v="252"/>
    <x v="3"/>
    <x v="0"/>
    <x v="3"/>
    <d v="2023-09-09T00:00:00"/>
    <s v="September"/>
    <x v="0"/>
    <n v="962.03"/>
  </r>
  <r>
    <n v="253"/>
    <x v="3"/>
    <x v="1"/>
    <x v="0"/>
    <d v="2023-09-10T00:00:00"/>
    <s v="September"/>
    <x v="0"/>
    <n v="1501.71"/>
  </r>
  <r>
    <n v="254"/>
    <x v="2"/>
    <x v="1"/>
    <x v="1"/>
    <d v="2023-09-11T00:00:00"/>
    <s v="September"/>
    <x v="0"/>
    <n v="1283.78"/>
  </r>
  <r>
    <n v="255"/>
    <x v="2"/>
    <x v="1"/>
    <x v="3"/>
    <d v="2023-09-12T00:00:00"/>
    <s v="September"/>
    <x v="0"/>
    <n v="1651.09"/>
  </r>
  <r>
    <n v="256"/>
    <x v="2"/>
    <x v="0"/>
    <x v="2"/>
    <d v="2023-09-13T00:00:00"/>
    <s v="September"/>
    <x v="0"/>
    <n v="744.93"/>
  </r>
  <r>
    <n v="257"/>
    <x v="3"/>
    <x v="0"/>
    <x v="3"/>
    <d v="2023-09-14T00:00:00"/>
    <s v="September"/>
    <x v="0"/>
    <n v="1026.32"/>
  </r>
  <r>
    <n v="258"/>
    <x v="1"/>
    <x v="0"/>
    <x v="1"/>
    <d v="2023-09-15T00:00:00"/>
    <s v="September"/>
    <x v="0"/>
    <n v="620.20000000000005"/>
  </r>
  <r>
    <n v="259"/>
    <x v="2"/>
    <x v="0"/>
    <x v="2"/>
    <d v="2023-09-16T00:00:00"/>
    <s v="September"/>
    <x v="0"/>
    <n v="1930.73"/>
  </r>
  <r>
    <n v="260"/>
    <x v="3"/>
    <x v="0"/>
    <x v="0"/>
    <d v="2023-09-17T00:00:00"/>
    <s v="September"/>
    <x v="0"/>
    <n v="831.82"/>
  </r>
  <r>
    <n v="261"/>
    <x v="2"/>
    <x v="1"/>
    <x v="1"/>
    <d v="2023-09-18T00:00:00"/>
    <s v="September"/>
    <x v="0"/>
    <n v="828.31"/>
  </r>
  <r>
    <n v="262"/>
    <x v="2"/>
    <x v="1"/>
    <x v="2"/>
    <d v="2023-09-19T00:00:00"/>
    <s v="September"/>
    <x v="0"/>
    <n v="1426.7"/>
  </r>
  <r>
    <n v="263"/>
    <x v="0"/>
    <x v="0"/>
    <x v="3"/>
    <d v="2023-09-20T00:00:00"/>
    <s v="September"/>
    <x v="0"/>
    <n v="1688.61"/>
  </r>
  <r>
    <n v="264"/>
    <x v="3"/>
    <x v="1"/>
    <x v="2"/>
    <d v="2023-09-21T00:00:00"/>
    <s v="September"/>
    <x v="0"/>
    <n v="1370.49"/>
  </r>
  <r>
    <n v="265"/>
    <x v="0"/>
    <x v="0"/>
    <x v="1"/>
    <d v="2023-09-22T00:00:00"/>
    <s v="September"/>
    <x v="0"/>
    <n v="1204.79"/>
  </r>
  <r>
    <n v="266"/>
    <x v="1"/>
    <x v="0"/>
    <x v="3"/>
    <d v="2023-09-23T00:00:00"/>
    <s v="September"/>
    <x v="0"/>
    <n v="961.88"/>
  </r>
  <r>
    <n v="267"/>
    <x v="0"/>
    <x v="0"/>
    <x v="3"/>
    <d v="2023-09-24T00:00:00"/>
    <s v="September"/>
    <x v="0"/>
    <n v="698.69"/>
  </r>
  <r>
    <n v="268"/>
    <x v="0"/>
    <x v="0"/>
    <x v="3"/>
    <d v="2023-09-25T00:00:00"/>
    <s v="September"/>
    <x v="0"/>
    <n v="1533.06"/>
  </r>
  <r>
    <n v="269"/>
    <x v="1"/>
    <x v="0"/>
    <x v="0"/>
    <d v="2023-09-26T00:00:00"/>
    <s v="September"/>
    <x v="0"/>
    <n v="602.48"/>
  </r>
  <r>
    <n v="270"/>
    <x v="2"/>
    <x v="0"/>
    <x v="0"/>
    <d v="2023-09-27T00:00:00"/>
    <s v="September"/>
    <x v="0"/>
    <n v="1291.3699999999999"/>
  </r>
  <r>
    <n v="271"/>
    <x v="0"/>
    <x v="1"/>
    <x v="3"/>
    <d v="2023-09-28T00:00:00"/>
    <s v="September"/>
    <x v="0"/>
    <n v="702.82"/>
  </r>
  <r>
    <n v="272"/>
    <x v="3"/>
    <x v="0"/>
    <x v="1"/>
    <d v="2023-09-29T00:00:00"/>
    <s v="September"/>
    <x v="0"/>
    <n v="798.15"/>
  </r>
  <r>
    <n v="273"/>
    <x v="0"/>
    <x v="0"/>
    <x v="0"/>
    <d v="2023-09-30T00:00:00"/>
    <s v="September"/>
    <x v="0"/>
    <n v="1566.21"/>
  </r>
  <r>
    <n v="274"/>
    <x v="2"/>
    <x v="1"/>
    <x v="3"/>
    <d v="2023-10-01T00:00:00"/>
    <s v="October"/>
    <x v="0"/>
    <n v="1544.52"/>
  </r>
  <r>
    <n v="275"/>
    <x v="0"/>
    <x v="0"/>
    <x v="3"/>
    <d v="2023-10-02T00:00:00"/>
    <s v="October"/>
    <x v="0"/>
    <n v="93.73"/>
  </r>
  <r>
    <n v="276"/>
    <x v="1"/>
    <x v="0"/>
    <x v="0"/>
    <d v="2023-10-03T00:00:00"/>
    <s v="October"/>
    <x v="0"/>
    <n v="1705.24"/>
  </r>
  <r>
    <n v="277"/>
    <x v="3"/>
    <x v="0"/>
    <x v="2"/>
    <d v="2023-10-04T00:00:00"/>
    <s v="October"/>
    <x v="0"/>
    <n v="830.73"/>
  </r>
  <r>
    <n v="278"/>
    <x v="0"/>
    <x v="0"/>
    <x v="1"/>
    <d v="2023-10-05T00:00:00"/>
    <s v="October"/>
    <x v="0"/>
    <n v="73.040000000000006"/>
  </r>
  <r>
    <n v="279"/>
    <x v="3"/>
    <x v="0"/>
    <x v="0"/>
    <d v="2023-10-06T00:00:00"/>
    <s v="October"/>
    <x v="0"/>
    <n v="1315.96"/>
  </r>
  <r>
    <n v="280"/>
    <x v="2"/>
    <x v="1"/>
    <x v="0"/>
    <d v="2023-10-07T00:00:00"/>
    <s v="October"/>
    <x v="0"/>
    <n v="857.57"/>
  </r>
  <r>
    <n v="281"/>
    <x v="3"/>
    <x v="0"/>
    <x v="0"/>
    <d v="2023-10-08T00:00:00"/>
    <s v="October"/>
    <x v="0"/>
    <n v="1921.79"/>
  </r>
  <r>
    <n v="282"/>
    <x v="2"/>
    <x v="0"/>
    <x v="2"/>
    <d v="2023-10-09T00:00:00"/>
    <s v="October"/>
    <x v="0"/>
    <n v="474.4"/>
  </r>
  <r>
    <n v="283"/>
    <x v="3"/>
    <x v="0"/>
    <x v="1"/>
    <d v="2023-10-10T00:00:00"/>
    <s v="October"/>
    <x v="0"/>
    <n v="1609.75"/>
  </r>
  <r>
    <n v="284"/>
    <x v="0"/>
    <x v="0"/>
    <x v="0"/>
    <d v="2023-10-11T00:00:00"/>
    <s v="October"/>
    <x v="0"/>
    <n v="1376.56"/>
  </r>
  <r>
    <n v="285"/>
    <x v="0"/>
    <x v="0"/>
    <x v="2"/>
    <d v="2023-10-12T00:00:00"/>
    <s v="October"/>
    <x v="0"/>
    <n v="869.99"/>
  </r>
  <r>
    <n v="286"/>
    <x v="1"/>
    <x v="1"/>
    <x v="3"/>
    <d v="2023-10-13T00:00:00"/>
    <s v="October"/>
    <x v="0"/>
    <n v="1091.46"/>
  </r>
  <r>
    <n v="287"/>
    <x v="0"/>
    <x v="0"/>
    <x v="1"/>
    <d v="2023-10-14T00:00:00"/>
    <s v="October"/>
    <x v="0"/>
    <n v="1608.87"/>
  </r>
  <r>
    <n v="288"/>
    <x v="1"/>
    <x v="0"/>
    <x v="1"/>
    <d v="2023-10-15T00:00:00"/>
    <s v="October"/>
    <x v="0"/>
    <n v="350.64"/>
  </r>
  <r>
    <n v="289"/>
    <x v="1"/>
    <x v="0"/>
    <x v="2"/>
    <d v="2023-10-16T00:00:00"/>
    <s v="October"/>
    <x v="0"/>
    <n v="996.3"/>
  </r>
  <r>
    <n v="290"/>
    <x v="1"/>
    <x v="0"/>
    <x v="3"/>
    <d v="2023-10-17T00:00:00"/>
    <s v="October"/>
    <x v="0"/>
    <n v="1475.48"/>
  </r>
  <r>
    <n v="291"/>
    <x v="2"/>
    <x v="1"/>
    <x v="2"/>
    <d v="2023-10-18T00:00:00"/>
    <s v="October"/>
    <x v="0"/>
    <n v="1688.11"/>
  </r>
  <r>
    <n v="292"/>
    <x v="2"/>
    <x v="1"/>
    <x v="1"/>
    <d v="2023-10-19T00:00:00"/>
    <s v="October"/>
    <x v="0"/>
    <n v="935.02"/>
  </r>
  <r>
    <n v="293"/>
    <x v="2"/>
    <x v="1"/>
    <x v="1"/>
    <d v="2023-10-20T00:00:00"/>
    <s v="October"/>
    <x v="0"/>
    <n v="1919.63"/>
  </r>
  <r>
    <n v="294"/>
    <x v="2"/>
    <x v="1"/>
    <x v="3"/>
    <d v="2023-10-21T00:00:00"/>
    <s v="October"/>
    <x v="0"/>
    <n v="1973.76"/>
  </r>
  <r>
    <n v="295"/>
    <x v="2"/>
    <x v="1"/>
    <x v="3"/>
    <d v="2023-10-22T00:00:00"/>
    <s v="October"/>
    <x v="0"/>
    <n v="349.48"/>
  </r>
  <r>
    <n v="296"/>
    <x v="3"/>
    <x v="1"/>
    <x v="2"/>
    <d v="2023-10-23T00:00:00"/>
    <s v="October"/>
    <x v="0"/>
    <n v="1543.75"/>
  </r>
  <r>
    <n v="297"/>
    <x v="3"/>
    <x v="1"/>
    <x v="3"/>
    <d v="2023-10-24T00:00:00"/>
    <s v="October"/>
    <x v="0"/>
    <n v="208.92"/>
  </r>
  <r>
    <n v="298"/>
    <x v="3"/>
    <x v="1"/>
    <x v="3"/>
    <d v="2023-10-25T00:00:00"/>
    <s v="October"/>
    <x v="0"/>
    <n v="1053.97"/>
  </r>
  <r>
    <n v="299"/>
    <x v="0"/>
    <x v="0"/>
    <x v="0"/>
    <d v="2023-10-26T00:00:00"/>
    <s v="October"/>
    <x v="0"/>
    <n v="54.52"/>
  </r>
  <r>
    <n v="300"/>
    <x v="3"/>
    <x v="1"/>
    <x v="2"/>
    <d v="2023-10-27T00:00:00"/>
    <s v="October"/>
    <x v="0"/>
    <n v="1030"/>
  </r>
  <r>
    <n v="301"/>
    <x v="3"/>
    <x v="0"/>
    <x v="0"/>
    <d v="2023-10-28T00:00:00"/>
    <s v="October"/>
    <x v="0"/>
    <n v="1814.02"/>
  </r>
  <r>
    <n v="302"/>
    <x v="2"/>
    <x v="0"/>
    <x v="0"/>
    <d v="2023-10-29T00:00:00"/>
    <s v="October"/>
    <x v="0"/>
    <n v="808.42"/>
  </r>
  <r>
    <n v="303"/>
    <x v="2"/>
    <x v="0"/>
    <x v="1"/>
    <d v="2023-10-30T00:00:00"/>
    <s v="October"/>
    <x v="0"/>
    <n v="1947.24"/>
  </r>
  <r>
    <n v="304"/>
    <x v="0"/>
    <x v="0"/>
    <x v="3"/>
    <d v="2023-10-31T00:00:00"/>
    <s v="October"/>
    <x v="0"/>
    <n v="304.35000000000002"/>
  </r>
  <r>
    <n v="305"/>
    <x v="2"/>
    <x v="1"/>
    <x v="1"/>
    <d v="2023-11-01T00:00:00"/>
    <s v="November"/>
    <x v="0"/>
    <n v="1083.43"/>
  </r>
  <r>
    <n v="306"/>
    <x v="1"/>
    <x v="0"/>
    <x v="1"/>
    <d v="2023-11-02T00:00:00"/>
    <s v="November"/>
    <x v="0"/>
    <n v="669.56"/>
  </r>
  <r>
    <n v="307"/>
    <x v="0"/>
    <x v="0"/>
    <x v="2"/>
    <d v="2023-11-03T00:00:00"/>
    <s v="November"/>
    <x v="0"/>
    <n v="1306.21"/>
  </r>
  <r>
    <n v="308"/>
    <x v="2"/>
    <x v="1"/>
    <x v="0"/>
    <d v="2023-11-04T00:00:00"/>
    <s v="November"/>
    <x v="0"/>
    <n v="1133.28"/>
  </r>
  <r>
    <n v="309"/>
    <x v="3"/>
    <x v="1"/>
    <x v="2"/>
    <d v="2023-11-05T00:00:00"/>
    <s v="November"/>
    <x v="0"/>
    <n v="1143.4000000000001"/>
  </r>
  <r>
    <n v="310"/>
    <x v="0"/>
    <x v="0"/>
    <x v="1"/>
    <d v="2023-11-06T00:00:00"/>
    <s v="November"/>
    <x v="0"/>
    <n v="1548.68"/>
  </r>
  <r>
    <n v="311"/>
    <x v="2"/>
    <x v="0"/>
    <x v="2"/>
    <d v="2023-11-07T00:00:00"/>
    <s v="November"/>
    <x v="0"/>
    <n v="1709.5"/>
  </r>
  <r>
    <n v="312"/>
    <x v="1"/>
    <x v="1"/>
    <x v="3"/>
    <d v="2023-11-08T00:00:00"/>
    <s v="November"/>
    <x v="0"/>
    <n v="1301.55"/>
  </r>
  <r>
    <n v="313"/>
    <x v="0"/>
    <x v="0"/>
    <x v="3"/>
    <d v="2023-11-09T00:00:00"/>
    <s v="November"/>
    <x v="0"/>
    <n v="1438.79"/>
  </r>
  <r>
    <n v="314"/>
    <x v="2"/>
    <x v="1"/>
    <x v="0"/>
    <d v="2023-11-10T00:00:00"/>
    <s v="November"/>
    <x v="0"/>
    <n v="602.29"/>
  </r>
  <r>
    <n v="315"/>
    <x v="1"/>
    <x v="1"/>
    <x v="2"/>
    <d v="2023-11-11T00:00:00"/>
    <s v="November"/>
    <x v="0"/>
    <n v="634.14"/>
  </r>
  <r>
    <n v="316"/>
    <x v="2"/>
    <x v="0"/>
    <x v="1"/>
    <d v="2023-11-12T00:00:00"/>
    <s v="November"/>
    <x v="0"/>
    <n v="1957.57"/>
  </r>
  <r>
    <n v="317"/>
    <x v="0"/>
    <x v="1"/>
    <x v="0"/>
    <d v="2023-11-13T00:00:00"/>
    <s v="November"/>
    <x v="0"/>
    <n v="812.54"/>
  </r>
  <r>
    <n v="318"/>
    <x v="0"/>
    <x v="0"/>
    <x v="3"/>
    <d v="2023-11-14T00:00:00"/>
    <s v="November"/>
    <x v="0"/>
    <n v="382.28"/>
  </r>
  <r>
    <n v="319"/>
    <x v="1"/>
    <x v="1"/>
    <x v="0"/>
    <d v="2023-11-15T00:00:00"/>
    <s v="November"/>
    <x v="0"/>
    <n v="917.97"/>
  </r>
  <r>
    <n v="320"/>
    <x v="3"/>
    <x v="0"/>
    <x v="1"/>
    <d v="2023-11-16T00:00:00"/>
    <s v="November"/>
    <x v="0"/>
    <n v="277.27999999999997"/>
  </r>
  <r>
    <n v="321"/>
    <x v="1"/>
    <x v="1"/>
    <x v="1"/>
    <d v="2023-11-17T00:00:00"/>
    <s v="November"/>
    <x v="0"/>
    <n v="114.4"/>
  </r>
  <r>
    <n v="322"/>
    <x v="3"/>
    <x v="1"/>
    <x v="0"/>
    <d v="2023-11-18T00:00:00"/>
    <s v="November"/>
    <x v="0"/>
    <n v="1495.83"/>
  </r>
  <r>
    <n v="323"/>
    <x v="1"/>
    <x v="1"/>
    <x v="2"/>
    <d v="2023-11-19T00:00:00"/>
    <s v="November"/>
    <x v="0"/>
    <n v="1049.48"/>
  </r>
  <r>
    <n v="324"/>
    <x v="0"/>
    <x v="1"/>
    <x v="0"/>
    <d v="2023-11-20T00:00:00"/>
    <s v="November"/>
    <x v="0"/>
    <n v="902.76"/>
  </r>
  <r>
    <n v="325"/>
    <x v="0"/>
    <x v="0"/>
    <x v="1"/>
    <d v="2023-11-21T00:00:00"/>
    <s v="November"/>
    <x v="0"/>
    <n v="676"/>
  </r>
  <r>
    <n v="326"/>
    <x v="0"/>
    <x v="1"/>
    <x v="0"/>
    <d v="2023-11-22T00:00:00"/>
    <s v="November"/>
    <x v="0"/>
    <n v="127.52"/>
  </r>
  <r>
    <n v="327"/>
    <x v="0"/>
    <x v="0"/>
    <x v="3"/>
    <d v="2023-11-23T00:00:00"/>
    <s v="November"/>
    <x v="0"/>
    <n v="678.83"/>
  </r>
  <r>
    <n v="328"/>
    <x v="3"/>
    <x v="0"/>
    <x v="0"/>
    <d v="2023-11-24T00:00:00"/>
    <s v="November"/>
    <x v="0"/>
    <n v="623.34"/>
  </r>
  <r>
    <n v="329"/>
    <x v="0"/>
    <x v="0"/>
    <x v="1"/>
    <d v="2023-11-25T00:00:00"/>
    <s v="November"/>
    <x v="0"/>
    <n v="1889.69"/>
  </r>
  <r>
    <n v="330"/>
    <x v="1"/>
    <x v="1"/>
    <x v="3"/>
    <d v="2023-11-26T00:00:00"/>
    <s v="November"/>
    <x v="0"/>
    <n v="1565.54"/>
  </r>
  <r>
    <n v="331"/>
    <x v="0"/>
    <x v="1"/>
    <x v="0"/>
    <d v="2023-11-27T00:00:00"/>
    <s v="November"/>
    <x v="0"/>
    <n v="1948.09"/>
  </r>
  <r>
    <n v="332"/>
    <x v="0"/>
    <x v="0"/>
    <x v="2"/>
    <d v="2023-11-28T00:00:00"/>
    <s v="November"/>
    <x v="0"/>
    <n v="190.3"/>
  </r>
  <r>
    <n v="333"/>
    <x v="2"/>
    <x v="1"/>
    <x v="1"/>
    <d v="2023-11-29T00:00:00"/>
    <s v="November"/>
    <x v="0"/>
    <n v="842.3"/>
  </r>
  <r>
    <n v="334"/>
    <x v="2"/>
    <x v="0"/>
    <x v="2"/>
    <d v="2023-11-30T00:00:00"/>
    <s v="November"/>
    <x v="0"/>
    <n v="268.42"/>
  </r>
  <r>
    <n v="335"/>
    <x v="1"/>
    <x v="1"/>
    <x v="3"/>
    <d v="2023-12-01T00:00:00"/>
    <s v="December"/>
    <x v="0"/>
    <n v="1926.54"/>
  </r>
  <r>
    <n v="336"/>
    <x v="1"/>
    <x v="1"/>
    <x v="2"/>
    <d v="2023-12-02T00:00:00"/>
    <s v="December"/>
    <x v="0"/>
    <n v="1841.78"/>
  </r>
  <r>
    <n v="337"/>
    <x v="2"/>
    <x v="0"/>
    <x v="2"/>
    <d v="2023-12-03T00:00:00"/>
    <s v="December"/>
    <x v="0"/>
    <n v="1071.92"/>
  </r>
  <r>
    <n v="338"/>
    <x v="0"/>
    <x v="0"/>
    <x v="3"/>
    <d v="2023-12-04T00:00:00"/>
    <s v="December"/>
    <x v="0"/>
    <n v="122.08"/>
  </r>
  <r>
    <n v="339"/>
    <x v="2"/>
    <x v="0"/>
    <x v="2"/>
    <d v="2023-12-05T00:00:00"/>
    <s v="December"/>
    <x v="0"/>
    <n v="623.22"/>
  </r>
  <r>
    <n v="340"/>
    <x v="2"/>
    <x v="1"/>
    <x v="1"/>
    <d v="2023-12-06T00:00:00"/>
    <s v="December"/>
    <x v="0"/>
    <n v="1312.89"/>
  </r>
  <r>
    <n v="341"/>
    <x v="0"/>
    <x v="0"/>
    <x v="1"/>
    <d v="2023-12-07T00:00:00"/>
    <s v="December"/>
    <x v="0"/>
    <n v="1128.1600000000001"/>
  </r>
  <r>
    <n v="342"/>
    <x v="1"/>
    <x v="1"/>
    <x v="1"/>
    <d v="2023-12-08T00:00:00"/>
    <s v="December"/>
    <x v="0"/>
    <n v="1312.94"/>
  </r>
  <r>
    <n v="343"/>
    <x v="2"/>
    <x v="1"/>
    <x v="3"/>
    <d v="2023-12-09T00:00:00"/>
    <s v="December"/>
    <x v="0"/>
    <n v="1177.81"/>
  </r>
  <r>
    <n v="344"/>
    <x v="0"/>
    <x v="1"/>
    <x v="3"/>
    <d v="2023-12-10T00:00:00"/>
    <s v="December"/>
    <x v="0"/>
    <n v="260.19"/>
  </r>
  <r>
    <n v="345"/>
    <x v="0"/>
    <x v="1"/>
    <x v="3"/>
    <d v="2023-12-11T00:00:00"/>
    <s v="December"/>
    <x v="0"/>
    <n v="1319.61"/>
  </r>
  <r>
    <n v="346"/>
    <x v="3"/>
    <x v="1"/>
    <x v="3"/>
    <d v="2023-12-12T00:00:00"/>
    <s v="December"/>
    <x v="0"/>
    <n v="819.99"/>
  </r>
  <r>
    <n v="347"/>
    <x v="0"/>
    <x v="1"/>
    <x v="2"/>
    <d v="2023-12-13T00:00:00"/>
    <s v="December"/>
    <x v="0"/>
    <n v="527.39"/>
  </r>
  <r>
    <n v="348"/>
    <x v="2"/>
    <x v="1"/>
    <x v="0"/>
    <d v="2023-12-14T00:00:00"/>
    <s v="December"/>
    <x v="0"/>
    <n v="675.44"/>
  </r>
  <r>
    <n v="349"/>
    <x v="3"/>
    <x v="1"/>
    <x v="1"/>
    <d v="2023-12-15T00:00:00"/>
    <s v="December"/>
    <x v="0"/>
    <n v="1443.07"/>
  </r>
  <r>
    <n v="350"/>
    <x v="3"/>
    <x v="1"/>
    <x v="1"/>
    <d v="2023-12-16T00:00:00"/>
    <s v="December"/>
    <x v="0"/>
    <n v="135.31"/>
  </r>
  <r>
    <n v="351"/>
    <x v="2"/>
    <x v="1"/>
    <x v="3"/>
    <d v="2023-12-17T00:00:00"/>
    <s v="December"/>
    <x v="0"/>
    <n v="659.58"/>
  </r>
  <r>
    <n v="352"/>
    <x v="1"/>
    <x v="1"/>
    <x v="2"/>
    <d v="2023-12-18T00:00:00"/>
    <s v="December"/>
    <x v="0"/>
    <n v="168.06"/>
  </r>
  <r>
    <n v="353"/>
    <x v="3"/>
    <x v="1"/>
    <x v="3"/>
    <d v="2023-12-19T00:00:00"/>
    <s v="December"/>
    <x v="0"/>
    <n v="226.76"/>
  </r>
  <r>
    <n v="354"/>
    <x v="0"/>
    <x v="1"/>
    <x v="3"/>
    <d v="2023-12-20T00:00:00"/>
    <s v="December"/>
    <x v="0"/>
    <n v="990.55"/>
  </r>
  <r>
    <n v="355"/>
    <x v="3"/>
    <x v="0"/>
    <x v="1"/>
    <d v="2023-12-21T00:00:00"/>
    <s v="December"/>
    <x v="0"/>
    <n v="1808.08"/>
  </r>
  <r>
    <n v="356"/>
    <x v="0"/>
    <x v="0"/>
    <x v="1"/>
    <d v="2023-12-22T00:00:00"/>
    <s v="December"/>
    <x v="0"/>
    <n v="1942.33"/>
  </r>
  <r>
    <n v="357"/>
    <x v="1"/>
    <x v="1"/>
    <x v="2"/>
    <d v="2023-12-23T00:00:00"/>
    <s v="December"/>
    <x v="0"/>
    <n v="1209.6099999999999"/>
  </r>
  <r>
    <n v="358"/>
    <x v="0"/>
    <x v="1"/>
    <x v="1"/>
    <d v="2023-12-24T00:00:00"/>
    <s v="December"/>
    <x v="0"/>
    <n v="1848.58"/>
  </r>
  <r>
    <n v="359"/>
    <x v="0"/>
    <x v="1"/>
    <x v="3"/>
    <d v="2023-12-25T00:00:00"/>
    <s v="December"/>
    <x v="0"/>
    <n v="1854.36"/>
  </r>
  <r>
    <n v="360"/>
    <x v="2"/>
    <x v="1"/>
    <x v="1"/>
    <d v="2023-12-26T00:00:00"/>
    <s v="December"/>
    <x v="0"/>
    <n v="460.86"/>
  </r>
  <r>
    <n v="361"/>
    <x v="2"/>
    <x v="1"/>
    <x v="1"/>
    <d v="2023-12-27T00:00:00"/>
    <s v="December"/>
    <x v="0"/>
    <n v="1376.75"/>
  </r>
  <r>
    <n v="362"/>
    <x v="1"/>
    <x v="0"/>
    <x v="1"/>
    <d v="2023-12-28T00:00:00"/>
    <s v="December"/>
    <x v="0"/>
    <n v="1821.98"/>
  </r>
  <r>
    <n v="363"/>
    <x v="3"/>
    <x v="1"/>
    <x v="2"/>
    <d v="2023-12-29T00:00:00"/>
    <s v="December"/>
    <x v="0"/>
    <n v="658.49"/>
  </r>
  <r>
    <n v="364"/>
    <x v="1"/>
    <x v="1"/>
    <x v="3"/>
    <d v="2023-12-30T00:00:00"/>
    <s v="December"/>
    <x v="0"/>
    <n v="1389.43"/>
  </r>
  <r>
    <n v="365"/>
    <x v="3"/>
    <x v="1"/>
    <x v="2"/>
    <d v="2023-12-31T00:00:00"/>
    <s v="December"/>
    <x v="0"/>
    <n v="1300.9100000000001"/>
  </r>
  <r>
    <n v="366"/>
    <x v="3"/>
    <x v="1"/>
    <x v="2"/>
    <d v="2024-01-01T00:00:00"/>
    <s v="January"/>
    <x v="1"/>
    <n v="1224.1300000000001"/>
  </r>
  <r>
    <n v="367"/>
    <x v="0"/>
    <x v="0"/>
    <x v="3"/>
    <d v="2024-01-02T00:00:00"/>
    <s v="January"/>
    <x v="1"/>
    <n v="688.21"/>
  </r>
  <r>
    <n v="368"/>
    <x v="1"/>
    <x v="1"/>
    <x v="3"/>
    <d v="2024-01-03T00:00:00"/>
    <s v="January"/>
    <x v="1"/>
    <n v="1733.24"/>
  </r>
  <r>
    <n v="369"/>
    <x v="0"/>
    <x v="1"/>
    <x v="3"/>
    <d v="2024-01-04T00:00:00"/>
    <s v="January"/>
    <x v="1"/>
    <n v="1957.89"/>
  </r>
  <r>
    <n v="370"/>
    <x v="1"/>
    <x v="0"/>
    <x v="2"/>
    <d v="2024-01-05T00:00:00"/>
    <s v="January"/>
    <x v="1"/>
    <n v="982.99"/>
  </r>
  <r>
    <n v="371"/>
    <x v="0"/>
    <x v="1"/>
    <x v="3"/>
    <d v="2024-01-06T00:00:00"/>
    <s v="January"/>
    <x v="1"/>
    <n v="929.9"/>
  </r>
  <r>
    <n v="372"/>
    <x v="3"/>
    <x v="1"/>
    <x v="1"/>
    <d v="2024-01-07T00:00:00"/>
    <s v="January"/>
    <x v="1"/>
    <n v="1595.69"/>
  </r>
  <r>
    <n v="373"/>
    <x v="3"/>
    <x v="1"/>
    <x v="3"/>
    <d v="2024-01-08T00:00:00"/>
    <s v="January"/>
    <x v="1"/>
    <n v="1457.74"/>
  </r>
  <r>
    <n v="374"/>
    <x v="1"/>
    <x v="0"/>
    <x v="3"/>
    <d v="2024-01-09T00:00:00"/>
    <s v="January"/>
    <x v="1"/>
    <n v="65.72"/>
  </r>
  <r>
    <n v="375"/>
    <x v="3"/>
    <x v="0"/>
    <x v="2"/>
    <d v="2024-01-10T00:00:00"/>
    <s v="January"/>
    <x v="1"/>
    <n v="467.88"/>
  </r>
  <r>
    <n v="376"/>
    <x v="0"/>
    <x v="0"/>
    <x v="3"/>
    <d v="2024-01-11T00:00:00"/>
    <s v="January"/>
    <x v="1"/>
    <n v="973.59"/>
  </r>
  <r>
    <n v="377"/>
    <x v="2"/>
    <x v="0"/>
    <x v="3"/>
    <d v="2024-01-12T00:00:00"/>
    <s v="January"/>
    <x v="1"/>
    <n v="403.53"/>
  </r>
  <r>
    <n v="378"/>
    <x v="2"/>
    <x v="1"/>
    <x v="0"/>
    <d v="2024-01-13T00:00:00"/>
    <s v="January"/>
    <x v="1"/>
    <n v="586.88"/>
  </r>
  <r>
    <n v="379"/>
    <x v="3"/>
    <x v="0"/>
    <x v="2"/>
    <d v="2024-01-14T00:00:00"/>
    <s v="January"/>
    <x v="1"/>
    <n v="879.35"/>
  </r>
  <r>
    <n v="380"/>
    <x v="2"/>
    <x v="1"/>
    <x v="0"/>
    <d v="2024-01-15T00:00:00"/>
    <s v="January"/>
    <x v="1"/>
    <n v="1420.59"/>
  </r>
  <r>
    <n v="381"/>
    <x v="1"/>
    <x v="0"/>
    <x v="1"/>
    <d v="2024-01-16T00:00:00"/>
    <s v="January"/>
    <x v="1"/>
    <n v="1101.79"/>
  </r>
  <r>
    <n v="382"/>
    <x v="3"/>
    <x v="0"/>
    <x v="3"/>
    <d v="2024-01-17T00:00:00"/>
    <s v="January"/>
    <x v="1"/>
    <n v="1967.96"/>
  </r>
  <r>
    <n v="383"/>
    <x v="0"/>
    <x v="1"/>
    <x v="0"/>
    <d v="2024-01-18T00:00:00"/>
    <s v="January"/>
    <x v="1"/>
    <n v="1942.33"/>
  </r>
  <r>
    <n v="384"/>
    <x v="0"/>
    <x v="1"/>
    <x v="0"/>
    <d v="2024-01-19T00:00:00"/>
    <s v="January"/>
    <x v="1"/>
    <n v="1764.07"/>
  </r>
  <r>
    <n v="385"/>
    <x v="2"/>
    <x v="0"/>
    <x v="0"/>
    <d v="2024-01-20T00:00:00"/>
    <s v="January"/>
    <x v="1"/>
    <n v="351.91"/>
  </r>
  <r>
    <n v="386"/>
    <x v="1"/>
    <x v="1"/>
    <x v="1"/>
    <d v="2024-01-21T00:00:00"/>
    <s v="January"/>
    <x v="1"/>
    <n v="1686.38"/>
  </r>
  <r>
    <n v="387"/>
    <x v="2"/>
    <x v="1"/>
    <x v="2"/>
    <d v="2024-01-22T00:00:00"/>
    <s v="January"/>
    <x v="1"/>
    <n v="633.11"/>
  </r>
  <r>
    <n v="388"/>
    <x v="0"/>
    <x v="0"/>
    <x v="3"/>
    <d v="2024-01-23T00:00:00"/>
    <s v="January"/>
    <x v="1"/>
    <n v="225.26"/>
  </r>
  <r>
    <n v="389"/>
    <x v="3"/>
    <x v="1"/>
    <x v="3"/>
    <d v="2024-01-24T00:00:00"/>
    <s v="January"/>
    <x v="1"/>
    <n v="381.01"/>
  </r>
  <r>
    <n v="390"/>
    <x v="1"/>
    <x v="0"/>
    <x v="3"/>
    <d v="2024-01-25T00:00:00"/>
    <s v="January"/>
    <x v="1"/>
    <n v="1924.84"/>
  </r>
  <r>
    <n v="391"/>
    <x v="0"/>
    <x v="0"/>
    <x v="0"/>
    <d v="2024-01-26T00:00:00"/>
    <s v="January"/>
    <x v="1"/>
    <n v="362.52"/>
  </r>
  <r>
    <n v="392"/>
    <x v="0"/>
    <x v="1"/>
    <x v="2"/>
    <d v="2024-01-27T00:00:00"/>
    <s v="January"/>
    <x v="1"/>
    <n v="937.46"/>
  </r>
  <r>
    <n v="393"/>
    <x v="0"/>
    <x v="0"/>
    <x v="2"/>
    <d v="2024-01-28T00:00:00"/>
    <s v="January"/>
    <x v="1"/>
    <n v="1642.62"/>
  </r>
  <r>
    <n v="394"/>
    <x v="3"/>
    <x v="0"/>
    <x v="0"/>
    <d v="2024-01-29T00:00:00"/>
    <s v="January"/>
    <x v="1"/>
    <n v="1474.48"/>
  </r>
  <r>
    <n v="395"/>
    <x v="2"/>
    <x v="0"/>
    <x v="0"/>
    <d v="2024-01-30T00:00:00"/>
    <s v="January"/>
    <x v="1"/>
    <n v="378.33"/>
  </r>
  <r>
    <n v="396"/>
    <x v="1"/>
    <x v="1"/>
    <x v="1"/>
    <d v="2024-01-31T00:00:00"/>
    <s v="January"/>
    <x v="1"/>
    <n v="770.67"/>
  </r>
  <r>
    <n v="397"/>
    <x v="1"/>
    <x v="0"/>
    <x v="0"/>
    <d v="2024-02-01T00:00:00"/>
    <s v="February"/>
    <x v="1"/>
    <n v="1076.2"/>
  </r>
  <r>
    <n v="398"/>
    <x v="2"/>
    <x v="1"/>
    <x v="3"/>
    <d v="2024-02-02T00:00:00"/>
    <s v="February"/>
    <x v="1"/>
    <n v="500.96"/>
  </r>
  <r>
    <n v="399"/>
    <x v="2"/>
    <x v="0"/>
    <x v="3"/>
    <d v="2024-02-03T00:00:00"/>
    <s v="February"/>
    <x v="1"/>
    <n v="1508.41"/>
  </r>
  <r>
    <n v="400"/>
    <x v="3"/>
    <x v="0"/>
    <x v="3"/>
    <d v="2024-02-04T00:00:00"/>
    <s v="February"/>
    <x v="1"/>
    <n v="1285.18"/>
  </r>
  <r>
    <n v="401"/>
    <x v="3"/>
    <x v="0"/>
    <x v="0"/>
    <d v="2024-02-05T00:00:00"/>
    <s v="February"/>
    <x v="1"/>
    <n v="203.88"/>
  </r>
  <r>
    <n v="402"/>
    <x v="1"/>
    <x v="1"/>
    <x v="0"/>
    <d v="2024-02-06T00:00:00"/>
    <s v="February"/>
    <x v="1"/>
    <n v="317.25"/>
  </r>
  <r>
    <n v="403"/>
    <x v="0"/>
    <x v="1"/>
    <x v="2"/>
    <d v="2024-02-07T00:00:00"/>
    <s v="February"/>
    <x v="1"/>
    <n v="386.41"/>
  </r>
  <r>
    <n v="404"/>
    <x v="2"/>
    <x v="1"/>
    <x v="3"/>
    <d v="2024-02-08T00:00:00"/>
    <s v="February"/>
    <x v="1"/>
    <n v="1510.69"/>
  </r>
  <r>
    <n v="405"/>
    <x v="2"/>
    <x v="0"/>
    <x v="1"/>
    <d v="2024-02-09T00:00:00"/>
    <s v="February"/>
    <x v="1"/>
    <n v="508.58"/>
  </r>
  <r>
    <n v="406"/>
    <x v="2"/>
    <x v="1"/>
    <x v="1"/>
    <d v="2024-02-10T00:00:00"/>
    <s v="February"/>
    <x v="1"/>
    <n v="1659.79"/>
  </r>
  <r>
    <n v="407"/>
    <x v="3"/>
    <x v="0"/>
    <x v="3"/>
    <d v="2024-02-11T00:00:00"/>
    <s v="February"/>
    <x v="1"/>
    <n v="474.1"/>
  </r>
  <r>
    <n v="408"/>
    <x v="1"/>
    <x v="1"/>
    <x v="2"/>
    <d v="2024-02-12T00:00:00"/>
    <s v="February"/>
    <x v="1"/>
    <n v="1085.6400000000001"/>
  </r>
  <r>
    <n v="409"/>
    <x v="1"/>
    <x v="1"/>
    <x v="0"/>
    <d v="2024-02-13T00:00:00"/>
    <s v="February"/>
    <x v="1"/>
    <n v="297.22000000000003"/>
  </r>
  <r>
    <n v="410"/>
    <x v="0"/>
    <x v="0"/>
    <x v="2"/>
    <d v="2024-02-14T00:00:00"/>
    <s v="February"/>
    <x v="1"/>
    <n v="669.86"/>
  </r>
  <r>
    <n v="411"/>
    <x v="2"/>
    <x v="1"/>
    <x v="3"/>
    <d v="2024-02-15T00:00:00"/>
    <s v="February"/>
    <x v="1"/>
    <n v="466.88"/>
  </r>
  <r>
    <n v="412"/>
    <x v="1"/>
    <x v="1"/>
    <x v="0"/>
    <d v="2024-02-16T00:00:00"/>
    <s v="February"/>
    <x v="1"/>
    <n v="310.95"/>
  </r>
  <r>
    <n v="413"/>
    <x v="3"/>
    <x v="1"/>
    <x v="0"/>
    <d v="2024-02-17T00:00:00"/>
    <s v="February"/>
    <x v="1"/>
    <n v="480.31"/>
  </r>
  <r>
    <n v="414"/>
    <x v="1"/>
    <x v="0"/>
    <x v="1"/>
    <d v="2024-02-18T00:00:00"/>
    <s v="February"/>
    <x v="1"/>
    <n v="943.74"/>
  </r>
  <r>
    <n v="415"/>
    <x v="3"/>
    <x v="1"/>
    <x v="0"/>
    <d v="2024-02-19T00:00:00"/>
    <s v="February"/>
    <x v="1"/>
    <n v="1776.93"/>
  </r>
  <r>
    <n v="416"/>
    <x v="0"/>
    <x v="0"/>
    <x v="2"/>
    <d v="2024-02-20T00:00:00"/>
    <s v="February"/>
    <x v="1"/>
    <n v="1714.36"/>
  </r>
  <r>
    <n v="417"/>
    <x v="1"/>
    <x v="0"/>
    <x v="3"/>
    <d v="2024-02-21T00:00:00"/>
    <s v="February"/>
    <x v="1"/>
    <n v="1853.17"/>
  </r>
  <r>
    <n v="418"/>
    <x v="3"/>
    <x v="1"/>
    <x v="3"/>
    <d v="2024-02-22T00:00:00"/>
    <s v="February"/>
    <x v="1"/>
    <n v="868.87"/>
  </r>
  <r>
    <n v="419"/>
    <x v="2"/>
    <x v="1"/>
    <x v="2"/>
    <d v="2024-02-23T00:00:00"/>
    <s v="February"/>
    <x v="1"/>
    <n v="199.08"/>
  </r>
  <r>
    <n v="420"/>
    <x v="3"/>
    <x v="0"/>
    <x v="1"/>
    <d v="2024-02-24T00:00:00"/>
    <s v="February"/>
    <x v="1"/>
    <n v="492.47"/>
  </r>
  <r>
    <n v="421"/>
    <x v="0"/>
    <x v="1"/>
    <x v="2"/>
    <d v="2024-02-25T00:00:00"/>
    <s v="February"/>
    <x v="1"/>
    <n v="1158.68"/>
  </r>
  <r>
    <n v="422"/>
    <x v="1"/>
    <x v="0"/>
    <x v="0"/>
    <d v="2024-02-26T00:00:00"/>
    <s v="February"/>
    <x v="1"/>
    <n v="773.77"/>
  </r>
  <r>
    <n v="423"/>
    <x v="2"/>
    <x v="0"/>
    <x v="1"/>
    <d v="2024-02-27T00:00:00"/>
    <s v="February"/>
    <x v="1"/>
    <n v="1128.9100000000001"/>
  </r>
  <r>
    <n v="424"/>
    <x v="1"/>
    <x v="1"/>
    <x v="3"/>
    <d v="2024-02-28T00:00:00"/>
    <s v="February"/>
    <x v="1"/>
    <n v="892.8"/>
  </r>
  <r>
    <n v="425"/>
    <x v="0"/>
    <x v="1"/>
    <x v="3"/>
    <d v="2024-02-29T00:00:00"/>
    <s v="February"/>
    <x v="1"/>
    <n v="1718.06"/>
  </r>
  <r>
    <n v="426"/>
    <x v="2"/>
    <x v="1"/>
    <x v="3"/>
    <d v="2024-03-01T00:00:00"/>
    <s v="March"/>
    <x v="1"/>
    <n v="765.22"/>
  </r>
  <r>
    <n v="427"/>
    <x v="3"/>
    <x v="1"/>
    <x v="1"/>
    <d v="2024-03-02T00:00:00"/>
    <s v="March"/>
    <x v="1"/>
    <n v="1449.61"/>
  </r>
  <r>
    <n v="428"/>
    <x v="3"/>
    <x v="0"/>
    <x v="2"/>
    <d v="2024-03-03T00:00:00"/>
    <s v="March"/>
    <x v="1"/>
    <n v="200.8"/>
  </r>
  <r>
    <n v="429"/>
    <x v="1"/>
    <x v="0"/>
    <x v="3"/>
    <d v="2024-03-04T00:00:00"/>
    <s v="March"/>
    <x v="1"/>
    <n v="1496.16"/>
  </r>
  <r>
    <n v="430"/>
    <x v="3"/>
    <x v="1"/>
    <x v="1"/>
    <d v="2024-03-05T00:00:00"/>
    <s v="March"/>
    <x v="1"/>
    <n v="350.37"/>
  </r>
  <r>
    <n v="431"/>
    <x v="3"/>
    <x v="1"/>
    <x v="2"/>
    <d v="2024-03-06T00:00:00"/>
    <s v="March"/>
    <x v="1"/>
    <n v="516.54999999999995"/>
  </r>
  <r>
    <n v="432"/>
    <x v="3"/>
    <x v="1"/>
    <x v="2"/>
    <d v="2024-03-07T00:00:00"/>
    <s v="March"/>
    <x v="1"/>
    <n v="1745.75"/>
  </r>
  <r>
    <n v="433"/>
    <x v="0"/>
    <x v="1"/>
    <x v="2"/>
    <d v="2024-03-08T00:00:00"/>
    <s v="March"/>
    <x v="1"/>
    <n v="1430.51"/>
  </r>
  <r>
    <n v="434"/>
    <x v="1"/>
    <x v="0"/>
    <x v="3"/>
    <d v="2024-03-09T00:00:00"/>
    <s v="March"/>
    <x v="1"/>
    <n v="1263.6099999999999"/>
  </r>
  <r>
    <n v="435"/>
    <x v="1"/>
    <x v="1"/>
    <x v="0"/>
    <d v="2024-03-10T00:00:00"/>
    <s v="March"/>
    <x v="1"/>
    <n v="1703.98"/>
  </r>
  <r>
    <n v="436"/>
    <x v="1"/>
    <x v="0"/>
    <x v="2"/>
    <d v="2024-03-11T00:00:00"/>
    <s v="March"/>
    <x v="1"/>
    <n v="1991.35"/>
  </r>
  <r>
    <n v="437"/>
    <x v="2"/>
    <x v="0"/>
    <x v="0"/>
    <d v="2024-03-12T00:00:00"/>
    <s v="March"/>
    <x v="1"/>
    <n v="140.71"/>
  </r>
  <r>
    <n v="438"/>
    <x v="3"/>
    <x v="1"/>
    <x v="1"/>
    <d v="2024-03-13T00:00:00"/>
    <s v="March"/>
    <x v="1"/>
    <n v="1984.64"/>
  </r>
  <r>
    <n v="439"/>
    <x v="0"/>
    <x v="0"/>
    <x v="3"/>
    <d v="2024-03-14T00:00:00"/>
    <s v="March"/>
    <x v="1"/>
    <n v="544.5"/>
  </r>
  <r>
    <n v="440"/>
    <x v="2"/>
    <x v="0"/>
    <x v="0"/>
    <d v="2024-03-15T00:00:00"/>
    <s v="March"/>
    <x v="1"/>
    <n v="1991.33"/>
  </r>
  <r>
    <n v="441"/>
    <x v="0"/>
    <x v="1"/>
    <x v="3"/>
    <d v="2024-03-16T00:00:00"/>
    <s v="March"/>
    <x v="1"/>
    <n v="1070.5"/>
  </r>
  <r>
    <n v="442"/>
    <x v="1"/>
    <x v="0"/>
    <x v="1"/>
    <d v="2024-03-17T00:00:00"/>
    <s v="March"/>
    <x v="1"/>
    <n v="227.54"/>
  </r>
  <r>
    <n v="443"/>
    <x v="0"/>
    <x v="0"/>
    <x v="0"/>
    <d v="2024-03-18T00:00:00"/>
    <s v="March"/>
    <x v="1"/>
    <n v="891.86"/>
  </r>
  <r>
    <n v="444"/>
    <x v="0"/>
    <x v="1"/>
    <x v="2"/>
    <d v="2024-03-19T00:00:00"/>
    <s v="March"/>
    <x v="1"/>
    <n v="1266.79"/>
  </r>
  <r>
    <n v="445"/>
    <x v="2"/>
    <x v="1"/>
    <x v="0"/>
    <d v="2024-03-20T00:00:00"/>
    <s v="March"/>
    <x v="1"/>
    <n v="1983.23"/>
  </r>
  <r>
    <n v="446"/>
    <x v="3"/>
    <x v="1"/>
    <x v="3"/>
    <d v="2024-03-21T00:00:00"/>
    <s v="March"/>
    <x v="1"/>
    <n v="80.16"/>
  </r>
  <r>
    <n v="447"/>
    <x v="1"/>
    <x v="0"/>
    <x v="2"/>
    <d v="2024-03-22T00:00:00"/>
    <s v="March"/>
    <x v="1"/>
    <n v="1200.83"/>
  </r>
  <r>
    <n v="448"/>
    <x v="0"/>
    <x v="0"/>
    <x v="3"/>
    <d v="2024-03-23T00:00:00"/>
    <s v="March"/>
    <x v="1"/>
    <n v="859.29"/>
  </r>
  <r>
    <n v="449"/>
    <x v="3"/>
    <x v="0"/>
    <x v="1"/>
    <d v="2024-03-24T00:00:00"/>
    <s v="March"/>
    <x v="1"/>
    <n v="280.63"/>
  </r>
  <r>
    <n v="450"/>
    <x v="0"/>
    <x v="1"/>
    <x v="0"/>
    <d v="2024-03-25T00:00:00"/>
    <s v="March"/>
    <x v="1"/>
    <n v="1909.68"/>
  </r>
  <r>
    <n v="451"/>
    <x v="3"/>
    <x v="0"/>
    <x v="3"/>
    <d v="2024-03-26T00:00:00"/>
    <s v="March"/>
    <x v="1"/>
    <n v="1381.77"/>
  </r>
  <r>
    <n v="452"/>
    <x v="3"/>
    <x v="0"/>
    <x v="3"/>
    <d v="2024-03-27T00:00:00"/>
    <s v="March"/>
    <x v="1"/>
    <n v="1076.47"/>
  </r>
  <r>
    <n v="453"/>
    <x v="2"/>
    <x v="0"/>
    <x v="3"/>
    <d v="2024-03-28T00:00:00"/>
    <s v="March"/>
    <x v="1"/>
    <n v="486.17"/>
  </r>
  <r>
    <n v="454"/>
    <x v="1"/>
    <x v="0"/>
    <x v="1"/>
    <d v="2024-03-29T00:00:00"/>
    <s v="March"/>
    <x v="1"/>
    <n v="841.4"/>
  </r>
  <r>
    <n v="455"/>
    <x v="1"/>
    <x v="1"/>
    <x v="1"/>
    <d v="2024-03-30T00:00:00"/>
    <s v="March"/>
    <x v="1"/>
    <n v="1369.2"/>
  </r>
  <r>
    <n v="456"/>
    <x v="1"/>
    <x v="1"/>
    <x v="0"/>
    <d v="2024-03-31T00:00:00"/>
    <s v="March"/>
    <x v="1"/>
    <n v="1871.59"/>
  </r>
  <r>
    <n v="457"/>
    <x v="1"/>
    <x v="1"/>
    <x v="1"/>
    <d v="2024-04-01T00:00:00"/>
    <s v="April"/>
    <x v="1"/>
    <n v="1485.4"/>
  </r>
  <r>
    <n v="458"/>
    <x v="3"/>
    <x v="0"/>
    <x v="0"/>
    <d v="2024-04-02T00:00:00"/>
    <s v="April"/>
    <x v="1"/>
    <n v="58.03"/>
  </r>
  <r>
    <n v="459"/>
    <x v="2"/>
    <x v="1"/>
    <x v="3"/>
    <d v="2024-04-03T00:00:00"/>
    <s v="April"/>
    <x v="1"/>
    <n v="795.05"/>
  </r>
  <r>
    <n v="460"/>
    <x v="1"/>
    <x v="1"/>
    <x v="3"/>
    <d v="2024-04-04T00:00:00"/>
    <s v="April"/>
    <x v="1"/>
    <n v="257.22000000000003"/>
  </r>
  <r>
    <n v="461"/>
    <x v="0"/>
    <x v="1"/>
    <x v="3"/>
    <d v="2024-04-05T00:00:00"/>
    <s v="April"/>
    <x v="1"/>
    <n v="790.99"/>
  </r>
  <r>
    <n v="462"/>
    <x v="3"/>
    <x v="1"/>
    <x v="2"/>
    <d v="2024-04-06T00:00:00"/>
    <s v="April"/>
    <x v="1"/>
    <n v="1582.26"/>
  </r>
  <r>
    <n v="463"/>
    <x v="0"/>
    <x v="1"/>
    <x v="2"/>
    <d v="2024-04-07T00:00:00"/>
    <s v="April"/>
    <x v="1"/>
    <n v="51.15"/>
  </r>
  <r>
    <n v="464"/>
    <x v="2"/>
    <x v="0"/>
    <x v="0"/>
    <d v="2024-04-08T00:00:00"/>
    <s v="April"/>
    <x v="1"/>
    <n v="1755.74"/>
  </r>
  <r>
    <n v="465"/>
    <x v="0"/>
    <x v="1"/>
    <x v="2"/>
    <d v="2024-04-09T00:00:00"/>
    <s v="April"/>
    <x v="1"/>
    <n v="432.71"/>
  </r>
  <r>
    <n v="466"/>
    <x v="1"/>
    <x v="1"/>
    <x v="0"/>
    <d v="2024-04-10T00:00:00"/>
    <s v="April"/>
    <x v="1"/>
    <n v="410.4"/>
  </r>
  <r>
    <n v="467"/>
    <x v="3"/>
    <x v="1"/>
    <x v="3"/>
    <d v="2024-04-11T00:00:00"/>
    <s v="April"/>
    <x v="1"/>
    <n v="1672.24"/>
  </r>
  <r>
    <n v="468"/>
    <x v="2"/>
    <x v="1"/>
    <x v="3"/>
    <d v="2024-04-12T00:00:00"/>
    <s v="April"/>
    <x v="1"/>
    <n v="1293.8"/>
  </r>
  <r>
    <n v="469"/>
    <x v="2"/>
    <x v="0"/>
    <x v="2"/>
    <d v="2024-04-13T00:00:00"/>
    <s v="April"/>
    <x v="1"/>
    <n v="285.14999999999998"/>
  </r>
  <r>
    <n v="470"/>
    <x v="0"/>
    <x v="0"/>
    <x v="2"/>
    <d v="2024-04-14T00:00:00"/>
    <s v="April"/>
    <x v="1"/>
    <n v="352.12"/>
  </r>
  <r>
    <n v="471"/>
    <x v="0"/>
    <x v="1"/>
    <x v="1"/>
    <d v="2024-04-15T00:00:00"/>
    <s v="April"/>
    <x v="1"/>
    <n v="651.17999999999995"/>
  </r>
  <r>
    <n v="472"/>
    <x v="2"/>
    <x v="1"/>
    <x v="3"/>
    <d v="2024-04-16T00:00:00"/>
    <s v="April"/>
    <x v="1"/>
    <n v="419.58"/>
  </r>
  <r>
    <n v="473"/>
    <x v="0"/>
    <x v="0"/>
    <x v="0"/>
    <d v="2024-04-17T00:00:00"/>
    <s v="April"/>
    <x v="1"/>
    <n v="616.30999999999995"/>
  </r>
  <r>
    <n v="474"/>
    <x v="2"/>
    <x v="1"/>
    <x v="3"/>
    <d v="2024-04-18T00:00:00"/>
    <s v="April"/>
    <x v="1"/>
    <n v="1677.15"/>
  </r>
  <r>
    <n v="475"/>
    <x v="2"/>
    <x v="0"/>
    <x v="1"/>
    <d v="2024-04-19T00:00:00"/>
    <s v="April"/>
    <x v="1"/>
    <n v="175.62"/>
  </r>
  <r>
    <n v="476"/>
    <x v="3"/>
    <x v="1"/>
    <x v="2"/>
    <d v="2024-04-20T00:00:00"/>
    <s v="April"/>
    <x v="1"/>
    <n v="1708.32"/>
  </r>
  <r>
    <n v="477"/>
    <x v="1"/>
    <x v="1"/>
    <x v="2"/>
    <d v="2024-04-21T00:00:00"/>
    <s v="April"/>
    <x v="1"/>
    <n v="214.14"/>
  </r>
  <r>
    <n v="478"/>
    <x v="1"/>
    <x v="0"/>
    <x v="2"/>
    <d v="2024-04-22T00:00:00"/>
    <s v="April"/>
    <x v="1"/>
    <n v="1664.58"/>
  </r>
  <r>
    <n v="479"/>
    <x v="3"/>
    <x v="1"/>
    <x v="3"/>
    <d v="2024-04-23T00:00:00"/>
    <s v="April"/>
    <x v="1"/>
    <n v="1735.63"/>
  </r>
  <r>
    <n v="480"/>
    <x v="2"/>
    <x v="0"/>
    <x v="2"/>
    <d v="2024-04-24T00:00:00"/>
    <s v="April"/>
    <x v="1"/>
    <n v="1895.43"/>
  </r>
  <r>
    <n v="481"/>
    <x v="3"/>
    <x v="0"/>
    <x v="3"/>
    <d v="2024-04-25T00:00:00"/>
    <s v="April"/>
    <x v="1"/>
    <n v="269.87"/>
  </r>
  <r>
    <n v="482"/>
    <x v="3"/>
    <x v="0"/>
    <x v="1"/>
    <d v="2024-04-26T00:00:00"/>
    <s v="April"/>
    <x v="1"/>
    <n v="1405.76"/>
  </r>
  <r>
    <n v="483"/>
    <x v="1"/>
    <x v="1"/>
    <x v="0"/>
    <d v="2024-04-27T00:00:00"/>
    <s v="April"/>
    <x v="1"/>
    <n v="748.76"/>
  </r>
  <r>
    <n v="484"/>
    <x v="0"/>
    <x v="1"/>
    <x v="1"/>
    <d v="2024-04-28T00:00:00"/>
    <s v="April"/>
    <x v="1"/>
    <n v="1535.56"/>
  </r>
  <r>
    <n v="485"/>
    <x v="0"/>
    <x v="0"/>
    <x v="2"/>
    <d v="2024-04-29T00:00:00"/>
    <s v="April"/>
    <x v="1"/>
    <n v="1528.96"/>
  </r>
  <r>
    <n v="486"/>
    <x v="2"/>
    <x v="1"/>
    <x v="0"/>
    <d v="2024-04-30T00:00:00"/>
    <s v="April"/>
    <x v="1"/>
    <n v="1656.17"/>
  </r>
  <r>
    <n v="487"/>
    <x v="0"/>
    <x v="0"/>
    <x v="1"/>
    <d v="2024-05-01T00:00:00"/>
    <s v="May"/>
    <x v="1"/>
    <n v="861.64"/>
  </r>
  <r>
    <n v="488"/>
    <x v="2"/>
    <x v="1"/>
    <x v="2"/>
    <d v="2024-05-02T00:00:00"/>
    <s v="May"/>
    <x v="1"/>
    <n v="1038.1199999999999"/>
  </r>
  <r>
    <n v="489"/>
    <x v="3"/>
    <x v="1"/>
    <x v="3"/>
    <d v="2024-05-03T00:00:00"/>
    <s v="May"/>
    <x v="1"/>
    <n v="1985.09"/>
  </r>
  <r>
    <n v="490"/>
    <x v="0"/>
    <x v="1"/>
    <x v="3"/>
    <d v="2024-05-04T00:00:00"/>
    <s v="May"/>
    <x v="1"/>
    <n v="336.16"/>
  </r>
  <r>
    <n v="491"/>
    <x v="1"/>
    <x v="0"/>
    <x v="0"/>
    <d v="2024-05-05T00:00:00"/>
    <s v="May"/>
    <x v="1"/>
    <n v="361.8"/>
  </r>
  <r>
    <n v="492"/>
    <x v="0"/>
    <x v="1"/>
    <x v="0"/>
    <d v="2024-05-06T00:00:00"/>
    <s v="May"/>
    <x v="1"/>
    <n v="762.52"/>
  </r>
  <r>
    <n v="493"/>
    <x v="0"/>
    <x v="1"/>
    <x v="1"/>
    <d v="2024-05-07T00:00:00"/>
    <s v="May"/>
    <x v="1"/>
    <n v="1350.48"/>
  </r>
  <r>
    <n v="494"/>
    <x v="0"/>
    <x v="0"/>
    <x v="0"/>
    <d v="2024-05-08T00:00:00"/>
    <s v="May"/>
    <x v="1"/>
    <n v="1441.09"/>
  </r>
  <r>
    <n v="495"/>
    <x v="1"/>
    <x v="0"/>
    <x v="0"/>
    <d v="2024-05-09T00:00:00"/>
    <s v="May"/>
    <x v="1"/>
    <n v="973.13"/>
  </r>
  <r>
    <n v="496"/>
    <x v="1"/>
    <x v="1"/>
    <x v="0"/>
    <d v="2024-05-10T00:00:00"/>
    <s v="May"/>
    <x v="1"/>
    <n v="380.98"/>
  </r>
  <r>
    <n v="497"/>
    <x v="0"/>
    <x v="0"/>
    <x v="1"/>
    <d v="2024-05-11T00:00:00"/>
    <s v="May"/>
    <x v="1"/>
    <n v="1592.42"/>
  </r>
  <r>
    <n v="498"/>
    <x v="2"/>
    <x v="1"/>
    <x v="0"/>
    <d v="2024-05-12T00:00:00"/>
    <s v="May"/>
    <x v="1"/>
    <n v="242.48"/>
  </r>
  <r>
    <n v="499"/>
    <x v="0"/>
    <x v="0"/>
    <x v="3"/>
    <d v="2024-05-13T00:00:00"/>
    <s v="May"/>
    <x v="1"/>
    <n v="1492.78"/>
  </r>
  <r>
    <n v="500"/>
    <x v="1"/>
    <x v="1"/>
    <x v="3"/>
    <d v="2024-05-14T00:00:00"/>
    <s v="May"/>
    <x v="1"/>
    <n v="1619.99"/>
  </r>
  <r>
    <n v="501"/>
    <x v="3"/>
    <x v="0"/>
    <x v="3"/>
    <d v="2024-05-15T00:00:00"/>
    <s v="May"/>
    <x v="1"/>
    <n v="208.8"/>
  </r>
  <r>
    <n v="502"/>
    <x v="1"/>
    <x v="1"/>
    <x v="3"/>
    <d v="2024-05-16T00:00:00"/>
    <s v="May"/>
    <x v="1"/>
    <n v="1140.56"/>
  </r>
  <r>
    <n v="503"/>
    <x v="2"/>
    <x v="0"/>
    <x v="3"/>
    <d v="2024-05-17T00:00:00"/>
    <s v="May"/>
    <x v="1"/>
    <n v="196.21"/>
  </r>
  <r>
    <n v="504"/>
    <x v="0"/>
    <x v="0"/>
    <x v="1"/>
    <d v="2024-05-18T00:00:00"/>
    <s v="May"/>
    <x v="1"/>
    <n v="1898.7"/>
  </r>
  <r>
    <n v="505"/>
    <x v="0"/>
    <x v="1"/>
    <x v="1"/>
    <d v="2024-05-19T00:00:00"/>
    <s v="May"/>
    <x v="1"/>
    <n v="1521.15"/>
  </r>
  <r>
    <n v="506"/>
    <x v="3"/>
    <x v="1"/>
    <x v="0"/>
    <d v="2024-05-20T00:00:00"/>
    <s v="May"/>
    <x v="1"/>
    <n v="324.20999999999998"/>
  </r>
  <r>
    <n v="507"/>
    <x v="0"/>
    <x v="0"/>
    <x v="3"/>
    <d v="2024-05-21T00:00:00"/>
    <s v="May"/>
    <x v="1"/>
    <n v="1242.5999999999999"/>
  </r>
  <r>
    <n v="508"/>
    <x v="2"/>
    <x v="1"/>
    <x v="2"/>
    <d v="2024-05-22T00:00:00"/>
    <s v="May"/>
    <x v="1"/>
    <n v="1256.3900000000001"/>
  </r>
  <r>
    <n v="509"/>
    <x v="0"/>
    <x v="0"/>
    <x v="1"/>
    <d v="2024-05-23T00:00:00"/>
    <s v="May"/>
    <x v="1"/>
    <n v="483.58"/>
  </r>
  <r>
    <n v="510"/>
    <x v="0"/>
    <x v="0"/>
    <x v="1"/>
    <d v="2024-05-24T00:00:00"/>
    <s v="May"/>
    <x v="1"/>
    <n v="152.19"/>
  </r>
  <r>
    <n v="511"/>
    <x v="0"/>
    <x v="0"/>
    <x v="2"/>
    <d v="2024-05-25T00:00:00"/>
    <s v="May"/>
    <x v="1"/>
    <n v="63.93"/>
  </r>
  <r>
    <n v="512"/>
    <x v="2"/>
    <x v="1"/>
    <x v="3"/>
    <d v="2024-05-26T00:00:00"/>
    <s v="May"/>
    <x v="1"/>
    <n v="1160.26"/>
  </r>
  <r>
    <n v="513"/>
    <x v="0"/>
    <x v="0"/>
    <x v="1"/>
    <d v="2024-05-27T00:00:00"/>
    <s v="May"/>
    <x v="1"/>
    <n v="1406.62"/>
  </r>
  <r>
    <n v="514"/>
    <x v="2"/>
    <x v="0"/>
    <x v="1"/>
    <d v="2024-05-28T00:00:00"/>
    <s v="May"/>
    <x v="1"/>
    <n v="757.69"/>
  </r>
  <r>
    <n v="515"/>
    <x v="0"/>
    <x v="1"/>
    <x v="2"/>
    <d v="2024-05-29T00:00:00"/>
    <s v="May"/>
    <x v="1"/>
    <n v="261.94"/>
  </r>
  <r>
    <n v="516"/>
    <x v="2"/>
    <x v="1"/>
    <x v="1"/>
    <d v="2024-05-30T00:00:00"/>
    <s v="May"/>
    <x v="1"/>
    <n v="1586.35"/>
  </r>
  <r>
    <n v="517"/>
    <x v="2"/>
    <x v="0"/>
    <x v="3"/>
    <d v="2024-05-31T00:00:00"/>
    <s v="May"/>
    <x v="1"/>
    <n v="1812.64"/>
  </r>
  <r>
    <n v="518"/>
    <x v="0"/>
    <x v="1"/>
    <x v="2"/>
    <d v="2024-06-01T00:00:00"/>
    <s v="June"/>
    <x v="1"/>
    <n v="1430.83"/>
  </r>
  <r>
    <n v="519"/>
    <x v="1"/>
    <x v="1"/>
    <x v="3"/>
    <d v="2024-06-02T00:00:00"/>
    <s v="June"/>
    <x v="1"/>
    <n v="1554.56"/>
  </r>
  <r>
    <n v="520"/>
    <x v="1"/>
    <x v="0"/>
    <x v="1"/>
    <d v="2024-06-03T00:00:00"/>
    <s v="June"/>
    <x v="1"/>
    <n v="1130.45"/>
  </r>
  <r>
    <n v="521"/>
    <x v="3"/>
    <x v="0"/>
    <x v="2"/>
    <d v="2024-06-04T00:00:00"/>
    <s v="June"/>
    <x v="1"/>
    <n v="479.72"/>
  </r>
  <r>
    <n v="522"/>
    <x v="2"/>
    <x v="0"/>
    <x v="0"/>
    <d v="2024-06-05T00:00:00"/>
    <s v="June"/>
    <x v="1"/>
    <n v="193.17"/>
  </r>
  <r>
    <n v="523"/>
    <x v="2"/>
    <x v="1"/>
    <x v="2"/>
    <d v="2024-06-06T00:00:00"/>
    <s v="June"/>
    <x v="1"/>
    <n v="1733.06"/>
  </r>
  <r>
    <n v="524"/>
    <x v="0"/>
    <x v="0"/>
    <x v="3"/>
    <d v="2024-06-07T00:00:00"/>
    <s v="June"/>
    <x v="1"/>
    <n v="136.07"/>
  </r>
  <r>
    <n v="525"/>
    <x v="1"/>
    <x v="1"/>
    <x v="1"/>
    <d v="2024-06-08T00:00:00"/>
    <s v="June"/>
    <x v="1"/>
    <n v="1889.49"/>
  </r>
  <r>
    <n v="526"/>
    <x v="1"/>
    <x v="0"/>
    <x v="3"/>
    <d v="2024-06-09T00:00:00"/>
    <s v="June"/>
    <x v="1"/>
    <n v="833.25"/>
  </r>
  <r>
    <n v="527"/>
    <x v="1"/>
    <x v="1"/>
    <x v="3"/>
    <d v="2024-06-10T00:00:00"/>
    <s v="June"/>
    <x v="1"/>
    <n v="1709.73"/>
  </r>
  <r>
    <n v="528"/>
    <x v="2"/>
    <x v="0"/>
    <x v="2"/>
    <d v="2024-06-11T00:00:00"/>
    <s v="June"/>
    <x v="1"/>
    <n v="1236.8699999999999"/>
  </r>
  <r>
    <n v="529"/>
    <x v="1"/>
    <x v="1"/>
    <x v="2"/>
    <d v="2024-06-12T00:00:00"/>
    <s v="June"/>
    <x v="1"/>
    <n v="1386.12"/>
  </r>
  <r>
    <n v="530"/>
    <x v="1"/>
    <x v="1"/>
    <x v="3"/>
    <d v="2024-06-13T00:00:00"/>
    <s v="June"/>
    <x v="1"/>
    <n v="1170.51"/>
  </r>
  <r>
    <n v="531"/>
    <x v="3"/>
    <x v="1"/>
    <x v="3"/>
    <d v="2024-06-14T00:00:00"/>
    <s v="June"/>
    <x v="1"/>
    <n v="1019.31"/>
  </r>
  <r>
    <n v="532"/>
    <x v="0"/>
    <x v="1"/>
    <x v="0"/>
    <d v="2024-06-15T00:00:00"/>
    <s v="June"/>
    <x v="1"/>
    <n v="1437.88"/>
  </r>
  <r>
    <n v="533"/>
    <x v="3"/>
    <x v="0"/>
    <x v="1"/>
    <d v="2024-06-16T00:00:00"/>
    <s v="June"/>
    <x v="1"/>
    <n v="155.56"/>
  </r>
  <r>
    <n v="534"/>
    <x v="3"/>
    <x v="0"/>
    <x v="2"/>
    <d v="2024-06-17T00:00:00"/>
    <s v="June"/>
    <x v="1"/>
    <n v="1847.25"/>
  </r>
  <r>
    <n v="535"/>
    <x v="2"/>
    <x v="1"/>
    <x v="2"/>
    <d v="2024-06-18T00:00:00"/>
    <s v="June"/>
    <x v="1"/>
    <n v="934.65"/>
  </r>
  <r>
    <n v="536"/>
    <x v="1"/>
    <x v="0"/>
    <x v="2"/>
    <d v="2024-06-19T00:00:00"/>
    <s v="June"/>
    <x v="1"/>
    <n v="1186.45"/>
  </r>
  <r>
    <n v="537"/>
    <x v="0"/>
    <x v="0"/>
    <x v="2"/>
    <d v="2024-06-20T00:00:00"/>
    <s v="June"/>
    <x v="1"/>
    <n v="925.67"/>
  </r>
  <r>
    <n v="538"/>
    <x v="2"/>
    <x v="0"/>
    <x v="3"/>
    <d v="2024-06-21T00:00:00"/>
    <s v="June"/>
    <x v="1"/>
    <n v="1543"/>
  </r>
  <r>
    <n v="539"/>
    <x v="1"/>
    <x v="1"/>
    <x v="1"/>
    <d v="2024-06-22T00:00:00"/>
    <s v="June"/>
    <x v="1"/>
    <n v="1440.45"/>
  </r>
  <r>
    <n v="540"/>
    <x v="3"/>
    <x v="1"/>
    <x v="3"/>
    <d v="2024-06-23T00:00:00"/>
    <s v="June"/>
    <x v="1"/>
    <n v="867.31"/>
  </r>
  <r>
    <n v="541"/>
    <x v="0"/>
    <x v="1"/>
    <x v="1"/>
    <d v="2024-06-24T00:00:00"/>
    <s v="June"/>
    <x v="1"/>
    <n v="1162.93"/>
  </r>
  <r>
    <n v="542"/>
    <x v="1"/>
    <x v="0"/>
    <x v="2"/>
    <d v="2024-06-25T00:00:00"/>
    <s v="June"/>
    <x v="1"/>
    <n v="1625.2"/>
  </r>
  <r>
    <n v="543"/>
    <x v="1"/>
    <x v="0"/>
    <x v="3"/>
    <d v="2024-06-26T00:00:00"/>
    <s v="June"/>
    <x v="1"/>
    <n v="838.1"/>
  </r>
  <r>
    <n v="544"/>
    <x v="0"/>
    <x v="0"/>
    <x v="0"/>
    <d v="2024-06-27T00:00:00"/>
    <s v="June"/>
    <x v="1"/>
    <n v="716.06"/>
  </r>
  <r>
    <n v="545"/>
    <x v="2"/>
    <x v="1"/>
    <x v="3"/>
    <d v="2024-06-28T00:00:00"/>
    <s v="June"/>
    <x v="1"/>
    <n v="1201.27"/>
  </r>
  <r>
    <n v="546"/>
    <x v="3"/>
    <x v="1"/>
    <x v="1"/>
    <d v="2024-06-29T00:00:00"/>
    <s v="June"/>
    <x v="1"/>
    <n v="1154.98"/>
  </r>
  <r>
    <n v="547"/>
    <x v="0"/>
    <x v="1"/>
    <x v="0"/>
    <d v="2024-06-30T00:00:00"/>
    <s v="June"/>
    <x v="1"/>
    <n v="923.19"/>
  </r>
  <r>
    <n v="548"/>
    <x v="1"/>
    <x v="0"/>
    <x v="1"/>
    <d v="2024-07-01T00:00:00"/>
    <s v="July"/>
    <x v="1"/>
    <n v="780.86"/>
  </r>
  <r>
    <n v="549"/>
    <x v="0"/>
    <x v="1"/>
    <x v="3"/>
    <d v="2024-07-02T00:00:00"/>
    <s v="July"/>
    <x v="1"/>
    <n v="1895.52"/>
  </r>
  <r>
    <n v="550"/>
    <x v="3"/>
    <x v="0"/>
    <x v="0"/>
    <d v="2024-07-03T00:00:00"/>
    <s v="July"/>
    <x v="1"/>
    <n v="408.79"/>
  </r>
  <r>
    <n v="551"/>
    <x v="1"/>
    <x v="1"/>
    <x v="1"/>
    <d v="2024-07-04T00:00:00"/>
    <s v="July"/>
    <x v="1"/>
    <n v="1009.36"/>
  </r>
  <r>
    <n v="552"/>
    <x v="2"/>
    <x v="1"/>
    <x v="0"/>
    <d v="2024-07-05T00:00:00"/>
    <s v="July"/>
    <x v="1"/>
    <n v="1288.43"/>
  </r>
  <r>
    <n v="553"/>
    <x v="0"/>
    <x v="1"/>
    <x v="0"/>
    <d v="2024-07-06T00:00:00"/>
    <s v="July"/>
    <x v="1"/>
    <n v="786.12"/>
  </r>
  <r>
    <n v="554"/>
    <x v="3"/>
    <x v="1"/>
    <x v="0"/>
    <d v="2024-07-07T00:00:00"/>
    <s v="July"/>
    <x v="1"/>
    <n v="1838.02"/>
  </r>
  <r>
    <n v="555"/>
    <x v="2"/>
    <x v="0"/>
    <x v="0"/>
    <d v="2024-07-08T00:00:00"/>
    <s v="July"/>
    <x v="1"/>
    <n v="1986.74"/>
  </r>
  <r>
    <n v="556"/>
    <x v="3"/>
    <x v="1"/>
    <x v="1"/>
    <d v="2024-07-09T00:00:00"/>
    <s v="July"/>
    <x v="1"/>
    <n v="113.16"/>
  </r>
  <r>
    <n v="557"/>
    <x v="1"/>
    <x v="0"/>
    <x v="3"/>
    <d v="2024-07-10T00:00:00"/>
    <s v="July"/>
    <x v="1"/>
    <n v="1954.06"/>
  </r>
  <r>
    <n v="558"/>
    <x v="2"/>
    <x v="1"/>
    <x v="3"/>
    <d v="2024-07-11T00:00:00"/>
    <s v="July"/>
    <x v="1"/>
    <n v="896.58"/>
  </r>
  <r>
    <n v="559"/>
    <x v="0"/>
    <x v="1"/>
    <x v="2"/>
    <d v="2024-07-12T00:00:00"/>
    <s v="July"/>
    <x v="1"/>
    <n v="160.43"/>
  </r>
  <r>
    <n v="560"/>
    <x v="2"/>
    <x v="1"/>
    <x v="1"/>
    <d v="2024-07-13T00:00:00"/>
    <s v="July"/>
    <x v="1"/>
    <n v="238.26"/>
  </r>
  <r>
    <n v="561"/>
    <x v="1"/>
    <x v="0"/>
    <x v="0"/>
    <d v="2024-07-14T00:00:00"/>
    <s v="July"/>
    <x v="1"/>
    <n v="781.93"/>
  </r>
  <r>
    <n v="562"/>
    <x v="2"/>
    <x v="0"/>
    <x v="2"/>
    <d v="2024-07-15T00:00:00"/>
    <s v="July"/>
    <x v="1"/>
    <n v="1153.47"/>
  </r>
  <r>
    <n v="563"/>
    <x v="3"/>
    <x v="1"/>
    <x v="0"/>
    <d v="2024-07-16T00:00:00"/>
    <s v="July"/>
    <x v="1"/>
    <n v="134.54"/>
  </r>
  <r>
    <n v="564"/>
    <x v="3"/>
    <x v="0"/>
    <x v="1"/>
    <d v="2024-07-17T00:00:00"/>
    <s v="July"/>
    <x v="1"/>
    <n v="1045.9000000000001"/>
  </r>
  <r>
    <n v="565"/>
    <x v="3"/>
    <x v="0"/>
    <x v="0"/>
    <d v="2024-07-18T00:00:00"/>
    <s v="July"/>
    <x v="1"/>
    <n v="1043.93"/>
  </r>
  <r>
    <n v="566"/>
    <x v="1"/>
    <x v="1"/>
    <x v="1"/>
    <d v="2024-07-19T00:00:00"/>
    <s v="July"/>
    <x v="1"/>
    <n v="1421.76"/>
  </r>
  <r>
    <n v="567"/>
    <x v="0"/>
    <x v="1"/>
    <x v="3"/>
    <d v="2024-07-20T00:00:00"/>
    <s v="July"/>
    <x v="1"/>
    <n v="1276.28"/>
  </r>
  <r>
    <n v="568"/>
    <x v="2"/>
    <x v="0"/>
    <x v="2"/>
    <d v="2024-07-21T00:00:00"/>
    <s v="July"/>
    <x v="1"/>
    <n v="589.85"/>
  </r>
  <r>
    <n v="569"/>
    <x v="0"/>
    <x v="0"/>
    <x v="3"/>
    <d v="2024-07-22T00:00:00"/>
    <s v="July"/>
    <x v="1"/>
    <n v="278.06"/>
  </r>
  <r>
    <n v="570"/>
    <x v="0"/>
    <x v="1"/>
    <x v="0"/>
    <d v="2024-07-23T00:00:00"/>
    <s v="July"/>
    <x v="1"/>
    <n v="1545.18"/>
  </r>
  <r>
    <n v="571"/>
    <x v="2"/>
    <x v="0"/>
    <x v="1"/>
    <d v="2024-07-24T00:00:00"/>
    <s v="July"/>
    <x v="1"/>
    <n v="893.93"/>
  </r>
  <r>
    <n v="572"/>
    <x v="0"/>
    <x v="1"/>
    <x v="1"/>
    <d v="2024-07-25T00:00:00"/>
    <s v="July"/>
    <x v="1"/>
    <n v="844.99"/>
  </r>
  <r>
    <n v="573"/>
    <x v="3"/>
    <x v="1"/>
    <x v="2"/>
    <d v="2024-07-26T00:00:00"/>
    <s v="July"/>
    <x v="1"/>
    <n v="877.25"/>
  </r>
  <r>
    <n v="574"/>
    <x v="0"/>
    <x v="0"/>
    <x v="3"/>
    <d v="2024-07-27T00:00:00"/>
    <s v="July"/>
    <x v="1"/>
    <n v="954.06"/>
  </r>
  <r>
    <n v="575"/>
    <x v="3"/>
    <x v="0"/>
    <x v="1"/>
    <d v="2024-07-28T00:00:00"/>
    <s v="July"/>
    <x v="1"/>
    <n v="176.7"/>
  </r>
  <r>
    <n v="576"/>
    <x v="1"/>
    <x v="0"/>
    <x v="2"/>
    <d v="2024-07-29T00:00:00"/>
    <s v="July"/>
    <x v="1"/>
    <n v="1780.85"/>
  </r>
  <r>
    <n v="577"/>
    <x v="0"/>
    <x v="0"/>
    <x v="0"/>
    <d v="2024-07-30T00:00:00"/>
    <s v="July"/>
    <x v="1"/>
    <n v="1220.25"/>
  </r>
  <r>
    <n v="578"/>
    <x v="3"/>
    <x v="1"/>
    <x v="1"/>
    <d v="2024-07-31T00:00:00"/>
    <s v="July"/>
    <x v="1"/>
    <n v="1024.21"/>
  </r>
  <r>
    <n v="579"/>
    <x v="3"/>
    <x v="1"/>
    <x v="1"/>
    <d v="2024-08-01T00:00:00"/>
    <s v="August"/>
    <x v="1"/>
    <n v="228.4"/>
  </r>
  <r>
    <n v="580"/>
    <x v="2"/>
    <x v="1"/>
    <x v="1"/>
    <d v="2024-08-02T00:00:00"/>
    <s v="August"/>
    <x v="1"/>
    <n v="482.82"/>
  </r>
  <r>
    <n v="581"/>
    <x v="3"/>
    <x v="1"/>
    <x v="1"/>
    <d v="2024-08-03T00:00:00"/>
    <s v="August"/>
    <x v="1"/>
    <n v="341.93"/>
  </r>
  <r>
    <n v="582"/>
    <x v="2"/>
    <x v="0"/>
    <x v="1"/>
    <d v="2024-08-04T00:00:00"/>
    <s v="August"/>
    <x v="1"/>
    <n v="1896.41"/>
  </r>
  <r>
    <n v="583"/>
    <x v="0"/>
    <x v="1"/>
    <x v="1"/>
    <d v="2024-08-05T00:00:00"/>
    <s v="August"/>
    <x v="1"/>
    <n v="873.72"/>
  </r>
  <r>
    <n v="584"/>
    <x v="3"/>
    <x v="1"/>
    <x v="2"/>
    <d v="2024-08-06T00:00:00"/>
    <s v="August"/>
    <x v="1"/>
    <n v="62.92"/>
  </r>
  <r>
    <n v="585"/>
    <x v="1"/>
    <x v="0"/>
    <x v="1"/>
    <d v="2024-08-07T00:00:00"/>
    <s v="August"/>
    <x v="1"/>
    <n v="1248.57"/>
  </r>
  <r>
    <n v="586"/>
    <x v="3"/>
    <x v="1"/>
    <x v="1"/>
    <d v="2024-08-08T00:00:00"/>
    <s v="August"/>
    <x v="1"/>
    <n v="862.08"/>
  </r>
  <r>
    <n v="587"/>
    <x v="1"/>
    <x v="0"/>
    <x v="1"/>
    <d v="2024-08-09T00:00:00"/>
    <s v="August"/>
    <x v="1"/>
    <n v="644.83000000000004"/>
  </r>
  <r>
    <n v="588"/>
    <x v="1"/>
    <x v="1"/>
    <x v="2"/>
    <d v="2024-08-10T00:00:00"/>
    <s v="August"/>
    <x v="1"/>
    <n v="1807.49"/>
  </r>
  <r>
    <n v="589"/>
    <x v="2"/>
    <x v="1"/>
    <x v="1"/>
    <d v="2024-08-11T00:00:00"/>
    <s v="August"/>
    <x v="1"/>
    <n v="116"/>
  </r>
  <r>
    <n v="590"/>
    <x v="3"/>
    <x v="1"/>
    <x v="2"/>
    <d v="2024-08-12T00:00:00"/>
    <s v="August"/>
    <x v="1"/>
    <n v="1846.36"/>
  </r>
  <r>
    <n v="591"/>
    <x v="3"/>
    <x v="1"/>
    <x v="1"/>
    <d v="2024-08-13T00:00:00"/>
    <s v="August"/>
    <x v="1"/>
    <n v="1367"/>
  </r>
  <r>
    <n v="592"/>
    <x v="3"/>
    <x v="0"/>
    <x v="3"/>
    <d v="2024-08-14T00:00:00"/>
    <s v="August"/>
    <x v="1"/>
    <n v="1184.96"/>
  </r>
  <r>
    <n v="593"/>
    <x v="3"/>
    <x v="0"/>
    <x v="0"/>
    <d v="2024-08-15T00:00:00"/>
    <s v="August"/>
    <x v="1"/>
    <n v="1583.29"/>
  </r>
  <r>
    <n v="594"/>
    <x v="2"/>
    <x v="0"/>
    <x v="1"/>
    <d v="2024-08-16T00:00:00"/>
    <s v="August"/>
    <x v="1"/>
    <n v="1821.68"/>
  </r>
  <r>
    <n v="595"/>
    <x v="3"/>
    <x v="1"/>
    <x v="3"/>
    <d v="2024-08-17T00:00:00"/>
    <s v="August"/>
    <x v="1"/>
    <n v="903.61"/>
  </r>
  <r>
    <n v="596"/>
    <x v="1"/>
    <x v="0"/>
    <x v="3"/>
    <d v="2024-08-18T00:00:00"/>
    <s v="August"/>
    <x v="1"/>
    <n v="523.08000000000004"/>
  </r>
  <r>
    <n v="597"/>
    <x v="0"/>
    <x v="1"/>
    <x v="2"/>
    <d v="2024-08-19T00:00:00"/>
    <s v="August"/>
    <x v="1"/>
    <n v="1907.66"/>
  </r>
  <r>
    <n v="598"/>
    <x v="3"/>
    <x v="0"/>
    <x v="3"/>
    <d v="2024-08-20T00:00:00"/>
    <s v="August"/>
    <x v="1"/>
    <n v="669.02"/>
  </r>
  <r>
    <n v="599"/>
    <x v="0"/>
    <x v="0"/>
    <x v="2"/>
    <d v="2024-08-21T00:00:00"/>
    <s v="August"/>
    <x v="1"/>
    <n v="1526.66"/>
  </r>
  <r>
    <n v="600"/>
    <x v="1"/>
    <x v="0"/>
    <x v="1"/>
    <d v="2024-08-22T00:00:00"/>
    <s v="August"/>
    <x v="1"/>
    <n v="901.98"/>
  </r>
  <r>
    <n v="601"/>
    <x v="1"/>
    <x v="0"/>
    <x v="3"/>
    <d v="2024-08-23T00:00:00"/>
    <s v="August"/>
    <x v="1"/>
    <n v="406.74"/>
  </r>
  <r>
    <n v="602"/>
    <x v="0"/>
    <x v="0"/>
    <x v="1"/>
    <d v="2024-08-24T00:00:00"/>
    <s v="August"/>
    <x v="1"/>
    <n v="409.16"/>
  </r>
  <r>
    <n v="603"/>
    <x v="2"/>
    <x v="0"/>
    <x v="0"/>
    <d v="2024-08-25T00:00:00"/>
    <s v="August"/>
    <x v="1"/>
    <n v="895"/>
  </r>
  <r>
    <n v="604"/>
    <x v="2"/>
    <x v="1"/>
    <x v="0"/>
    <d v="2024-08-26T00:00:00"/>
    <s v="August"/>
    <x v="1"/>
    <n v="263.7"/>
  </r>
  <r>
    <n v="605"/>
    <x v="0"/>
    <x v="0"/>
    <x v="1"/>
    <d v="2024-08-27T00:00:00"/>
    <s v="August"/>
    <x v="1"/>
    <n v="1963.32"/>
  </r>
  <r>
    <n v="606"/>
    <x v="0"/>
    <x v="1"/>
    <x v="3"/>
    <d v="2024-08-28T00:00:00"/>
    <s v="August"/>
    <x v="1"/>
    <n v="618.52"/>
  </r>
  <r>
    <n v="607"/>
    <x v="2"/>
    <x v="1"/>
    <x v="1"/>
    <d v="2024-08-29T00:00:00"/>
    <s v="August"/>
    <x v="1"/>
    <n v="1965.69"/>
  </r>
  <r>
    <n v="608"/>
    <x v="3"/>
    <x v="0"/>
    <x v="3"/>
    <d v="2024-08-30T00:00:00"/>
    <s v="August"/>
    <x v="1"/>
    <n v="1900.42"/>
  </r>
  <r>
    <n v="609"/>
    <x v="2"/>
    <x v="0"/>
    <x v="2"/>
    <d v="2024-08-31T00:00:00"/>
    <s v="August"/>
    <x v="1"/>
    <n v="738.21"/>
  </r>
  <r>
    <n v="610"/>
    <x v="3"/>
    <x v="1"/>
    <x v="3"/>
    <d v="2024-09-01T00:00:00"/>
    <s v="September"/>
    <x v="1"/>
    <n v="1345.67"/>
  </r>
  <r>
    <n v="611"/>
    <x v="0"/>
    <x v="0"/>
    <x v="1"/>
    <d v="2024-09-02T00:00:00"/>
    <s v="September"/>
    <x v="1"/>
    <n v="703.34"/>
  </r>
  <r>
    <n v="612"/>
    <x v="1"/>
    <x v="0"/>
    <x v="3"/>
    <d v="2024-09-03T00:00:00"/>
    <s v="September"/>
    <x v="1"/>
    <n v="217.03"/>
  </r>
  <r>
    <n v="613"/>
    <x v="0"/>
    <x v="0"/>
    <x v="3"/>
    <d v="2024-09-04T00:00:00"/>
    <s v="September"/>
    <x v="1"/>
    <n v="1243.18"/>
  </r>
  <r>
    <n v="614"/>
    <x v="0"/>
    <x v="0"/>
    <x v="1"/>
    <d v="2024-09-05T00:00:00"/>
    <s v="September"/>
    <x v="1"/>
    <n v="1514.61"/>
  </r>
  <r>
    <n v="615"/>
    <x v="1"/>
    <x v="1"/>
    <x v="0"/>
    <d v="2024-09-06T00:00:00"/>
    <s v="September"/>
    <x v="1"/>
    <n v="1317.3"/>
  </r>
  <r>
    <n v="616"/>
    <x v="2"/>
    <x v="0"/>
    <x v="2"/>
    <d v="2024-09-07T00:00:00"/>
    <s v="September"/>
    <x v="1"/>
    <n v="1815.54"/>
  </r>
  <r>
    <n v="617"/>
    <x v="1"/>
    <x v="0"/>
    <x v="3"/>
    <d v="2024-09-08T00:00:00"/>
    <s v="September"/>
    <x v="1"/>
    <n v="588.62"/>
  </r>
  <r>
    <n v="618"/>
    <x v="0"/>
    <x v="0"/>
    <x v="2"/>
    <d v="2024-09-09T00:00:00"/>
    <s v="September"/>
    <x v="1"/>
    <n v="1620.12"/>
  </r>
  <r>
    <n v="619"/>
    <x v="0"/>
    <x v="1"/>
    <x v="0"/>
    <d v="2024-09-10T00:00:00"/>
    <s v="September"/>
    <x v="1"/>
    <n v="1425.52"/>
  </r>
  <r>
    <n v="620"/>
    <x v="0"/>
    <x v="1"/>
    <x v="0"/>
    <d v="2024-09-11T00:00:00"/>
    <s v="September"/>
    <x v="1"/>
    <n v="1831.73"/>
  </r>
  <r>
    <n v="621"/>
    <x v="3"/>
    <x v="1"/>
    <x v="0"/>
    <d v="2024-09-12T00:00:00"/>
    <s v="September"/>
    <x v="1"/>
    <n v="1850.24"/>
  </r>
  <r>
    <n v="622"/>
    <x v="1"/>
    <x v="1"/>
    <x v="2"/>
    <d v="2024-09-13T00:00:00"/>
    <s v="September"/>
    <x v="1"/>
    <n v="369.07"/>
  </r>
  <r>
    <n v="623"/>
    <x v="0"/>
    <x v="1"/>
    <x v="0"/>
    <d v="2024-09-14T00:00:00"/>
    <s v="September"/>
    <x v="1"/>
    <n v="871.75"/>
  </r>
  <r>
    <n v="624"/>
    <x v="1"/>
    <x v="1"/>
    <x v="1"/>
    <d v="2024-09-15T00:00:00"/>
    <s v="September"/>
    <x v="1"/>
    <n v="225.48"/>
  </r>
  <r>
    <n v="625"/>
    <x v="2"/>
    <x v="1"/>
    <x v="3"/>
    <d v="2024-09-16T00:00:00"/>
    <s v="September"/>
    <x v="1"/>
    <n v="548.5"/>
  </r>
  <r>
    <n v="626"/>
    <x v="2"/>
    <x v="1"/>
    <x v="0"/>
    <d v="2024-09-17T00:00:00"/>
    <s v="September"/>
    <x v="1"/>
    <n v="858.76"/>
  </r>
  <r>
    <n v="627"/>
    <x v="0"/>
    <x v="1"/>
    <x v="3"/>
    <d v="2024-09-18T00:00:00"/>
    <s v="September"/>
    <x v="1"/>
    <n v="1041.6199999999999"/>
  </r>
  <r>
    <n v="628"/>
    <x v="0"/>
    <x v="1"/>
    <x v="3"/>
    <d v="2024-09-19T00:00:00"/>
    <s v="September"/>
    <x v="1"/>
    <n v="1700.11"/>
  </r>
  <r>
    <n v="629"/>
    <x v="0"/>
    <x v="0"/>
    <x v="2"/>
    <d v="2024-09-20T00:00:00"/>
    <s v="September"/>
    <x v="1"/>
    <n v="774.63"/>
  </r>
  <r>
    <n v="630"/>
    <x v="1"/>
    <x v="1"/>
    <x v="1"/>
    <d v="2024-09-21T00:00:00"/>
    <s v="September"/>
    <x v="1"/>
    <n v="128.38"/>
  </r>
  <r>
    <n v="631"/>
    <x v="3"/>
    <x v="1"/>
    <x v="0"/>
    <d v="2024-09-22T00:00:00"/>
    <s v="September"/>
    <x v="1"/>
    <n v="219.77"/>
  </r>
  <r>
    <n v="632"/>
    <x v="3"/>
    <x v="0"/>
    <x v="3"/>
    <d v="2024-09-23T00:00:00"/>
    <s v="September"/>
    <x v="1"/>
    <n v="1439.76"/>
  </r>
  <r>
    <n v="633"/>
    <x v="3"/>
    <x v="1"/>
    <x v="2"/>
    <d v="2024-09-24T00:00:00"/>
    <s v="September"/>
    <x v="1"/>
    <n v="1613.47"/>
  </r>
  <r>
    <n v="634"/>
    <x v="1"/>
    <x v="1"/>
    <x v="0"/>
    <d v="2024-09-25T00:00:00"/>
    <s v="September"/>
    <x v="1"/>
    <n v="287.95"/>
  </r>
  <r>
    <n v="635"/>
    <x v="3"/>
    <x v="0"/>
    <x v="1"/>
    <d v="2024-09-26T00:00:00"/>
    <s v="September"/>
    <x v="1"/>
    <n v="530.84"/>
  </r>
  <r>
    <n v="636"/>
    <x v="0"/>
    <x v="0"/>
    <x v="0"/>
    <d v="2024-09-27T00:00:00"/>
    <s v="September"/>
    <x v="1"/>
    <n v="1373.89"/>
  </r>
  <r>
    <n v="637"/>
    <x v="2"/>
    <x v="0"/>
    <x v="0"/>
    <d v="2024-09-28T00:00:00"/>
    <s v="September"/>
    <x v="1"/>
    <n v="1811.4"/>
  </r>
  <r>
    <n v="638"/>
    <x v="0"/>
    <x v="1"/>
    <x v="1"/>
    <d v="2024-09-29T00:00:00"/>
    <s v="September"/>
    <x v="1"/>
    <n v="987.99"/>
  </r>
  <r>
    <n v="639"/>
    <x v="1"/>
    <x v="1"/>
    <x v="0"/>
    <d v="2024-09-30T00:00:00"/>
    <s v="September"/>
    <x v="1"/>
    <n v="516.53"/>
  </r>
  <r>
    <n v="640"/>
    <x v="0"/>
    <x v="0"/>
    <x v="0"/>
    <d v="2024-10-01T00:00:00"/>
    <s v="October"/>
    <x v="1"/>
    <n v="1127.78"/>
  </r>
  <r>
    <n v="641"/>
    <x v="1"/>
    <x v="1"/>
    <x v="2"/>
    <d v="2024-10-02T00:00:00"/>
    <s v="October"/>
    <x v="1"/>
    <n v="652.13"/>
  </r>
  <r>
    <n v="642"/>
    <x v="0"/>
    <x v="0"/>
    <x v="2"/>
    <d v="2024-10-03T00:00:00"/>
    <s v="October"/>
    <x v="1"/>
    <n v="910.5"/>
  </r>
  <r>
    <n v="643"/>
    <x v="1"/>
    <x v="0"/>
    <x v="1"/>
    <d v="2024-10-04T00:00:00"/>
    <s v="October"/>
    <x v="1"/>
    <n v="259.18"/>
  </r>
  <r>
    <n v="644"/>
    <x v="0"/>
    <x v="0"/>
    <x v="0"/>
    <d v="2024-10-05T00:00:00"/>
    <s v="October"/>
    <x v="1"/>
    <n v="339.6"/>
  </r>
  <r>
    <n v="645"/>
    <x v="0"/>
    <x v="0"/>
    <x v="2"/>
    <d v="2024-10-06T00:00:00"/>
    <s v="October"/>
    <x v="1"/>
    <n v="291.31"/>
  </r>
  <r>
    <n v="646"/>
    <x v="3"/>
    <x v="1"/>
    <x v="0"/>
    <d v="2024-10-07T00:00:00"/>
    <s v="October"/>
    <x v="1"/>
    <n v="1048.9100000000001"/>
  </r>
  <r>
    <n v="647"/>
    <x v="3"/>
    <x v="1"/>
    <x v="1"/>
    <d v="2024-10-08T00:00:00"/>
    <s v="October"/>
    <x v="1"/>
    <n v="1580.59"/>
  </r>
  <r>
    <n v="648"/>
    <x v="3"/>
    <x v="0"/>
    <x v="3"/>
    <d v="2024-10-09T00:00:00"/>
    <s v="October"/>
    <x v="1"/>
    <n v="169.3"/>
  </r>
  <r>
    <n v="649"/>
    <x v="3"/>
    <x v="1"/>
    <x v="1"/>
    <d v="2024-10-10T00:00:00"/>
    <s v="October"/>
    <x v="1"/>
    <n v="1627.89"/>
  </r>
  <r>
    <n v="650"/>
    <x v="1"/>
    <x v="1"/>
    <x v="1"/>
    <d v="2024-10-11T00:00:00"/>
    <s v="October"/>
    <x v="1"/>
    <n v="779.74"/>
  </r>
  <r>
    <n v="651"/>
    <x v="1"/>
    <x v="0"/>
    <x v="0"/>
    <d v="2024-10-12T00:00:00"/>
    <s v="October"/>
    <x v="1"/>
    <n v="1688"/>
  </r>
  <r>
    <n v="652"/>
    <x v="3"/>
    <x v="0"/>
    <x v="3"/>
    <d v="2024-10-13T00:00:00"/>
    <s v="October"/>
    <x v="1"/>
    <n v="1892.43"/>
  </r>
  <r>
    <n v="653"/>
    <x v="1"/>
    <x v="1"/>
    <x v="2"/>
    <d v="2024-10-14T00:00:00"/>
    <s v="October"/>
    <x v="1"/>
    <n v="1064.8599999999999"/>
  </r>
  <r>
    <n v="654"/>
    <x v="2"/>
    <x v="1"/>
    <x v="2"/>
    <d v="2024-10-15T00:00:00"/>
    <s v="October"/>
    <x v="1"/>
    <n v="1610.5"/>
  </r>
  <r>
    <n v="655"/>
    <x v="2"/>
    <x v="0"/>
    <x v="2"/>
    <d v="2024-10-16T00:00:00"/>
    <s v="October"/>
    <x v="1"/>
    <n v="385.5"/>
  </r>
  <r>
    <n v="656"/>
    <x v="1"/>
    <x v="1"/>
    <x v="1"/>
    <d v="2024-10-17T00:00:00"/>
    <s v="October"/>
    <x v="1"/>
    <n v="1837.73"/>
  </r>
  <r>
    <n v="657"/>
    <x v="3"/>
    <x v="1"/>
    <x v="0"/>
    <d v="2024-10-18T00:00:00"/>
    <s v="October"/>
    <x v="1"/>
    <n v="665.98"/>
  </r>
  <r>
    <n v="658"/>
    <x v="2"/>
    <x v="0"/>
    <x v="0"/>
    <d v="2024-10-19T00:00:00"/>
    <s v="October"/>
    <x v="1"/>
    <n v="288.94"/>
  </r>
  <r>
    <n v="659"/>
    <x v="1"/>
    <x v="1"/>
    <x v="2"/>
    <d v="2024-10-20T00:00:00"/>
    <s v="October"/>
    <x v="1"/>
    <n v="1791.09"/>
  </r>
  <r>
    <n v="660"/>
    <x v="3"/>
    <x v="0"/>
    <x v="3"/>
    <d v="2024-10-21T00:00:00"/>
    <s v="October"/>
    <x v="1"/>
    <n v="59.56"/>
  </r>
  <r>
    <n v="661"/>
    <x v="1"/>
    <x v="1"/>
    <x v="1"/>
    <d v="2024-10-22T00:00:00"/>
    <s v="October"/>
    <x v="1"/>
    <n v="170.08"/>
  </r>
  <r>
    <n v="662"/>
    <x v="3"/>
    <x v="0"/>
    <x v="0"/>
    <d v="2024-10-23T00:00:00"/>
    <s v="October"/>
    <x v="1"/>
    <n v="826.47"/>
  </r>
  <r>
    <n v="663"/>
    <x v="3"/>
    <x v="1"/>
    <x v="1"/>
    <d v="2024-10-24T00:00:00"/>
    <s v="October"/>
    <x v="1"/>
    <n v="554.52"/>
  </r>
  <r>
    <n v="664"/>
    <x v="2"/>
    <x v="1"/>
    <x v="2"/>
    <d v="2024-10-25T00:00:00"/>
    <s v="October"/>
    <x v="1"/>
    <n v="575.24"/>
  </r>
  <r>
    <n v="665"/>
    <x v="0"/>
    <x v="0"/>
    <x v="3"/>
    <d v="2024-10-26T00:00:00"/>
    <s v="October"/>
    <x v="1"/>
    <n v="801.85"/>
  </r>
  <r>
    <n v="666"/>
    <x v="0"/>
    <x v="0"/>
    <x v="2"/>
    <d v="2024-10-27T00:00:00"/>
    <s v="October"/>
    <x v="1"/>
    <n v="835.41"/>
  </r>
  <r>
    <n v="667"/>
    <x v="2"/>
    <x v="1"/>
    <x v="3"/>
    <d v="2024-10-28T00:00:00"/>
    <s v="October"/>
    <x v="1"/>
    <n v="739"/>
  </r>
  <r>
    <n v="668"/>
    <x v="1"/>
    <x v="0"/>
    <x v="2"/>
    <d v="2024-10-29T00:00:00"/>
    <s v="October"/>
    <x v="1"/>
    <n v="1842.26"/>
  </r>
  <r>
    <n v="669"/>
    <x v="2"/>
    <x v="1"/>
    <x v="3"/>
    <d v="2024-10-30T00:00:00"/>
    <s v="October"/>
    <x v="1"/>
    <n v="741.96"/>
  </r>
  <r>
    <n v="670"/>
    <x v="1"/>
    <x v="0"/>
    <x v="3"/>
    <d v="2024-10-31T00:00:00"/>
    <s v="October"/>
    <x v="1"/>
    <n v="1037.6199999999999"/>
  </r>
  <r>
    <n v="671"/>
    <x v="0"/>
    <x v="0"/>
    <x v="2"/>
    <d v="2024-11-01T00:00:00"/>
    <s v="November"/>
    <x v="1"/>
    <n v="291"/>
  </r>
  <r>
    <n v="672"/>
    <x v="0"/>
    <x v="0"/>
    <x v="3"/>
    <d v="2024-11-02T00:00:00"/>
    <s v="November"/>
    <x v="1"/>
    <n v="1851.93"/>
  </r>
  <r>
    <n v="673"/>
    <x v="2"/>
    <x v="0"/>
    <x v="3"/>
    <d v="2024-11-03T00:00:00"/>
    <s v="November"/>
    <x v="1"/>
    <n v="1788.53"/>
  </r>
  <r>
    <n v="674"/>
    <x v="3"/>
    <x v="0"/>
    <x v="1"/>
    <d v="2024-11-04T00:00:00"/>
    <s v="November"/>
    <x v="1"/>
    <n v="1196.05"/>
  </r>
  <r>
    <n v="675"/>
    <x v="2"/>
    <x v="0"/>
    <x v="2"/>
    <d v="2024-11-05T00:00:00"/>
    <s v="November"/>
    <x v="1"/>
    <n v="560.04999999999995"/>
  </r>
  <r>
    <n v="676"/>
    <x v="2"/>
    <x v="0"/>
    <x v="3"/>
    <d v="2024-11-06T00:00:00"/>
    <s v="November"/>
    <x v="1"/>
    <n v="1983.86"/>
  </r>
  <r>
    <n v="677"/>
    <x v="3"/>
    <x v="0"/>
    <x v="0"/>
    <d v="2024-11-07T00:00:00"/>
    <s v="November"/>
    <x v="1"/>
    <n v="235.35"/>
  </r>
  <r>
    <n v="678"/>
    <x v="0"/>
    <x v="1"/>
    <x v="0"/>
    <d v="2024-11-08T00:00:00"/>
    <s v="November"/>
    <x v="1"/>
    <n v="1152.06"/>
  </r>
  <r>
    <n v="679"/>
    <x v="0"/>
    <x v="1"/>
    <x v="3"/>
    <d v="2024-11-09T00:00:00"/>
    <s v="November"/>
    <x v="1"/>
    <n v="1038.23"/>
  </r>
  <r>
    <n v="680"/>
    <x v="2"/>
    <x v="1"/>
    <x v="1"/>
    <d v="2024-11-10T00:00:00"/>
    <s v="November"/>
    <x v="1"/>
    <n v="1843.95"/>
  </r>
  <r>
    <n v="681"/>
    <x v="1"/>
    <x v="0"/>
    <x v="2"/>
    <d v="2024-11-11T00:00:00"/>
    <s v="November"/>
    <x v="1"/>
    <n v="811.76"/>
  </r>
  <r>
    <n v="682"/>
    <x v="2"/>
    <x v="0"/>
    <x v="1"/>
    <d v="2024-11-12T00:00:00"/>
    <s v="November"/>
    <x v="1"/>
    <n v="638.70000000000005"/>
  </r>
  <r>
    <n v="683"/>
    <x v="2"/>
    <x v="0"/>
    <x v="0"/>
    <d v="2024-11-13T00:00:00"/>
    <s v="November"/>
    <x v="1"/>
    <n v="132.59"/>
  </r>
  <r>
    <n v="684"/>
    <x v="3"/>
    <x v="0"/>
    <x v="3"/>
    <d v="2024-11-14T00:00:00"/>
    <s v="November"/>
    <x v="1"/>
    <n v="85.48"/>
  </r>
  <r>
    <n v="685"/>
    <x v="1"/>
    <x v="1"/>
    <x v="2"/>
    <d v="2024-11-15T00:00:00"/>
    <s v="November"/>
    <x v="1"/>
    <n v="1404.95"/>
  </r>
  <r>
    <n v="686"/>
    <x v="1"/>
    <x v="1"/>
    <x v="1"/>
    <d v="2024-11-16T00:00:00"/>
    <s v="November"/>
    <x v="1"/>
    <n v="912.25"/>
  </r>
  <r>
    <n v="687"/>
    <x v="0"/>
    <x v="1"/>
    <x v="0"/>
    <d v="2024-11-17T00:00:00"/>
    <s v="November"/>
    <x v="1"/>
    <n v="434.88"/>
  </r>
  <r>
    <n v="688"/>
    <x v="3"/>
    <x v="1"/>
    <x v="2"/>
    <d v="2024-11-18T00:00:00"/>
    <s v="November"/>
    <x v="1"/>
    <n v="140.11000000000001"/>
  </r>
  <r>
    <n v="689"/>
    <x v="1"/>
    <x v="1"/>
    <x v="3"/>
    <d v="2024-11-19T00:00:00"/>
    <s v="November"/>
    <x v="1"/>
    <n v="116.37"/>
  </r>
  <r>
    <n v="690"/>
    <x v="2"/>
    <x v="0"/>
    <x v="0"/>
    <d v="2024-11-20T00:00:00"/>
    <s v="November"/>
    <x v="1"/>
    <n v="1268.83"/>
  </r>
  <r>
    <n v="691"/>
    <x v="2"/>
    <x v="1"/>
    <x v="3"/>
    <d v="2024-11-21T00:00:00"/>
    <s v="November"/>
    <x v="1"/>
    <n v="193.54"/>
  </r>
  <r>
    <n v="692"/>
    <x v="1"/>
    <x v="0"/>
    <x v="1"/>
    <d v="2024-11-22T00:00:00"/>
    <s v="November"/>
    <x v="1"/>
    <n v="1388.44"/>
  </r>
  <r>
    <n v="693"/>
    <x v="1"/>
    <x v="0"/>
    <x v="3"/>
    <d v="2024-11-23T00:00:00"/>
    <s v="November"/>
    <x v="1"/>
    <n v="1528.02"/>
  </r>
  <r>
    <n v="694"/>
    <x v="2"/>
    <x v="0"/>
    <x v="0"/>
    <d v="2024-11-24T00:00:00"/>
    <s v="November"/>
    <x v="1"/>
    <n v="178.15"/>
  </r>
  <r>
    <n v="695"/>
    <x v="0"/>
    <x v="1"/>
    <x v="2"/>
    <d v="2024-11-25T00:00:00"/>
    <s v="November"/>
    <x v="1"/>
    <n v="857.5"/>
  </r>
  <r>
    <n v="696"/>
    <x v="3"/>
    <x v="1"/>
    <x v="0"/>
    <d v="2024-11-26T00:00:00"/>
    <s v="November"/>
    <x v="1"/>
    <n v="1462.25"/>
  </r>
  <r>
    <n v="697"/>
    <x v="2"/>
    <x v="0"/>
    <x v="0"/>
    <d v="2024-11-27T00:00:00"/>
    <s v="November"/>
    <x v="1"/>
    <n v="1321.03"/>
  </r>
  <r>
    <n v="698"/>
    <x v="1"/>
    <x v="1"/>
    <x v="2"/>
    <d v="2024-11-28T00:00:00"/>
    <s v="November"/>
    <x v="1"/>
    <n v="340.36"/>
  </r>
  <r>
    <n v="699"/>
    <x v="0"/>
    <x v="0"/>
    <x v="3"/>
    <d v="2024-11-29T00:00:00"/>
    <s v="November"/>
    <x v="1"/>
    <n v="934.22"/>
  </r>
  <r>
    <n v="700"/>
    <x v="3"/>
    <x v="0"/>
    <x v="1"/>
    <d v="2024-11-30T00:00:00"/>
    <s v="November"/>
    <x v="1"/>
    <n v="1650.19"/>
  </r>
  <r>
    <n v="701"/>
    <x v="2"/>
    <x v="1"/>
    <x v="3"/>
    <d v="2024-12-01T00:00:00"/>
    <s v="December"/>
    <x v="1"/>
    <n v="584.61"/>
  </r>
  <r>
    <n v="702"/>
    <x v="0"/>
    <x v="0"/>
    <x v="1"/>
    <d v="2024-12-02T00:00:00"/>
    <s v="December"/>
    <x v="1"/>
    <n v="911.83"/>
  </r>
  <r>
    <n v="703"/>
    <x v="0"/>
    <x v="1"/>
    <x v="3"/>
    <d v="2024-12-03T00:00:00"/>
    <s v="December"/>
    <x v="1"/>
    <n v="704.65"/>
  </r>
  <r>
    <n v="704"/>
    <x v="1"/>
    <x v="0"/>
    <x v="3"/>
    <d v="2024-12-04T00:00:00"/>
    <s v="December"/>
    <x v="1"/>
    <n v="1611.06"/>
  </r>
  <r>
    <n v="705"/>
    <x v="3"/>
    <x v="1"/>
    <x v="3"/>
    <d v="2024-12-05T00:00:00"/>
    <s v="December"/>
    <x v="1"/>
    <n v="1429.54"/>
  </r>
  <r>
    <n v="706"/>
    <x v="1"/>
    <x v="0"/>
    <x v="0"/>
    <d v="2024-12-06T00:00:00"/>
    <s v="December"/>
    <x v="1"/>
    <n v="1716.27"/>
  </r>
  <r>
    <n v="707"/>
    <x v="1"/>
    <x v="1"/>
    <x v="1"/>
    <d v="2024-12-07T00:00:00"/>
    <s v="December"/>
    <x v="1"/>
    <n v="932.46"/>
  </r>
  <r>
    <n v="708"/>
    <x v="3"/>
    <x v="1"/>
    <x v="3"/>
    <d v="2024-12-08T00:00:00"/>
    <s v="December"/>
    <x v="1"/>
    <n v="1342.24"/>
  </r>
  <r>
    <n v="709"/>
    <x v="0"/>
    <x v="0"/>
    <x v="0"/>
    <d v="2024-12-09T00:00:00"/>
    <s v="December"/>
    <x v="1"/>
    <n v="1220"/>
  </r>
  <r>
    <n v="710"/>
    <x v="3"/>
    <x v="1"/>
    <x v="2"/>
    <d v="2024-12-10T00:00:00"/>
    <s v="December"/>
    <x v="1"/>
    <n v="147.13999999999999"/>
  </r>
  <r>
    <n v="711"/>
    <x v="3"/>
    <x v="1"/>
    <x v="0"/>
    <d v="2024-12-11T00:00:00"/>
    <s v="December"/>
    <x v="1"/>
    <n v="1107.27"/>
  </r>
  <r>
    <n v="712"/>
    <x v="1"/>
    <x v="1"/>
    <x v="0"/>
    <d v="2024-12-12T00:00:00"/>
    <s v="December"/>
    <x v="1"/>
    <n v="1512.51"/>
  </r>
  <r>
    <n v="713"/>
    <x v="1"/>
    <x v="0"/>
    <x v="1"/>
    <d v="2024-12-13T00:00:00"/>
    <s v="December"/>
    <x v="1"/>
    <n v="478.38"/>
  </r>
  <r>
    <n v="714"/>
    <x v="0"/>
    <x v="1"/>
    <x v="1"/>
    <d v="2024-12-14T00:00:00"/>
    <s v="December"/>
    <x v="1"/>
    <n v="936.17"/>
  </r>
  <r>
    <n v="715"/>
    <x v="1"/>
    <x v="1"/>
    <x v="2"/>
    <d v="2024-12-15T00:00:00"/>
    <s v="December"/>
    <x v="1"/>
    <n v="547.5"/>
  </r>
  <r>
    <n v="716"/>
    <x v="0"/>
    <x v="0"/>
    <x v="0"/>
    <d v="2024-12-16T00:00:00"/>
    <s v="December"/>
    <x v="1"/>
    <n v="1233.57"/>
  </r>
  <r>
    <n v="717"/>
    <x v="3"/>
    <x v="1"/>
    <x v="2"/>
    <d v="2024-12-17T00:00:00"/>
    <s v="December"/>
    <x v="1"/>
    <n v="1031.75"/>
  </r>
  <r>
    <n v="718"/>
    <x v="2"/>
    <x v="1"/>
    <x v="3"/>
    <d v="2024-12-18T00:00:00"/>
    <s v="December"/>
    <x v="1"/>
    <n v="88.62"/>
  </r>
  <r>
    <n v="719"/>
    <x v="1"/>
    <x v="1"/>
    <x v="1"/>
    <d v="2024-12-19T00:00:00"/>
    <s v="December"/>
    <x v="1"/>
    <n v="1868.46"/>
  </r>
  <r>
    <n v="720"/>
    <x v="0"/>
    <x v="1"/>
    <x v="3"/>
    <d v="2024-12-20T00:00:00"/>
    <s v="December"/>
    <x v="1"/>
    <n v="518.30999999999995"/>
  </r>
  <r>
    <n v="721"/>
    <x v="0"/>
    <x v="1"/>
    <x v="2"/>
    <d v="2024-12-21T00:00:00"/>
    <s v="December"/>
    <x v="1"/>
    <n v="942.89"/>
  </r>
  <r>
    <n v="722"/>
    <x v="2"/>
    <x v="1"/>
    <x v="1"/>
    <d v="2024-12-22T00:00:00"/>
    <s v="December"/>
    <x v="1"/>
    <n v="1792.92"/>
  </r>
  <r>
    <n v="723"/>
    <x v="0"/>
    <x v="0"/>
    <x v="0"/>
    <d v="2024-12-23T00:00:00"/>
    <s v="December"/>
    <x v="1"/>
    <n v="1267.56"/>
  </r>
  <r>
    <n v="724"/>
    <x v="2"/>
    <x v="1"/>
    <x v="3"/>
    <d v="2024-12-24T00:00:00"/>
    <s v="December"/>
    <x v="1"/>
    <n v="1480.74"/>
  </r>
  <r>
    <n v="725"/>
    <x v="1"/>
    <x v="1"/>
    <x v="2"/>
    <d v="2024-12-25T00:00:00"/>
    <s v="December"/>
    <x v="1"/>
    <n v="1490.58"/>
  </r>
  <r>
    <n v="726"/>
    <x v="3"/>
    <x v="1"/>
    <x v="1"/>
    <d v="2024-12-26T00:00:00"/>
    <s v="December"/>
    <x v="1"/>
    <n v="1249.83"/>
  </r>
  <r>
    <n v="727"/>
    <x v="2"/>
    <x v="0"/>
    <x v="0"/>
    <d v="2024-12-27T00:00:00"/>
    <s v="December"/>
    <x v="1"/>
    <n v="452.71"/>
  </r>
  <r>
    <n v="728"/>
    <x v="2"/>
    <x v="0"/>
    <x v="1"/>
    <d v="2024-12-28T00:00:00"/>
    <s v="December"/>
    <x v="1"/>
    <n v="1363.57"/>
  </r>
  <r>
    <n v="729"/>
    <x v="3"/>
    <x v="1"/>
    <x v="3"/>
    <d v="2024-12-29T00:00:00"/>
    <s v="December"/>
    <x v="1"/>
    <n v="1433.95"/>
  </r>
  <r>
    <n v="730"/>
    <x v="2"/>
    <x v="0"/>
    <x v="0"/>
    <d v="2024-12-30T00:00:00"/>
    <s v="December"/>
    <x v="1"/>
    <n v="291.22000000000003"/>
  </r>
  <r>
    <n v="731"/>
    <x v="2"/>
    <x v="0"/>
    <x v="2"/>
    <d v="2024-12-31T00:00:00"/>
    <s v="December"/>
    <x v="1"/>
    <n v="472.83"/>
  </r>
  <r>
    <n v="732"/>
    <x v="0"/>
    <x v="1"/>
    <x v="0"/>
    <d v="2025-01-01T00:00:00"/>
    <s v="January"/>
    <x v="2"/>
    <n v="1098.69"/>
  </r>
  <r>
    <n v="733"/>
    <x v="2"/>
    <x v="1"/>
    <x v="2"/>
    <d v="2025-01-02T00:00:00"/>
    <s v="January"/>
    <x v="2"/>
    <n v="1797.34"/>
  </r>
  <r>
    <n v="734"/>
    <x v="2"/>
    <x v="1"/>
    <x v="0"/>
    <d v="2025-01-03T00:00:00"/>
    <s v="January"/>
    <x v="2"/>
    <n v="1436.36"/>
  </r>
  <r>
    <n v="735"/>
    <x v="1"/>
    <x v="0"/>
    <x v="3"/>
    <d v="2025-01-04T00:00:00"/>
    <s v="January"/>
    <x v="2"/>
    <n v="1161.2"/>
  </r>
  <r>
    <n v="736"/>
    <x v="0"/>
    <x v="1"/>
    <x v="0"/>
    <d v="2025-01-05T00:00:00"/>
    <s v="January"/>
    <x v="2"/>
    <n v="1317.93"/>
  </r>
  <r>
    <n v="737"/>
    <x v="2"/>
    <x v="1"/>
    <x v="0"/>
    <d v="2025-01-06T00:00:00"/>
    <s v="January"/>
    <x v="2"/>
    <n v="194.07"/>
  </r>
  <r>
    <n v="738"/>
    <x v="0"/>
    <x v="1"/>
    <x v="2"/>
    <d v="2025-01-07T00:00:00"/>
    <s v="January"/>
    <x v="2"/>
    <n v="432.13"/>
  </r>
  <r>
    <n v="739"/>
    <x v="3"/>
    <x v="0"/>
    <x v="2"/>
    <d v="2025-01-08T00:00:00"/>
    <s v="January"/>
    <x v="2"/>
    <n v="1257.93"/>
  </r>
  <r>
    <n v="740"/>
    <x v="2"/>
    <x v="0"/>
    <x v="0"/>
    <d v="2025-01-09T00:00:00"/>
    <s v="January"/>
    <x v="2"/>
    <n v="230.97"/>
  </r>
  <r>
    <n v="741"/>
    <x v="2"/>
    <x v="1"/>
    <x v="2"/>
    <d v="2025-01-10T00:00:00"/>
    <s v="January"/>
    <x v="2"/>
    <n v="812.65"/>
  </r>
  <r>
    <n v="742"/>
    <x v="2"/>
    <x v="0"/>
    <x v="1"/>
    <d v="2025-01-11T00:00:00"/>
    <s v="January"/>
    <x v="2"/>
    <n v="1382.04"/>
  </r>
  <r>
    <n v="743"/>
    <x v="1"/>
    <x v="0"/>
    <x v="1"/>
    <d v="2025-01-12T00:00:00"/>
    <s v="January"/>
    <x v="2"/>
    <n v="1119.99"/>
  </r>
  <r>
    <n v="744"/>
    <x v="1"/>
    <x v="1"/>
    <x v="1"/>
    <d v="2025-01-13T00:00:00"/>
    <s v="January"/>
    <x v="2"/>
    <n v="654.71"/>
  </r>
  <r>
    <n v="745"/>
    <x v="3"/>
    <x v="1"/>
    <x v="2"/>
    <d v="2025-01-14T00:00:00"/>
    <s v="January"/>
    <x v="2"/>
    <n v="176.96"/>
  </r>
  <r>
    <n v="746"/>
    <x v="3"/>
    <x v="0"/>
    <x v="3"/>
    <d v="2025-01-15T00:00:00"/>
    <s v="January"/>
    <x v="2"/>
    <n v="266.01"/>
  </r>
  <r>
    <n v="747"/>
    <x v="1"/>
    <x v="0"/>
    <x v="3"/>
    <d v="2025-01-16T00:00:00"/>
    <s v="January"/>
    <x v="2"/>
    <n v="1577.83"/>
  </r>
  <r>
    <n v="748"/>
    <x v="1"/>
    <x v="0"/>
    <x v="2"/>
    <d v="2025-01-17T00:00:00"/>
    <s v="January"/>
    <x v="2"/>
    <n v="72.45"/>
  </r>
  <r>
    <n v="749"/>
    <x v="0"/>
    <x v="1"/>
    <x v="3"/>
    <d v="2025-01-18T00:00:00"/>
    <s v="January"/>
    <x v="2"/>
    <n v="157.4"/>
  </r>
  <r>
    <n v="750"/>
    <x v="3"/>
    <x v="0"/>
    <x v="0"/>
    <d v="2025-01-19T00:00:00"/>
    <s v="January"/>
    <x v="2"/>
    <n v="345.3"/>
  </r>
  <r>
    <n v="751"/>
    <x v="0"/>
    <x v="1"/>
    <x v="1"/>
    <d v="2025-01-20T00:00:00"/>
    <s v="January"/>
    <x v="2"/>
    <n v="1826.18"/>
  </r>
  <r>
    <n v="752"/>
    <x v="1"/>
    <x v="0"/>
    <x v="2"/>
    <d v="2025-01-21T00:00:00"/>
    <s v="January"/>
    <x v="2"/>
    <n v="938.06"/>
  </r>
  <r>
    <n v="753"/>
    <x v="2"/>
    <x v="0"/>
    <x v="1"/>
    <d v="2025-01-22T00:00:00"/>
    <s v="January"/>
    <x v="2"/>
    <n v="448.72"/>
  </r>
  <r>
    <n v="754"/>
    <x v="2"/>
    <x v="1"/>
    <x v="0"/>
    <d v="2025-01-23T00:00:00"/>
    <s v="January"/>
    <x v="2"/>
    <n v="450.93"/>
  </r>
  <r>
    <n v="755"/>
    <x v="2"/>
    <x v="1"/>
    <x v="1"/>
    <d v="2025-01-24T00:00:00"/>
    <s v="January"/>
    <x v="2"/>
    <n v="522.67999999999995"/>
  </r>
  <r>
    <n v="756"/>
    <x v="0"/>
    <x v="1"/>
    <x v="0"/>
    <d v="2025-01-25T00:00:00"/>
    <s v="January"/>
    <x v="2"/>
    <n v="579.23"/>
  </r>
  <r>
    <n v="757"/>
    <x v="0"/>
    <x v="1"/>
    <x v="1"/>
    <d v="2025-01-26T00:00:00"/>
    <s v="January"/>
    <x v="2"/>
    <n v="428.37"/>
  </r>
  <r>
    <n v="758"/>
    <x v="2"/>
    <x v="1"/>
    <x v="1"/>
    <d v="2025-01-27T00:00:00"/>
    <s v="January"/>
    <x v="2"/>
    <n v="1988.29"/>
  </r>
  <r>
    <n v="759"/>
    <x v="1"/>
    <x v="0"/>
    <x v="1"/>
    <d v="2025-01-28T00:00:00"/>
    <s v="January"/>
    <x v="2"/>
    <n v="140.38"/>
  </r>
  <r>
    <n v="760"/>
    <x v="2"/>
    <x v="1"/>
    <x v="0"/>
    <d v="2025-01-29T00:00:00"/>
    <s v="January"/>
    <x v="2"/>
    <n v="1530.09"/>
  </r>
  <r>
    <n v="761"/>
    <x v="1"/>
    <x v="0"/>
    <x v="2"/>
    <d v="2025-01-30T00:00:00"/>
    <s v="January"/>
    <x v="2"/>
    <n v="188.89"/>
  </r>
  <r>
    <n v="762"/>
    <x v="0"/>
    <x v="0"/>
    <x v="1"/>
    <d v="2025-01-31T00:00:00"/>
    <s v="January"/>
    <x v="2"/>
    <n v="1536.7"/>
  </r>
  <r>
    <n v="763"/>
    <x v="2"/>
    <x v="0"/>
    <x v="3"/>
    <d v="2025-02-01T00:00:00"/>
    <s v="February"/>
    <x v="2"/>
    <n v="182.76"/>
  </r>
  <r>
    <n v="764"/>
    <x v="2"/>
    <x v="1"/>
    <x v="2"/>
    <d v="2025-02-02T00:00:00"/>
    <s v="February"/>
    <x v="2"/>
    <n v="1946.01"/>
  </r>
  <r>
    <n v="765"/>
    <x v="3"/>
    <x v="0"/>
    <x v="2"/>
    <d v="2025-02-03T00:00:00"/>
    <s v="February"/>
    <x v="2"/>
    <n v="1187.99"/>
  </r>
  <r>
    <n v="766"/>
    <x v="0"/>
    <x v="0"/>
    <x v="2"/>
    <d v="2025-02-04T00:00:00"/>
    <s v="February"/>
    <x v="2"/>
    <n v="1814.63"/>
  </r>
  <r>
    <n v="767"/>
    <x v="0"/>
    <x v="0"/>
    <x v="1"/>
    <d v="2025-02-05T00:00:00"/>
    <s v="February"/>
    <x v="2"/>
    <n v="1587.52"/>
  </r>
  <r>
    <n v="768"/>
    <x v="3"/>
    <x v="1"/>
    <x v="0"/>
    <d v="2025-02-06T00:00:00"/>
    <s v="February"/>
    <x v="2"/>
    <n v="65.150000000000006"/>
  </r>
  <r>
    <n v="769"/>
    <x v="0"/>
    <x v="1"/>
    <x v="3"/>
    <d v="2025-02-07T00:00:00"/>
    <s v="February"/>
    <x v="2"/>
    <n v="1538.03"/>
  </r>
  <r>
    <n v="770"/>
    <x v="3"/>
    <x v="1"/>
    <x v="0"/>
    <d v="2025-02-08T00:00:00"/>
    <s v="February"/>
    <x v="2"/>
    <n v="863.16"/>
  </r>
  <r>
    <n v="771"/>
    <x v="2"/>
    <x v="0"/>
    <x v="0"/>
    <d v="2025-02-09T00:00:00"/>
    <s v="February"/>
    <x v="2"/>
    <n v="361.59"/>
  </r>
  <r>
    <n v="772"/>
    <x v="2"/>
    <x v="1"/>
    <x v="0"/>
    <d v="2025-02-10T00:00:00"/>
    <s v="February"/>
    <x v="2"/>
    <n v="558.66"/>
  </r>
  <r>
    <n v="773"/>
    <x v="3"/>
    <x v="1"/>
    <x v="3"/>
    <d v="2025-02-11T00:00:00"/>
    <s v="February"/>
    <x v="2"/>
    <n v="956.01"/>
  </r>
  <r>
    <n v="774"/>
    <x v="3"/>
    <x v="1"/>
    <x v="0"/>
    <d v="2025-02-12T00:00:00"/>
    <s v="February"/>
    <x v="2"/>
    <n v="1163.81"/>
  </r>
  <r>
    <n v="775"/>
    <x v="0"/>
    <x v="1"/>
    <x v="1"/>
    <d v="2025-02-13T00:00:00"/>
    <s v="February"/>
    <x v="2"/>
    <n v="407.77"/>
  </r>
  <r>
    <n v="776"/>
    <x v="2"/>
    <x v="0"/>
    <x v="1"/>
    <d v="2025-02-14T00:00:00"/>
    <s v="February"/>
    <x v="2"/>
    <n v="1755.74"/>
  </r>
  <r>
    <n v="777"/>
    <x v="2"/>
    <x v="1"/>
    <x v="3"/>
    <d v="2025-02-15T00:00:00"/>
    <s v="February"/>
    <x v="2"/>
    <n v="106.21"/>
  </r>
  <r>
    <n v="778"/>
    <x v="0"/>
    <x v="0"/>
    <x v="2"/>
    <d v="2025-02-16T00:00:00"/>
    <s v="February"/>
    <x v="2"/>
    <n v="993.97"/>
  </r>
  <r>
    <n v="779"/>
    <x v="2"/>
    <x v="1"/>
    <x v="1"/>
    <d v="2025-02-17T00:00:00"/>
    <s v="February"/>
    <x v="2"/>
    <n v="1639.59"/>
  </r>
  <r>
    <n v="780"/>
    <x v="1"/>
    <x v="0"/>
    <x v="0"/>
    <d v="2025-02-18T00:00:00"/>
    <s v="February"/>
    <x v="2"/>
    <n v="1318.05"/>
  </r>
  <r>
    <n v="781"/>
    <x v="3"/>
    <x v="0"/>
    <x v="3"/>
    <d v="2025-02-19T00:00:00"/>
    <s v="February"/>
    <x v="2"/>
    <n v="1968.53"/>
  </r>
  <r>
    <n v="782"/>
    <x v="1"/>
    <x v="1"/>
    <x v="2"/>
    <d v="2025-02-20T00:00:00"/>
    <s v="February"/>
    <x v="2"/>
    <n v="557.9"/>
  </r>
  <r>
    <n v="783"/>
    <x v="3"/>
    <x v="0"/>
    <x v="0"/>
    <d v="2025-02-21T00:00:00"/>
    <s v="February"/>
    <x v="2"/>
    <n v="1894.4"/>
  </r>
  <r>
    <n v="784"/>
    <x v="1"/>
    <x v="0"/>
    <x v="3"/>
    <d v="2025-02-22T00:00:00"/>
    <s v="February"/>
    <x v="2"/>
    <n v="1745.19"/>
  </r>
  <r>
    <n v="785"/>
    <x v="3"/>
    <x v="0"/>
    <x v="0"/>
    <d v="2025-02-23T00:00:00"/>
    <s v="February"/>
    <x v="2"/>
    <n v="1347.25"/>
  </r>
  <r>
    <n v="786"/>
    <x v="3"/>
    <x v="1"/>
    <x v="3"/>
    <d v="2025-02-24T00:00:00"/>
    <s v="February"/>
    <x v="2"/>
    <n v="1839.91"/>
  </r>
  <r>
    <n v="787"/>
    <x v="1"/>
    <x v="0"/>
    <x v="0"/>
    <d v="2025-02-25T00:00:00"/>
    <s v="February"/>
    <x v="2"/>
    <n v="1439.54"/>
  </r>
  <r>
    <n v="788"/>
    <x v="1"/>
    <x v="1"/>
    <x v="2"/>
    <d v="2025-02-26T00:00:00"/>
    <s v="February"/>
    <x v="2"/>
    <n v="1365.77"/>
  </r>
  <r>
    <n v="789"/>
    <x v="3"/>
    <x v="0"/>
    <x v="0"/>
    <d v="2025-02-27T00:00:00"/>
    <s v="February"/>
    <x v="2"/>
    <n v="712.85"/>
  </r>
  <r>
    <n v="790"/>
    <x v="2"/>
    <x v="0"/>
    <x v="2"/>
    <d v="2025-02-28T00:00:00"/>
    <s v="February"/>
    <x v="2"/>
    <n v="1687.72"/>
  </r>
  <r>
    <n v="791"/>
    <x v="3"/>
    <x v="0"/>
    <x v="0"/>
    <d v="2025-03-01T00:00:00"/>
    <s v="March"/>
    <x v="2"/>
    <n v="722.21"/>
  </r>
  <r>
    <n v="792"/>
    <x v="1"/>
    <x v="0"/>
    <x v="1"/>
    <d v="2025-03-02T00:00:00"/>
    <s v="March"/>
    <x v="2"/>
    <n v="1994.93"/>
  </r>
  <r>
    <n v="793"/>
    <x v="2"/>
    <x v="0"/>
    <x v="0"/>
    <d v="2025-03-03T00:00:00"/>
    <s v="March"/>
    <x v="2"/>
    <n v="278.62"/>
  </r>
  <r>
    <n v="794"/>
    <x v="1"/>
    <x v="1"/>
    <x v="0"/>
    <d v="2025-03-04T00:00:00"/>
    <s v="March"/>
    <x v="2"/>
    <n v="1342.26"/>
  </r>
  <r>
    <n v="795"/>
    <x v="2"/>
    <x v="0"/>
    <x v="2"/>
    <d v="2025-03-05T00:00:00"/>
    <s v="March"/>
    <x v="2"/>
    <n v="934.34"/>
  </r>
  <r>
    <n v="796"/>
    <x v="2"/>
    <x v="0"/>
    <x v="1"/>
    <d v="2025-03-06T00:00:00"/>
    <s v="March"/>
    <x v="2"/>
    <n v="975.91"/>
  </r>
  <r>
    <n v="797"/>
    <x v="2"/>
    <x v="0"/>
    <x v="0"/>
    <d v="2025-03-07T00:00:00"/>
    <s v="March"/>
    <x v="2"/>
    <n v="506.94"/>
  </r>
  <r>
    <n v="798"/>
    <x v="1"/>
    <x v="1"/>
    <x v="0"/>
    <d v="2025-03-08T00:00:00"/>
    <s v="March"/>
    <x v="2"/>
    <n v="1057.83"/>
  </r>
  <r>
    <n v="799"/>
    <x v="3"/>
    <x v="1"/>
    <x v="3"/>
    <d v="2025-03-09T00:00:00"/>
    <s v="March"/>
    <x v="2"/>
    <n v="1725.81"/>
  </r>
  <r>
    <n v="800"/>
    <x v="0"/>
    <x v="1"/>
    <x v="3"/>
    <d v="2025-03-10T00:00:00"/>
    <s v="March"/>
    <x v="2"/>
    <n v="1524.46"/>
  </r>
  <r>
    <n v="801"/>
    <x v="1"/>
    <x v="1"/>
    <x v="1"/>
    <d v="2025-03-11T00:00:00"/>
    <s v="March"/>
    <x v="2"/>
    <n v="1196.3699999999999"/>
  </r>
  <r>
    <n v="802"/>
    <x v="1"/>
    <x v="0"/>
    <x v="0"/>
    <d v="2025-03-12T00:00:00"/>
    <s v="March"/>
    <x v="2"/>
    <n v="1958.36"/>
  </r>
  <r>
    <n v="803"/>
    <x v="1"/>
    <x v="0"/>
    <x v="2"/>
    <d v="2025-03-13T00:00:00"/>
    <s v="March"/>
    <x v="2"/>
    <n v="972.16"/>
  </r>
  <r>
    <n v="804"/>
    <x v="2"/>
    <x v="0"/>
    <x v="1"/>
    <d v="2025-03-14T00:00:00"/>
    <s v="March"/>
    <x v="2"/>
    <n v="1346.62"/>
  </r>
  <r>
    <n v="805"/>
    <x v="0"/>
    <x v="0"/>
    <x v="1"/>
    <d v="2025-03-15T00:00:00"/>
    <s v="March"/>
    <x v="2"/>
    <n v="258.5"/>
  </r>
  <r>
    <n v="806"/>
    <x v="0"/>
    <x v="0"/>
    <x v="1"/>
    <d v="2025-03-16T00:00:00"/>
    <s v="March"/>
    <x v="2"/>
    <n v="364.47"/>
  </r>
  <r>
    <n v="807"/>
    <x v="3"/>
    <x v="0"/>
    <x v="2"/>
    <d v="2025-03-17T00:00:00"/>
    <s v="March"/>
    <x v="2"/>
    <n v="1671.15"/>
  </r>
  <r>
    <n v="808"/>
    <x v="3"/>
    <x v="0"/>
    <x v="0"/>
    <d v="2025-03-18T00:00:00"/>
    <s v="March"/>
    <x v="2"/>
    <n v="1589.08"/>
  </r>
  <r>
    <n v="809"/>
    <x v="3"/>
    <x v="0"/>
    <x v="3"/>
    <d v="2025-03-19T00:00:00"/>
    <s v="March"/>
    <x v="2"/>
    <n v="1019.05"/>
  </r>
  <r>
    <n v="810"/>
    <x v="0"/>
    <x v="1"/>
    <x v="3"/>
    <d v="2025-03-20T00:00:00"/>
    <s v="March"/>
    <x v="2"/>
    <n v="849.49"/>
  </r>
  <r>
    <n v="811"/>
    <x v="2"/>
    <x v="1"/>
    <x v="1"/>
    <d v="2025-03-21T00:00:00"/>
    <s v="March"/>
    <x v="2"/>
    <n v="67.56"/>
  </r>
  <r>
    <n v="812"/>
    <x v="1"/>
    <x v="1"/>
    <x v="0"/>
    <d v="2025-03-22T00:00:00"/>
    <s v="March"/>
    <x v="2"/>
    <n v="288.39999999999998"/>
  </r>
  <r>
    <n v="813"/>
    <x v="1"/>
    <x v="0"/>
    <x v="3"/>
    <d v="2025-03-23T00:00:00"/>
    <s v="March"/>
    <x v="2"/>
    <n v="272.14"/>
  </r>
  <r>
    <n v="814"/>
    <x v="3"/>
    <x v="1"/>
    <x v="0"/>
    <d v="2025-03-24T00:00:00"/>
    <s v="March"/>
    <x v="2"/>
    <n v="271.22000000000003"/>
  </r>
  <r>
    <n v="815"/>
    <x v="2"/>
    <x v="0"/>
    <x v="2"/>
    <d v="2025-03-25T00:00:00"/>
    <s v="March"/>
    <x v="2"/>
    <n v="752.29"/>
  </r>
  <r>
    <n v="816"/>
    <x v="3"/>
    <x v="1"/>
    <x v="1"/>
    <d v="2025-03-26T00:00:00"/>
    <s v="March"/>
    <x v="2"/>
    <n v="1050.47"/>
  </r>
  <r>
    <n v="817"/>
    <x v="3"/>
    <x v="0"/>
    <x v="0"/>
    <d v="2025-03-27T00:00:00"/>
    <s v="March"/>
    <x v="2"/>
    <n v="1385.92"/>
  </r>
  <r>
    <n v="818"/>
    <x v="1"/>
    <x v="1"/>
    <x v="1"/>
    <d v="2025-03-28T00:00:00"/>
    <s v="March"/>
    <x v="2"/>
    <n v="1809.36"/>
  </r>
  <r>
    <n v="819"/>
    <x v="2"/>
    <x v="1"/>
    <x v="1"/>
    <d v="2025-03-29T00:00:00"/>
    <s v="March"/>
    <x v="2"/>
    <n v="497.19"/>
  </r>
  <r>
    <n v="820"/>
    <x v="1"/>
    <x v="1"/>
    <x v="1"/>
    <d v="2025-03-30T00:00:00"/>
    <s v="March"/>
    <x v="2"/>
    <n v="1724.19"/>
  </r>
  <r>
    <n v="821"/>
    <x v="3"/>
    <x v="0"/>
    <x v="1"/>
    <d v="2025-03-31T00:00:00"/>
    <s v="March"/>
    <x v="2"/>
    <n v="918.52"/>
  </r>
  <r>
    <n v="822"/>
    <x v="1"/>
    <x v="1"/>
    <x v="1"/>
    <d v="2025-04-01T00:00:00"/>
    <s v="April"/>
    <x v="2"/>
    <n v="1428.04"/>
  </r>
  <r>
    <n v="823"/>
    <x v="3"/>
    <x v="0"/>
    <x v="1"/>
    <d v="2025-04-02T00:00:00"/>
    <s v="April"/>
    <x v="2"/>
    <n v="1904.56"/>
  </r>
  <r>
    <n v="824"/>
    <x v="2"/>
    <x v="1"/>
    <x v="0"/>
    <d v="2025-04-03T00:00:00"/>
    <s v="April"/>
    <x v="2"/>
    <n v="142.84"/>
  </r>
  <r>
    <n v="825"/>
    <x v="2"/>
    <x v="1"/>
    <x v="2"/>
    <d v="2025-04-04T00:00:00"/>
    <s v="April"/>
    <x v="2"/>
    <n v="1271.7"/>
  </r>
  <r>
    <n v="826"/>
    <x v="1"/>
    <x v="0"/>
    <x v="1"/>
    <d v="2025-04-05T00:00:00"/>
    <s v="April"/>
    <x v="2"/>
    <n v="1769.26"/>
  </r>
  <r>
    <n v="827"/>
    <x v="2"/>
    <x v="0"/>
    <x v="0"/>
    <d v="2025-04-06T00:00:00"/>
    <s v="April"/>
    <x v="2"/>
    <n v="873.9"/>
  </r>
  <r>
    <n v="828"/>
    <x v="1"/>
    <x v="1"/>
    <x v="1"/>
    <d v="2025-04-07T00:00:00"/>
    <s v="April"/>
    <x v="2"/>
    <n v="1998.72"/>
  </r>
  <r>
    <n v="829"/>
    <x v="2"/>
    <x v="0"/>
    <x v="0"/>
    <d v="2025-04-08T00:00:00"/>
    <s v="April"/>
    <x v="2"/>
    <n v="454.08"/>
  </r>
  <r>
    <n v="830"/>
    <x v="1"/>
    <x v="1"/>
    <x v="0"/>
    <d v="2025-04-09T00:00:00"/>
    <s v="April"/>
    <x v="2"/>
    <n v="683.42"/>
  </r>
  <r>
    <n v="831"/>
    <x v="1"/>
    <x v="0"/>
    <x v="0"/>
    <d v="2025-04-10T00:00:00"/>
    <s v="April"/>
    <x v="2"/>
    <n v="1522.79"/>
  </r>
  <r>
    <n v="832"/>
    <x v="3"/>
    <x v="1"/>
    <x v="2"/>
    <d v="2025-04-11T00:00:00"/>
    <s v="April"/>
    <x v="2"/>
    <n v="1467.5"/>
  </r>
  <r>
    <n v="833"/>
    <x v="2"/>
    <x v="0"/>
    <x v="3"/>
    <d v="2025-04-12T00:00:00"/>
    <s v="April"/>
    <x v="2"/>
    <n v="1834.78"/>
  </r>
  <r>
    <n v="834"/>
    <x v="0"/>
    <x v="0"/>
    <x v="1"/>
    <d v="2025-04-13T00:00:00"/>
    <s v="April"/>
    <x v="2"/>
    <n v="1183.47"/>
  </r>
  <r>
    <n v="835"/>
    <x v="2"/>
    <x v="1"/>
    <x v="2"/>
    <d v="2025-04-14T00:00:00"/>
    <s v="April"/>
    <x v="2"/>
    <n v="1687.98"/>
  </r>
  <r>
    <n v="836"/>
    <x v="0"/>
    <x v="1"/>
    <x v="0"/>
    <d v="2025-04-15T00:00:00"/>
    <s v="April"/>
    <x v="2"/>
    <n v="532.02"/>
  </r>
  <r>
    <n v="837"/>
    <x v="0"/>
    <x v="0"/>
    <x v="1"/>
    <d v="2025-04-16T00:00:00"/>
    <s v="April"/>
    <x v="2"/>
    <n v="750.46"/>
  </r>
  <r>
    <n v="838"/>
    <x v="2"/>
    <x v="1"/>
    <x v="0"/>
    <d v="2025-04-17T00:00:00"/>
    <s v="April"/>
    <x v="2"/>
    <n v="1925.14"/>
  </r>
  <r>
    <n v="839"/>
    <x v="0"/>
    <x v="0"/>
    <x v="2"/>
    <d v="2025-04-18T00:00:00"/>
    <s v="April"/>
    <x v="2"/>
    <n v="1469.55"/>
  </r>
  <r>
    <n v="840"/>
    <x v="1"/>
    <x v="0"/>
    <x v="3"/>
    <d v="2025-04-19T00:00:00"/>
    <s v="April"/>
    <x v="2"/>
    <n v="1005.46"/>
  </r>
  <r>
    <n v="841"/>
    <x v="1"/>
    <x v="0"/>
    <x v="2"/>
    <d v="2025-04-20T00:00:00"/>
    <s v="April"/>
    <x v="2"/>
    <n v="1622.43"/>
  </r>
  <r>
    <n v="842"/>
    <x v="0"/>
    <x v="0"/>
    <x v="0"/>
    <d v="2025-04-21T00:00:00"/>
    <s v="April"/>
    <x v="2"/>
    <n v="178.1"/>
  </r>
  <r>
    <n v="843"/>
    <x v="3"/>
    <x v="0"/>
    <x v="3"/>
    <d v="2025-04-22T00:00:00"/>
    <s v="April"/>
    <x v="2"/>
    <n v="1496.25"/>
  </r>
  <r>
    <n v="844"/>
    <x v="0"/>
    <x v="1"/>
    <x v="1"/>
    <d v="2025-04-23T00:00:00"/>
    <s v="April"/>
    <x v="2"/>
    <n v="713.31"/>
  </r>
  <r>
    <n v="845"/>
    <x v="3"/>
    <x v="1"/>
    <x v="1"/>
    <d v="2025-04-24T00:00:00"/>
    <s v="April"/>
    <x v="2"/>
    <n v="1454.7"/>
  </r>
  <r>
    <n v="846"/>
    <x v="0"/>
    <x v="1"/>
    <x v="2"/>
    <d v="2025-04-25T00:00:00"/>
    <s v="April"/>
    <x v="2"/>
    <n v="1340.99"/>
  </r>
  <r>
    <n v="847"/>
    <x v="0"/>
    <x v="0"/>
    <x v="2"/>
    <d v="2025-04-26T00:00:00"/>
    <s v="April"/>
    <x v="2"/>
    <n v="1313.67"/>
  </r>
  <r>
    <n v="848"/>
    <x v="3"/>
    <x v="0"/>
    <x v="3"/>
    <d v="2025-04-27T00:00:00"/>
    <s v="April"/>
    <x v="2"/>
    <n v="363.21"/>
  </r>
  <r>
    <n v="849"/>
    <x v="0"/>
    <x v="0"/>
    <x v="3"/>
    <d v="2025-04-28T00:00:00"/>
    <s v="April"/>
    <x v="2"/>
    <n v="1131.99"/>
  </r>
  <r>
    <n v="850"/>
    <x v="0"/>
    <x v="1"/>
    <x v="0"/>
    <d v="2025-04-29T00:00:00"/>
    <s v="April"/>
    <x v="2"/>
    <n v="770.85"/>
  </r>
  <r>
    <n v="851"/>
    <x v="1"/>
    <x v="1"/>
    <x v="0"/>
    <d v="2025-04-30T00:00:00"/>
    <s v="April"/>
    <x v="2"/>
    <n v="1324.19"/>
  </r>
  <r>
    <n v="852"/>
    <x v="0"/>
    <x v="1"/>
    <x v="3"/>
    <d v="2025-05-01T00:00:00"/>
    <s v="May"/>
    <x v="2"/>
    <n v="799.7"/>
  </r>
  <r>
    <n v="853"/>
    <x v="0"/>
    <x v="1"/>
    <x v="3"/>
    <d v="2025-05-02T00:00:00"/>
    <s v="May"/>
    <x v="2"/>
    <n v="1161.94"/>
  </r>
  <r>
    <n v="854"/>
    <x v="0"/>
    <x v="1"/>
    <x v="2"/>
    <d v="2025-05-03T00:00:00"/>
    <s v="May"/>
    <x v="2"/>
    <n v="1583.59"/>
  </r>
  <r>
    <n v="855"/>
    <x v="0"/>
    <x v="1"/>
    <x v="3"/>
    <d v="2025-05-04T00:00:00"/>
    <s v="May"/>
    <x v="2"/>
    <n v="771.56"/>
  </r>
  <r>
    <n v="856"/>
    <x v="1"/>
    <x v="0"/>
    <x v="2"/>
    <d v="2025-05-05T00:00:00"/>
    <s v="May"/>
    <x v="2"/>
    <n v="966.29"/>
  </r>
  <r>
    <n v="857"/>
    <x v="0"/>
    <x v="1"/>
    <x v="3"/>
    <d v="2025-05-06T00:00:00"/>
    <s v="May"/>
    <x v="2"/>
    <n v="303.83999999999997"/>
  </r>
  <r>
    <n v="858"/>
    <x v="1"/>
    <x v="0"/>
    <x v="1"/>
    <d v="2025-05-07T00:00:00"/>
    <s v="May"/>
    <x v="2"/>
    <n v="1725.32"/>
  </r>
  <r>
    <n v="859"/>
    <x v="1"/>
    <x v="0"/>
    <x v="1"/>
    <d v="2025-05-08T00:00:00"/>
    <s v="May"/>
    <x v="2"/>
    <n v="1903.54"/>
  </r>
  <r>
    <n v="860"/>
    <x v="1"/>
    <x v="0"/>
    <x v="1"/>
    <d v="2025-05-09T00:00:00"/>
    <s v="May"/>
    <x v="2"/>
    <n v="870.74"/>
  </r>
  <r>
    <n v="861"/>
    <x v="1"/>
    <x v="1"/>
    <x v="2"/>
    <d v="2025-05-10T00:00:00"/>
    <s v="May"/>
    <x v="2"/>
    <n v="409.19"/>
  </r>
  <r>
    <n v="862"/>
    <x v="0"/>
    <x v="1"/>
    <x v="3"/>
    <d v="2025-05-11T00:00:00"/>
    <s v="May"/>
    <x v="2"/>
    <n v="1753.78"/>
  </r>
  <r>
    <n v="863"/>
    <x v="1"/>
    <x v="0"/>
    <x v="0"/>
    <d v="2025-05-12T00:00:00"/>
    <s v="May"/>
    <x v="2"/>
    <n v="273.54000000000002"/>
  </r>
  <r>
    <n v="864"/>
    <x v="1"/>
    <x v="1"/>
    <x v="3"/>
    <d v="2025-05-13T00:00:00"/>
    <s v="May"/>
    <x v="2"/>
    <n v="1544.09"/>
  </r>
  <r>
    <n v="865"/>
    <x v="1"/>
    <x v="1"/>
    <x v="3"/>
    <d v="2025-05-14T00:00:00"/>
    <s v="May"/>
    <x v="2"/>
    <n v="998.59"/>
  </r>
  <r>
    <n v="866"/>
    <x v="3"/>
    <x v="0"/>
    <x v="3"/>
    <d v="2025-05-15T00:00:00"/>
    <s v="May"/>
    <x v="2"/>
    <n v="649.17999999999995"/>
  </r>
  <r>
    <n v="867"/>
    <x v="3"/>
    <x v="1"/>
    <x v="2"/>
    <d v="2025-05-16T00:00:00"/>
    <s v="May"/>
    <x v="2"/>
    <n v="560.76"/>
  </r>
  <r>
    <n v="868"/>
    <x v="1"/>
    <x v="1"/>
    <x v="2"/>
    <d v="2025-05-17T00:00:00"/>
    <s v="May"/>
    <x v="2"/>
    <n v="1859"/>
  </r>
  <r>
    <n v="869"/>
    <x v="3"/>
    <x v="0"/>
    <x v="0"/>
    <d v="2025-05-18T00:00:00"/>
    <s v="May"/>
    <x v="2"/>
    <n v="789.35"/>
  </r>
  <r>
    <n v="870"/>
    <x v="1"/>
    <x v="1"/>
    <x v="2"/>
    <d v="2025-05-19T00:00:00"/>
    <s v="May"/>
    <x v="2"/>
    <n v="968.03"/>
  </r>
  <r>
    <n v="871"/>
    <x v="3"/>
    <x v="0"/>
    <x v="3"/>
    <d v="2025-05-20T00:00:00"/>
    <s v="May"/>
    <x v="2"/>
    <n v="1924.49"/>
  </r>
  <r>
    <n v="872"/>
    <x v="2"/>
    <x v="1"/>
    <x v="1"/>
    <d v="2025-05-21T00:00:00"/>
    <s v="May"/>
    <x v="2"/>
    <n v="1643.91"/>
  </r>
  <r>
    <n v="873"/>
    <x v="2"/>
    <x v="0"/>
    <x v="0"/>
    <d v="2025-05-22T00:00:00"/>
    <s v="May"/>
    <x v="2"/>
    <n v="1829.75"/>
  </r>
  <r>
    <n v="874"/>
    <x v="3"/>
    <x v="0"/>
    <x v="2"/>
    <d v="2025-05-23T00:00:00"/>
    <s v="May"/>
    <x v="2"/>
    <n v="791.27"/>
  </r>
  <r>
    <n v="875"/>
    <x v="1"/>
    <x v="1"/>
    <x v="0"/>
    <d v="2025-05-24T00:00:00"/>
    <s v="May"/>
    <x v="2"/>
    <n v="1238.26"/>
  </r>
  <r>
    <n v="876"/>
    <x v="0"/>
    <x v="0"/>
    <x v="3"/>
    <d v="2025-05-25T00:00:00"/>
    <s v="May"/>
    <x v="2"/>
    <n v="266.01"/>
  </r>
  <r>
    <n v="877"/>
    <x v="2"/>
    <x v="1"/>
    <x v="1"/>
    <d v="2025-05-26T00:00:00"/>
    <s v="May"/>
    <x v="2"/>
    <n v="1751.22"/>
  </r>
  <r>
    <n v="878"/>
    <x v="2"/>
    <x v="1"/>
    <x v="0"/>
    <d v="2025-05-27T00:00:00"/>
    <s v="May"/>
    <x v="2"/>
    <n v="565.54999999999995"/>
  </r>
  <r>
    <n v="879"/>
    <x v="1"/>
    <x v="1"/>
    <x v="0"/>
    <d v="2025-05-28T00:00:00"/>
    <s v="May"/>
    <x v="2"/>
    <n v="1046.17"/>
  </r>
  <r>
    <n v="880"/>
    <x v="3"/>
    <x v="0"/>
    <x v="0"/>
    <d v="2025-05-29T00:00:00"/>
    <s v="May"/>
    <x v="2"/>
    <n v="847.29"/>
  </r>
  <r>
    <n v="881"/>
    <x v="0"/>
    <x v="0"/>
    <x v="3"/>
    <d v="2025-05-30T00:00:00"/>
    <s v="May"/>
    <x v="2"/>
    <n v="1865.5"/>
  </r>
  <r>
    <n v="882"/>
    <x v="3"/>
    <x v="0"/>
    <x v="2"/>
    <d v="2025-05-31T00:00:00"/>
    <s v="May"/>
    <x v="2"/>
    <n v="959.57"/>
  </r>
  <r>
    <n v="883"/>
    <x v="0"/>
    <x v="0"/>
    <x v="3"/>
    <d v="2025-06-01T00:00:00"/>
    <s v="June"/>
    <x v="2"/>
    <n v="1886.33"/>
  </r>
  <r>
    <n v="884"/>
    <x v="1"/>
    <x v="1"/>
    <x v="0"/>
    <d v="2025-06-02T00:00:00"/>
    <s v="June"/>
    <x v="2"/>
    <n v="1154.58"/>
  </r>
  <r>
    <n v="885"/>
    <x v="2"/>
    <x v="0"/>
    <x v="2"/>
    <d v="2025-06-03T00:00:00"/>
    <s v="June"/>
    <x v="2"/>
    <n v="646.19000000000005"/>
  </r>
  <r>
    <n v="886"/>
    <x v="2"/>
    <x v="1"/>
    <x v="2"/>
    <d v="2025-06-04T00:00:00"/>
    <s v="June"/>
    <x v="2"/>
    <n v="1612.61"/>
  </r>
  <r>
    <n v="887"/>
    <x v="0"/>
    <x v="0"/>
    <x v="0"/>
    <d v="2025-06-05T00:00:00"/>
    <s v="June"/>
    <x v="2"/>
    <n v="605.16"/>
  </r>
  <r>
    <n v="888"/>
    <x v="2"/>
    <x v="0"/>
    <x v="1"/>
    <d v="2025-06-06T00:00:00"/>
    <s v="June"/>
    <x v="2"/>
    <n v="831.37"/>
  </r>
  <r>
    <n v="889"/>
    <x v="2"/>
    <x v="0"/>
    <x v="0"/>
    <d v="2025-06-07T00:00:00"/>
    <s v="June"/>
    <x v="2"/>
    <n v="1670.33"/>
  </r>
  <r>
    <n v="890"/>
    <x v="0"/>
    <x v="1"/>
    <x v="3"/>
    <d v="2025-06-08T00:00:00"/>
    <s v="June"/>
    <x v="2"/>
    <n v="1544.55"/>
  </r>
  <r>
    <n v="891"/>
    <x v="1"/>
    <x v="0"/>
    <x v="3"/>
    <d v="2025-06-09T00:00:00"/>
    <s v="June"/>
    <x v="2"/>
    <n v="900.44"/>
  </r>
  <r>
    <n v="892"/>
    <x v="0"/>
    <x v="1"/>
    <x v="1"/>
    <d v="2025-06-10T00:00:00"/>
    <s v="June"/>
    <x v="2"/>
    <n v="299.32"/>
  </r>
  <r>
    <n v="893"/>
    <x v="2"/>
    <x v="0"/>
    <x v="1"/>
    <d v="2025-06-11T00:00:00"/>
    <s v="June"/>
    <x v="2"/>
    <n v="1352.49"/>
  </r>
  <r>
    <n v="894"/>
    <x v="2"/>
    <x v="0"/>
    <x v="0"/>
    <d v="2025-06-12T00:00:00"/>
    <s v="June"/>
    <x v="2"/>
    <n v="1829.36"/>
  </r>
  <r>
    <n v="895"/>
    <x v="2"/>
    <x v="0"/>
    <x v="0"/>
    <d v="2025-06-13T00:00:00"/>
    <s v="June"/>
    <x v="2"/>
    <n v="89.16"/>
  </r>
  <r>
    <n v="896"/>
    <x v="0"/>
    <x v="0"/>
    <x v="2"/>
    <d v="2025-06-14T00:00:00"/>
    <s v="June"/>
    <x v="2"/>
    <n v="877.35"/>
  </r>
  <r>
    <n v="897"/>
    <x v="2"/>
    <x v="1"/>
    <x v="2"/>
    <d v="2025-06-15T00:00:00"/>
    <s v="June"/>
    <x v="2"/>
    <n v="1561.25"/>
  </r>
  <r>
    <n v="898"/>
    <x v="1"/>
    <x v="1"/>
    <x v="0"/>
    <d v="2025-06-16T00:00:00"/>
    <s v="June"/>
    <x v="2"/>
    <n v="1314.32"/>
  </r>
  <r>
    <n v="899"/>
    <x v="0"/>
    <x v="1"/>
    <x v="0"/>
    <d v="2025-06-17T00:00:00"/>
    <s v="June"/>
    <x v="2"/>
    <n v="1903.65"/>
  </r>
  <r>
    <n v="900"/>
    <x v="2"/>
    <x v="0"/>
    <x v="2"/>
    <d v="2025-06-18T00:00:00"/>
    <s v="June"/>
    <x v="2"/>
    <n v="916.51"/>
  </r>
  <r>
    <n v="901"/>
    <x v="1"/>
    <x v="1"/>
    <x v="0"/>
    <d v="2025-06-19T00:00:00"/>
    <s v="June"/>
    <x v="2"/>
    <n v="904.56"/>
  </r>
  <r>
    <n v="902"/>
    <x v="3"/>
    <x v="0"/>
    <x v="2"/>
    <d v="2025-06-20T00:00:00"/>
    <s v="June"/>
    <x v="2"/>
    <n v="796.93"/>
  </r>
  <r>
    <n v="903"/>
    <x v="0"/>
    <x v="0"/>
    <x v="0"/>
    <d v="2025-06-21T00:00:00"/>
    <s v="June"/>
    <x v="2"/>
    <n v="217.79"/>
  </r>
  <r>
    <n v="904"/>
    <x v="2"/>
    <x v="1"/>
    <x v="2"/>
    <d v="2025-06-22T00:00:00"/>
    <s v="June"/>
    <x v="2"/>
    <n v="1586.78"/>
  </r>
  <r>
    <n v="905"/>
    <x v="1"/>
    <x v="1"/>
    <x v="1"/>
    <d v="2025-06-23T00:00:00"/>
    <s v="June"/>
    <x v="2"/>
    <n v="1296.3"/>
  </r>
  <r>
    <n v="906"/>
    <x v="1"/>
    <x v="1"/>
    <x v="3"/>
    <d v="2025-06-24T00:00:00"/>
    <s v="June"/>
    <x v="2"/>
    <n v="360.66"/>
  </r>
  <r>
    <n v="907"/>
    <x v="3"/>
    <x v="0"/>
    <x v="0"/>
    <d v="2025-06-25T00:00:00"/>
    <s v="June"/>
    <x v="2"/>
    <n v="1557.45"/>
  </r>
  <r>
    <n v="908"/>
    <x v="0"/>
    <x v="1"/>
    <x v="1"/>
    <d v="2025-06-26T00:00:00"/>
    <s v="June"/>
    <x v="2"/>
    <n v="1640.65"/>
  </r>
  <r>
    <n v="909"/>
    <x v="2"/>
    <x v="0"/>
    <x v="0"/>
    <d v="2025-06-27T00:00:00"/>
    <s v="June"/>
    <x v="2"/>
    <n v="1410.42"/>
  </r>
  <r>
    <n v="910"/>
    <x v="2"/>
    <x v="1"/>
    <x v="0"/>
    <d v="2025-06-28T00:00:00"/>
    <s v="June"/>
    <x v="2"/>
    <n v="1992.91"/>
  </r>
  <r>
    <n v="911"/>
    <x v="2"/>
    <x v="0"/>
    <x v="1"/>
    <d v="2025-06-29T00:00:00"/>
    <s v="June"/>
    <x v="2"/>
    <n v="1231.03"/>
  </r>
  <r>
    <n v="912"/>
    <x v="0"/>
    <x v="0"/>
    <x v="3"/>
    <d v="2025-06-30T00:00:00"/>
    <s v="June"/>
    <x v="2"/>
    <n v="1395.02"/>
  </r>
  <r>
    <n v="913"/>
    <x v="3"/>
    <x v="0"/>
    <x v="0"/>
    <d v="2025-07-01T00:00:00"/>
    <s v="July"/>
    <x v="2"/>
    <n v="896.03"/>
  </r>
  <r>
    <n v="914"/>
    <x v="3"/>
    <x v="1"/>
    <x v="1"/>
    <d v="2025-07-02T00:00:00"/>
    <s v="July"/>
    <x v="2"/>
    <n v="209.39"/>
  </r>
  <r>
    <n v="915"/>
    <x v="1"/>
    <x v="0"/>
    <x v="2"/>
    <d v="2025-07-03T00:00:00"/>
    <s v="July"/>
    <x v="2"/>
    <n v="349.84"/>
  </r>
  <r>
    <n v="916"/>
    <x v="0"/>
    <x v="0"/>
    <x v="3"/>
    <d v="2025-07-04T00:00:00"/>
    <s v="July"/>
    <x v="2"/>
    <n v="473.24"/>
  </r>
  <r>
    <n v="917"/>
    <x v="3"/>
    <x v="0"/>
    <x v="3"/>
    <d v="2025-07-05T00:00:00"/>
    <s v="July"/>
    <x v="2"/>
    <n v="319.37"/>
  </r>
  <r>
    <n v="918"/>
    <x v="0"/>
    <x v="1"/>
    <x v="2"/>
    <d v="2025-07-06T00:00:00"/>
    <s v="July"/>
    <x v="2"/>
    <n v="1589.22"/>
  </r>
  <r>
    <n v="919"/>
    <x v="1"/>
    <x v="0"/>
    <x v="0"/>
    <d v="2025-07-07T00:00:00"/>
    <s v="July"/>
    <x v="2"/>
    <n v="1062.5"/>
  </r>
  <r>
    <n v="920"/>
    <x v="0"/>
    <x v="0"/>
    <x v="3"/>
    <d v="2025-07-08T00:00:00"/>
    <s v="July"/>
    <x v="2"/>
    <n v="524.73"/>
  </r>
  <r>
    <n v="921"/>
    <x v="3"/>
    <x v="0"/>
    <x v="2"/>
    <d v="2025-07-09T00:00:00"/>
    <s v="July"/>
    <x v="2"/>
    <n v="209.83"/>
  </r>
  <r>
    <n v="922"/>
    <x v="1"/>
    <x v="1"/>
    <x v="3"/>
    <d v="2025-07-10T00:00:00"/>
    <s v="July"/>
    <x v="2"/>
    <n v="1330.96"/>
  </r>
  <r>
    <n v="923"/>
    <x v="1"/>
    <x v="1"/>
    <x v="0"/>
    <d v="2025-07-11T00:00:00"/>
    <s v="July"/>
    <x v="2"/>
    <n v="1364.94"/>
  </r>
  <r>
    <n v="924"/>
    <x v="1"/>
    <x v="0"/>
    <x v="0"/>
    <d v="2025-07-12T00:00:00"/>
    <s v="July"/>
    <x v="2"/>
    <n v="1694.49"/>
  </r>
  <r>
    <n v="925"/>
    <x v="0"/>
    <x v="1"/>
    <x v="1"/>
    <d v="2025-07-13T00:00:00"/>
    <s v="July"/>
    <x v="2"/>
    <n v="174.03"/>
  </r>
  <r>
    <n v="926"/>
    <x v="2"/>
    <x v="0"/>
    <x v="0"/>
    <d v="2025-07-14T00:00:00"/>
    <s v="July"/>
    <x v="2"/>
    <n v="1382.75"/>
  </r>
  <r>
    <n v="927"/>
    <x v="1"/>
    <x v="1"/>
    <x v="2"/>
    <d v="2025-07-15T00:00:00"/>
    <s v="July"/>
    <x v="2"/>
    <n v="1151.77"/>
  </r>
  <r>
    <n v="928"/>
    <x v="2"/>
    <x v="0"/>
    <x v="3"/>
    <d v="2025-07-16T00:00:00"/>
    <s v="July"/>
    <x v="2"/>
    <n v="434.1"/>
  </r>
  <r>
    <n v="929"/>
    <x v="0"/>
    <x v="0"/>
    <x v="1"/>
    <d v="2025-07-17T00:00:00"/>
    <s v="July"/>
    <x v="2"/>
    <n v="102.83"/>
  </r>
  <r>
    <n v="930"/>
    <x v="0"/>
    <x v="0"/>
    <x v="0"/>
    <d v="2025-07-18T00:00:00"/>
    <s v="July"/>
    <x v="2"/>
    <n v="1784.27"/>
  </r>
  <r>
    <n v="931"/>
    <x v="1"/>
    <x v="0"/>
    <x v="0"/>
    <d v="2025-07-19T00:00:00"/>
    <s v="July"/>
    <x v="2"/>
    <n v="1709.54"/>
  </r>
  <r>
    <n v="932"/>
    <x v="1"/>
    <x v="0"/>
    <x v="3"/>
    <d v="2025-07-20T00:00:00"/>
    <s v="July"/>
    <x v="2"/>
    <n v="801.08"/>
  </r>
  <r>
    <n v="933"/>
    <x v="1"/>
    <x v="1"/>
    <x v="1"/>
    <d v="2025-07-21T00:00:00"/>
    <s v="July"/>
    <x v="2"/>
    <n v="1844.18"/>
  </r>
  <r>
    <n v="934"/>
    <x v="2"/>
    <x v="0"/>
    <x v="3"/>
    <d v="2025-07-22T00:00:00"/>
    <s v="July"/>
    <x v="2"/>
    <n v="1653.17"/>
  </r>
  <r>
    <n v="935"/>
    <x v="2"/>
    <x v="0"/>
    <x v="0"/>
    <d v="2025-07-23T00:00:00"/>
    <s v="July"/>
    <x v="2"/>
    <n v="816.83"/>
  </r>
  <r>
    <n v="936"/>
    <x v="2"/>
    <x v="0"/>
    <x v="0"/>
    <d v="2025-07-24T00:00:00"/>
    <s v="July"/>
    <x v="2"/>
    <n v="152.9"/>
  </r>
  <r>
    <n v="937"/>
    <x v="1"/>
    <x v="0"/>
    <x v="3"/>
    <d v="2025-07-25T00:00:00"/>
    <s v="July"/>
    <x v="2"/>
    <n v="857.49"/>
  </r>
  <r>
    <n v="938"/>
    <x v="2"/>
    <x v="0"/>
    <x v="0"/>
    <d v="2025-07-26T00:00:00"/>
    <s v="July"/>
    <x v="2"/>
    <n v="1944.29"/>
  </r>
  <r>
    <n v="939"/>
    <x v="0"/>
    <x v="0"/>
    <x v="1"/>
    <d v="2025-07-27T00:00:00"/>
    <s v="July"/>
    <x v="2"/>
    <n v="617.85"/>
  </r>
  <r>
    <n v="940"/>
    <x v="1"/>
    <x v="1"/>
    <x v="2"/>
    <d v="2025-07-28T00:00:00"/>
    <s v="July"/>
    <x v="2"/>
    <n v="970.88"/>
  </r>
  <r>
    <n v="941"/>
    <x v="3"/>
    <x v="0"/>
    <x v="3"/>
    <d v="2025-07-29T00:00:00"/>
    <s v="July"/>
    <x v="2"/>
    <n v="1117.27"/>
  </r>
  <r>
    <n v="942"/>
    <x v="2"/>
    <x v="0"/>
    <x v="1"/>
    <d v="2025-07-30T00:00:00"/>
    <s v="July"/>
    <x v="2"/>
    <n v="663.26"/>
  </r>
  <r>
    <n v="943"/>
    <x v="0"/>
    <x v="1"/>
    <x v="3"/>
    <d v="2025-07-31T00:00:00"/>
    <s v="July"/>
    <x v="2"/>
    <n v="1263.47"/>
  </r>
  <r>
    <n v="944"/>
    <x v="2"/>
    <x v="1"/>
    <x v="0"/>
    <d v="2025-08-01T00:00:00"/>
    <s v="August"/>
    <x v="2"/>
    <n v="615.21"/>
  </r>
  <r>
    <n v="945"/>
    <x v="1"/>
    <x v="1"/>
    <x v="1"/>
    <d v="2025-08-02T00:00:00"/>
    <s v="August"/>
    <x v="2"/>
    <n v="1251.27"/>
  </r>
  <r>
    <n v="946"/>
    <x v="3"/>
    <x v="0"/>
    <x v="1"/>
    <d v="2025-08-03T00:00:00"/>
    <s v="August"/>
    <x v="2"/>
    <n v="1974.28"/>
  </r>
  <r>
    <n v="947"/>
    <x v="1"/>
    <x v="0"/>
    <x v="2"/>
    <d v="2025-08-04T00:00:00"/>
    <s v="August"/>
    <x v="2"/>
    <n v="540.95000000000005"/>
  </r>
  <r>
    <n v="948"/>
    <x v="1"/>
    <x v="1"/>
    <x v="1"/>
    <d v="2025-08-05T00:00:00"/>
    <s v="August"/>
    <x v="2"/>
    <n v="96.33"/>
  </r>
  <r>
    <n v="949"/>
    <x v="0"/>
    <x v="1"/>
    <x v="3"/>
    <d v="2025-08-06T00:00:00"/>
    <s v="August"/>
    <x v="2"/>
    <n v="434.19"/>
  </r>
  <r>
    <n v="950"/>
    <x v="0"/>
    <x v="1"/>
    <x v="2"/>
    <d v="2025-08-07T00:00:00"/>
    <s v="August"/>
    <x v="2"/>
    <n v="280.33"/>
  </r>
  <r>
    <n v="951"/>
    <x v="1"/>
    <x v="1"/>
    <x v="1"/>
    <d v="2025-08-08T00:00:00"/>
    <s v="August"/>
    <x v="2"/>
    <n v="1969.53"/>
  </r>
  <r>
    <n v="952"/>
    <x v="2"/>
    <x v="0"/>
    <x v="3"/>
    <d v="2025-08-09T00:00:00"/>
    <s v="August"/>
    <x v="2"/>
    <n v="1793.03"/>
  </r>
  <r>
    <n v="953"/>
    <x v="1"/>
    <x v="0"/>
    <x v="2"/>
    <d v="2025-08-10T00:00:00"/>
    <s v="August"/>
    <x v="2"/>
    <n v="139.71"/>
  </r>
  <r>
    <n v="954"/>
    <x v="2"/>
    <x v="0"/>
    <x v="2"/>
    <d v="2025-08-11T00:00:00"/>
    <s v="August"/>
    <x v="2"/>
    <n v="1748.27"/>
  </r>
  <r>
    <n v="955"/>
    <x v="2"/>
    <x v="1"/>
    <x v="1"/>
    <d v="2025-08-12T00:00:00"/>
    <s v="August"/>
    <x v="2"/>
    <n v="1343.87"/>
  </r>
  <r>
    <n v="956"/>
    <x v="1"/>
    <x v="1"/>
    <x v="2"/>
    <d v="2025-08-13T00:00:00"/>
    <s v="August"/>
    <x v="2"/>
    <n v="1024.6099999999999"/>
  </r>
  <r>
    <n v="957"/>
    <x v="2"/>
    <x v="1"/>
    <x v="3"/>
    <d v="2025-08-14T00:00:00"/>
    <s v="August"/>
    <x v="2"/>
    <n v="1718.24"/>
  </r>
  <r>
    <n v="958"/>
    <x v="1"/>
    <x v="1"/>
    <x v="1"/>
    <d v="2025-08-15T00:00:00"/>
    <s v="August"/>
    <x v="2"/>
    <n v="1185.5899999999999"/>
  </r>
  <r>
    <n v="959"/>
    <x v="2"/>
    <x v="1"/>
    <x v="1"/>
    <d v="2025-08-16T00:00:00"/>
    <s v="August"/>
    <x v="2"/>
    <n v="901.92"/>
  </r>
  <r>
    <n v="960"/>
    <x v="0"/>
    <x v="1"/>
    <x v="1"/>
    <d v="2025-08-17T00:00:00"/>
    <s v="August"/>
    <x v="2"/>
    <n v="1588.47"/>
  </r>
  <r>
    <n v="961"/>
    <x v="1"/>
    <x v="1"/>
    <x v="3"/>
    <d v="2025-08-18T00:00:00"/>
    <s v="August"/>
    <x v="2"/>
    <n v="1606.58"/>
  </r>
  <r>
    <n v="962"/>
    <x v="3"/>
    <x v="0"/>
    <x v="1"/>
    <d v="2025-08-19T00:00:00"/>
    <s v="August"/>
    <x v="2"/>
    <n v="1444.96"/>
  </r>
  <r>
    <n v="963"/>
    <x v="2"/>
    <x v="0"/>
    <x v="1"/>
    <d v="2025-08-20T00:00:00"/>
    <s v="August"/>
    <x v="2"/>
    <n v="1714.03"/>
  </r>
  <r>
    <n v="964"/>
    <x v="2"/>
    <x v="0"/>
    <x v="2"/>
    <d v="2025-08-21T00:00:00"/>
    <s v="August"/>
    <x v="2"/>
    <n v="478.43"/>
  </r>
  <r>
    <n v="965"/>
    <x v="0"/>
    <x v="1"/>
    <x v="0"/>
    <d v="2025-08-22T00:00:00"/>
    <s v="August"/>
    <x v="2"/>
    <n v="1054.48"/>
  </r>
  <r>
    <n v="966"/>
    <x v="3"/>
    <x v="1"/>
    <x v="0"/>
    <d v="2025-08-23T00:00:00"/>
    <s v="August"/>
    <x v="2"/>
    <n v="1738.74"/>
  </r>
  <r>
    <n v="967"/>
    <x v="2"/>
    <x v="0"/>
    <x v="3"/>
    <d v="2025-08-24T00:00:00"/>
    <s v="August"/>
    <x v="2"/>
    <n v="1361.84"/>
  </r>
  <r>
    <n v="968"/>
    <x v="1"/>
    <x v="1"/>
    <x v="0"/>
    <d v="2025-08-25T00:00:00"/>
    <s v="August"/>
    <x v="2"/>
    <n v="377.37"/>
  </r>
  <r>
    <n v="969"/>
    <x v="1"/>
    <x v="1"/>
    <x v="1"/>
    <d v="2025-08-26T00:00:00"/>
    <s v="August"/>
    <x v="2"/>
    <n v="1483.29"/>
  </r>
  <r>
    <n v="970"/>
    <x v="0"/>
    <x v="0"/>
    <x v="2"/>
    <d v="2025-08-27T00:00:00"/>
    <s v="August"/>
    <x v="2"/>
    <n v="67.709999999999994"/>
  </r>
  <r>
    <n v="971"/>
    <x v="3"/>
    <x v="0"/>
    <x v="0"/>
    <d v="2025-08-28T00:00:00"/>
    <s v="August"/>
    <x v="2"/>
    <n v="963.96"/>
  </r>
  <r>
    <n v="972"/>
    <x v="0"/>
    <x v="1"/>
    <x v="1"/>
    <d v="2025-08-29T00:00:00"/>
    <s v="August"/>
    <x v="2"/>
    <n v="1481.31"/>
  </r>
  <r>
    <n v="973"/>
    <x v="1"/>
    <x v="0"/>
    <x v="3"/>
    <d v="2025-08-30T00:00:00"/>
    <s v="August"/>
    <x v="2"/>
    <n v="414.31"/>
  </r>
  <r>
    <n v="974"/>
    <x v="1"/>
    <x v="1"/>
    <x v="3"/>
    <d v="2025-08-31T00:00:00"/>
    <s v="August"/>
    <x v="2"/>
    <n v="1643.11"/>
  </r>
  <r>
    <n v="975"/>
    <x v="1"/>
    <x v="1"/>
    <x v="2"/>
    <d v="2025-09-01T00:00:00"/>
    <s v="September"/>
    <x v="2"/>
    <n v="842.63"/>
  </r>
  <r>
    <n v="976"/>
    <x v="0"/>
    <x v="0"/>
    <x v="2"/>
    <d v="2025-09-02T00:00:00"/>
    <s v="September"/>
    <x v="2"/>
    <n v="919.77"/>
  </r>
  <r>
    <n v="977"/>
    <x v="3"/>
    <x v="0"/>
    <x v="3"/>
    <d v="2025-09-03T00:00:00"/>
    <s v="September"/>
    <x v="2"/>
    <n v="315.23"/>
  </r>
  <r>
    <n v="978"/>
    <x v="1"/>
    <x v="1"/>
    <x v="2"/>
    <d v="2025-09-04T00:00:00"/>
    <s v="September"/>
    <x v="2"/>
    <n v="1144.82"/>
  </r>
  <r>
    <n v="979"/>
    <x v="3"/>
    <x v="0"/>
    <x v="0"/>
    <d v="2025-09-05T00:00:00"/>
    <s v="September"/>
    <x v="2"/>
    <n v="538.63"/>
  </r>
  <r>
    <n v="980"/>
    <x v="2"/>
    <x v="0"/>
    <x v="0"/>
    <d v="2025-09-06T00:00:00"/>
    <s v="September"/>
    <x v="2"/>
    <n v="565.95000000000005"/>
  </r>
  <r>
    <n v="981"/>
    <x v="0"/>
    <x v="0"/>
    <x v="0"/>
    <d v="2025-09-07T00:00:00"/>
    <s v="September"/>
    <x v="2"/>
    <n v="1930.31"/>
  </r>
  <r>
    <n v="982"/>
    <x v="1"/>
    <x v="0"/>
    <x v="2"/>
    <d v="2025-09-08T00:00:00"/>
    <s v="September"/>
    <x v="2"/>
    <n v="1452.19"/>
  </r>
  <r>
    <n v="983"/>
    <x v="2"/>
    <x v="0"/>
    <x v="1"/>
    <d v="2025-09-09T00:00:00"/>
    <s v="September"/>
    <x v="2"/>
    <n v="73.17"/>
  </r>
  <r>
    <n v="984"/>
    <x v="2"/>
    <x v="1"/>
    <x v="1"/>
    <d v="2025-09-10T00:00:00"/>
    <s v="September"/>
    <x v="2"/>
    <n v="809.62"/>
  </r>
  <r>
    <n v="985"/>
    <x v="0"/>
    <x v="1"/>
    <x v="2"/>
    <d v="2025-09-11T00:00:00"/>
    <s v="September"/>
    <x v="2"/>
    <n v="1879.64"/>
  </r>
  <r>
    <n v="986"/>
    <x v="3"/>
    <x v="0"/>
    <x v="2"/>
    <d v="2025-09-12T00:00:00"/>
    <s v="September"/>
    <x v="2"/>
    <n v="1940.76"/>
  </r>
  <r>
    <n v="987"/>
    <x v="2"/>
    <x v="1"/>
    <x v="2"/>
    <d v="2025-09-13T00:00:00"/>
    <s v="September"/>
    <x v="2"/>
    <n v="1895.97"/>
  </r>
  <r>
    <n v="988"/>
    <x v="2"/>
    <x v="1"/>
    <x v="0"/>
    <d v="2025-09-14T00:00:00"/>
    <s v="September"/>
    <x v="2"/>
    <n v="1570.8"/>
  </r>
  <r>
    <n v="989"/>
    <x v="3"/>
    <x v="0"/>
    <x v="2"/>
    <d v="2025-09-15T00:00:00"/>
    <s v="September"/>
    <x v="2"/>
    <n v="880.26"/>
  </r>
  <r>
    <n v="990"/>
    <x v="0"/>
    <x v="1"/>
    <x v="1"/>
    <d v="2025-09-16T00:00:00"/>
    <s v="September"/>
    <x v="2"/>
    <n v="144.9"/>
  </r>
  <r>
    <n v="991"/>
    <x v="3"/>
    <x v="0"/>
    <x v="3"/>
    <d v="2025-09-17T00:00:00"/>
    <s v="September"/>
    <x v="2"/>
    <n v="1026.53"/>
  </r>
  <r>
    <n v="992"/>
    <x v="2"/>
    <x v="1"/>
    <x v="0"/>
    <d v="2025-09-18T00:00:00"/>
    <s v="September"/>
    <x v="2"/>
    <n v="1165.6300000000001"/>
  </r>
  <r>
    <n v="993"/>
    <x v="2"/>
    <x v="1"/>
    <x v="0"/>
    <d v="2025-09-19T00:00:00"/>
    <s v="September"/>
    <x v="2"/>
    <n v="338.45"/>
  </r>
  <r>
    <n v="994"/>
    <x v="0"/>
    <x v="1"/>
    <x v="0"/>
    <d v="2025-09-20T00:00:00"/>
    <s v="September"/>
    <x v="2"/>
    <n v="1636.98"/>
  </r>
  <r>
    <n v="995"/>
    <x v="1"/>
    <x v="0"/>
    <x v="1"/>
    <d v="2025-09-21T00:00:00"/>
    <s v="September"/>
    <x v="2"/>
    <n v="1084.55"/>
  </r>
  <r>
    <n v="996"/>
    <x v="2"/>
    <x v="0"/>
    <x v="0"/>
    <d v="2025-09-22T00:00:00"/>
    <s v="September"/>
    <x v="2"/>
    <n v="616.16999999999996"/>
  </r>
  <r>
    <n v="997"/>
    <x v="3"/>
    <x v="1"/>
    <x v="1"/>
    <d v="2025-09-23T00:00:00"/>
    <s v="September"/>
    <x v="2"/>
    <n v="1394.31"/>
  </r>
  <r>
    <n v="998"/>
    <x v="2"/>
    <x v="0"/>
    <x v="0"/>
    <d v="2025-09-24T00:00:00"/>
    <s v="September"/>
    <x v="2"/>
    <n v="1968.57"/>
  </r>
  <r>
    <n v="999"/>
    <x v="3"/>
    <x v="0"/>
    <x v="0"/>
    <d v="2025-09-25T00:00:00"/>
    <s v="September"/>
    <x v="2"/>
    <n v="1182.97"/>
  </r>
  <r>
    <n v="1000"/>
    <x v="3"/>
    <x v="0"/>
    <x v="0"/>
    <d v="2025-09-26T00:00:00"/>
    <s v="September"/>
    <x v="2"/>
    <n v="1304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5:B39" firstHeaderRow="1" firstDataRow="1" firstDataCol="1"/>
  <pivotFields count="8">
    <pivotField showAll="0"/>
    <pivotField dataField="1"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27:B31" firstHeaderRow="1" firstDataRow="1" firstDataCol="1"/>
  <pivotFields count="8">
    <pivotField showAll="0"/>
    <pivotField showAll="0"/>
    <pivotField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1:B56" firstHeaderRow="1" firstDataRow="1" firstDataCol="1"/>
  <pivotFields count="8"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dataField="1"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68:B72" totalsRowShown="0" headerRowDxfId="12" dataDxfId="11" tableBorderDxfId="10">
  <autoFilter ref="A68:B72" xr:uid="{00000000-0009-0000-0100-000003000000}"/>
  <tableColumns count="2">
    <tableColumn id="1" xr3:uid="{00000000-0010-0000-0000-000001000000}" name="Product" dataDxfId="9"/>
    <tableColumn id="2" xr3:uid="{00000000-0010-0000-0000-000002000000}" name="Sum of Revenue" dataDxfId="8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85:B97" totalsRowShown="0" headerRowDxfId="7" tableBorderDxfId="6">
  <autoFilter ref="A85:B97" xr:uid="{00000000-0009-0000-0100-000005000000}"/>
  <tableColumns count="2">
    <tableColumn id="1" xr3:uid="{00000000-0010-0000-0100-000001000000}" name="Month" dataDxfId="5"/>
    <tableColumn id="2" xr3:uid="{00000000-0010-0000-0100-000002000000}" name="Sum of Revenue" dataDxfId="4" dataCellStyle="Comma">
      <calculatedColumnFormula>VLOOKUP(A86,'DETAIL SHEET'!G:J,4,FALSE)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8:B110" totalsRowShown="0" headerRowDxfId="3" tableBorderDxfId="2">
  <autoFilter ref="A108:B110" xr:uid="{00000000-0009-0000-0100-000007000000}"/>
  <tableColumns count="2">
    <tableColumn id="1" xr3:uid="{00000000-0010-0000-0200-000001000000}" name="Category" dataDxfId="1"/>
    <tableColumn id="2" xr3:uid="{00000000-0010-0000-0200-000002000000}" name="Sum of Revenue" dataDxfId="0" dataCellStyle="Comma">
      <calculatedColumnFormula>SUMIF('DETAIL SHEET'!D:I,"Electronics",'DETAIL SHEET'!I:I)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1.xml"/><Relationship Id="rId10" Type="http://schemas.openxmlformats.org/officeDocument/2006/relationships/comments" Target="../comments2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J1005"/>
  <sheetViews>
    <sheetView workbookViewId="0">
      <selection activeCell="B5" sqref="B5"/>
    </sheetView>
  </sheetViews>
  <sheetFormatPr defaultRowHeight="14.4" x14ac:dyDescent="0.3"/>
  <cols>
    <col min="2" max="2" width="13.88671875" style="3" customWidth="1"/>
    <col min="3" max="3" width="16.109375" style="5" customWidth="1"/>
    <col min="4" max="4" width="14.44140625" style="5" customWidth="1"/>
    <col min="5" max="5" width="22.33203125" style="5" bestFit="1" customWidth="1"/>
    <col min="6" max="6" width="12.44140625" style="4" customWidth="1"/>
    <col min="7" max="7" width="17.88671875" bestFit="1" customWidth="1"/>
    <col min="8" max="8" width="10.109375" bestFit="1" customWidth="1"/>
    <col min="9" max="9" width="17.109375" style="6" bestFit="1" customWidth="1"/>
    <col min="10" max="10" width="0" hidden="1" customWidth="1"/>
    <col min="11" max="11" width="12.109375" bestFit="1" customWidth="1"/>
    <col min="12" max="12" width="10" bestFit="1" customWidth="1"/>
  </cols>
  <sheetData>
    <row r="2" spans="2:10" s="16" customFormat="1" ht="27.75" customHeight="1" x14ac:dyDescent="0.3">
      <c r="B2" s="45" t="s">
        <v>43</v>
      </c>
      <c r="C2" s="45"/>
      <c r="D2" s="45"/>
      <c r="E2" s="45"/>
      <c r="F2" s="45"/>
      <c r="G2" s="45"/>
      <c r="H2" s="45"/>
      <c r="I2" s="45"/>
    </row>
    <row r="4" spans="2:10" s="20" customFormat="1" ht="22.5" customHeight="1" x14ac:dyDescent="0.3">
      <c r="C4" s="21">
        <f>SUBTOTAL(3,C6:C1005)</f>
        <v>1000</v>
      </c>
      <c r="F4" s="22"/>
      <c r="I4" s="23">
        <f>SUBTOTAL(9,I6:I1005)</f>
        <v>1037385.43</v>
      </c>
    </row>
    <row r="5" spans="2:10" s="1" customFormat="1" ht="21.75" customHeight="1" x14ac:dyDescent="0.3">
      <c r="B5" s="17" t="s">
        <v>27</v>
      </c>
      <c r="C5" s="17" t="s">
        <v>1</v>
      </c>
      <c r="D5" s="17" t="s">
        <v>29</v>
      </c>
      <c r="E5" s="17" t="s">
        <v>31</v>
      </c>
      <c r="F5" s="18" t="s">
        <v>28</v>
      </c>
      <c r="G5" s="17" t="s">
        <v>32</v>
      </c>
      <c r="H5" s="17" t="s">
        <v>42</v>
      </c>
      <c r="I5" s="19" t="s">
        <v>30</v>
      </c>
    </row>
    <row r="6" spans="2:10" x14ac:dyDescent="0.3">
      <c r="B6" s="7">
        <v>1</v>
      </c>
      <c r="C6" s="9" t="s">
        <v>5</v>
      </c>
      <c r="D6" s="9" t="s">
        <v>9</v>
      </c>
      <c r="E6" s="9" t="s">
        <v>14</v>
      </c>
      <c r="F6" s="8">
        <v>44927</v>
      </c>
      <c r="G6" s="2" t="str">
        <f t="shared" ref="G6:G69" si="0">TEXT(F6,"MMMM")</f>
        <v>January</v>
      </c>
      <c r="H6" s="2" t="str">
        <f t="shared" ref="H6:H69" si="1">TEXT(F6,"YYYY")</f>
        <v>2023</v>
      </c>
      <c r="I6" s="10">
        <v>1456.41</v>
      </c>
      <c r="J6">
        <f ca="1">SUMIF(G:I,G6,I:I)</f>
        <v>94153.019999999931</v>
      </c>
    </row>
    <row r="7" spans="2:10" x14ac:dyDescent="0.3">
      <c r="B7" s="7">
        <v>2</v>
      </c>
      <c r="C7" s="9" t="s">
        <v>3</v>
      </c>
      <c r="D7" s="9" t="s">
        <v>9</v>
      </c>
      <c r="E7" s="9" t="s">
        <v>12</v>
      </c>
      <c r="F7" s="8">
        <v>44928</v>
      </c>
      <c r="G7" s="2" t="str">
        <f t="shared" si="0"/>
        <v>January</v>
      </c>
      <c r="H7" s="2" t="str">
        <f t="shared" si="1"/>
        <v>2023</v>
      </c>
      <c r="I7" s="10">
        <v>783.98</v>
      </c>
      <c r="J7">
        <f t="shared" ref="J7:J70" ca="1" si="2">SUMIF(G:I,G7,I:I)</f>
        <v>94153.019999999931</v>
      </c>
    </row>
    <row r="8" spans="2:10" x14ac:dyDescent="0.3">
      <c r="B8" s="7">
        <v>3</v>
      </c>
      <c r="C8" s="9" t="s">
        <v>5</v>
      </c>
      <c r="D8" s="9" t="s">
        <v>9</v>
      </c>
      <c r="E8" s="9" t="s">
        <v>12</v>
      </c>
      <c r="F8" s="8">
        <v>44929</v>
      </c>
      <c r="G8" s="2" t="str">
        <f t="shared" si="0"/>
        <v>January</v>
      </c>
      <c r="H8" s="2" t="str">
        <f t="shared" si="1"/>
        <v>2023</v>
      </c>
      <c r="I8" s="10">
        <v>1295.32</v>
      </c>
      <c r="J8">
        <f t="shared" ca="1" si="2"/>
        <v>94153.019999999931</v>
      </c>
    </row>
    <row r="9" spans="2:10" x14ac:dyDescent="0.3">
      <c r="B9" s="7">
        <v>4</v>
      </c>
      <c r="C9" s="9" t="s">
        <v>5</v>
      </c>
      <c r="D9" s="9" t="s">
        <v>8</v>
      </c>
      <c r="E9" s="9" t="s">
        <v>12</v>
      </c>
      <c r="F9" s="8">
        <v>44930</v>
      </c>
      <c r="G9" s="2" t="str">
        <f t="shared" si="0"/>
        <v>January</v>
      </c>
      <c r="H9" s="2" t="str">
        <f t="shared" si="1"/>
        <v>2023</v>
      </c>
      <c r="I9" s="10">
        <v>1112.17</v>
      </c>
      <c r="J9">
        <f t="shared" ca="1" si="2"/>
        <v>94153.019999999931</v>
      </c>
    </row>
    <row r="10" spans="2:10" x14ac:dyDescent="0.3">
      <c r="B10" s="7">
        <v>5</v>
      </c>
      <c r="C10" s="9" t="s">
        <v>5</v>
      </c>
      <c r="D10" s="9" t="s">
        <v>9</v>
      </c>
      <c r="E10" s="9" t="s">
        <v>13</v>
      </c>
      <c r="F10" s="8">
        <v>44931</v>
      </c>
      <c r="G10" s="2" t="str">
        <f t="shared" si="0"/>
        <v>January</v>
      </c>
      <c r="H10" s="2" t="str">
        <f t="shared" si="1"/>
        <v>2023</v>
      </c>
      <c r="I10" s="10">
        <v>592.98</v>
      </c>
      <c r="J10">
        <f t="shared" ca="1" si="2"/>
        <v>94153.019999999931</v>
      </c>
    </row>
    <row r="11" spans="2:10" x14ac:dyDescent="0.3">
      <c r="B11" s="7">
        <v>6</v>
      </c>
      <c r="C11" s="9" t="s">
        <v>3</v>
      </c>
      <c r="D11" s="9" t="s">
        <v>8</v>
      </c>
      <c r="E11" s="9" t="s">
        <v>11</v>
      </c>
      <c r="F11" s="8">
        <v>44932</v>
      </c>
      <c r="G11" s="2" t="str">
        <f t="shared" si="0"/>
        <v>January</v>
      </c>
      <c r="H11" s="2" t="str">
        <f t="shared" si="1"/>
        <v>2023</v>
      </c>
      <c r="I11" s="10">
        <v>1569.39</v>
      </c>
      <c r="J11">
        <f t="shared" ca="1" si="2"/>
        <v>94153.019999999931</v>
      </c>
    </row>
    <row r="12" spans="2:10" x14ac:dyDescent="0.3">
      <c r="B12" s="7">
        <v>7</v>
      </c>
      <c r="C12" s="9" t="s">
        <v>3</v>
      </c>
      <c r="D12" s="9" t="s">
        <v>8</v>
      </c>
      <c r="E12" s="9" t="s">
        <v>11</v>
      </c>
      <c r="F12" s="8">
        <v>44933</v>
      </c>
      <c r="G12" s="2" t="str">
        <f t="shared" si="0"/>
        <v>January</v>
      </c>
      <c r="H12" s="2" t="str">
        <f t="shared" si="1"/>
        <v>2023</v>
      </c>
      <c r="I12" s="10">
        <v>1176.29</v>
      </c>
      <c r="J12">
        <f t="shared" ca="1" si="2"/>
        <v>94153.019999999931</v>
      </c>
    </row>
    <row r="13" spans="2:10" x14ac:dyDescent="0.3">
      <c r="B13" s="7">
        <v>8</v>
      </c>
      <c r="C13" s="9" t="s">
        <v>6</v>
      </c>
      <c r="D13" s="9" t="s">
        <v>8</v>
      </c>
      <c r="E13" s="9" t="s">
        <v>11</v>
      </c>
      <c r="F13" s="8">
        <v>44934</v>
      </c>
      <c r="G13" s="2" t="str">
        <f t="shared" si="0"/>
        <v>January</v>
      </c>
      <c r="H13" s="2" t="str">
        <f t="shared" si="1"/>
        <v>2023</v>
      </c>
      <c r="I13" s="10">
        <v>934.23</v>
      </c>
      <c r="J13">
        <f t="shared" ca="1" si="2"/>
        <v>94153.019999999931</v>
      </c>
    </row>
    <row r="14" spans="2:10" x14ac:dyDescent="0.3">
      <c r="B14" s="7">
        <v>9</v>
      </c>
      <c r="C14" s="9" t="s">
        <v>3</v>
      </c>
      <c r="D14" s="9" t="s">
        <v>9</v>
      </c>
      <c r="E14" s="9" t="s">
        <v>14</v>
      </c>
      <c r="F14" s="8">
        <v>44935</v>
      </c>
      <c r="G14" s="2" t="str">
        <f t="shared" si="0"/>
        <v>January</v>
      </c>
      <c r="H14" s="2" t="str">
        <f t="shared" si="1"/>
        <v>2023</v>
      </c>
      <c r="I14" s="10">
        <v>1345.68</v>
      </c>
      <c r="J14">
        <f t="shared" ca="1" si="2"/>
        <v>94153.019999999931</v>
      </c>
    </row>
    <row r="15" spans="2:10" x14ac:dyDescent="0.3">
      <c r="B15" s="7">
        <v>10</v>
      </c>
      <c r="C15" s="9" t="s">
        <v>3</v>
      </c>
      <c r="D15" s="9" t="s">
        <v>9</v>
      </c>
      <c r="E15" s="9" t="s">
        <v>14</v>
      </c>
      <c r="F15" s="8">
        <v>44936</v>
      </c>
      <c r="G15" s="2" t="str">
        <f t="shared" si="0"/>
        <v>January</v>
      </c>
      <c r="H15" s="2" t="str">
        <f t="shared" si="1"/>
        <v>2023</v>
      </c>
      <c r="I15" s="10">
        <v>1612.86</v>
      </c>
      <c r="J15">
        <f t="shared" ca="1" si="2"/>
        <v>94153.019999999931</v>
      </c>
    </row>
    <row r="16" spans="2:10" x14ac:dyDescent="0.3">
      <c r="B16" s="7">
        <v>11</v>
      </c>
      <c r="C16" s="9" t="s">
        <v>5</v>
      </c>
      <c r="D16" s="9" t="s">
        <v>8</v>
      </c>
      <c r="E16" s="9" t="s">
        <v>13</v>
      </c>
      <c r="F16" s="8">
        <v>44937</v>
      </c>
      <c r="G16" s="2" t="str">
        <f t="shared" si="0"/>
        <v>January</v>
      </c>
      <c r="H16" s="2" t="str">
        <f t="shared" si="1"/>
        <v>2023</v>
      </c>
      <c r="I16" s="10">
        <v>1079.23</v>
      </c>
      <c r="J16">
        <f t="shared" ca="1" si="2"/>
        <v>94153.019999999931</v>
      </c>
    </row>
    <row r="17" spans="2:10" x14ac:dyDescent="0.3">
      <c r="B17" s="7">
        <v>12</v>
      </c>
      <c r="C17" s="9" t="s">
        <v>6</v>
      </c>
      <c r="D17" s="9" t="s">
        <v>9</v>
      </c>
      <c r="E17" s="9" t="s">
        <v>11</v>
      </c>
      <c r="F17" s="8">
        <v>44938</v>
      </c>
      <c r="G17" s="2" t="str">
        <f t="shared" si="0"/>
        <v>January</v>
      </c>
      <c r="H17" s="2" t="str">
        <f t="shared" si="1"/>
        <v>2023</v>
      </c>
      <c r="I17" s="10">
        <v>1647.35</v>
      </c>
      <c r="J17">
        <f t="shared" ca="1" si="2"/>
        <v>94153.019999999931</v>
      </c>
    </row>
    <row r="18" spans="2:10" x14ac:dyDescent="0.3">
      <c r="B18" s="7">
        <v>13</v>
      </c>
      <c r="C18" s="9" t="s">
        <v>4</v>
      </c>
      <c r="D18" s="9" t="s">
        <v>8</v>
      </c>
      <c r="E18" s="9" t="s">
        <v>12</v>
      </c>
      <c r="F18" s="8">
        <v>44939</v>
      </c>
      <c r="G18" s="2" t="str">
        <f t="shared" si="0"/>
        <v>January</v>
      </c>
      <c r="H18" s="2" t="str">
        <f t="shared" si="1"/>
        <v>2023</v>
      </c>
      <c r="I18" s="10">
        <v>624.30999999999995</v>
      </c>
      <c r="J18">
        <f t="shared" ca="1" si="2"/>
        <v>94153.019999999931</v>
      </c>
    </row>
    <row r="19" spans="2:10" x14ac:dyDescent="0.3">
      <c r="B19" s="7">
        <v>14</v>
      </c>
      <c r="C19" s="9" t="s">
        <v>3</v>
      </c>
      <c r="D19" s="9" t="s">
        <v>8</v>
      </c>
      <c r="E19" s="9" t="s">
        <v>14</v>
      </c>
      <c r="F19" s="8">
        <v>44940</v>
      </c>
      <c r="G19" s="2" t="str">
        <f t="shared" si="0"/>
        <v>January</v>
      </c>
      <c r="H19" s="2" t="str">
        <f t="shared" si="1"/>
        <v>2023</v>
      </c>
      <c r="I19" s="10">
        <v>1900.44</v>
      </c>
      <c r="J19">
        <f t="shared" ca="1" si="2"/>
        <v>94153.019999999931</v>
      </c>
    </row>
    <row r="20" spans="2:10" x14ac:dyDescent="0.3">
      <c r="B20" s="7">
        <v>15</v>
      </c>
      <c r="C20" s="9" t="s">
        <v>6</v>
      </c>
      <c r="D20" s="9" t="s">
        <v>8</v>
      </c>
      <c r="E20" s="9" t="s">
        <v>14</v>
      </c>
      <c r="F20" s="8">
        <v>44941</v>
      </c>
      <c r="G20" s="2" t="str">
        <f t="shared" si="0"/>
        <v>January</v>
      </c>
      <c r="H20" s="2" t="str">
        <f t="shared" si="1"/>
        <v>2023</v>
      </c>
      <c r="I20" s="10">
        <v>1708.56</v>
      </c>
      <c r="J20">
        <f t="shared" ca="1" si="2"/>
        <v>94153.019999999931</v>
      </c>
    </row>
    <row r="21" spans="2:10" x14ac:dyDescent="0.3">
      <c r="B21" s="7">
        <v>16</v>
      </c>
      <c r="C21" s="9" t="s">
        <v>6</v>
      </c>
      <c r="D21" s="9" t="s">
        <v>9</v>
      </c>
      <c r="E21" s="9" t="s">
        <v>13</v>
      </c>
      <c r="F21" s="8">
        <v>44942</v>
      </c>
      <c r="G21" s="2" t="str">
        <f t="shared" si="0"/>
        <v>January</v>
      </c>
      <c r="H21" s="2" t="str">
        <f t="shared" si="1"/>
        <v>2023</v>
      </c>
      <c r="I21" s="10">
        <v>1601.15</v>
      </c>
      <c r="J21">
        <f t="shared" ca="1" si="2"/>
        <v>94153.019999999931</v>
      </c>
    </row>
    <row r="22" spans="2:10" x14ac:dyDescent="0.3">
      <c r="B22" s="7">
        <v>17</v>
      </c>
      <c r="C22" s="9" t="s">
        <v>3</v>
      </c>
      <c r="D22" s="9" t="s">
        <v>8</v>
      </c>
      <c r="E22" s="9" t="s">
        <v>14</v>
      </c>
      <c r="F22" s="8">
        <v>44943</v>
      </c>
      <c r="G22" s="2" t="str">
        <f t="shared" si="0"/>
        <v>January</v>
      </c>
      <c r="H22" s="2" t="str">
        <f t="shared" si="1"/>
        <v>2023</v>
      </c>
      <c r="I22" s="10">
        <v>1084.5899999999999</v>
      </c>
      <c r="J22">
        <f t="shared" ca="1" si="2"/>
        <v>94153.019999999931</v>
      </c>
    </row>
    <row r="23" spans="2:10" x14ac:dyDescent="0.3">
      <c r="B23" s="7">
        <v>18</v>
      </c>
      <c r="C23" s="9" t="s">
        <v>5</v>
      </c>
      <c r="D23" s="9" t="s">
        <v>9</v>
      </c>
      <c r="E23" s="9" t="s">
        <v>13</v>
      </c>
      <c r="F23" s="8">
        <v>44944</v>
      </c>
      <c r="G23" s="2" t="str">
        <f t="shared" si="0"/>
        <v>January</v>
      </c>
      <c r="H23" s="2" t="str">
        <f t="shared" si="1"/>
        <v>2023</v>
      </c>
      <c r="I23" s="10">
        <v>1571.53</v>
      </c>
      <c r="J23">
        <f t="shared" ca="1" si="2"/>
        <v>94153.019999999931</v>
      </c>
    </row>
    <row r="24" spans="2:10" x14ac:dyDescent="0.3">
      <c r="B24" s="7">
        <v>19</v>
      </c>
      <c r="C24" s="9" t="s">
        <v>4</v>
      </c>
      <c r="D24" s="9" t="s">
        <v>8</v>
      </c>
      <c r="E24" s="9" t="s">
        <v>14</v>
      </c>
      <c r="F24" s="8">
        <v>44945</v>
      </c>
      <c r="G24" s="2" t="str">
        <f t="shared" si="0"/>
        <v>January</v>
      </c>
      <c r="H24" s="2" t="str">
        <f t="shared" si="1"/>
        <v>2023</v>
      </c>
      <c r="I24" s="10">
        <v>1609.03</v>
      </c>
      <c r="J24">
        <f t="shared" ca="1" si="2"/>
        <v>94153.019999999931</v>
      </c>
    </row>
    <row r="25" spans="2:10" x14ac:dyDescent="0.3">
      <c r="B25" s="7">
        <v>20</v>
      </c>
      <c r="C25" s="9" t="s">
        <v>5</v>
      </c>
      <c r="D25" s="9" t="s">
        <v>8</v>
      </c>
      <c r="E25" s="9" t="s">
        <v>12</v>
      </c>
      <c r="F25" s="8">
        <v>44946</v>
      </c>
      <c r="G25" s="2" t="str">
        <f t="shared" si="0"/>
        <v>January</v>
      </c>
      <c r="H25" s="2" t="str">
        <f t="shared" si="1"/>
        <v>2023</v>
      </c>
      <c r="I25" s="10">
        <v>980.28</v>
      </c>
      <c r="J25">
        <f t="shared" ca="1" si="2"/>
        <v>94153.019999999931</v>
      </c>
    </row>
    <row r="26" spans="2:10" x14ac:dyDescent="0.3">
      <c r="B26" s="7">
        <v>21</v>
      </c>
      <c r="C26" s="9" t="s">
        <v>3</v>
      </c>
      <c r="D26" s="9" t="s">
        <v>8</v>
      </c>
      <c r="E26" s="9" t="s">
        <v>14</v>
      </c>
      <c r="F26" s="8">
        <v>44947</v>
      </c>
      <c r="G26" s="2" t="str">
        <f t="shared" si="0"/>
        <v>January</v>
      </c>
      <c r="H26" s="2" t="str">
        <f t="shared" si="1"/>
        <v>2023</v>
      </c>
      <c r="I26" s="10">
        <v>217.19</v>
      </c>
      <c r="J26">
        <f t="shared" ca="1" si="2"/>
        <v>94153.019999999931</v>
      </c>
    </row>
    <row r="27" spans="2:10" x14ac:dyDescent="0.3">
      <c r="B27" s="7">
        <v>22</v>
      </c>
      <c r="C27" s="9" t="s">
        <v>6</v>
      </c>
      <c r="D27" s="9" t="s">
        <v>9</v>
      </c>
      <c r="E27" s="9" t="s">
        <v>12</v>
      </c>
      <c r="F27" s="8">
        <v>44948</v>
      </c>
      <c r="G27" s="2" t="str">
        <f t="shared" si="0"/>
        <v>January</v>
      </c>
      <c r="H27" s="2" t="str">
        <f t="shared" si="1"/>
        <v>2023</v>
      </c>
      <c r="I27" s="10">
        <v>1159.4000000000001</v>
      </c>
      <c r="J27">
        <f t="shared" ca="1" si="2"/>
        <v>94153.019999999931</v>
      </c>
    </row>
    <row r="28" spans="2:10" x14ac:dyDescent="0.3">
      <c r="B28" s="7">
        <v>23</v>
      </c>
      <c r="C28" s="9" t="s">
        <v>6</v>
      </c>
      <c r="D28" s="9" t="s">
        <v>8</v>
      </c>
      <c r="E28" s="9" t="s">
        <v>14</v>
      </c>
      <c r="F28" s="8">
        <v>44949</v>
      </c>
      <c r="G28" s="2" t="str">
        <f t="shared" si="0"/>
        <v>January</v>
      </c>
      <c r="H28" s="2" t="str">
        <f t="shared" si="1"/>
        <v>2023</v>
      </c>
      <c r="I28" s="10">
        <v>1439.98</v>
      </c>
      <c r="J28">
        <f t="shared" ca="1" si="2"/>
        <v>94153.019999999931</v>
      </c>
    </row>
    <row r="29" spans="2:10" x14ac:dyDescent="0.3">
      <c r="B29" s="7">
        <v>24</v>
      </c>
      <c r="C29" s="9" t="s">
        <v>5</v>
      </c>
      <c r="D29" s="9" t="s">
        <v>8</v>
      </c>
      <c r="E29" s="9" t="s">
        <v>14</v>
      </c>
      <c r="F29" s="8">
        <v>44950</v>
      </c>
      <c r="G29" s="2" t="str">
        <f t="shared" si="0"/>
        <v>January</v>
      </c>
      <c r="H29" s="2" t="str">
        <f t="shared" si="1"/>
        <v>2023</v>
      </c>
      <c r="I29" s="10">
        <v>1158.3699999999999</v>
      </c>
      <c r="J29">
        <f t="shared" ca="1" si="2"/>
        <v>94153.019999999931</v>
      </c>
    </row>
    <row r="30" spans="2:10" x14ac:dyDescent="0.3">
      <c r="B30" s="7">
        <v>25</v>
      </c>
      <c r="C30" s="9" t="s">
        <v>4</v>
      </c>
      <c r="D30" s="9" t="s">
        <v>8</v>
      </c>
      <c r="E30" s="9" t="s">
        <v>11</v>
      </c>
      <c r="F30" s="8">
        <v>44951</v>
      </c>
      <c r="G30" s="2" t="str">
        <f t="shared" si="0"/>
        <v>January</v>
      </c>
      <c r="H30" s="2" t="str">
        <f t="shared" si="1"/>
        <v>2023</v>
      </c>
      <c r="I30" s="10">
        <v>375.92</v>
      </c>
      <c r="J30">
        <f t="shared" ca="1" si="2"/>
        <v>94153.019999999931</v>
      </c>
    </row>
    <row r="31" spans="2:10" x14ac:dyDescent="0.3">
      <c r="B31" s="7">
        <v>26</v>
      </c>
      <c r="C31" s="9" t="s">
        <v>6</v>
      </c>
      <c r="D31" s="9" t="s">
        <v>9</v>
      </c>
      <c r="E31" s="9" t="s">
        <v>12</v>
      </c>
      <c r="F31" s="8">
        <v>44952</v>
      </c>
      <c r="G31" s="2" t="str">
        <f t="shared" si="0"/>
        <v>January</v>
      </c>
      <c r="H31" s="2" t="str">
        <f t="shared" si="1"/>
        <v>2023</v>
      </c>
      <c r="I31" s="10">
        <v>164.72</v>
      </c>
      <c r="J31">
        <f t="shared" ca="1" si="2"/>
        <v>94153.019999999931</v>
      </c>
    </row>
    <row r="32" spans="2:10" x14ac:dyDescent="0.3">
      <c r="B32" s="7">
        <v>27</v>
      </c>
      <c r="C32" s="9" t="s">
        <v>6</v>
      </c>
      <c r="D32" s="9" t="s">
        <v>9</v>
      </c>
      <c r="E32" s="9" t="s">
        <v>14</v>
      </c>
      <c r="F32" s="8">
        <v>44953</v>
      </c>
      <c r="G32" s="2" t="str">
        <f t="shared" si="0"/>
        <v>January</v>
      </c>
      <c r="H32" s="2" t="str">
        <f t="shared" si="1"/>
        <v>2023</v>
      </c>
      <c r="I32" s="10">
        <v>545.80999999999995</v>
      </c>
      <c r="J32">
        <f t="shared" ca="1" si="2"/>
        <v>94153.019999999931</v>
      </c>
    </row>
    <row r="33" spans="2:10" x14ac:dyDescent="0.3">
      <c r="B33" s="7">
        <v>28</v>
      </c>
      <c r="C33" s="9" t="s">
        <v>4</v>
      </c>
      <c r="D33" s="9" t="s">
        <v>8</v>
      </c>
      <c r="E33" s="9" t="s">
        <v>13</v>
      </c>
      <c r="F33" s="8">
        <v>44954</v>
      </c>
      <c r="G33" s="2" t="str">
        <f t="shared" si="0"/>
        <v>January</v>
      </c>
      <c r="H33" s="2" t="str">
        <f t="shared" si="1"/>
        <v>2023</v>
      </c>
      <c r="I33" s="10">
        <v>1827.3</v>
      </c>
      <c r="J33">
        <f t="shared" ca="1" si="2"/>
        <v>94153.019999999931</v>
      </c>
    </row>
    <row r="34" spans="2:10" x14ac:dyDescent="0.3">
      <c r="B34" s="7">
        <v>29</v>
      </c>
      <c r="C34" s="9" t="s">
        <v>3</v>
      </c>
      <c r="D34" s="9" t="s">
        <v>9</v>
      </c>
      <c r="E34" s="9" t="s">
        <v>13</v>
      </c>
      <c r="F34" s="8">
        <v>44955</v>
      </c>
      <c r="G34" s="2" t="str">
        <f t="shared" si="0"/>
        <v>January</v>
      </c>
      <c r="H34" s="2" t="str">
        <f t="shared" si="1"/>
        <v>2023</v>
      </c>
      <c r="I34" s="10">
        <v>1630.24</v>
      </c>
      <c r="J34">
        <f t="shared" ca="1" si="2"/>
        <v>94153.019999999931</v>
      </c>
    </row>
    <row r="35" spans="2:10" x14ac:dyDescent="0.3">
      <c r="B35" s="7">
        <v>30</v>
      </c>
      <c r="C35" s="9" t="s">
        <v>6</v>
      </c>
      <c r="D35" s="9" t="s">
        <v>9</v>
      </c>
      <c r="E35" s="9" t="s">
        <v>11</v>
      </c>
      <c r="F35" s="8">
        <v>44956</v>
      </c>
      <c r="G35" s="2" t="str">
        <f t="shared" si="0"/>
        <v>January</v>
      </c>
      <c r="H35" s="2" t="str">
        <f t="shared" si="1"/>
        <v>2023</v>
      </c>
      <c r="I35" s="10">
        <v>53.3</v>
      </c>
      <c r="J35">
        <f t="shared" ca="1" si="2"/>
        <v>94153.019999999931</v>
      </c>
    </row>
    <row r="36" spans="2:10" x14ac:dyDescent="0.3">
      <c r="B36" s="7">
        <v>31</v>
      </c>
      <c r="C36" s="9" t="s">
        <v>5</v>
      </c>
      <c r="D36" s="9" t="s">
        <v>8</v>
      </c>
      <c r="E36" s="9" t="s">
        <v>13</v>
      </c>
      <c r="F36" s="8">
        <v>44957</v>
      </c>
      <c r="G36" s="2" t="str">
        <f t="shared" si="0"/>
        <v>January</v>
      </c>
      <c r="H36" s="2" t="str">
        <f t="shared" si="1"/>
        <v>2023</v>
      </c>
      <c r="I36" s="10">
        <v>912.46</v>
      </c>
      <c r="J36">
        <f t="shared" ca="1" si="2"/>
        <v>94153.019999999931</v>
      </c>
    </row>
    <row r="37" spans="2:10" x14ac:dyDescent="0.3">
      <c r="B37" s="7">
        <v>32</v>
      </c>
      <c r="C37" s="9" t="s">
        <v>6</v>
      </c>
      <c r="D37" s="9" t="s">
        <v>8</v>
      </c>
      <c r="E37" s="9" t="s">
        <v>14</v>
      </c>
      <c r="F37" s="8">
        <v>44958</v>
      </c>
      <c r="G37" s="2" t="str">
        <f t="shared" si="0"/>
        <v>February</v>
      </c>
      <c r="H37" s="2" t="str">
        <f t="shared" si="1"/>
        <v>2023</v>
      </c>
      <c r="I37" s="10">
        <v>1489.11</v>
      </c>
      <c r="J37">
        <f t="shared" ca="1" si="2"/>
        <v>87748.560000000012</v>
      </c>
    </row>
    <row r="38" spans="2:10" x14ac:dyDescent="0.3">
      <c r="B38" s="7">
        <v>33</v>
      </c>
      <c r="C38" s="9" t="s">
        <v>6</v>
      </c>
      <c r="D38" s="9" t="s">
        <v>9</v>
      </c>
      <c r="E38" s="9" t="s">
        <v>13</v>
      </c>
      <c r="F38" s="8">
        <v>44959</v>
      </c>
      <c r="G38" s="2" t="str">
        <f t="shared" si="0"/>
        <v>February</v>
      </c>
      <c r="H38" s="2" t="str">
        <f t="shared" si="1"/>
        <v>2023</v>
      </c>
      <c r="I38" s="10">
        <v>1163.5899999999999</v>
      </c>
      <c r="J38">
        <f t="shared" ca="1" si="2"/>
        <v>87748.560000000012</v>
      </c>
    </row>
    <row r="39" spans="2:10" x14ac:dyDescent="0.3">
      <c r="B39" s="7">
        <v>34</v>
      </c>
      <c r="C39" s="9" t="s">
        <v>6</v>
      </c>
      <c r="D39" s="9" t="s">
        <v>9</v>
      </c>
      <c r="E39" s="9" t="s">
        <v>11</v>
      </c>
      <c r="F39" s="8">
        <v>44960</v>
      </c>
      <c r="G39" s="2" t="str">
        <f t="shared" si="0"/>
        <v>February</v>
      </c>
      <c r="H39" s="2" t="str">
        <f t="shared" si="1"/>
        <v>2023</v>
      </c>
      <c r="I39" s="10">
        <v>1914.34</v>
      </c>
      <c r="J39">
        <f t="shared" ca="1" si="2"/>
        <v>87748.560000000012</v>
      </c>
    </row>
    <row r="40" spans="2:10" x14ac:dyDescent="0.3">
      <c r="B40" s="7">
        <v>35</v>
      </c>
      <c r="C40" s="9" t="s">
        <v>6</v>
      </c>
      <c r="D40" s="9" t="s">
        <v>8</v>
      </c>
      <c r="E40" s="9" t="s">
        <v>12</v>
      </c>
      <c r="F40" s="8">
        <v>44961</v>
      </c>
      <c r="G40" s="2" t="str">
        <f t="shared" si="0"/>
        <v>February</v>
      </c>
      <c r="H40" s="2" t="str">
        <f t="shared" si="1"/>
        <v>2023</v>
      </c>
      <c r="I40" s="10">
        <v>237.64</v>
      </c>
      <c r="J40">
        <f t="shared" ca="1" si="2"/>
        <v>87748.560000000012</v>
      </c>
    </row>
    <row r="41" spans="2:10" x14ac:dyDescent="0.3">
      <c r="B41" s="7">
        <v>36</v>
      </c>
      <c r="C41" s="9" t="s">
        <v>6</v>
      </c>
      <c r="D41" s="9" t="s">
        <v>8</v>
      </c>
      <c r="E41" s="9" t="s">
        <v>13</v>
      </c>
      <c r="F41" s="8">
        <v>44962</v>
      </c>
      <c r="G41" s="2" t="str">
        <f t="shared" si="0"/>
        <v>February</v>
      </c>
      <c r="H41" s="2" t="str">
        <f t="shared" si="1"/>
        <v>2023</v>
      </c>
      <c r="I41" s="10">
        <v>412.27</v>
      </c>
      <c r="J41">
        <f t="shared" ca="1" si="2"/>
        <v>87748.560000000012</v>
      </c>
    </row>
    <row r="42" spans="2:10" x14ac:dyDescent="0.3">
      <c r="B42" s="7">
        <v>37</v>
      </c>
      <c r="C42" s="9" t="s">
        <v>6</v>
      </c>
      <c r="D42" s="9" t="s">
        <v>8</v>
      </c>
      <c r="E42" s="9" t="s">
        <v>13</v>
      </c>
      <c r="F42" s="8">
        <v>44963</v>
      </c>
      <c r="G42" s="2" t="str">
        <f t="shared" si="0"/>
        <v>February</v>
      </c>
      <c r="H42" s="2" t="str">
        <f t="shared" si="1"/>
        <v>2023</v>
      </c>
      <c r="I42" s="10">
        <v>881.87</v>
      </c>
      <c r="J42">
        <f t="shared" ca="1" si="2"/>
        <v>87748.560000000012</v>
      </c>
    </row>
    <row r="43" spans="2:10" x14ac:dyDescent="0.3">
      <c r="B43" s="7">
        <v>38</v>
      </c>
      <c r="C43" s="9" t="s">
        <v>4</v>
      </c>
      <c r="D43" s="9" t="s">
        <v>8</v>
      </c>
      <c r="E43" s="9" t="s">
        <v>12</v>
      </c>
      <c r="F43" s="8">
        <v>44964</v>
      </c>
      <c r="G43" s="2" t="str">
        <f t="shared" si="0"/>
        <v>February</v>
      </c>
      <c r="H43" s="2" t="str">
        <f t="shared" si="1"/>
        <v>2023</v>
      </c>
      <c r="I43" s="10">
        <v>535.54999999999995</v>
      </c>
      <c r="J43">
        <f t="shared" ca="1" si="2"/>
        <v>87748.560000000012</v>
      </c>
    </row>
    <row r="44" spans="2:10" x14ac:dyDescent="0.3">
      <c r="B44" s="7">
        <v>39</v>
      </c>
      <c r="C44" s="9" t="s">
        <v>3</v>
      </c>
      <c r="D44" s="9" t="s">
        <v>9</v>
      </c>
      <c r="E44" s="9" t="s">
        <v>12</v>
      </c>
      <c r="F44" s="8">
        <v>44965</v>
      </c>
      <c r="G44" s="2" t="str">
        <f t="shared" si="0"/>
        <v>February</v>
      </c>
      <c r="H44" s="2" t="str">
        <f t="shared" si="1"/>
        <v>2023</v>
      </c>
      <c r="I44" s="10">
        <v>1016.08</v>
      </c>
      <c r="J44">
        <f t="shared" ca="1" si="2"/>
        <v>87748.560000000012</v>
      </c>
    </row>
    <row r="45" spans="2:10" x14ac:dyDescent="0.3">
      <c r="B45" s="7">
        <v>40</v>
      </c>
      <c r="C45" s="9" t="s">
        <v>5</v>
      </c>
      <c r="D45" s="9" t="s">
        <v>9</v>
      </c>
      <c r="E45" s="9" t="s">
        <v>12</v>
      </c>
      <c r="F45" s="8">
        <v>44966</v>
      </c>
      <c r="G45" s="2" t="str">
        <f t="shared" si="0"/>
        <v>February</v>
      </c>
      <c r="H45" s="2" t="str">
        <f t="shared" si="1"/>
        <v>2023</v>
      </c>
      <c r="I45" s="10">
        <v>787.67</v>
      </c>
      <c r="J45">
        <f t="shared" ca="1" si="2"/>
        <v>87748.560000000012</v>
      </c>
    </row>
    <row r="46" spans="2:10" x14ac:dyDescent="0.3">
      <c r="B46" s="7">
        <v>41</v>
      </c>
      <c r="C46" s="9" t="s">
        <v>6</v>
      </c>
      <c r="D46" s="9" t="s">
        <v>9</v>
      </c>
      <c r="E46" s="9" t="s">
        <v>13</v>
      </c>
      <c r="F46" s="8">
        <v>44967</v>
      </c>
      <c r="G46" s="2" t="str">
        <f t="shared" si="0"/>
        <v>February</v>
      </c>
      <c r="H46" s="2" t="str">
        <f t="shared" si="1"/>
        <v>2023</v>
      </c>
      <c r="I46" s="10">
        <v>1609.46</v>
      </c>
      <c r="J46">
        <f t="shared" ca="1" si="2"/>
        <v>87748.560000000012</v>
      </c>
    </row>
    <row r="47" spans="2:10" x14ac:dyDescent="0.3">
      <c r="B47" s="7">
        <v>42</v>
      </c>
      <c r="C47" s="9" t="s">
        <v>5</v>
      </c>
      <c r="D47" s="9" t="s">
        <v>9</v>
      </c>
      <c r="E47" s="9" t="s">
        <v>12</v>
      </c>
      <c r="F47" s="8">
        <v>44968</v>
      </c>
      <c r="G47" s="2" t="str">
        <f t="shared" si="0"/>
        <v>February</v>
      </c>
      <c r="H47" s="2" t="str">
        <f t="shared" si="1"/>
        <v>2023</v>
      </c>
      <c r="I47" s="10">
        <v>307.18</v>
      </c>
      <c r="J47">
        <f t="shared" ca="1" si="2"/>
        <v>87748.560000000012</v>
      </c>
    </row>
    <row r="48" spans="2:10" x14ac:dyDescent="0.3">
      <c r="B48" s="7">
        <v>43</v>
      </c>
      <c r="C48" s="9" t="s">
        <v>5</v>
      </c>
      <c r="D48" s="9" t="s">
        <v>8</v>
      </c>
      <c r="E48" s="9" t="s">
        <v>14</v>
      </c>
      <c r="F48" s="8">
        <v>44969</v>
      </c>
      <c r="G48" s="2" t="str">
        <f t="shared" si="0"/>
        <v>February</v>
      </c>
      <c r="H48" s="2" t="str">
        <f t="shared" si="1"/>
        <v>2023</v>
      </c>
      <c r="I48" s="10">
        <v>783.44</v>
      </c>
      <c r="J48">
        <f t="shared" ca="1" si="2"/>
        <v>87748.560000000012</v>
      </c>
    </row>
    <row r="49" spans="2:10" x14ac:dyDescent="0.3">
      <c r="B49" s="7">
        <v>44</v>
      </c>
      <c r="C49" s="9" t="s">
        <v>5</v>
      </c>
      <c r="D49" s="9" t="s">
        <v>8</v>
      </c>
      <c r="E49" s="9" t="s">
        <v>11</v>
      </c>
      <c r="F49" s="8">
        <v>44970</v>
      </c>
      <c r="G49" s="2" t="str">
        <f t="shared" si="0"/>
        <v>February</v>
      </c>
      <c r="H49" s="2" t="str">
        <f t="shared" si="1"/>
        <v>2023</v>
      </c>
      <c r="I49" s="10">
        <v>1177.21</v>
      </c>
      <c r="J49">
        <f t="shared" ca="1" si="2"/>
        <v>87748.560000000012</v>
      </c>
    </row>
    <row r="50" spans="2:10" x14ac:dyDescent="0.3">
      <c r="B50" s="7">
        <v>45</v>
      </c>
      <c r="C50" s="9" t="s">
        <v>6</v>
      </c>
      <c r="D50" s="9" t="s">
        <v>9</v>
      </c>
      <c r="E50" s="9" t="s">
        <v>13</v>
      </c>
      <c r="F50" s="8">
        <v>44971</v>
      </c>
      <c r="G50" s="2" t="str">
        <f t="shared" si="0"/>
        <v>February</v>
      </c>
      <c r="H50" s="2" t="str">
        <f t="shared" si="1"/>
        <v>2023</v>
      </c>
      <c r="I50" s="10">
        <v>1617.54</v>
      </c>
      <c r="J50">
        <f t="shared" ca="1" si="2"/>
        <v>87748.560000000012</v>
      </c>
    </row>
    <row r="51" spans="2:10" x14ac:dyDescent="0.3">
      <c r="B51" s="7">
        <v>46</v>
      </c>
      <c r="C51" s="9" t="s">
        <v>5</v>
      </c>
      <c r="D51" s="9" t="s">
        <v>8</v>
      </c>
      <c r="E51" s="9" t="s">
        <v>12</v>
      </c>
      <c r="F51" s="8">
        <v>44972</v>
      </c>
      <c r="G51" s="2" t="str">
        <f t="shared" si="0"/>
        <v>February</v>
      </c>
      <c r="H51" s="2" t="str">
        <f t="shared" si="1"/>
        <v>2023</v>
      </c>
      <c r="I51" s="10">
        <v>259.35000000000002</v>
      </c>
      <c r="J51">
        <f t="shared" ca="1" si="2"/>
        <v>87748.560000000012</v>
      </c>
    </row>
    <row r="52" spans="2:10" x14ac:dyDescent="0.3">
      <c r="B52" s="7">
        <v>47</v>
      </c>
      <c r="C52" s="9" t="s">
        <v>4</v>
      </c>
      <c r="D52" s="9" t="s">
        <v>9</v>
      </c>
      <c r="E52" s="9" t="s">
        <v>14</v>
      </c>
      <c r="F52" s="8">
        <v>44973</v>
      </c>
      <c r="G52" s="2" t="str">
        <f t="shared" si="0"/>
        <v>February</v>
      </c>
      <c r="H52" s="2" t="str">
        <f t="shared" si="1"/>
        <v>2023</v>
      </c>
      <c r="I52" s="10">
        <v>857.63</v>
      </c>
      <c r="J52">
        <f t="shared" ca="1" si="2"/>
        <v>87748.560000000012</v>
      </c>
    </row>
    <row r="53" spans="2:10" x14ac:dyDescent="0.3">
      <c r="B53" s="7">
        <v>48</v>
      </c>
      <c r="C53" s="9" t="s">
        <v>4</v>
      </c>
      <c r="D53" s="9" t="s">
        <v>9</v>
      </c>
      <c r="E53" s="9" t="s">
        <v>11</v>
      </c>
      <c r="F53" s="8">
        <v>44974</v>
      </c>
      <c r="G53" s="2" t="str">
        <f t="shared" si="0"/>
        <v>February</v>
      </c>
      <c r="H53" s="2" t="str">
        <f t="shared" si="1"/>
        <v>2023</v>
      </c>
      <c r="I53" s="10">
        <v>1460.48</v>
      </c>
      <c r="J53">
        <f t="shared" ca="1" si="2"/>
        <v>87748.560000000012</v>
      </c>
    </row>
    <row r="54" spans="2:10" x14ac:dyDescent="0.3">
      <c r="B54" s="7">
        <v>49</v>
      </c>
      <c r="C54" s="9" t="s">
        <v>5</v>
      </c>
      <c r="D54" s="9" t="s">
        <v>9</v>
      </c>
      <c r="E54" s="9" t="s">
        <v>12</v>
      </c>
      <c r="F54" s="8">
        <v>44975</v>
      </c>
      <c r="G54" s="2" t="str">
        <f t="shared" si="0"/>
        <v>February</v>
      </c>
      <c r="H54" s="2" t="str">
        <f t="shared" si="1"/>
        <v>2023</v>
      </c>
      <c r="I54" s="10">
        <v>99.03</v>
      </c>
      <c r="J54">
        <f t="shared" ca="1" si="2"/>
        <v>87748.560000000012</v>
      </c>
    </row>
    <row r="55" spans="2:10" x14ac:dyDescent="0.3">
      <c r="B55" s="7">
        <v>50</v>
      </c>
      <c r="C55" s="9" t="s">
        <v>6</v>
      </c>
      <c r="D55" s="9" t="s">
        <v>8</v>
      </c>
      <c r="E55" s="9" t="s">
        <v>11</v>
      </c>
      <c r="F55" s="8">
        <v>44976</v>
      </c>
      <c r="G55" s="2" t="str">
        <f t="shared" si="0"/>
        <v>February</v>
      </c>
      <c r="H55" s="2" t="str">
        <f t="shared" si="1"/>
        <v>2023</v>
      </c>
      <c r="I55" s="10">
        <v>1217.5</v>
      </c>
      <c r="J55">
        <f t="shared" ca="1" si="2"/>
        <v>87748.560000000012</v>
      </c>
    </row>
    <row r="56" spans="2:10" x14ac:dyDescent="0.3">
      <c r="B56" s="7">
        <v>51</v>
      </c>
      <c r="C56" s="9" t="s">
        <v>3</v>
      </c>
      <c r="D56" s="9" t="s">
        <v>8</v>
      </c>
      <c r="E56" s="9" t="s">
        <v>13</v>
      </c>
      <c r="F56" s="8">
        <v>44977</v>
      </c>
      <c r="G56" s="2" t="str">
        <f t="shared" si="0"/>
        <v>February</v>
      </c>
      <c r="H56" s="2" t="str">
        <f t="shared" si="1"/>
        <v>2023</v>
      </c>
      <c r="I56" s="10">
        <v>1083.92</v>
      </c>
      <c r="J56">
        <f t="shared" ca="1" si="2"/>
        <v>87748.560000000012</v>
      </c>
    </row>
    <row r="57" spans="2:10" x14ac:dyDescent="0.3">
      <c r="B57" s="7">
        <v>52</v>
      </c>
      <c r="C57" s="9" t="s">
        <v>6</v>
      </c>
      <c r="D57" s="9" t="s">
        <v>9</v>
      </c>
      <c r="E57" s="9" t="s">
        <v>13</v>
      </c>
      <c r="F57" s="8">
        <v>44978</v>
      </c>
      <c r="G57" s="2" t="str">
        <f t="shared" si="0"/>
        <v>February</v>
      </c>
      <c r="H57" s="2" t="str">
        <f t="shared" si="1"/>
        <v>2023</v>
      </c>
      <c r="I57" s="10">
        <v>1803.63</v>
      </c>
      <c r="J57">
        <f t="shared" ca="1" si="2"/>
        <v>87748.560000000012</v>
      </c>
    </row>
    <row r="58" spans="2:10" x14ac:dyDescent="0.3">
      <c r="B58" s="7">
        <v>53</v>
      </c>
      <c r="C58" s="9" t="s">
        <v>3</v>
      </c>
      <c r="D58" s="9" t="s">
        <v>8</v>
      </c>
      <c r="E58" s="9" t="s">
        <v>13</v>
      </c>
      <c r="F58" s="8">
        <v>44979</v>
      </c>
      <c r="G58" s="2" t="str">
        <f t="shared" si="0"/>
        <v>February</v>
      </c>
      <c r="H58" s="2" t="str">
        <f t="shared" si="1"/>
        <v>2023</v>
      </c>
      <c r="I58" s="10">
        <v>1724.07</v>
      </c>
      <c r="J58">
        <f t="shared" ca="1" si="2"/>
        <v>87748.560000000012</v>
      </c>
    </row>
    <row r="59" spans="2:10" x14ac:dyDescent="0.3">
      <c r="B59" s="7">
        <v>54</v>
      </c>
      <c r="C59" s="9" t="s">
        <v>6</v>
      </c>
      <c r="D59" s="9" t="s">
        <v>8</v>
      </c>
      <c r="E59" s="9" t="s">
        <v>14</v>
      </c>
      <c r="F59" s="8">
        <v>44980</v>
      </c>
      <c r="G59" s="2" t="str">
        <f t="shared" si="0"/>
        <v>February</v>
      </c>
      <c r="H59" s="2" t="str">
        <f t="shared" si="1"/>
        <v>2023</v>
      </c>
      <c r="I59" s="10">
        <v>626.87</v>
      </c>
      <c r="J59">
        <f t="shared" ca="1" si="2"/>
        <v>87748.560000000012</v>
      </c>
    </row>
    <row r="60" spans="2:10" x14ac:dyDescent="0.3">
      <c r="B60" s="7">
        <v>55</v>
      </c>
      <c r="C60" s="9" t="s">
        <v>4</v>
      </c>
      <c r="D60" s="9" t="s">
        <v>8</v>
      </c>
      <c r="E60" s="9" t="s">
        <v>12</v>
      </c>
      <c r="F60" s="8">
        <v>44981</v>
      </c>
      <c r="G60" s="2" t="str">
        <f t="shared" si="0"/>
        <v>February</v>
      </c>
      <c r="H60" s="2" t="str">
        <f t="shared" si="1"/>
        <v>2023</v>
      </c>
      <c r="I60" s="10">
        <v>143.30000000000001</v>
      </c>
      <c r="J60">
        <f t="shared" ca="1" si="2"/>
        <v>87748.560000000012</v>
      </c>
    </row>
    <row r="61" spans="2:10" x14ac:dyDescent="0.3">
      <c r="B61" s="7">
        <v>56</v>
      </c>
      <c r="C61" s="9" t="s">
        <v>3</v>
      </c>
      <c r="D61" s="9" t="s">
        <v>9</v>
      </c>
      <c r="E61" s="9" t="s">
        <v>13</v>
      </c>
      <c r="F61" s="8">
        <v>44982</v>
      </c>
      <c r="G61" s="2" t="str">
        <f t="shared" si="0"/>
        <v>February</v>
      </c>
      <c r="H61" s="2" t="str">
        <f t="shared" si="1"/>
        <v>2023</v>
      </c>
      <c r="I61" s="10">
        <v>1308.3900000000001</v>
      </c>
      <c r="J61">
        <f t="shared" ca="1" si="2"/>
        <v>87748.560000000012</v>
      </c>
    </row>
    <row r="62" spans="2:10" x14ac:dyDescent="0.3">
      <c r="B62" s="7">
        <v>57</v>
      </c>
      <c r="C62" s="9" t="s">
        <v>4</v>
      </c>
      <c r="D62" s="9" t="s">
        <v>9</v>
      </c>
      <c r="E62" s="9" t="s">
        <v>14</v>
      </c>
      <c r="F62" s="8">
        <v>44983</v>
      </c>
      <c r="G62" s="2" t="str">
        <f t="shared" si="0"/>
        <v>February</v>
      </c>
      <c r="H62" s="2" t="str">
        <f t="shared" si="1"/>
        <v>2023</v>
      </c>
      <c r="I62" s="10">
        <v>1030.2</v>
      </c>
      <c r="J62">
        <f t="shared" ca="1" si="2"/>
        <v>87748.560000000012</v>
      </c>
    </row>
    <row r="63" spans="2:10" x14ac:dyDescent="0.3">
      <c r="B63" s="7">
        <v>58</v>
      </c>
      <c r="C63" s="9" t="s">
        <v>5</v>
      </c>
      <c r="D63" s="9" t="s">
        <v>9</v>
      </c>
      <c r="E63" s="9" t="s">
        <v>14</v>
      </c>
      <c r="F63" s="8">
        <v>44984</v>
      </c>
      <c r="G63" s="2" t="str">
        <f t="shared" si="0"/>
        <v>February</v>
      </c>
      <c r="H63" s="2" t="str">
        <f t="shared" si="1"/>
        <v>2023</v>
      </c>
      <c r="I63" s="10">
        <v>1641.78</v>
      </c>
      <c r="J63">
        <f t="shared" ca="1" si="2"/>
        <v>87748.560000000012</v>
      </c>
    </row>
    <row r="64" spans="2:10" x14ac:dyDescent="0.3">
      <c r="B64" s="7">
        <v>59</v>
      </c>
      <c r="C64" s="9" t="s">
        <v>3</v>
      </c>
      <c r="D64" s="9" t="s">
        <v>8</v>
      </c>
      <c r="E64" s="9" t="s">
        <v>11</v>
      </c>
      <c r="F64" s="8">
        <v>44985</v>
      </c>
      <c r="G64" s="2" t="str">
        <f t="shared" si="0"/>
        <v>February</v>
      </c>
      <c r="H64" s="2" t="str">
        <f t="shared" si="1"/>
        <v>2023</v>
      </c>
      <c r="I64" s="10">
        <v>1290.5999999999999</v>
      </c>
      <c r="J64">
        <f t="shared" ca="1" si="2"/>
        <v>87748.560000000012</v>
      </c>
    </row>
    <row r="65" spans="2:10" x14ac:dyDescent="0.3">
      <c r="B65" s="7">
        <v>60</v>
      </c>
      <c r="C65" s="9" t="s">
        <v>3</v>
      </c>
      <c r="D65" s="9" t="s">
        <v>9</v>
      </c>
      <c r="E65" s="9" t="s">
        <v>11</v>
      </c>
      <c r="F65" s="8">
        <v>44986</v>
      </c>
      <c r="G65" s="2" t="str">
        <f t="shared" si="0"/>
        <v>March</v>
      </c>
      <c r="H65" s="2" t="str">
        <f t="shared" si="1"/>
        <v>2023</v>
      </c>
      <c r="I65" s="10">
        <v>965.24</v>
      </c>
      <c r="J65">
        <f t="shared" ca="1" si="2"/>
        <v>103206.16</v>
      </c>
    </row>
    <row r="66" spans="2:10" x14ac:dyDescent="0.3">
      <c r="B66" s="7">
        <v>61</v>
      </c>
      <c r="C66" s="9" t="s">
        <v>6</v>
      </c>
      <c r="D66" s="9" t="s">
        <v>9</v>
      </c>
      <c r="E66" s="9" t="s">
        <v>13</v>
      </c>
      <c r="F66" s="8">
        <v>44987</v>
      </c>
      <c r="G66" s="2" t="str">
        <f t="shared" si="0"/>
        <v>March</v>
      </c>
      <c r="H66" s="2" t="str">
        <f t="shared" si="1"/>
        <v>2023</v>
      </c>
      <c r="I66" s="10">
        <v>1615.49</v>
      </c>
      <c r="J66">
        <f t="shared" ca="1" si="2"/>
        <v>103206.16</v>
      </c>
    </row>
    <row r="67" spans="2:10" x14ac:dyDescent="0.3">
      <c r="B67" s="7">
        <v>62</v>
      </c>
      <c r="C67" s="9" t="s">
        <v>5</v>
      </c>
      <c r="D67" s="9" t="s">
        <v>9</v>
      </c>
      <c r="E67" s="9" t="s">
        <v>14</v>
      </c>
      <c r="F67" s="8">
        <v>44988</v>
      </c>
      <c r="G67" s="2" t="str">
        <f t="shared" si="0"/>
        <v>March</v>
      </c>
      <c r="H67" s="2" t="str">
        <f t="shared" si="1"/>
        <v>2023</v>
      </c>
      <c r="I67" s="10">
        <v>1693.94</v>
      </c>
      <c r="J67">
        <f t="shared" ca="1" si="2"/>
        <v>103206.16</v>
      </c>
    </row>
    <row r="68" spans="2:10" x14ac:dyDescent="0.3">
      <c r="B68" s="7">
        <v>63</v>
      </c>
      <c r="C68" s="9" t="s">
        <v>6</v>
      </c>
      <c r="D68" s="9" t="s">
        <v>8</v>
      </c>
      <c r="E68" s="9" t="s">
        <v>12</v>
      </c>
      <c r="F68" s="8">
        <v>44989</v>
      </c>
      <c r="G68" s="2" t="str">
        <f t="shared" si="0"/>
        <v>March</v>
      </c>
      <c r="H68" s="2" t="str">
        <f t="shared" si="1"/>
        <v>2023</v>
      </c>
      <c r="I68" s="10">
        <v>350.2</v>
      </c>
      <c r="J68">
        <f t="shared" ca="1" si="2"/>
        <v>103206.16</v>
      </c>
    </row>
    <row r="69" spans="2:10" x14ac:dyDescent="0.3">
      <c r="B69" s="7">
        <v>64</v>
      </c>
      <c r="C69" s="9" t="s">
        <v>6</v>
      </c>
      <c r="D69" s="9" t="s">
        <v>9</v>
      </c>
      <c r="E69" s="9" t="s">
        <v>12</v>
      </c>
      <c r="F69" s="8">
        <v>44990</v>
      </c>
      <c r="G69" s="2" t="str">
        <f t="shared" si="0"/>
        <v>March</v>
      </c>
      <c r="H69" s="2" t="str">
        <f t="shared" si="1"/>
        <v>2023</v>
      </c>
      <c r="I69" s="10">
        <v>731.82</v>
      </c>
      <c r="J69">
        <f t="shared" ca="1" si="2"/>
        <v>103206.16</v>
      </c>
    </row>
    <row r="70" spans="2:10" x14ac:dyDescent="0.3">
      <c r="B70" s="7">
        <v>65</v>
      </c>
      <c r="C70" s="9" t="s">
        <v>6</v>
      </c>
      <c r="D70" s="9" t="s">
        <v>8</v>
      </c>
      <c r="E70" s="9" t="s">
        <v>11</v>
      </c>
      <c r="F70" s="8">
        <v>44991</v>
      </c>
      <c r="G70" s="2" t="str">
        <f t="shared" ref="G70:G133" si="3">TEXT(F70,"MMMM")</f>
        <v>March</v>
      </c>
      <c r="H70" s="2" t="str">
        <f t="shared" ref="H70:H133" si="4">TEXT(F70,"YYYY")</f>
        <v>2023</v>
      </c>
      <c r="I70" s="10">
        <v>678.15</v>
      </c>
      <c r="J70">
        <f t="shared" ca="1" si="2"/>
        <v>103206.16</v>
      </c>
    </row>
    <row r="71" spans="2:10" x14ac:dyDescent="0.3">
      <c r="B71" s="7">
        <v>66</v>
      </c>
      <c r="C71" s="9" t="s">
        <v>3</v>
      </c>
      <c r="D71" s="9" t="s">
        <v>9</v>
      </c>
      <c r="E71" s="9" t="s">
        <v>13</v>
      </c>
      <c r="F71" s="8">
        <v>44992</v>
      </c>
      <c r="G71" s="2" t="str">
        <f t="shared" si="3"/>
        <v>March</v>
      </c>
      <c r="H71" s="2" t="str">
        <f t="shared" si="4"/>
        <v>2023</v>
      </c>
      <c r="I71" s="10">
        <v>904.68</v>
      </c>
      <c r="J71">
        <f t="shared" ref="J71:J134" ca="1" si="5">SUMIF(G:I,G71,I:I)</f>
        <v>103206.16</v>
      </c>
    </row>
    <row r="72" spans="2:10" x14ac:dyDescent="0.3">
      <c r="B72" s="7">
        <v>67</v>
      </c>
      <c r="C72" s="9" t="s">
        <v>6</v>
      </c>
      <c r="D72" s="9" t="s">
        <v>9</v>
      </c>
      <c r="E72" s="9" t="s">
        <v>14</v>
      </c>
      <c r="F72" s="8">
        <v>44993</v>
      </c>
      <c r="G72" s="2" t="str">
        <f t="shared" si="3"/>
        <v>March</v>
      </c>
      <c r="H72" s="2" t="str">
        <f t="shared" si="4"/>
        <v>2023</v>
      </c>
      <c r="I72" s="10">
        <v>1685.68</v>
      </c>
      <c r="J72">
        <f t="shared" ca="1" si="5"/>
        <v>103206.16</v>
      </c>
    </row>
    <row r="73" spans="2:10" x14ac:dyDescent="0.3">
      <c r="B73" s="7">
        <v>68</v>
      </c>
      <c r="C73" s="9" t="s">
        <v>3</v>
      </c>
      <c r="D73" s="9" t="s">
        <v>9</v>
      </c>
      <c r="E73" s="9" t="s">
        <v>13</v>
      </c>
      <c r="F73" s="8">
        <v>44994</v>
      </c>
      <c r="G73" s="2" t="str">
        <f t="shared" si="3"/>
        <v>March</v>
      </c>
      <c r="H73" s="2" t="str">
        <f t="shared" si="4"/>
        <v>2023</v>
      </c>
      <c r="I73" s="10">
        <v>221.59</v>
      </c>
      <c r="J73">
        <f t="shared" ca="1" si="5"/>
        <v>103206.16</v>
      </c>
    </row>
    <row r="74" spans="2:10" x14ac:dyDescent="0.3">
      <c r="B74" s="7">
        <v>69</v>
      </c>
      <c r="C74" s="9" t="s">
        <v>3</v>
      </c>
      <c r="D74" s="9" t="s">
        <v>8</v>
      </c>
      <c r="E74" s="9" t="s">
        <v>11</v>
      </c>
      <c r="F74" s="8">
        <v>44995</v>
      </c>
      <c r="G74" s="2" t="str">
        <f t="shared" si="3"/>
        <v>March</v>
      </c>
      <c r="H74" s="2" t="str">
        <f t="shared" si="4"/>
        <v>2023</v>
      </c>
      <c r="I74" s="10">
        <v>1310.81</v>
      </c>
      <c r="J74">
        <f t="shared" ca="1" si="5"/>
        <v>103206.16</v>
      </c>
    </row>
    <row r="75" spans="2:10" x14ac:dyDescent="0.3">
      <c r="B75" s="7">
        <v>70</v>
      </c>
      <c r="C75" s="9" t="s">
        <v>6</v>
      </c>
      <c r="D75" s="9" t="s">
        <v>9</v>
      </c>
      <c r="E75" s="9" t="s">
        <v>11</v>
      </c>
      <c r="F75" s="8">
        <v>44996</v>
      </c>
      <c r="G75" s="2" t="str">
        <f t="shared" si="3"/>
        <v>March</v>
      </c>
      <c r="H75" s="2" t="str">
        <f t="shared" si="4"/>
        <v>2023</v>
      </c>
      <c r="I75" s="10">
        <v>1129.24</v>
      </c>
      <c r="J75">
        <f t="shared" ca="1" si="5"/>
        <v>103206.16</v>
      </c>
    </row>
    <row r="76" spans="2:10" x14ac:dyDescent="0.3">
      <c r="B76" s="7">
        <v>71</v>
      </c>
      <c r="C76" s="9" t="s">
        <v>5</v>
      </c>
      <c r="D76" s="9" t="s">
        <v>9</v>
      </c>
      <c r="E76" s="9" t="s">
        <v>12</v>
      </c>
      <c r="F76" s="8">
        <v>44997</v>
      </c>
      <c r="G76" s="2" t="str">
        <f t="shared" si="3"/>
        <v>March</v>
      </c>
      <c r="H76" s="2" t="str">
        <f t="shared" si="4"/>
        <v>2023</v>
      </c>
      <c r="I76" s="10">
        <v>1580.57</v>
      </c>
      <c r="J76">
        <f t="shared" ca="1" si="5"/>
        <v>103206.16</v>
      </c>
    </row>
    <row r="77" spans="2:10" x14ac:dyDescent="0.3">
      <c r="B77" s="7">
        <v>72</v>
      </c>
      <c r="C77" s="9" t="s">
        <v>4</v>
      </c>
      <c r="D77" s="9" t="s">
        <v>9</v>
      </c>
      <c r="E77" s="9" t="s">
        <v>11</v>
      </c>
      <c r="F77" s="8">
        <v>44998</v>
      </c>
      <c r="G77" s="2" t="str">
        <f t="shared" si="3"/>
        <v>March</v>
      </c>
      <c r="H77" s="2" t="str">
        <f t="shared" si="4"/>
        <v>2023</v>
      </c>
      <c r="I77" s="10">
        <v>1889.96</v>
      </c>
      <c r="J77">
        <f t="shared" ca="1" si="5"/>
        <v>103206.16</v>
      </c>
    </row>
    <row r="78" spans="2:10" x14ac:dyDescent="0.3">
      <c r="B78" s="7">
        <v>73</v>
      </c>
      <c r="C78" s="9" t="s">
        <v>3</v>
      </c>
      <c r="D78" s="9" t="s">
        <v>9</v>
      </c>
      <c r="E78" s="9" t="s">
        <v>14</v>
      </c>
      <c r="F78" s="8">
        <v>44999</v>
      </c>
      <c r="G78" s="2" t="str">
        <f t="shared" si="3"/>
        <v>March</v>
      </c>
      <c r="H78" s="2" t="str">
        <f t="shared" si="4"/>
        <v>2023</v>
      </c>
      <c r="I78" s="10">
        <v>1780.51</v>
      </c>
      <c r="J78">
        <f t="shared" ca="1" si="5"/>
        <v>103206.16</v>
      </c>
    </row>
    <row r="79" spans="2:10" x14ac:dyDescent="0.3">
      <c r="B79" s="7">
        <v>74</v>
      </c>
      <c r="C79" s="9" t="s">
        <v>4</v>
      </c>
      <c r="D79" s="9" t="s">
        <v>8</v>
      </c>
      <c r="E79" s="9" t="s">
        <v>12</v>
      </c>
      <c r="F79" s="8">
        <v>45000</v>
      </c>
      <c r="G79" s="2" t="str">
        <f t="shared" si="3"/>
        <v>March</v>
      </c>
      <c r="H79" s="2" t="str">
        <f t="shared" si="4"/>
        <v>2023</v>
      </c>
      <c r="I79" s="10">
        <v>483.94</v>
      </c>
      <c r="J79">
        <f t="shared" ca="1" si="5"/>
        <v>103206.16</v>
      </c>
    </row>
    <row r="80" spans="2:10" x14ac:dyDescent="0.3">
      <c r="B80" s="7">
        <v>75</v>
      </c>
      <c r="C80" s="9" t="s">
        <v>4</v>
      </c>
      <c r="D80" s="9" t="s">
        <v>8</v>
      </c>
      <c r="E80" s="9" t="s">
        <v>13</v>
      </c>
      <c r="F80" s="8">
        <v>45001</v>
      </c>
      <c r="G80" s="2" t="str">
        <f t="shared" si="3"/>
        <v>March</v>
      </c>
      <c r="H80" s="2" t="str">
        <f t="shared" si="4"/>
        <v>2023</v>
      </c>
      <c r="I80" s="10">
        <v>1035.2</v>
      </c>
      <c r="J80">
        <f t="shared" ca="1" si="5"/>
        <v>103206.16</v>
      </c>
    </row>
    <row r="81" spans="2:10" x14ac:dyDescent="0.3">
      <c r="B81" s="7">
        <v>76</v>
      </c>
      <c r="C81" s="9" t="s">
        <v>6</v>
      </c>
      <c r="D81" s="9" t="s">
        <v>8</v>
      </c>
      <c r="E81" s="9" t="s">
        <v>13</v>
      </c>
      <c r="F81" s="8">
        <v>45002</v>
      </c>
      <c r="G81" s="2" t="str">
        <f t="shared" si="3"/>
        <v>March</v>
      </c>
      <c r="H81" s="2" t="str">
        <f t="shared" si="4"/>
        <v>2023</v>
      </c>
      <c r="I81" s="10">
        <v>521.59</v>
      </c>
      <c r="J81">
        <f t="shared" ca="1" si="5"/>
        <v>103206.16</v>
      </c>
    </row>
    <row r="82" spans="2:10" x14ac:dyDescent="0.3">
      <c r="B82" s="7">
        <v>77</v>
      </c>
      <c r="C82" s="9" t="s">
        <v>4</v>
      </c>
      <c r="D82" s="9" t="s">
        <v>9</v>
      </c>
      <c r="E82" s="9" t="s">
        <v>11</v>
      </c>
      <c r="F82" s="8">
        <v>45003</v>
      </c>
      <c r="G82" s="2" t="str">
        <f t="shared" si="3"/>
        <v>March</v>
      </c>
      <c r="H82" s="2" t="str">
        <f t="shared" si="4"/>
        <v>2023</v>
      </c>
      <c r="I82" s="10">
        <v>1374.97</v>
      </c>
      <c r="J82">
        <f t="shared" ca="1" si="5"/>
        <v>103206.16</v>
      </c>
    </row>
    <row r="83" spans="2:10" x14ac:dyDescent="0.3">
      <c r="B83" s="7">
        <v>78</v>
      </c>
      <c r="C83" s="9" t="s">
        <v>3</v>
      </c>
      <c r="D83" s="9" t="s">
        <v>8</v>
      </c>
      <c r="E83" s="9" t="s">
        <v>11</v>
      </c>
      <c r="F83" s="8">
        <v>45004</v>
      </c>
      <c r="G83" s="2" t="str">
        <f t="shared" si="3"/>
        <v>March</v>
      </c>
      <c r="H83" s="2" t="str">
        <f t="shared" si="4"/>
        <v>2023</v>
      </c>
      <c r="I83" s="10">
        <v>1824.57</v>
      </c>
      <c r="J83">
        <f t="shared" ca="1" si="5"/>
        <v>103206.16</v>
      </c>
    </row>
    <row r="84" spans="2:10" x14ac:dyDescent="0.3">
      <c r="B84" s="7">
        <v>79</v>
      </c>
      <c r="C84" s="9" t="s">
        <v>3</v>
      </c>
      <c r="D84" s="9" t="s">
        <v>9</v>
      </c>
      <c r="E84" s="9" t="s">
        <v>13</v>
      </c>
      <c r="F84" s="8">
        <v>45005</v>
      </c>
      <c r="G84" s="2" t="str">
        <f t="shared" si="3"/>
        <v>March</v>
      </c>
      <c r="H84" s="2" t="str">
        <f t="shared" si="4"/>
        <v>2023</v>
      </c>
      <c r="I84" s="10">
        <v>1866.91</v>
      </c>
      <c r="J84">
        <f t="shared" ca="1" si="5"/>
        <v>103206.16</v>
      </c>
    </row>
    <row r="85" spans="2:10" x14ac:dyDescent="0.3">
      <c r="B85" s="7">
        <v>80</v>
      </c>
      <c r="C85" s="9" t="s">
        <v>4</v>
      </c>
      <c r="D85" s="9" t="s">
        <v>9</v>
      </c>
      <c r="E85" s="9" t="s">
        <v>11</v>
      </c>
      <c r="F85" s="8">
        <v>45006</v>
      </c>
      <c r="G85" s="2" t="str">
        <f t="shared" si="3"/>
        <v>March</v>
      </c>
      <c r="H85" s="2" t="str">
        <f t="shared" si="4"/>
        <v>2023</v>
      </c>
      <c r="I85" s="10">
        <v>811.63</v>
      </c>
      <c r="J85">
        <f t="shared" ca="1" si="5"/>
        <v>103206.16</v>
      </c>
    </row>
    <row r="86" spans="2:10" x14ac:dyDescent="0.3">
      <c r="B86" s="7">
        <v>81</v>
      </c>
      <c r="C86" s="9" t="s">
        <v>4</v>
      </c>
      <c r="D86" s="9" t="s">
        <v>9</v>
      </c>
      <c r="E86" s="9" t="s">
        <v>12</v>
      </c>
      <c r="F86" s="8">
        <v>45007</v>
      </c>
      <c r="G86" s="2" t="str">
        <f t="shared" si="3"/>
        <v>March</v>
      </c>
      <c r="H86" s="2" t="str">
        <f t="shared" si="4"/>
        <v>2023</v>
      </c>
      <c r="I86" s="10">
        <v>1749.91</v>
      </c>
      <c r="J86">
        <f t="shared" ca="1" si="5"/>
        <v>103206.16</v>
      </c>
    </row>
    <row r="87" spans="2:10" x14ac:dyDescent="0.3">
      <c r="B87" s="7">
        <v>82</v>
      </c>
      <c r="C87" s="9" t="s">
        <v>4</v>
      </c>
      <c r="D87" s="9" t="s">
        <v>8</v>
      </c>
      <c r="E87" s="9" t="s">
        <v>13</v>
      </c>
      <c r="F87" s="8">
        <v>45008</v>
      </c>
      <c r="G87" s="2" t="str">
        <f t="shared" si="3"/>
        <v>March</v>
      </c>
      <c r="H87" s="2" t="str">
        <f t="shared" si="4"/>
        <v>2023</v>
      </c>
      <c r="I87" s="10">
        <v>1559.96</v>
      </c>
      <c r="J87">
        <f t="shared" ca="1" si="5"/>
        <v>103206.16</v>
      </c>
    </row>
    <row r="88" spans="2:10" x14ac:dyDescent="0.3">
      <c r="B88" s="7">
        <v>83</v>
      </c>
      <c r="C88" s="9" t="s">
        <v>4</v>
      </c>
      <c r="D88" s="9" t="s">
        <v>8</v>
      </c>
      <c r="E88" s="9" t="s">
        <v>12</v>
      </c>
      <c r="F88" s="8">
        <v>45009</v>
      </c>
      <c r="G88" s="2" t="str">
        <f t="shared" si="3"/>
        <v>March</v>
      </c>
      <c r="H88" s="2" t="str">
        <f t="shared" si="4"/>
        <v>2023</v>
      </c>
      <c r="I88" s="10">
        <v>1150.8</v>
      </c>
      <c r="J88">
        <f t="shared" ca="1" si="5"/>
        <v>103206.16</v>
      </c>
    </row>
    <row r="89" spans="2:10" x14ac:dyDescent="0.3">
      <c r="B89" s="7">
        <v>84</v>
      </c>
      <c r="C89" s="9" t="s">
        <v>5</v>
      </c>
      <c r="D89" s="9" t="s">
        <v>8</v>
      </c>
      <c r="E89" s="9" t="s">
        <v>14</v>
      </c>
      <c r="F89" s="8">
        <v>45010</v>
      </c>
      <c r="G89" s="2" t="str">
        <f t="shared" si="3"/>
        <v>March</v>
      </c>
      <c r="H89" s="2" t="str">
        <f t="shared" si="4"/>
        <v>2023</v>
      </c>
      <c r="I89" s="10">
        <v>1937.56</v>
      </c>
      <c r="J89">
        <f t="shared" ca="1" si="5"/>
        <v>103206.16</v>
      </c>
    </row>
    <row r="90" spans="2:10" x14ac:dyDescent="0.3">
      <c r="B90" s="7">
        <v>85</v>
      </c>
      <c r="C90" s="9" t="s">
        <v>5</v>
      </c>
      <c r="D90" s="9" t="s">
        <v>8</v>
      </c>
      <c r="E90" s="9" t="s">
        <v>12</v>
      </c>
      <c r="F90" s="8">
        <v>45011</v>
      </c>
      <c r="G90" s="2" t="str">
        <f t="shared" si="3"/>
        <v>March</v>
      </c>
      <c r="H90" s="2" t="str">
        <f t="shared" si="4"/>
        <v>2023</v>
      </c>
      <c r="I90" s="10">
        <v>1764.78</v>
      </c>
      <c r="J90">
        <f t="shared" ca="1" si="5"/>
        <v>103206.16</v>
      </c>
    </row>
    <row r="91" spans="2:10" x14ac:dyDescent="0.3">
      <c r="B91" s="7">
        <v>86</v>
      </c>
      <c r="C91" s="9" t="s">
        <v>4</v>
      </c>
      <c r="D91" s="9" t="s">
        <v>8</v>
      </c>
      <c r="E91" s="9" t="s">
        <v>11</v>
      </c>
      <c r="F91" s="8">
        <v>45012</v>
      </c>
      <c r="G91" s="2" t="str">
        <f t="shared" si="3"/>
        <v>March</v>
      </c>
      <c r="H91" s="2" t="str">
        <f t="shared" si="4"/>
        <v>2023</v>
      </c>
      <c r="I91" s="10">
        <v>1906.86</v>
      </c>
      <c r="J91">
        <f t="shared" ca="1" si="5"/>
        <v>103206.16</v>
      </c>
    </row>
    <row r="92" spans="2:10" x14ac:dyDescent="0.3">
      <c r="B92" s="7">
        <v>87</v>
      </c>
      <c r="C92" s="9" t="s">
        <v>6</v>
      </c>
      <c r="D92" s="9" t="s">
        <v>9</v>
      </c>
      <c r="E92" s="9" t="s">
        <v>12</v>
      </c>
      <c r="F92" s="8">
        <v>45013</v>
      </c>
      <c r="G92" s="2" t="str">
        <f t="shared" si="3"/>
        <v>March</v>
      </c>
      <c r="H92" s="2" t="str">
        <f t="shared" si="4"/>
        <v>2023</v>
      </c>
      <c r="I92" s="10">
        <v>396.46</v>
      </c>
      <c r="J92">
        <f t="shared" ca="1" si="5"/>
        <v>103206.16</v>
      </c>
    </row>
    <row r="93" spans="2:10" x14ac:dyDescent="0.3">
      <c r="B93" s="7">
        <v>88</v>
      </c>
      <c r="C93" s="9" t="s">
        <v>4</v>
      </c>
      <c r="D93" s="9" t="s">
        <v>9</v>
      </c>
      <c r="E93" s="9" t="s">
        <v>14</v>
      </c>
      <c r="F93" s="8">
        <v>45014</v>
      </c>
      <c r="G93" s="2" t="str">
        <f t="shared" si="3"/>
        <v>March</v>
      </c>
      <c r="H93" s="2" t="str">
        <f t="shared" si="4"/>
        <v>2023</v>
      </c>
      <c r="I93" s="10">
        <v>842.46</v>
      </c>
      <c r="J93">
        <f t="shared" ca="1" si="5"/>
        <v>103206.16</v>
      </c>
    </row>
    <row r="94" spans="2:10" x14ac:dyDescent="0.3">
      <c r="B94" s="7">
        <v>89</v>
      </c>
      <c r="C94" s="9" t="s">
        <v>5</v>
      </c>
      <c r="D94" s="9" t="s">
        <v>8</v>
      </c>
      <c r="E94" s="9" t="s">
        <v>14</v>
      </c>
      <c r="F94" s="8">
        <v>45015</v>
      </c>
      <c r="G94" s="2" t="str">
        <f t="shared" si="3"/>
        <v>March</v>
      </c>
      <c r="H94" s="2" t="str">
        <f t="shared" si="4"/>
        <v>2023</v>
      </c>
      <c r="I94" s="10">
        <v>748.69</v>
      </c>
      <c r="J94">
        <f t="shared" ca="1" si="5"/>
        <v>103206.16</v>
      </c>
    </row>
    <row r="95" spans="2:10" x14ac:dyDescent="0.3">
      <c r="B95" s="7">
        <v>90</v>
      </c>
      <c r="C95" s="9" t="s">
        <v>5</v>
      </c>
      <c r="D95" s="9" t="s">
        <v>8</v>
      </c>
      <c r="E95" s="9" t="s">
        <v>11</v>
      </c>
      <c r="F95" s="8">
        <v>45016</v>
      </c>
      <c r="G95" s="2" t="str">
        <f t="shared" si="3"/>
        <v>March</v>
      </c>
      <c r="H95" s="2" t="str">
        <f t="shared" si="4"/>
        <v>2023</v>
      </c>
      <c r="I95" s="10">
        <v>993.97</v>
      </c>
      <c r="J95">
        <f t="shared" ca="1" si="5"/>
        <v>103206.16</v>
      </c>
    </row>
    <row r="96" spans="2:10" x14ac:dyDescent="0.3">
      <c r="B96" s="7">
        <v>91</v>
      </c>
      <c r="C96" s="9" t="s">
        <v>3</v>
      </c>
      <c r="D96" s="9" t="s">
        <v>8</v>
      </c>
      <c r="E96" s="9" t="s">
        <v>13</v>
      </c>
      <c r="F96" s="8">
        <v>45017</v>
      </c>
      <c r="G96" s="2" t="str">
        <f t="shared" si="3"/>
        <v>April</v>
      </c>
      <c r="H96" s="2" t="str">
        <f t="shared" si="4"/>
        <v>2023</v>
      </c>
      <c r="I96" s="10">
        <v>1200.23</v>
      </c>
      <c r="J96">
        <f t="shared" ca="1" si="5"/>
        <v>93612.200000000026</v>
      </c>
    </row>
    <row r="97" spans="2:10" x14ac:dyDescent="0.3">
      <c r="B97" s="7">
        <v>92</v>
      </c>
      <c r="C97" s="9" t="s">
        <v>4</v>
      </c>
      <c r="D97" s="9" t="s">
        <v>8</v>
      </c>
      <c r="E97" s="9" t="s">
        <v>14</v>
      </c>
      <c r="F97" s="8">
        <v>45018</v>
      </c>
      <c r="G97" s="2" t="str">
        <f t="shared" si="3"/>
        <v>April</v>
      </c>
      <c r="H97" s="2" t="str">
        <f t="shared" si="4"/>
        <v>2023</v>
      </c>
      <c r="I97" s="10">
        <v>1557.91</v>
      </c>
      <c r="J97">
        <f t="shared" ca="1" si="5"/>
        <v>93612.200000000026</v>
      </c>
    </row>
    <row r="98" spans="2:10" x14ac:dyDescent="0.3">
      <c r="B98" s="7">
        <v>93</v>
      </c>
      <c r="C98" s="9" t="s">
        <v>3</v>
      </c>
      <c r="D98" s="9" t="s">
        <v>9</v>
      </c>
      <c r="E98" s="9" t="s">
        <v>13</v>
      </c>
      <c r="F98" s="8">
        <v>45019</v>
      </c>
      <c r="G98" s="2" t="str">
        <f t="shared" si="3"/>
        <v>April</v>
      </c>
      <c r="H98" s="2" t="str">
        <f t="shared" si="4"/>
        <v>2023</v>
      </c>
      <c r="I98" s="10">
        <v>1103.3499999999999</v>
      </c>
      <c r="J98">
        <f t="shared" ca="1" si="5"/>
        <v>93612.200000000026</v>
      </c>
    </row>
    <row r="99" spans="2:10" x14ac:dyDescent="0.3">
      <c r="B99" s="7">
        <v>94</v>
      </c>
      <c r="C99" s="9" t="s">
        <v>5</v>
      </c>
      <c r="D99" s="9" t="s">
        <v>9</v>
      </c>
      <c r="E99" s="9" t="s">
        <v>13</v>
      </c>
      <c r="F99" s="8">
        <v>45020</v>
      </c>
      <c r="G99" s="2" t="str">
        <f t="shared" si="3"/>
        <v>April</v>
      </c>
      <c r="H99" s="2" t="str">
        <f t="shared" si="4"/>
        <v>2023</v>
      </c>
      <c r="I99" s="10">
        <v>339.03</v>
      </c>
      <c r="J99">
        <f t="shared" ca="1" si="5"/>
        <v>93612.200000000026</v>
      </c>
    </row>
    <row r="100" spans="2:10" x14ac:dyDescent="0.3">
      <c r="B100" s="7">
        <v>95</v>
      </c>
      <c r="C100" s="9" t="s">
        <v>5</v>
      </c>
      <c r="D100" s="9" t="s">
        <v>8</v>
      </c>
      <c r="E100" s="9" t="s">
        <v>12</v>
      </c>
      <c r="F100" s="8">
        <v>45021</v>
      </c>
      <c r="G100" s="2" t="str">
        <f t="shared" si="3"/>
        <v>April</v>
      </c>
      <c r="H100" s="2" t="str">
        <f t="shared" si="4"/>
        <v>2023</v>
      </c>
      <c r="I100" s="10">
        <v>1246.2</v>
      </c>
      <c r="J100">
        <f t="shared" ca="1" si="5"/>
        <v>93612.200000000026</v>
      </c>
    </row>
    <row r="101" spans="2:10" x14ac:dyDescent="0.3">
      <c r="B101" s="7">
        <v>96</v>
      </c>
      <c r="C101" s="9" t="s">
        <v>3</v>
      </c>
      <c r="D101" s="9" t="s">
        <v>9</v>
      </c>
      <c r="E101" s="9" t="s">
        <v>14</v>
      </c>
      <c r="F101" s="8">
        <v>45022</v>
      </c>
      <c r="G101" s="2" t="str">
        <f t="shared" si="3"/>
        <v>April</v>
      </c>
      <c r="H101" s="2" t="str">
        <f t="shared" si="4"/>
        <v>2023</v>
      </c>
      <c r="I101" s="10">
        <v>1447.45</v>
      </c>
      <c r="J101">
        <f t="shared" ca="1" si="5"/>
        <v>93612.200000000026</v>
      </c>
    </row>
    <row r="102" spans="2:10" x14ac:dyDescent="0.3">
      <c r="B102" s="7">
        <v>97</v>
      </c>
      <c r="C102" s="9" t="s">
        <v>6</v>
      </c>
      <c r="D102" s="9" t="s">
        <v>8</v>
      </c>
      <c r="E102" s="9" t="s">
        <v>13</v>
      </c>
      <c r="F102" s="8">
        <v>45023</v>
      </c>
      <c r="G102" s="2" t="str">
        <f t="shared" si="3"/>
        <v>April</v>
      </c>
      <c r="H102" s="2" t="str">
        <f t="shared" si="4"/>
        <v>2023</v>
      </c>
      <c r="I102" s="10">
        <v>127.23</v>
      </c>
      <c r="J102">
        <f t="shared" ca="1" si="5"/>
        <v>93612.200000000026</v>
      </c>
    </row>
    <row r="103" spans="2:10" x14ac:dyDescent="0.3">
      <c r="B103" s="7">
        <v>98</v>
      </c>
      <c r="C103" s="9" t="s">
        <v>4</v>
      </c>
      <c r="D103" s="9" t="s">
        <v>8</v>
      </c>
      <c r="E103" s="9" t="s">
        <v>14</v>
      </c>
      <c r="F103" s="8">
        <v>45024</v>
      </c>
      <c r="G103" s="2" t="str">
        <f t="shared" si="3"/>
        <v>April</v>
      </c>
      <c r="H103" s="2" t="str">
        <f t="shared" si="4"/>
        <v>2023</v>
      </c>
      <c r="I103" s="10">
        <v>840.42</v>
      </c>
      <c r="J103">
        <f t="shared" ca="1" si="5"/>
        <v>93612.200000000026</v>
      </c>
    </row>
    <row r="104" spans="2:10" x14ac:dyDescent="0.3">
      <c r="B104" s="7">
        <v>99</v>
      </c>
      <c r="C104" s="9" t="s">
        <v>4</v>
      </c>
      <c r="D104" s="9" t="s">
        <v>9</v>
      </c>
      <c r="E104" s="9" t="s">
        <v>12</v>
      </c>
      <c r="F104" s="8">
        <v>45025</v>
      </c>
      <c r="G104" s="2" t="str">
        <f t="shared" si="3"/>
        <v>April</v>
      </c>
      <c r="H104" s="2" t="str">
        <f t="shared" si="4"/>
        <v>2023</v>
      </c>
      <c r="I104" s="10">
        <v>1963</v>
      </c>
      <c r="J104">
        <f t="shared" ca="1" si="5"/>
        <v>93612.200000000026</v>
      </c>
    </row>
    <row r="105" spans="2:10" x14ac:dyDescent="0.3">
      <c r="B105" s="7">
        <v>100</v>
      </c>
      <c r="C105" s="9" t="s">
        <v>3</v>
      </c>
      <c r="D105" s="9" t="s">
        <v>8</v>
      </c>
      <c r="E105" s="9" t="s">
        <v>12</v>
      </c>
      <c r="F105" s="8">
        <v>45026</v>
      </c>
      <c r="G105" s="2" t="str">
        <f t="shared" si="3"/>
        <v>April</v>
      </c>
      <c r="H105" s="2" t="str">
        <f t="shared" si="4"/>
        <v>2023</v>
      </c>
      <c r="I105" s="10">
        <v>120.87</v>
      </c>
      <c r="J105">
        <f t="shared" ca="1" si="5"/>
        <v>93612.200000000026</v>
      </c>
    </row>
    <row r="106" spans="2:10" x14ac:dyDescent="0.3">
      <c r="B106" s="7">
        <v>101</v>
      </c>
      <c r="C106" s="9" t="s">
        <v>6</v>
      </c>
      <c r="D106" s="9" t="s">
        <v>9</v>
      </c>
      <c r="E106" s="9" t="s">
        <v>12</v>
      </c>
      <c r="F106" s="8">
        <v>45027</v>
      </c>
      <c r="G106" s="2" t="str">
        <f t="shared" si="3"/>
        <v>April</v>
      </c>
      <c r="H106" s="2" t="str">
        <f t="shared" si="4"/>
        <v>2023</v>
      </c>
      <c r="I106" s="10">
        <v>151.06</v>
      </c>
      <c r="J106">
        <f t="shared" ca="1" si="5"/>
        <v>93612.200000000026</v>
      </c>
    </row>
    <row r="107" spans="2:10" x14ac:dyDescent="0.3">
      <c r="B107" s="7">
        <v>102</v>
      </c>
      <c r="C107" s="9" t="s">
        <v>6</v>
      </c>
      <c r="D107" s="9" t="s">
        <v>9</v>
      </c>
      <c r="E107" s="9" t="s">
        <v>14</v>
      </c>
      <c r="F107" s="8">
        <v>45028</v>
      </c>
      <c r="G107" s="2" t="str">
        <f t="shared" si="3"/>
        <v>April</v>
      </c>
      <c r="H107" s="2" t="str">
        <f t="shared" si="4"/>
        <v>2023</v>
      </c>
      <c r="I107" s="10">
        <v>1872.68</v>
      </c>
      <c r="J107">
        <f t="shared" ca="1" si="5"/>
        <v>93612.200000000026</v>
      </c>
    </row>
    <row r="108" spans="2:10" x14ac:dyDescent="0.3">
      <c r="B108" s="7">
        <v>103</v>
      </c>
      <c r="C108" s="9" t="s">
        <v>5</v>
      </c>
      <c r="D108" s="9" t="s">
        <v>8</v>
      </c>
      <c r="E108" s="9" t="s">
        <v>13</v>
      </c>
      <c r="F108" s="8">
        <v>45029</v>
      </c>
      <c r="G108" s="2" t="str">
        <f t="shared" si="3"/>
        <v>April</v>
      </c>
      <c r="H108" s="2" t="str">
        <f t="shared" si="4"/>
        <v>2023</v>
      </c>
      <c r="I108" s="10">
        <v>777.25</v>
      </c>
      <c r="J108">
        <f t="shared" ca="1" si="5"/>
        <v>93612.200000000026</v>
      </c>
    </row>
    <row r="109" spans="2:10" x14ac:dyDescent="0.3">
      <c r="B109" s="7">
        <v>104</v>
      </c>
      <c r="C109" s="9" t="s">
        <v>5</v>
      </c>
      <c r="D109" s="9" t="s">
        <v>8</v>
      </c>
      <c r="E109" s="9" t="s">
        <v>12</v>
      </c>
      <c r="F109" s="8">
        <v>45030</v>
      </c>
      <c r="G109" s="2" t="str">
        <f t="shared" si="3"/>
        <v>April</v>
      </c>
      <c r="H109" s="2" t="str">
        <f t="shared" si="4"/>
        <v>2023</v>
      </c>
      <c r="I109" s="10">
        <v>335.99</v>
      </c>
      <c r="J109">
        <f t="shared" ca="1" si="5"/>
        <v>93612.200000000026</v>
      </c>
    </row>
    <row r="110" spans="2:10" x14ac:dyDescent="0.3">
      <c r="B110" s="7">
        <v>105</v>
      </c>
      <c r="C110" s="9" t="s">
        <v>4</v>
      </c>
      <c r="D110" s="9" t="s">
        <v>9</v>
      </c>
      <c r="E110" s="9" t="s">
        <v>13</v>
      </c>
      <c r="F110" s="8">
        <v>45031</v>
      </c>
      <c r="G110" s="2" t="str">
        <f t="shared" si="3"/>
        <v>April</v>
      </c>
      <c r="H110" s="2" t="str">
        <f t="shared" si="4"/>
        <v>2023</v>
      </c>
      <c r="I110" s="10">
        <v>794.39</v>
      </c>
      <c r="J110">
        <f t="shared" ca="1" si="5"/>
        <v>93612.200000000026</v>
      </c>
    </row>
    <row r="111" spans="2:10" x14ac:dyDescent="0.3">
      <c r="B111" s="7">
        <v>106</v>
      </c>
      <c r="C111" s="9" t="s">
        <v>6</v>
      </c>
      <c r="D111" s="9" t="s">
        <v>9</v>
      </c>
      <c r="E111" s="9" t="s">
        <v>13</v>
      </c>
      <c r="F111" s="8">
        <v>45032</v>
      </c>
      <c r="G111" s="2" t="str">
        <f t="shared" si="3"/>
        <v>April</v>
      </c>
      <c r="H111" s="2" t="str">
        <f t="shared" si="4"/>
        <v>2023</v>
      </c>
      <c r="I111" s="10">
        <v>1659.79</v>
      </c>
      <c r="J111">
        <f t="shared" ca="1" si="5"/>
        <v>93612.200000000026</v>
      </c>
    </row>
    <row r="112" spans="2:10" x14ac:dyDescent="0.3">
      <c r="B112" s="7">
        <v>107</v>
      </c>
      <c r="C112" s="9" t="s">
        <v>4</v>
      </c>
      <c r="D112" s="9" t="s">
        <v>8</v>
      </c>
      <c r="E112" s="9" t="s">
        <v>13</v>
      </c>
      <c r="F112" s="8">
        <v>45033</v>
      </c>
      <c r="G112" s="2" t="str">
        <f t="shared" si="3"/>
        <v>April</v>
      </c>
      <c r="H112" s="2" t="str">
        <f t="shared" si="4"/>
        <v>2023</v>
      </c>
      <c r="I112" s="10">
        <v>1163.44</v>
      </c>
      <c r="J112">
        <f t="shared" ca="1" si="5"/>
        <v>93612.200000000026</v>
      </c>
    </row>
    <row r="113" spans="2:10" x14ac:dyDescent="0.3">
      <c r="B113" s="7">
        <v>108</v>
      </c>
      <c r="C113" s="9" t="s">
        <v>4</v>
      </c>
      <c r="D113" s="9" t="s">
        <v>9</v>
      </c>
      <c r="E113" s="9" t="s">
        <v>12</v>
      </c>
      <c r="F113" s="8">
        <v>45034</v>
      </c>
      <c r="G113" s="2" t="str">
        <f t="shared" si="3"/>
        <v>April</v>
      </c>
      <c r="H113" s="2" t="str">
        <f t="shared" si="4"/>
        <v>2023</v>
      </c>
      <c r="I113" s="10">
        <v>1299.06</v>
      </c>
      <c r="J113">
        <f t="shared" ca="1" si="5"/>
        <v>93612.200000000026</v>
      </c>
    </row>
    <row r="114" spans="2:10" x14ac:dyDescent="0.3">
      <c r="B114" s="7">
        <v>109</v>
      </c>
      <c r="C114" s="9" t="s">
        <v>5</v>
      </c>
      <c r="D114" s="9" t="s">
        <v>8</v>
      </c>
      <c r="E114" s="9" t="s">
        <v>12</v>
      </c>
      <c r="F114" s="8">
        <v>45035</v>
      </c>
      <c r="G114" s="2" t="str">
        <f t="shared" si="3"/>
        <v>April</v>
      </c>
      <c r="H114" s="2" t="str">
        <f t="shared" si="4"/>
        <v>2023</v>
      </c>
      <c r="I114" s="10">
        <v>1480.24</v>
      </c>
      <c r="J114">
        <f t="shared" ca="1" si="5"/>
        <v>93612.200000000026</v>
      </c>
    </row>
    <row r="115" spans="2:10" x14ac:dyDescent="0.3">
      <c r="B115" s="7">
        <v>110</v>
      </c>
      <c r="C115" s="9" t="s">
        <v>6</v>
      </c>
      <c r="D115" s="9" t="s">
        <v>9</v>
      </c>
      <c r="E115" s="9" t="s">
        <v>12</v>
      </c>
      <c r="F115" s="8">
        <v>45036</v>
      </c>
      <c r="G115" s="2" t="str">
        <f t="shared" si="3"/>
        <v>April</v>
      </c>
      <c r="H115" s="2" t="str">
        <f t="shared" si="4"/>
        <v>2023</v>
      </c>
      <c r="I115" s="10">
        <v>852.88</v>
      </c>
      <c r="J115">
        <f t="shared" ca="1" si="5"/>
        <v>93612.200000000026</v>
      </c>
    </row>
    <row r="116" spans="2:10" x14ac:dyDescent="0.3">
      <c r="B116" s="7">
        <v>111</v>
      </c>
      <c r="C116" s="9" t="s">
        <v>3</v>
      </c>
      <c r="D116" s="9" t="s">
        <v>8</v>
      </c>
      <c r="E116" s="9" t="s">
        <v>12</v>
      </c>
      <c r="F116" s="8">
        <v>45037</v>
      </c>
      <c r="G116" s="2" t="str">
        <f t="shared" si="3"/>
        <v>April</v>
      </c>
      <c r="H116" s="2" t="str">
        <f t="shared" si="4"/>
        <v>2023</v>
      </c>
      <c r="I116" s="10">
        <v>238.98</v>
      </c>
      <c r="J116">
        <f t="shared" ca="1" si="5"/>
        <v>93612.200000000026</v>
      </c>
    </row>
    <row r="117" spans="2:10" x14ac:dyDescent="0.3">
      <c r="B117" s="7">
        <v>112</v>
      </c>
      <c r="C117" s="9" t="s">
        <v>3</v>
      </c>
      <c r="D117" s="9" t="s">
        <v>8</v>
      </c>
      <c r="E117" s="9" t="s">
        <v>14</v>
      </c>
      <c r="F117" s="8">
        <v>45038</v>
      </c>
      <c r="G117" s="2" t="str">
        <f t="shared" si="3"/>
        <v>April</v>
      </c>
      <c r="H117" s="2" t="str">
        <f t="shared" si="4"/>
        <v>2023</v>
      </c>
      <c r="I117" s="10">
        <v>844.14</v>
      </c>
      <c r="J117">
        <f t="shared" ca="1" si="5"/>
        <v>93612.200000000026</v>
      </c>
    </row>
    <row r="118" spans="2:10" x14ac:dyDescent="0.3">
      <c r="B118" s="7">
        <v>113</v>
      </c>
      <c r="C118" s="9" t="s">
        <v>3</v>
      </c>
      <c r="D118" s="9" t="s">
        <v>9</v>
      </c>
      <c r="E118" s="9" t="s">
        <v>12</v>
      </c>
      <c r="F118" s="8">
        <v>45039</v>
      </c>
      <c r="G118" s="2" t="str">
        <f t="shared" si="3"/>
        <v>April</v>
      </c>
      <c r="H118" s="2" t="str">
        <f t="shared" si="4"/>
        <v>2023</v>
      </c>
      <c r="I118" s="10">
        <v>1157.3900000000001</v>
      </c>
      <c r="J118">
        <f t="shared" ca="1" si="5"/>
        <v>93612.200000000026</v>
      </c>
    </row>
    <row r="119" spans="2:10" x14ac:dyDescent="0.3">
      <c r="B119" s="7">
        <v>114</v>
      </c>
      <c r="C119" s="9" t="s">
        <v>3</v>
      </c>
      <c r="D119" s="9" t="s">
        <v>9</v>
      </c>
      <c r="E119" s="9" t="s">
        <v>13</v>
      </c>
      <c r="F119" s="8">
        <v>45040</v>
      </c>
      <c r="G119" s="2" t="str">
        <f t="shared" si="3"/>
        <v>April</v>
      </c>
      <c r="H119" s="2" t="str">
        <f t="shared" si="4"/>
        <v>2023</v>
      </c>
      <c r="I119" s="10">
        <v>976.31</v>
      </c>
      <c r="J119">
        <f t="shared" ca="1" si="5"/>
        <v>93612.200000000026</v>
      </c>
    </row>
    <row r="120" spans="2:10" x14ac:dyDescent="0.3">
      <c r="B120" s="7">
        <v>115</v>
      </c>
      <c r="C120" s="9" t="s">
        <v>5</v>
      </c>
      <c r="D120" s="9" t="s">
        <v>8</v>
      </c>
      <c r="E120" s="9" t="s">
        <v>14</v>
      </c>
      <c r="F120" s="8">
        <v>45041</v>
      </c>
      <c r="G120" s="2" t="str">
        <f t="shared" si="3"/>
        <v>April</v>
      </c>
      <c r="H120" s="2" t="str">
        <f t="shared" si="4"/>
        <v>2023</v>
      </c>
      <c r="I120" s="10">
        <v>804.54</v>
      </c>
      <c r="J120">
        <f t="shared" ca="1" si="5"/>
        <v>93612.200000000026</v>
      </c>
    </row>
    <row r="121" spans="2:10" x14ac:dyDescent="0.3">
      <c r="B121" s="7">
        <v>116</v>
      </c>
      <c r="C121" s="9" t="s">
        <v>5</v>
      </c>
      <c r="D121" s="9" t="s">
        <v>9</v>
      </c>
      <c r="E121" s="9" t="s">
        <v>11</v>
      </c>
      <c r="F121" s="8">
        <v>45042</v>
      </c>
      <c r="G121" s="2" t="str">
        <f t="shared" si="3"/>
        <v>April</v>
      </c>
      <c r="H121" s="2" t="str">
        <f t="shared" si="4"/>
        <v>2023</v>
      </c>
      <c r="I121" s="10">
        <v>82.12</v>
      </c>
      <c r="J121">
        <f t="shared" ca="1" si="5"/>
        <v>93612.200000000026</v>
      </c>
    </row>
    <row r="122" spans="2:10" x14ac:dyDescent="0.3">
      <c r="B122" s="7">
        <v>117</v>
      </c>
      <c r="C122" s="9" t="s">
        <v>4</v>
      </c>
      <c r="D122" s="9" t="s">
        <v>9</v>
      </c>
      <c r="E122" s="9" t="s">
        <v>14</v>
      </c>
      <c r="F122" s="8">
        <v>45043</v>
      </c>
      <c r="G122" s="2" t="str">
        <f t="shared" si="3"/>
        <v>April</v>
      </c>
      <c r="H122" s="2" t="str">
        <f t="shared" si="4"/>
        <v>2023</v>
      </c>
      <c r="I122" s="10">
        <v>787.01</v>
      </c>
      <c r="J122">
        <f t="shared" ca="1" si="5"/>
        <v>93612.200000000026</v>
      </c>
    </row>
    <row r="123" spans="2:10" x14ac:dyDescent="0.3">
      <c r="B123" s="7">
        <v>118</v>
      </c>
      <c r="C123" s="9" t="s">
        <v>5</v>
      </c>
      <c r="D123" s="9" t="s">
        <v>9</v>
      </c>
      <c r="E123" s="9" t="s">
        <v>12</v>
      </c>
      <c r="F123" s="8">
        <v>45044</v>
      </c>
      <c r="G123" s="2" t="str">
        <f t="shared" si="3"/>
        <v>April</v>
      </c>
      <c r="H123" s="2" t="str">
        <f t="shared" si="4"/>
        <v>2023</v>
      </c>
      <c r="I123" s="10">
        <v>1233.28</v>
      </c>
      <c r="J123">
        <f t="shared" ca="1" si="5"/>
        <v>93612.200000000026</v>
      </c>
    </row>
    <row r="124" spans="2:10" x14ac:dyDescent="0.3">
      <c r="B124" s="7">
        <v>119</v>
      </c>
      <c r="C124" s="9" t="s">
        <v>3</v>
      </c>
      <c r="D124" s="9" t="s">
        <v>9</v>
      </c>
      <c r="E124" s="9" t="s">
        <v>11</v>
      </c>
      <c r="F124" s="8">
        <v>45045</v>
      </c>
      <c r="G124" s="2" t="str">
        <f t="shared" si="3"/>
        <v>April</v>
      </c>
      <c r="H124" s="2" t="str">
        <f t="shared" si="4"/>
        <v>2023</v>
      </c>
      <c r="I124" s="10">
        <v>1695.17</v>
      </c>
      <c r="J124">
        <f t="shared" ca="1" si="5"/>
        <v>93612.200000000026</v>
      </c>
    </row>
    <row r="125" spans="2:10" x14ac:dyDescent="0.3">
      <c r="B125" s="7">
        <v>120</v>
      </c>
      <c r="C125" s="9" t="s">
        <v>5</v>
      </c>
      <c r="D125" s="9" t="s">
        <v>9</v>
      </c>
      <c r="E125" s="9" t="s">
        <v>12</v>
      </c>
      <c r="F125" s="8">
        <v>45046</v>
      </c>
      <c r="G125" s="2" t="str">
        <f t="shared" si="3"/>
        <v>April</v>
      </c>
      <c r="H125" s="2" t="str">
        <f t="shared" si="4"/>
        <v>2023</v>
      </c>
      <c r="I125" s="10">
        <v>720.15</v>
      </c>
      <c r="J125">
        <f t="shared" ca="1" si="5"/>
        <v>93612.200000000026</v>
      </c>
    </row>
    <row r="126" spans="2:10" x14ac:dyDescent="0.3">
      <c r="B126" s="7">
        <v>121</v>
      </c>
      <c r="C126" s="9" t="s">
        <v>3</v>
      </c>
      <c r="D126" s="9" t="s">
        <v>9</v>
      </c>
      <c r="E126" s="9" t="s">
        <v>13</v>
      </c>
      <c r="F126" s="8">
        <v>45047</v>
      </c>
      <c r="G126" s="2" t="str">
        <f t="shared" si="3"/>
        <v>May</v>
      </c>
      <c r="H126" s="2" t="str">
        <f t="shared" si="4"/>
        <v>2023</v>
      </c>
      <c r="I126" s="10">
        <v>1334.16</v>
      </c>
      <c r="J126">
        <f t="shared" ca="1" si="5"/>
        <v>95863.619999999981</v>
      </c>
    </row>
    <row r="127" spans="2:10" x14ac:dyDescent="0.3">
      <c r="B127" s="7">
        <v>122</v>
      </c>
      <c r="C127" s="9" t="s">
        <v>5</v>
      </c>
      <c r="D127" s="9" t="s">
        <v>8</v>
      </c>
      <c r="E127" s="9" t="s">
        <v>12</v>
      </c>
      <c r="F127" s="8">
        <v>45048</v>
      </c>
      <c r="G127" s="2" t="str">
        <f t="shared" si="3"/>
        <v>May</v>
      </c>
      <c r="H127" s="2" t="str">
        <f t="shared" si="4"/>
        <v>2023</v>
      </c>
      <c r="I127" s="10">
        <v>237.52</v>
      </c>
      <c r="J127">
        <f t="shared" ca="1" si="5"/>
        <v>95863.619999999981</v>
      </c>
    </row>
    <row r="128" spans="2:10" x14ac:dyDescent="0.3">
      <c r="B128" s="7">
        <v>123</v>
      </c>
      <c r="C128" s="9" t="s">
        <v>3</v>
      </c>
      <c r="D128" s="9" t="s">
        <v>8</v>
      </c>
      <c r="E128" s="9" t="s">
        <v>11</v>
      </c>
      <c r="F128" s="8">
        <v>45049</v>
      </c>
      <c r="G128" s="2" t="str">
        <f t="shared" si="3"/>
        <v>May</v>
      </c>
      <c r="H128" s="2" t="str">
        <f t="shared" si="4"/>
        <v>2023</v>
      </c>
      <c r="I128" s="10">
        <v>248.07</v>
      </c>
      <c r="J128">
        <f t="shared" ca="1" si="5"/>
        <v>95863.619999999981</v>
      </c>
    </row>
    <row r="129" spans="2:10" x14ac:dyDescent="0.3">
      <c r="B129" s="7">
        <v>124</v>
      </c>
      <c r="C129" s="9" t="s">
        <v>3</v>
      </c>
      <c r="D129" s="9" t="s">
        <v>8</v>
      </c>
      <c r="E129" s="9" t="s">
        <v>14</v>
      </c>
      <c r="F129" s="8">
        <v>45050</v>
      </c>
      <c r="G129" s="2" t="str">
        <f t="shared" si="3"/>
        <v>May</v>
      </c>
      <c r="H129" s="2" t="str">
        <f t="shared" si="4"/>
        <v>2023</v>
      </c>
      <c r="I129" s="10">
        <v>1577.09</v>
      </c>
      <c r="J129">
        <f t="shared" ca="1" si="5"/>
        <v>95863.619999999981</v>
      </c>
    </row>
    <row r="130" spans="2:10" x14ac:dyDescent="0.3">
      <c r="B130" s="7">
        <v>125</v>
      </c>
      <c r="C130" s="9" t="s">
        <v>3</v>
      </c>
      <c r="D130" s="9" t="s">
        <v>8</v>
      </c>
      <c r="E130" s="9" t="s">
        <v>13</v>
      </c>
      <c r="F130" s="8">
        <v>45051</v>
      </c>
      <c r="G130" s="2" t="str">
        <f t="shared" si="3"/>
        <v>May</v>
      </c>
      <c r="H130" s="2" t="str">
        <f t="shared" si="4"/>
        <v>2023</v>
      </c>
      <c r="I130" s="10">
        <v>597.69000000000005</v>
      </c>
      <c r="J130">
        <f t="shared" ca="1" si="5"/>
        <v>95863.619999999981</v>
      </c>
    </row>
    <row r="131" spans="2:10" x14ac:dyDescent="0.3">
      <c r="B131" s="7">
        <v>126</v>
      </c>
      <c r="C131" s="9" t="s">
        <v>6</v>
      </c>
      <c r="D131" s="9" t="s">
        <v>8</v>
      </c>
      <c r="E131" s="9" t="s">
        <v>14</v>
      </c>
      <c r="F131" s="8">
        <v>45052</v>
      </c>
      <c r="G131" s="2" t="str">
        <f t="shared" si="3"/>
        <v>May</v>
      </c>
      <c r="H131" s="2" t="str">
        <f t="shared" si="4"/>
        <v>2023</v>
      </c>
      <c r="I131" s="10">
        <v>108.65</v>
      </c>
      <c r="J131">
        <f t="shared" ca="1" si="5"/>
        <v>95863.619999999981</v>
      </c>
    </row>
    <row r="132" spans="2:10" x14ac:dyDescent="0.3">
      <c r="B132" s="7">
        <v>127</v>
      </c>
      <c r="C132" s="9" t="s">
        <v>4</v>
      </c>
      <c r="D132" s="9" t="s">
        <v>9</v>
      </c>
      <c r="E132" s="9" t="s">
        <v>13</v>
      </c>
      <c r="F132" s="8">
        <v>45053</v>
      </c>
      <c r="G132" s="2" t="str">
        <f t="shared" si="3"/>
        <v>May</v>
      </c>
      <c r="H132" s="2" t="str">
        <f t="shared" si="4"/>
        <v>2023</v>
      </c>
      <c r="I132" s="10">
        <v>1039.57</v>
      </c>
      <c r="J132">
        <f t="shared" ca="1" si="5"/>
        <v>95863.619999999981</v>
      </c>
    </row>
    <row r="133" spans="2:10" x14ac:dyDescent="0.3">
      <c r="B133" s="7">
        <v>128</v>
      </c>
      <c r="C133" s="9" t="s">
        <v>4</v>
      </c>
      <c r="D133" s="9" t="s">
        <v>9</v>
      </c>
      <c r="E133" s="9" t="s">
        <v>11</v>
      </c>
      <c r="F133" s="8">
        <v>45054</v>
      </c>
      <c r="G133" s="2" t="str">
        <f t="shared" si="3"/>
        <v>May</v>
      </c>
      <c r="H133" s="2" t="str">
        <f t="shared" si="4"/>
        <v>2023</v>
      </c>
      <c r="I133" s="10">
        <v>166.89</v>
      </c>
      <c r="J133">
        <f t="shared" ca="1" si="5"/>
        <v>95863.619999999981</v>
      </c>
    </row>
    <row r="134" spans="2:10" x14ac:dyDescent="0.3">
      <c r="B134" s="7">
        <v>129</v>
      </c>
      <c r="C134" s="9" t="s">
        <v>6</v>
      </c>
      <c r="D134" s="9" t="s">
        <v>8</v>
      </c>
      <c r="E134" s="9" t="s">
        <v>11</v>
      </c>
      <c r="F134" s="8">
        <v>45055</v>
      </c>
      <c r="G134" s="2" t="str">
        <f t="shared" ref="G134:G197" si="6">TEXT(F134,"MMMM")</f>
        <v>May</v>
      </c>
      <c r="H134" s="2" t="str">
        <f t="shared" ref="H134:H197" si="7">TEXT(F134,"YYYY")</f>
        <v>2023</v>
      </c>
      <c r="I134" s="10">
        <v>726.57</v>
      </c>
      <c r="J134">
        <f t="shared" ca="1" si="5"/>
        <v>95863.619999999981</v>
      </c>
    </row>
    <row r="135" spans="2:10" x14ac:dyDescent="0.3">
      <c r="B135" s="7">
        <v>130</v>
      </c>
      <c r="C135" s="9" t="s">
        <v>3</v>
      </c>
      <c r="D135" s="9" t="s">
        <v>9</v>
      </c>
      <c r="E135" s="9" t="s">
        <v>13</v>
      </c>
      <c r="F135" s="8">
        <v>45056</v>
      </c>
      <c r="G135" s="2" t="str">
        <f t="shared" si="6"/>
        <v>May</v>
      </c>
      <c r="H135" s="2" t="str">
        <f t="shared" si="7"/>
        <v>2023</v>
      </c>
      <c r="I135" s="10">
        <v>1040.05</v>
      </c>
      <c r="J135">
        <f t="shared" ref="J135:J198" ca="1" si="8">SUMIF(G:I,G135,I:I)</f>
        <v>95863.619999999981</v>
      </c>
    </row>
    <row r="136" spans="2:10" x14ac:dyDescent="0.3">
      <c r="B136" s="7">
        <v>131</v>
      </c>
      <c r="C136" s="9" t="s">
        <v>3</v>
      </c>
      <c r="D136" s="9" t="s">
        <v>9</v>
      </c>
      <c r="E136" s="9" t="s">
        <v>12</v>
      </c>
      <c r="F136" s="8">
        <v>45057</v>
      </c>
      <c r="G136" s="2" t="str">
        <f t="shared" si="6"/>
        <v>May</v>
      </c>
      <c r="H136" s="2" t="str">
        <f t="shared" si="7"/>
        <v>2023</v>
      </c>
      <c r="I136" s="10">
        <v>1440.1</v>
      </c>
      <c r="J136">
        <f t="shared" ca="1" si="8"/>
        <v>95863.619999999981</v>
      </c>
    </row>
    <row r="137" spans="2:10" x14ac:dyDescent="0.3">
      <c r="B137" s="7">
        <v>132</v>
      </c>
      <c r="C137" s="9" t="s">
        <v>6</v>
      </c>
      <c r="D137" s="9" t="s">
        <v>8</v>
      </c>
      <c r="E137" s="9" t="s">
        <v>11</v>
      </c>
      <c r="F137" s="8">
        <v>45058</v>
      </c>
      <c r="G137" s="2" t="str">
        <f t="shared" si="6"/>
        <v>May</v>
      </c>
      <c r="H137" s="2" t="str">
        <f t="shared" si="7"/>
        <v>2023</v>
      </c>
      <c r="I137" s="10">
        <v>1985.69</v>
      </c>
      <c r="J137">
        <f t="shared" ca="1" si="8"/>
        <v>95863.619999999981</v>
      </c>
    </row>
    <row r="138" spans="2:10" x14ac:dyDescent="0.3">
      <c r="B138" s="7">
        <v>133</v>
      </c>
      <c r="C138" s="9" t="s">
        <v>6</v>
      </c>
      <c r="D138" s="9" t="s">
        <v>8</v>
      </c>
      <c r="E138" s="9" t="s">
        <v>14</v>
      </c>
      <c r="F138" s="8">
        <v>45059</v>
      </c>
      <c r="G138" s="2" t="str">
        <f t="shared" si="6"/>
        <v>May</v>
      </c>
      <c r="H138" s="2" t="str">
        <f t="shared" si="7"/>
        <v>2023</v>
      </c>
      <c r="I138" s="10">
        <v>703.69</v>
      </c>
      <c r="J138">
        <f t="shared" ca="1" si="8"/>
        <v>95863.619999999981</v>
      </c>
    </row>
    <row r="139" spans="2:10" x14ac:dyDescent="0.3">
      <c r="B139" s="7">
        <v>134</v>
      </c>
      <c r="C139" s="9" t="s">
        <v>4</v>
      </c>
      <c r="D139" s="9" t="s">
        <v>8</v>
      </c>
      <c r="E139" s="9" t="s">
        <v>13</v>
      </c>
      <c r="F139" s="8">
        <v>45060</v>
      </c>
      <c r="G139" s="2" t="str">
        <f t="shared" si="6"/>
        <v>May</v>
      </c>
      <c r="H139" s="2" t="str">
        <f t="shared" si="7"/>
        <v>2023</v>
      </c>
      <c r="I139" s="10">
        <v>1851.92</v>
      </c>
      <c r="J139">
        <f t="shared" ca="1" si="8"/>
        <v>95863.619999999981</v>
      </c>
    </row>
    <row r="140" spans="2:10" x14ac:dyDescent="0.3">
      <c r="B140" s="7">
        <v>135</v>
      </c>
      <c r="C140" s="9" t="s">
        <v>6</v>
      </c>
      <c r="D140" s="9" t="s">
        <v>8</v>
      </c>
      <c r="E140" s="9" t="s">
        <v>13</v>
      </c>
      <c r="F140" s="8">
        <v>45061</v>
      </c>
      <c r="G140" s="2" t="str">
        <f t="shared" si="6"/>
        <v>May</v>
      </c>
      <c r="H140" s="2" t="str">
        <f t="shared" si="7"/>
        <v>2023</v>
      </c>
      <c r="I140" s="10">
        <v>1458.28</v>
      </c>
      <c r="J140">
        <f t="shared" ca="1" si="8"/>
        <v>95863.619999999981</v>
      </c>
    </row>
    <row r="141" spans="2:10" x14ac:dyDescent="0.3">
      <c r="B141" s="7">
        <v>136</v>
      </c>
      <c r="C141" s="9" t="s">
        <v>5</v>
      </c>
      <c r="D141" s="9" t="s">
        <v>9</v>
      </c>
      <c r="E141" s="9" t="s">
        <v>12</v>
      </c>
      <c r="F141" s="8">
        <v>45062</v>
      </c>
      <c r="G141" s="2" t="str">
        <f t="shared" si="6"/>
        <v>May</v>
      </c>
      <c r="H141" s="2" t="str">
        <f t="shared" si="7"/>
        <v>2023</v>
      </c>
      <c r="I141" s="10">
        <v>1416.31</v>
      </c>
      <c r="J141">
        <f t="shared" ca="1" si="8"/>
        <v>95863.619999999981</v>
      </c>
    </row>
    <row r="142" spans="2:10" x14ac:dyDescent="0.3">
      <c r="B142" s="7">
        <v>137</v>
      </c>
      <c r="C142" s="9" t="s">
        <v>3</v>
      </c>
      <c r="D142" s="9" t="s">
        <v>8</v>
      </c>
      <c r="E142" s="9" t="s">
        <v>13</v>
      </c>
      <c r="F142" s="8">
        <v>45063</v>
      </c>
      <c r="G142" s="2" t="str">
        <f t="shared" si="6"/>
        <v>May</v>
      </c>
      <c r="H142" s="2" t="str">
        <f t="shared" si="7"/>
        <v>2023</v>
      </c>
      <c r="I142" s="10">
        <v>541.63</v>
      </c>
      <c r="J142">
        <f t="shared" ca="1" si="8"/>
        <v>95863.619999999981</v>
      </c>
    </row>
    <row r="143" spans="2:10" x14ac:dyDescent="0.3">
      <c r="B143" s="7">
        <v>138</v>
      </c>
      <c r="C143" s="9" t="s">
        <v>4</v>
      </c>
      <c r="D143" s="9" t="s">
        <v>8</v>
      </c>
      <c r="E143" s="9" t="s">
        <v>11</v>
      </c>
      <c r="F143" s="8">
        <v>45064</v>
      </c>
      <c r="G143" s="2" t="str">
        <f t="shared" si="6"/>
        <v>May</v>
      </c>
      <c r="H143" s="2" t="str">
        <f t="shared" si="7"/>
        <v>2023</v>
      </c>
      <c r="I143" s="10">
        <v>1811.19</v>
      </c>
      <c r="J143">
        <f t="shared" ca="1" si="8"/>
        <v>95863.619999999981</v>
      </c>
    </row>
    <row r="144" spans="2:10" x14ac:dyDescent="0.3">
      <c r="B144" s="7">
        <v>139</v>
      </c>
      <c r="C144" s="9" t="s">
        <v>4</v>
      </c>
      <c r="D144" s="9" t="s">
        <v>8</v>
      </c>
      <c r="E144" s="9" t="s">
        <v>13</v>
      </c>
      <c r="F144" s="8">
        <v>45065</v>
      </c>
      <c r="G144" s="2" t="str">
        <f t="shared" si="6"/>
        <v>May</v>
      </c>
      <c r="H144" s="2" t="str">
        <f t="shared" si="7"/>
        <v>2023</v>
      </c>
      <c r="I144" s="10">
        <v>1064.3</v>
      </c>
      <c r="J144">
        <f t="shared" ca="1" si="8"/>
        <v>95863.619999999981</v>
      </c>
    </row>
    <row r="145" spans="2:10" x14ac:dyDescent="0.3">
      <c r="B145" s="7">
        <v>140</v>
      </c>
      <c r="C145" s="9" t="s">
        <v>5</v>
      </c>
      <c r="D145" s="9" t="s">
        <v>8</v>
      </c>
      <c r="E145" s="9" t="s">
        <v>11</v>
      </c>
      <c r="F145" s="8">
        <v>45066</v>
      </c>
      <c r="G145" s="2" t="str">
        <f t="shared" si="6"/>
        <v>May</v>
      </c>
      <c r="H145" s="2" t="str">
        <f t="shared" si="7"/>
        <v>2023</v>
      </c>
      <c r="I145" s="10">
        <v>897.45</v>
      </c>
      <c r="J145">
        <f t="shared" ca="1" si="8"/>
        <v>95863.619999999981</v>
      </c>
    </row>
    <row r="146" spans="2:10" x14ac:dyDescent="0.3">
      <c r="B146" s="7">
        <v>141</v>
      </c>
      <c r="C146" s="9" t="s">
        <v>5</v>
      </c>
      <c r="D146" s="9" t="s">
        <v>9</v>
      </c>
      <c r="E146" s="9" t="s">
        <v>11</v>
      </c>
      <c r="F146" s="8">
        <v>45067</v>
      </c>
      <c r="G146" s="2" t="str">
        <f t="shared" si="6"/>
        <v>May</v>
      </c>
      <c r="H146" s="2" t="str">
        <f t="shared" si="7"/>
        <v>2023</v>
      </c>
      <c r="I146" s="10">
        <v>1059.27</v>
      </c>
      <c r="J146">
        <f t="shared" ca="1" si="8"/>
        <v>95863.619999999981</v>
      </c>
    </row>
    <row r="147" spans="2:10" x14ac:dyDescent="0.3">
      <c r="B147" s="7">
        <v>142</v>
      </c>
      <c r="C147" s="9" t="s">
        <v>3</v>
      </c>
      <c r="D147" s="9" t="s">
        <v>8</v>
      </c>
      <c r="E147" s="9" t="s">
        <v>11</v>
      </c>
      <c r="F147" s="8">
        <v>45068</v>
      </c>
      <c r="G147" s="2" t="str">
        <f t="shared" si="6"/>
        <v>May</v>
      </c>
      <c r="H147" s="2" t="str">
        <f t="shared" si="7"/>
        <v>2023</v>
      </c>
      <c r="I147" s="10">
        <v>1057.8499999999999</v>
      </c>
      <c r="J147">
        <f t="shared" ca="1" si="8"/>
        <v>95863.619999999981</v>
      </c>
    </row>
    <row r="148" spans="2:10" x14ac:dyDescent="0.3">
      <c r="B148" s="7">
        <v>143</v>
      </c>
      <c r="C148" s="9" t="s">
        <v>6</v>
      </c>
      <c r="D148" s="9" t="s">
        <v>8</v>
      </c>
      <c r="E148" s="9" t="s">
        <v>12</v>
      </c>
      <c r="F148" s="8">
        <v>45069</v>
      </c>
      <c r="G148" s="2" t="str">
        <f t="shared" si="6"/>
        <v>May</v>
      </c>
      <c r="H148" s="2" t="str">
        <f t="shared" si="7"/>
        <v>2023</v>
      </c>
      <c r="I148" s="10">
        <v>1209.5999999999999</v>
      </c>
      <c r="J148">
        <f t="shared" ca="1" si="8"/>
        <v>95863.619999999981</v>
      </c>
    </row>
    <row r="149" spans="2:10" x14ac:dyDescent="0.3">
      <c r="B149" s="7">
        <v>144</v>
      </c>
      <c r="C149" s="9" t="s">
        <v>4</v>
      </c>
      <c r="D149" s="9" t="s">
        <v>9</v>
      </c>
      <c r="E149" s="9" t="s">
        <v>12</v>
      </c>
      <c r="F149" s="8">
        <v>45070</v>
      </c>
      <c r="G149" s="2" t="str">
        <f t="shared" si="6"/>
        <v>May</v>
      </c>
      <c r="H149" s="2" t="str">
        <f t="shared" si="7"/>
        <v>2023</v>
      </c>
      <c r="I149" s="10">
        <v>1899.98</v>
      </c>
      <c r="J149">
        <f t="shared" ca="1" si="8"/>
        <v>95863.619999999981</v>
      </c>
    </row>
    <row r="150" spans="2:10" x14ac:dyDescent="0.3">
      <c r="B150" s="7">
        <v>145</v>
      </c>
      <c r="C150" s="9" t="s">
        <v>4</v>
      </c>
      <c r="D150" s="9" t="s">
        <v>9</v>
      </c>
      <c r="E150" s="9" t="s">
        <v>12</v>
      </c>
      <c r="F150" s="8">
        <v>45071</v>
      </c>
      <c r="G150" s="2" t="str">
        <f t="shared" si="6"/>
        <v>May</v>
      </c>
      <c r="H150" s="2" t="str">
        <f t="shared" si="7"/>
        <v>2023</v>
      </c>
      <c r="I150" s="10">
        <v>177.17</v>
      </c>
      <c r="J150">
        <f t="shared" ca="1" si="8"/>
        <v>95863.619999999981</v>
      </c>
    </row>
    <row r="151" spans="2:10" x14ac:dyDescent="0.3">
      <c r="B151" s="7">
        <v>146</v>
      </c>
      <c r="C151" s="9" t="s">
        <v>5</v>
      </c>
      <c r="D151" s="9" t="s">
        <v>8</v>
      </c>
      <c r="E151" s="9" t="s">
        <v>11</v>
      </c>
      <c r="F151" s="8">
        <v>45072</v>
      </c>
      <c r="G151" s="2" t="str">
        <f t="shared" si="6"/>
        <v>May</v>
      </c>
      <c r="H151" s="2" t="str">
        <f t="shared" si="7"/>
        <v>2023</v>
      </c>
      <c r="I151" s="10">
        <v>567.49</v>
      </c>
      <c r="J151">
        <f t="shared" ca="1" si="8"/>
        <v>95863.619999999981</v>
      </c>
    </row>
    <row r="152" spans="2:10" x14ac:dyDescent="0.3">
      <c r="B152" s="7">
        <v>147</v>
      </c>
      <c r="C152" s="9" t="s">
        <v>4</v>
      </c>
      <c r="D152" s="9" t="s">
        <v>9</v>
      </c>
      <c r="E152" s="9" t="s">
        <v>14</v>
      </c>
      <c r="F152" s="8">
        <v>45073</v>
      </c>
      <c r="G152" s="2" t="str">
        <f t="shared" si="6"/>
        <v>May</v>
      </c>
      <c r="H152" s="2" t="str">
        <f t="shared" si="7"/>
        <v>2023</v>
      </c>
      <c r="I152" s="10">
        <v>1172.57</v>
      </c>
      <c r="J152">
        <f t="shared" ca="1" si="8"/>
        <v>95863.619999999981</v>
      </c>
    </row>
    <row r="153" spans="2:10" x14ac:dyDescent="0.3">
      <c r="B153" s="7">
        <v>148</v>
      </c>
      <c r="C153" s="9" t="s">
        <v>3</v>
      </c>
      <c r="D153" s="9" t="s">
        <v>8</v>
      </c>
      <c r="E153" s="9" t="s">
        <v>13</v>
      </c>
      <c r="F153" s="8">
        <v>45074</v>
      </c>
      <c r="G153" s="2" t="str">
        <f t="shared" si="6"/>
        <v>May</v>
      </c>
      <c r="H153" s="2" t="str">
        <f t="shared" si="7"/>
        <v>2023</v>
      </c>
      <c r="I153" s="10">
        <v>1726.55</v>
      </c>
      <c r="J153">
        <f t="shared" ca="1" si="8"/>
        <v>95863.619999999981</v>
      </c>
    </row>
    <row r="154" spans="2:10" x14ac:dyDescent="0.3">
      <c r="B154" s="7">
        <v>149</v>
      </c>
      <c r="C154" s="9" t="s">
        <v>4</v>
      </c>
      <c r="D154" s="9" t="s">
        <v>9</v>
      </c>
      <c r="E154" s="9" t="s">
        <v>11</v>
      </c>
      <c r="F154" s="8">
        <v>45075</v>
      </c>
      <c r="G154" s="2" t="str">
        <f t="shared" si="6"/>
        <v>May</v>
      </c>
      <c r="H154" s="2" t="str">
        <f t="shared" si="7"/>
        <v>2023</v>
      </c>
      <c r="I154" s="10">
        <v>609.63</v>
      </c>
      <c r="J154">
        <f t="shared" ca="1" si="8"/>
        <v>95863.619999999981</v>
      </c>
    </row>
    <row r="155" spans="2:10" x14ac:dyDescent="0.3">
      <c r="B155" s="7">
        <v>150</v>
      </c>
      <c r="C155" s="9" t="s">
        <v>4</v>
      </c>
      <c r="D155" s="9" t="s">
        <v>8</v>
      </c>
      <c r="E155" s="9" t="s">
        <v>11</v>
      </c>
      <c r="F155" s="8">
        <v>45076</v>
      </c>
      <c r="G155" s="2" t="str">
        <f t="shared" si="6"/>
        <v>May</v>
      </c>
      <c r="H155" s="2" t="str">
        <f t="shared" si="7"/>
        <v>2023</v>
      </c>
      <c r="I155" s="10">
        <v>603.99</v>
      </c>
      <c r="J155">
        <f t="shared" ca="1" si="8"/>
        <v>95863.619999999981</v>
      </c>
    </row>
    <row r="156" spans="2:10" x14ac:dyDescent="0.3">
      <c r="B156" s="7">
        <v>151</v>
      </c>
      <c r="C156" s="9" t="s">
        <v>4</v>
      </c>
      <c r="D156" s="9" t="s">
        <v>9</v>
      </c>
      <c r="E156" s="9" t="s">
        <v>12</v>
      </c>
      <c r="F156" s="8">
        <v>45077</v>
      </c>
      <c r="G156" s="2" t="str">
        <f t="shared" si="6"/>
        <v>May</v>
      </c>
      <c r="H156" s="2" t="str">
        <f t="shared" si="7"/>
        <v>2023</v>
      </c>
      <c r="I156" s="10">
        <v>999.18</v>
      </c>
      <c r="J156">
        <f t="shared" ca="1" si="8"/>
        <v>95863.619999999981</v>
      </c>
    </row>
    <row r="157" spans="2:10" x14ac:dyDescent="0.3">
      <c r="B157" s="7">
        <v>152</v>
      </c>
      <c r="C157" s="9" t="s">
        <v>6</v>
      </c>
      <c r="D157" s="9" t="s">
        <v>9</v>
      </c>
      <c r="E157" s="9" t="s">
        <v>14</v>
      </c>
      <c r="F157" s="8">
        <v>45078</v>
      </c>
      <c r="G157" s="2" t="str">
        <f t="shared" si="6"/>
        <v>June</v>
      </c>
      <c r="H157" s="2" t="str">
        <f t="shared" si="7"/>
        <v>2023</v>
      </c>
      <c r="I157" s="10">
        <v>198.57</v>
      </c>
      <c r="J157">
        <f t="shared" ca="1" si="8"/>
        <v>98581.85</v>
      </c>
    </row>
    <row r="158" spans="2:10" x14ac:dyDescent="0.3">
      <c r="B158" s="7">
        <v>153</v>
      </c>
      <c r="C158" s="9" t="s">
        <v>3</v>
      </c>
      <c r="D158" s="9" t="s">
        <v>8</v>
      </c>
      <c r="E158" s="9" t="s">
        <v>11</v>
      </c>
      <c r="F158" s="8">
        <v>45079</v>
      </c>
      <c r="G158" s="2" t="str">
        <f t="shared" si="6"/>
        <v>June</v>
      </c>
      <c r="H158" s="2" t="str">
        <f t="shared" si="7"/>
        <v>2023</v>
      </c>
      <c r="I158" s="10">
        <v>784.7</v>
      </c>
      <c r="J158">
        <f t="shared" ca="1" si="8"/>
        <v>98581.85</v>
      </c>
    </row>
    <row r="159" spans="2:10" x14ac:dyDescent="0.3">
      <c r="B159" s="7">
        <v>154</v>
      </c>
      <c r="C159" s="9" t="s">
        <v>4</v>
      </c>
      <c r="D159" s="9" t="s">
        <v>8</v>
      </c>
      <c r="E159" s="9" t="s">
        <v>12</v>
      </c>
      <c r="F159" s="8">
        <v>45080</v>
      </c>
      <c r="G159" s="2" t="str">
        <f t="shared" si="6"/>
        <v>June</v>
      </c>
      <c r="H159" s="2" t="str">
        <f t="shared" si="7"/>
        <v>2023</v>
      </c>
      <c r="I159" s="10">
        <v>177.23</v>
      </c>
      <c r="J159">
        <f t="shared" ca="1" si="8"/>
        <v>98581.85</v>
      </c>
    </row>
    <row r="160" spans="2:10" x14ac:dyDescent="0.3">
      <c r="B160" s="7">
        <v>155</v>
      </c>
      <c r="C160" s="9" t="s">
        <v>3</v>
      </c>
      <c r="D160" s="9" t="s">
        <v>8</v>
      </c>
      <c r="E160" s="9" t="s">
        <v>11</v>
      </c>
      <c r="F160" s="8">
        <v>45081</v>
      </c>
      <c r="G160" s="2" t="str">
        <f t="shared" si="6"/>
        <v>June</v>
      </c>
      <c r="H160" s="2" t="str">
        <f t="shared" si="7"/>
        <v>2023</v>
      </c>
      <c r="I160" s="10">
        <v>1392.51</v>
      </c>
      <c r="J160">
        <f t="shared" ca="1" si="8"/>
        <v>98581.85</v>
      </c>
    </row>
    <row r="161" spans="2:10" x14ac:dyDescent="0.3">
      <c r="B161" s="7">
        <v>156</v>
      </c>
      <c r="C161" s="9" t="s">
        <v>6</v>
      </c>
      <c r="D161" s="9" t="s">
        <v>8</v>
      </c>
      <c r="E161" s="9" t="s">
        <v>12</v>
      </c>
      <c r="F161" s="8">
        <v>45082</v>
      </c>
      <c r="G161" s="2" t="str">
        <f t="shared" si="6"/>
        <v>June</v>
      </c>
      <c r="H161" s="2" t="str">
        <f t="shared" si="7"/>
        <v>2023</v>
      </c>
      <c r="I161" s="10">
        <v>1280.26</v>
      </c>
      <c r="J161">
        <f t="shared" ca="1" si="8"/>
        <v>98581.85</v>
      </c>
    </row>
    <row r="162" spans="2:10" x14ac:dyDescent="0.3">
      <c r="B162" s="7">
        <v>157</v>
      </c>
      <c r="C162" s="9" t="s">
        <v>4</v>
      </c>
      <c r="D162" s="9" t="s">
        <v>8</v>
      </c>
      <c r="E162" s="9" t="s">
        <v>14</v>
      </c>
      <c r="F162" s="8">
        <v>45083</v>
      </c>
      <c r="G162" s="2" t="str">
        <f t="shared" si="6"/>
        <v>June</v>
      </c>
      <c r="H162" s="2" t="str">
        <f t="shared" si="7"/>
        <v>2023</v>
      </c>
      <c r="I162" s="10">
        <v>303.88</v>
      </c>
      <c r="J162">
        <f t="shared" ca="1" si="8"/>
        <v>98581.85</v>
      </c>
    </row>
    <row r="163" spans="2:10" x14ac:dyDescent="0.3">
      <c r="B163" s="7">
        <v>158</v>
      </c>
      <c r="C163" s="9" t="s">
        <v>3</v>
      </c>
      <c r="D163" s="9" t="s">
        <v>9</v>
      </c>
      <c r="E163" s="9" t="s">
        <v>12</v>
      </c>
      <c r="F163" s="8">
        <v>45084</v>
      </c>
      <c r="G163" s="2" t="str">
        <f t="shared" si="6"/>
        <v>June</v>
      </c>
      <c r="H163" s="2" t="str">
        <f t="shared" si="7"/>
        <v>2023</v>
      </c>
      <c r="I163" s="10">
        <v>761.1</v>
      </c>
      <c r="J163">
        <f t="shared" ca="1" si="8"/>
        <v>98581.85</v>
      </c>
    </row>
    <row r="164" spans="2:10" x14ac:dyDescent="0.3">
      <c r="B164" s="7">
        <v>159</v>
      </c>
      <c r="C164" s="9" t="s">
        <v>3</v>
      </c>
      <c r="D164" s="9" t="s">
        <v>8</v>
      </c>
      <c r="E164" s="9" t="s">
        <v>13</v>
      </c>
      <c r="F164" s="8">
        <v>45085</v>
      </c>
      <c r="G164" s="2" t="str">
        <f t="shared" si="6"/>
        <v>June</v>
      </c>
      <c r="H164" s="2" t="str">
        <f t="shared" si="7"/>
        <v>2023</v>
      </c>
      <c r="I164" s="10">
        <v>911.83</v>
      </c>
      <c r="J164">
        <f t="shared" ca="1" si="8"/>
        <v>98581.85</v>
      </c>
    </row>
    <row r="165" spans="2:10" x14ac:dyDescent="0.3">
      <c r="B165" s="7">
        <v>160</v>
      </c>
      <c r="C165" s="9" t="s">
        <v>5</v>
      </c>
      <c r="D165" s="9" t="s">
        <v>9</v>
      </c>
      <c r="E165" s="9" t="s">
        <v>14</v>
      </c>
      <c r="F165" s="8">
        <v>45086</v>
      </c>
      <c r="G165" s="2" t="str">
        <f t="shared" si="6"/>
        <v>June</v>
      </c>
      <c r="H165" s="2" t="str">
        <f t="shared" si="7"/>
        <v>2023</v>
      </c>
      <c r="I165" s="10">
        <v>1967.38</v>
      </c>
      <c r="J165">
        <f t="shared" ca="1" si="8"/>
        <v>98581.85</v>
      </c>
    </row>
    <row r="166" spans="2:10" x14ac:dyDescent="0.3">
      <c r="B166" s="7">
        <v>161</v>
      </c>
      <c r="C166" s="9" t="s">
        <v>6</v>
      </c>
      <c r="D166" s="9" t="s">
        <v>8</v>
      </c>
      <c r="E166" s="9" t="s">
        <v>11</v>
      </c>
      <c r="F166" s="8">
        <v>45087</v>
      </c>
      <c r="G166" s="2" t="str">
        <f t="shared" si="6"/>
        <v>June</v>
      </c>
      <c r="H166" s="2" t="str">
        <f t="shared" si="7"/>
        <v>2023</v>
      </c>
      <c r="I166" s="10">
        <v>1499.33</v>
      </c>
      <c r="J166">
        <f t="shared" ca="1" si="8"/>
        <v>98581.85</v>
      </c>
    </row>
    <row r="167" spans="2:10" x14ac:dyDescent="0.3">
      <c r="B167" s="7">
        <v>162</v>
      </c>
      <c r="C167" s="9" t="s">
        <v>5</v>
      </c>
      <c r="D167" s="9" t="s">
        <v>8</v>
      </c>
      <c r="E167" s="9" t="s">
        <v>12</v>
      </c>
      <c r="F167" s="8">
        <v>45088</v>
      </c>
      <c r="G167" s="2" t="str">
        <f t="shared" si="6"/>
        <v>June</v>
      </c>
      <c r="H167" s="2" t="str">
        <f t="shared" si="7"/>
        <v>2023</v>
      </c>
      <c r="I167" s="10">
        <v>130.38</v>
      </c>
      <c r="J167">
        <f t="shared" ca="1" si="8"/>
        <v>98581.85</v>
      </c>
    </row>
    <row r="168" spans="2:10" x14ac:dyDescent="0.3">
      <c r="B168" s="7">
        <v>163</v>
      </c>
      <c r="C168" s="9" t="s">
        <v>6</v>
      </c>
      <c r="D168" s="9" t="s">
        <v>8</v>
      </c>
      <c r="E168" s="9" t="s">
        <v>11</v>
      </c>
      <c r="F168" s="8">
        <v>45089</v>
      </c>
      <c r="G168" s="2" t="str">
        <f t="shared" si="6"/>
        <v>June</v>
      </c>
      <c r="H168" s="2" t="str">
        <f t="shared" si="7"/>
        <v>2023</v>
      </c>
      <c r="I168" s="10">
        <v>220.25</v>
      </c>
      <c r="J168">
        <f t="shared" ca="1" si="8"/>
        <v>98581.85</v>
      </c>
    </row>
    <row r="169" spans="2:10" x14ac:dyDescent="0.3">
      <c r="B169" s="7">
        <v>164</v>
      </c>
      <c r="C169" s="9" t="s">
        <v>4</v>
      </c>
      <c r="D169" s="9" t="s">
        <v>8</v>
      </c>
      <c r="E169" s="9" t="s">
        <v>13</v>
      </c>
      <c r="F169" s="8">
        <v>45090</v>
      </c>
      <c r="G169" s="2" t="str">
        <f t="shared" si="6"/>
        <v>June</v>
      </c>
      <c r="H169" s="2" t="str">
        <f t="shared" si="7"/>
        <v>2023</v>
      </c>
      <c r="I169" s="10">
        <v>1111.8800000000001</v>
      </c>
      <c r="J169">
        <f t="shared" ca="1" si="8"/>
        <v>98581.85</v>
      </c>
    </row>
    <row r="170" spans="2:10" x14ac:dyDescent="0.3">
      <c r="B170" s="7">
        <v>165</v>
      </c>
      <c r="C170" s="9" t="s">
        <v>4</v>
      </c>
      <c r="D170" s="9" t="s">
        <v>8</v>
      </c>
      <c r="E170" s="9" t="s">
        <v>14</v>
      </c>
      <c r="F170" s="8">
        <v>45091</v>
      </c>
      <c r="G170" s="2" t="str">
        <f t="shared" si="6"/>
        <v>June</v>
      </c>
      <c r="H170" s="2" t="str">
        <f t="shared" si="7"/>
        <v>2023</v>
      </c>
      <c r="I170" s="10">
        <v>849.92</v>
      </c>
      <c r="J170">
        <f t="shared" ca="1" si="8"/>
        <v>98581.85</v>
      </c>
    </row>
    <row r="171" spans="2:10" x14ac:dyDescent="0.3">
      <c r="B171" s="7">
        <v>166</v>
      </c>
      <c r="C171" s="9" t="s">
        <v>3</v>
      </c>
      <c r="D171" s="9" t="s">
        <v>8</v>
      </c>
      <c r="E171" s="9" t="s">
        <v>13</v>
      </c>
      <c r="F171" s="8">
        <v>45092</v>
      </c>
      <c r="G171" s="2" t="str">
        <f t="shared" si="6"/>
        <v>June</v>
      </c>
      <c r="H171" s="2" t="str">
        <f t="shared" si="7"/>
        <v>2023</v>
      </c>
      <c r="I171" s="10">
        <v>1839.37</v>
      </c>
      <c r="J171">
        <f t="shared" ca="1" si="8"/>
        <v>98581.85</v>
      </c>
    </row>
    <row r="172" spans="2:10" x14ac:dyDescent="0.3">
      <c r="B172" s="7">
        <v>167</v>
      </c>
      <c r="C172" s="9" t="s">
        <v>3</v>
      </c>
      <c r="D172" s="9" t="s">
        <v>9</v>
      </c>
      <c r="E172" s="9" t="s">
        <v>13</v>
      </c>
      <c r="F172" s="8">
        <v>45093</v>
      </c>
      <c r="G172" s="2" t="str">
        <f t="shared" si="6"/>
        <v>June</v>
      </c>
      <c r="H172" s="2" t="str">
        <f t="shared" si="7"/>
        <v>2023</v>
      </c>
      <c r="I172" s="10">
        <v>1744.02</v>
      </c>
      <c r="J172">
        <f t="shared" ca="1" si="8"/>
        <v>98581.85</v>
      </c>
    </row>
    <row r="173" spans="2:10" x14ac:dyDescent="0.3">
      <c r="B173" s="7">
        <v>168</v>
      </c>
      <c r="C173" s="9" t="s">
        <v>6</v>
      </c>
      <c r="D173" s="9" t="s">
        <v>9</v>
      </c>
      <c r="E173" s="9" t="s">
        <v>13</v>
      </c>
      <c r="F173" s="8">
        <v>45094</v>
      </c>
      <c r="G173" s="2" t="str">
        <f t="shared" si="6"/>
        <v>June</v>
      </c>
      <c r="H173" s="2" t="str">
        <f t="shared" si="7"/>
        <v>2023</v>
      </c>
      <c r="I173" s="10">
        <v>441.06</v>
      </c>
      <c r="J173">
        <f t="shared" ca="1" si="8"/>
        <v>98581.85</v>
      </c>
    </row>
    <row r="174" spans="2:10" x14ac:dyDescent="0.3">
      <c r="B174" s="7">
        <v>169</v>
      </c>
      <c r="C174" s="9" t="s">
        <v>4</v>
      </c>
      <c r="D174" s="9" t="s">
        <v>9</v>
      </c>
      <c r="E174" s="9" t="s">
        <v>11</v>
      </c>
      <c r="F174" s="8">
        <v>45095</v>
      </c>
      <c r="G174" s="2" t="str">
        <f t="shared" si="6"/>
        <v>June</v>
      </c>
      <c r="H174" s="2" t="str">
        <f t="shared" si="7"/>
        <v>2023</v>
      </c>
      <c r="I174" s="10">
        <v>952.58</v>
      </c>
      <c r="J174">
        <f t="shared" ca="1" si="8"/>
        <v>98581.85</v>
      </c>
    </row>
    <row r="175" spans="2:10" x14ac:dyDescent="0.3">
      <c r="B175" s="7">
        <v>170</v>
      </c>
      <c r="C175" s="9" t="s">
        <v>5</v>
      </c>
      <c r="D175" s="9" t="s">
        <v>8</v>
      </c>
      <c r="E175" s="9" t="s">
        <v>13</v>
      </c>
      <c r="F175" s="8">
        <v>45096</v>
      </c>
      <c r="G175" s="2" t="str">
        <f t="shared" si="6"/>
        <v>June</v>
      </c>
      <c r="H175" s="2" t="str">
        <f t="shared" si="7"/>
        <v>2023</v>
      </c>
      <c r="I175" s="10">
        <v>771.61</v>
      </c>
      <c r="J175">
        <f t="shared" ca="1" si="8"/>
        <v>98581.85</v>
      </c>
    </row>
    <row r="176" spans="2:10" x14ac:dyDescent="0.3">
      <c r="B176" s="7">
        <v>171</v>
      </c>
      <c r="C176" s="9" t="s">
        <v>5</v>
      </c>
      <c r="D176" s="9" t="s">
        <v>9</v>
      </c>
      <c r="E176" s="9" t="s">
        <v>14</v>
      </c>
      <c r="F176" s="8">
        <v>45097</v>
      </c>
      <c r="G176" s="2" t="str">
        <f t="shared" si="6"/>
        <v>June</v>
      </c>
      <c r="H176" s="2" t="str">
        <f t="shared" si="7"/>
        <v>2023</v>
      </c>
      <c r="I176" s="10">
        <v>163.06</v>
      </c>
      <c r="J176">
        <f t="shared" ca="1" si="8"/>
        <v>98581.85</v>
      </c>
    </row>
    <row r="177" spans="2:10" x14ac:dyDescent="0.3">
      <c r="B177" s="7">
        <v>172</v>
      </c>
      <c r="C177" s="9" t="s">
        <v>6</v>
      </c>
      <c r="D177" s="9" t="s">
        <v>9</v>
      </c>
      <c r="E177" s="9" t="s">
        <v>11</v>
      </c>
      <c r="F177" s="8">
        <v>45098</v>
      </c>
      <c r="G177" s="2" t="str">
        <f t="shared" si="6"/>
        <v>June</v>
      </c>
      <c r="H177" s="2" t="str">
        <f t="shared" si="7"/>
        <v>2023</v>
      </c>
      <c r="I177" s="10">
        <v>708.96</v>
      </c>
      <c r="J177">
        <f t="shared" ca="1" si="8"/>
        <v>98581.85</v>
      </c>
    </row>
    <row r="178" spans="2:10" x14ac:dyDescent="0.3">
      <c r="B178" s="7">
        <v>173</v>
      </c>
      <c r="C178" s="9" t="s">
        <v>3</v>
      </c>
      <c r="D178" s="9" t="s">
        <v>9</v>
      </c>
      <c r="E178" s="9" t="s">
        <v>11</v>
      </c>
      <c r="F178" s="8">
        <v>45099</v>
      </c>
      <c r="G178" s="2" t="str">
        <f t="shared" si="6"/>
        <v>June</v>
      </c>
      <c r="H178" s="2" t="str">
        <f t="shared" si="7"/>
        <v>2023</v>
      </c>
      <c r="I178" s="10">
        <v>1835.81</v>
      </c>
      <c r="J178">
        <f t="shared" ca="1" si="8"/>
        <v>98581.85</v>
      </c>
    </row>
    <row r="179" spans="2:10" x14ac:dyDescent="0.3">
      <c r="B179" s="7">
        <v>174</v>
      </c>
      <c r="C179" s="9" t="s">
        <v>4</v>
      </c>
      <c r="D179" s="9" t="s">
        <v>9</v>
      </c>
      <c r="E179" s="9" t="s">
        <v>12</v>
      </c>
      <c r="F179" s="8">
        <v>45100</v>
      </c>
      <c r="G179" s="2" t="str">
        <f t="shared" si="6"/>
        <v>June</v>
      </c>
      <c r="H179" s="2" t="str">
        <f t="shared" si="7"/>
        <v>2023</v>
      </c>
      <c r="I179" s="10">
        <v>1033.21</v>
      </c>
      <c r="J179">
        <f t="shared" ca="1" si="8"/>
        <v>98581.85</v>
      </c>
    </row>
    <row r="180" spans="2:10" x14ac:dyDescent="0.3">
      <c r="B180" s="7">
        <v>175</v>
      </c>
      <c r="C180" s="9" t="s">
        <v>3</v>
      </c>
      <c r="D180" s="9" t="s">
        <v>9</v>
      </c>
      <c r="E180" s="9" t="s">
        <v>11</v>
      </c>
      <c r="F180" s="8">
        <v>45101</v>
      </c>
      <c r="G180" s="2" t="str">
        <f t="shared" si="6"/>
        <v>June</v>
      </c>
      <c r="H180" s="2" t="str">
        <f t="shared" si="7"/>
        <v>2023</v>
      </c>
      <c r="I180" s="10">
        <v>858.18</v>
      </c>
      <c r="J180">
        <f t="shared" ca="1" si="8"/>
        <v>98581.85</v>
      </c>
    </row>
    <row r="181" spans="2:10" x14ac:dyDescent="0.3">
      <c r="B181" s="7">
        <v>176</v>
      </c>
      <c r="C181" s="9" t="s">
        <v>3</v>
      </c>
      <c r="D181" s="9" t="s">
        <v>9</v>
      </c>
      <c r="E181" s="9" t="s">
        <v>13</v>
      </c>
      <c r="F181" s="8">
        <v>45102</v>
      </c>
      <c r="G181" s="2" t="str">
        <f t="shared" si="6"/>
        <v>June</v>
      </c>
      <c r="H181" s="2" t="str">
        <f t="shared" si="7"/>
        <v>2023</v>
      </c>
      <c r="I181" s="10">
        <v>789.53</v>
      </c>
      <c r="J181">
        <f t="shared" ca="1" si="8"/>
        <v>98581.85</v>
      </c>
    </row>
    <row r="182" spans="2:10" x14ac:dyDescent="0.3">
      <c r="B182" s="7">
        <v>177</v>
      </c>
      <c r="C182" s="9" t="s">
        <v>3</v>
      </c>
      <c r="D182" s="9" t="s">
        <v>8</v>
      </c>
      <c r="E182" s="9" t="s">
        <v>13</v>
      </c>
      <c r="F182" s="8">
        <v>45103</v>
      </c>
      <c r="G182" s="2" t="str">
        <f t="shared" si="6"/>
        <v>June</v>
      </c>
      <c r="H182" s="2" t="str">
        <f t="shared" si="7"/>
        <v>2023</v>
      </c>
      <c r="I182" s="10">
        <v>1829.27</v>
      </c>
      <c r="J182">
        <f t="shared" ca="1" si="8"/>
        <v>98581.85</v>
      </c>
    </row>
    <row r="183" spans="2:10" x14ac:dyDescent="0.3">
      <c r="B183" s="7">
        <v>178</v>
      </c>
      <c r="C183" s="9" t="s">
        <v>6</v>
      </c>
      <c r="D183" s="9" t="s">
        <v>9</v>
      </c>
      <c r="E183" s="9" t="s">
        <v>14</v>
      </c>
      <c r="F183" s="8">
        <v>45104</v>
      </c>
      <c r="G183" s="2" t="str">
        <f t="shared" si="6"/>
        <v>June</v>
      </c>
      <c r="H183" s="2" t="str">
        <f t="shared" si="7"/>
        <v>2023</v>
      </c>
      <c r="I183" s="10">
        <v>1362.88</v>
      </c>
      <c r="J183">
        <f t="shared" ca="1" si="8"/>
        <v>98581.85</v>
      </c>
    </row>
    <row r="184" spans="2:10" x14ac:dyDescent="0.3">
      <c r="B184" s="7">
        <v>179</v>
      </c>
      <c r="C184" s="9" t="s">
        <v>5</v>
      </c>
      <c r="D184" s="9" t="s">
        <v>8</v>
      </c>
      <c r="E184" s="9" t="s">
        <v>11</v>
      </c>
      <c r="F184" s="8">
        <v>45105</v>
      </c>
      <c r="G184" s="2" t="str">
        <f t="shared" si="6"/>
        <v>June</v>
      </c>
      <c r="H184" s="2" t="str">
        <f t="shared" si="7"/>
        <v>2023</v>
      </c>
      <c r="I184" s="10">
        <v>1300.6199999999999</v>
      </c>
      <c r="J184">
        <f t="shared" ca="1" si="8"/>
        <v>98581.85</v>
      </c>
    </row>
    <row r="185" spans="2:10" x14ac:dyDescent="0.3">
      <c r="B185" s="7">
        <v>180</v>
      </c>
      <c r="C185" s="9" t="s">
        <v>3</v>
      </c>
      <c r="D185" s="9" t="s">
        <v>9</v>
      </c>
      <c r="E185" s="9" t="s">
        <v>12</v>
      </c>
      <c r="F185" s="8">
        <v>45106</v>
      </c>
      <c r="G185" s="2" t="str">
        <f t="shared" si="6"/>
        <v>June</v>
      </c>
      <c r="H185" s="2" t="str">
        <f t="shared" si="7"/>
        <v>2023</v>
      </c>
      <c r="I185" s="10">
        <v>141.86000000000001</v>
      </c>
      <c r="J185">
        <f t="shared" ca="1" si="8"/>
        <v>98581.85</v>
      </c>
    </row>
    <row r="186" spans="2:10" x14ac:dyDescent="0.3">
      <c r="B186" s="7">
        <v>181</v>
      </c>
      <c r="C186" s="9" t="s">
        <v>5</v>
      </c>
      <c r="D186" s="9" t="s">
        <v>8</v>
      </c>
      <c r="E186" s="9" t="s">
        <v>11</v>
      </c>
      <c r="F186" s="8">
        <v>45107</v>
      </c>
      <c r="G186" s="2" t="str">
        <f t="shared" si="6"/>
        <v>June</v>
      </c>
      <c r="H186" s="2" t="str">
        <f t="shared" si="7"/>
        <v>2023</v>
      </c>
      <c r="I186" s="10">
        <v>1972.05</v>
      </c>
      <c r="J186">
        <f t="shared" ca="1" si="8"/>
        <v>98581.85</v>
      </c>
    </row>
    <row r="187" spans="2:10" x14ac:dyDescent="0.3">
      <c r="B187" s="7">
        <v>182</v>
      </c>
      <c r="C187" s="9" t="s">
        <v>3</v>
      </c>
      <c r="D187" s="9" t="s">
        <v>8</v>
      </c>
      <c r="E187" s="9" t="s">
        <v>14</v>
      </c>
      <c r="F187" s="8">
        <v>45108</v>
      </c>
      <c r="G187" s="2" t="str">
        <f t="shared" si="6"/>
        <v>July</v>
      </c>
      <c r="H187" s="2" t="str">
        <f t="shared" si="7"/>
        <v>2023</v>
      </c>
      <c r="I187" s="10">
        <v>861.84</v>
      </c>
      <c r="J187">
        <f t="shared" ca="1" si="8"/>
        <v>92185.62</v>
      </c>
    </row>
    <row r="188" spans="2:10" x14ac:dyDescent="0.3">
      <c r="B188" s="7">
        <v>183</v>
      </c>
      <c r="C188" s="9" t="s">
        <v>3</v>
      </c>
      <c r="D188" s="9" t="s">
        <v>9</v>
      </c>
      <c r="E188" s="9" t="s">
        <v>11</v>
      </c>
      <c r="F188" s="8">
        <v>45109</v>
      </c>
      <c r="G188" s="2" t="str">
        <f t="shared" si="6"/>
        <v>July</v>
      </c>
      <c r="H188" s="2" t="str">
        <f t="shared" si="7"/>
        <v>2023</v>
      </c>
      <c r="I188" s="10">
        <v>1804.67</v>
      </c>
      <c r="J188">
        <f t="shared" ca="1" si="8"/>
        <v>92185.62</v>
      </c>
    </row>
    <row r="189" spans="2:10" x14ac:dyDescent="0.3">
      <c r="B189" s="7">
        <v>184</v>
      </c>
      <c r="C189" s="9" t="s">
        <v>3</v>
      </c>
      <c r="D189" s="9" t="s">
        <v>8</v>
      </c>
      <c r="E189" s="9" t="s">
        <v>14</v>
      </c>
      <c r="F189" s="8">
        <v>45110</v>
      </c>
      <c r="G189" s="2" t="str">
        <f t="shared" si="6"/>
        <v>July</v>
      </c>
      <c r="H189" s="2" t="str">
        <f t="shared" si="7"/>
        <v>2023</v>
      </c>
      <c r="I189" s="10">
        <v>469.2</v>
      </c>
      <c r="J189">
        <f t="shared" ca="1" si="8"/>
        <v>92185.62</v>
      </c>
    </row>
    <row r="190" spans="2:10" x14ac:dyDescent="0.3">
      <c r="B190" s="7">
        <v>185</v>
      </c>
      <c r="C190" s="9" t="s">
        <v>4</v>
      </c>
      <c r="D190" s="9" t="s">
        <v>8</v>
      </c>
      <c r="E190" s="9" t="s">
        <v>14</v>
      </c>
      <c r="F190" s="8">
        <v>45111</v>
      </c>
      <c r="G190" s="2" t="str">
        <f t="shared" si="6"/>
        <v>July</v>
      </c>
      <c r="H190" s="2" t="str">
        <f t="shared" si="7"/>
        <v>2023</v>
      </c>
      <c r="I190" s="10">
        <v>1197.52</v>
      </c>
      <c r="J190">
        <f t="shared" ca="1" si="8"/>
        <v>92185.62</v>
      </c>
    </row>
    <row r="191" spans="2:10" x14ac:dyDescent="0.3">
      <c r="B191" s="7">
        <v>186</v>
      </c>
      <c r="C191" s="9" t="s">
        <v>5</v>
      </c>
      <c r="D191" s="9" t="s">
        <v>8</v>
      </c>
      <c r="E191" s="9" t="s">
        <v>13</v>
      </c>
      <c r="F191" s="8">
        <v>45112</v>
      </c>
      <c r="G191" s="2" t="str">
        <f t="shared" si="6"/>
        <v>July</v>
      </c>
      <c r="H191" s="2" t="str">
        <f t="shared" si="7"/>
        <v>2023</v>
      </c>
      <c r="I191" s="10">
        <v>227.53</v>
      </c>
      <c r="J191">
        <f t="shared" ca="1" si="8"/>
        <v>92185.62</v>
      </c>
    </row>
    <row r="192" spans="2:10" x14ac:dyDescent="0.3">
      <c r="B192" s="7">
        <v>187</v>
      </c>
      <c r="C192" s="9" t="s">
        <v>5</v>
      </c>
      <c r="D192" s="9" t="s">
        <v>9</v>
      </c>
      <c r="E192" s="9" t="s">
        <v>11</v>
      </c>
      <c r="F192" s="8">
        <v>45113</v>
      </c>
      <c r="G192" s="2" t="str">
        <f t="shared" si="6"/>
        <v>July</v>
      </c>
      <c r="H192" s="2" t="str">
        <f t="shared" si="7"/>
        <v>2023</v>
      </c>
      <c r="I192" s="10">
        <v>797.59</v>
      </c>
      <c r="J192">
        <f t="shared" ca="1" si="8"/>
        <v>92185.62</v>
      </c>
    </row>
    <row r="193" spans="2:10" x14ac:dyDescent="0.3">
      <c r="B193" s="7">
        <v>188</v>
      </c>
      <c r="C193" s="9" t="s">
        <v>5</v>
      </c>
      <c r="D193" s="9" t="s">
        <v>8</v>
      </c>
      <c r="E193" s="9" t="s">
        <v>14</v>
      </c>
      <c r="F193" s="8">
        <v>45114</v>
      </c>
      <c r="G193" s="2" t="str">
        <f t="shared" si="6"/>
        <v>July</v>
      </c>
      <c r="H193" s="2" t="str">
        <f t="shared" si="7"/>
        <v>2023</v>
      </c>
      <c r="I193" s="10">
        <v>346.18</v>
      </c>
      <c r="J193">
        <f t="shared" ca="1" si="8"/>
        <v>92185.62</v>
      </c>
    </row>
    <row r="194" spans="2:10" x14ac:dyDescent="0.3">
      <c r="B194" s="7">
        <v>189</v>
      </c>
      <c r="C194" s="9" t="s">
        <v>4</v>
      </c>
      <c r="D194" s="9" t="s">
        <v>9</v>
      </c>
      <c r="E194" s="9" t="s">
        <v>12</v>
      </c>
      <c r="F194" s="8">
        <v>45115</v>
      </c>
      <c r="G194" s="2" t="str">
        <f t="shared" si="6"/>
        <v>July</v>
      </c>
      <c r="H194" s="2" t="str">
        <f t="shared" si="7"/>
        <v>2023</v>
      </c>
      <c r="I194" s="10">
        <v>1453.08</v>
      </c>
      <c r="J194">
        <f t="shared" ca="1" si="8"/>
        <v>92185.62</v>
      </c>
    </row>
    <row r="195" spans="2:10" x14ac:dyDescent="0.3">
      <c r="B195" s="7">
        <v>190</v>
      </c>
      <c r="C195" s="9" t="s">
        <v>6</v>
      </c>
      <c r="D195" s="9" t="s">
        <v>9</v>
      </c>
      <c r="E195" s="9" t="s">
        <v>13</v>
      </c>
      <c r="F195" s="8">
        <v>45116</v>
      </c>
      <c r="G195" s="2" t="str">
        <f t="shared" si="6"/>
        <v>July</v>
      </c>
      <c r="H195" s="2" t="str">
        <f t="shared" si="7"/>
        <v>2023</v>
      </c>
      <c r="I195" s="10">
        <v>1007.89</v>
      </c>
      <c r="J195">
        <f t="shared" ca="1" si="8"/>
        <v>92185.62</v>
      </c>
    </row>
    <row r="196" spans="2:10" x14ac:dyDescent="0.3">
      <c r="B196" s="7">
        <v>191</v>
      </c>
      <c r="C196" s="9" t="s">
        <v>6</v>
      </c>
      <c r="D196" s="9" t="s">
        <v>8</v>
      </c>
      <c r="E196" s="9" t="s">
        <v>14</v>
      </c>
      <c r="F196" s="8">
        <v>45117</v>
      </c>
      <c r="G196" s="2" t="str">
        <f t="shared" si="6"/>
        <v>July</v>
      </c>
      <c r="H196" s="2" t="str">
        <f t="shared" si="7"/>
        <v>2023</v>
      </c>
      <c r="I196" s="10">
        <v>883.56</v>
      </c>
      <c r="J196">
        <f t="shared" ca="1" si="8"/>
        <v>92185.62</v>
      </c>
    </row>
    <row r="197" spans="2:10" x14ac:dyDescent="0.3">
      <c r="B197" s="7">
        <v>192</v>
      </c>
      <c r="C197" s="9" t="s">
        <v>3</v>
      </c>
      <c r="D197" s="9" t="s">
        <v>8</v>
      </c>
      <c r="E197" s="9" t="s">
        <v>14</v>
      </c>
      <c r="F197" s="8">
        <v>45118</v>
      </c>
      <c r="G197" s="2" t="str">
        <f t="shared" si="6"/>
        <v>July</v>
      </c>
      <c r="H197" s="2" t="str">
        <f t="shared" si="7"/>
        <v>2023</v>
      </c>
      <c r="I197" s="10">
        <v>1491.09</v>
      </c>
      <c r="J197">
        <f t="shared" ca="1" si="8"/>
        <v>92185.62</v>
      </c>
    </row>
    <row r="198" spans="2:10" x14ac:dyDescent="0.3">
      <c r="B198" s="7">
        <v>193</v>
      </c>
      <c r="C198" s="9" t="s">
        <v>6</v>
      </c>
      <c r="D198" s="9" t="s">
        <v>8</v>
      </c>
      <c r="E198" s="9" t="s">
        <v>11</v>
      </c>
      <c r="F198" s="8">
        <v>45119</v>
      </c>
      <c r="G198" s="2" t="str">
        <f t="shared" ref="G198:G261" si="9">TEXT(F198,"MMMM")</f>
        <v>July</v>
      </c>
      <c r="H198" s="2" t="str">
        <f t="shared" ref="H198:H261" si="10">TEXT(F198,"YYYY")</f>
        <v>2023</v>
      </c>
      <c r="I198" s="10">
        <v>1139.6600000000001</v>
      </c>
      <c r="J198">
        <f t="shared" ca="1" si="8"/>
        <v>92185.62</v>
      </c>
    </row>
    <row r="199" spans="2:10" x14ac:dyDescent="0.3">
      <c r="B199" s="7">
        <v>194</v>
      </c>
      <c r="C199" s="9" t="s">
        <v>5</v>
      </c>
      <c r="D199" s="9" t="s">
        <v>8</v>
      </c>
      <c r="E199" s="9" t="s">
        <v>13</v>
      </c>
      <c r="F199" s="8">
        <v>45120</v>
      </c>
      <c r="G199" s="2" t="str">
        <f t="shared" si="9"/>
        <v>July</v>
      </c>
      <c r="H199" s="2" t="str">
        <f t="shared" si="10"/>
        <v>2023</v>
      </c>
      <c r="I199" s="10">
        <v>979.47</v>
      </c>
      <c r="J199">
        <f t="shared" ref="J199:J262" ca="1" si="11">SUMIF(G:I,G199,I:I)</f>
        <v>92185.62</v>
      </c>
    </row>
    <row r="200" spans="2:10" x14ac:dyDescent="0.3">
      <c r="B200" s="7">
        <v>195</v>
      </c>
      <c r="C200" s="9" t="s">
        <v>3</v>
      </c>
      <c r="D200" s="9" t="s">
        <v>8</v>
      </c>
      <c r="E200" s="9" t="s">
        <v>12</v>
      </c>
      <c r="F200" s="8">
        <v>45121</v>
      </c>
      <c r="G200" s="2" t="str">
        <f t="shared" si="9"/>
        <v>July</v>
      </c>
      <c r="H200" s="2" t="str">
        <f t="shared" si="10"/>
        <v>2023</v>
      </c>
      <c r="I200" s="10">
        <v>1638.95</v>
      </c>
      <c r="J200">
        <f t="shared" ca="1" si="11"/>
        <v>92185.62</v>
      </c>
    </row>
    <row r="201" spans="2:10" x14ac:dyDescent="0.3">
      <c r="B201" s="7">
        <v>196</v>
      </c>
      <c r="C201" s="9" t="s">
        <v>4</v>
      </c>
      <c r="D201" s="9" t="s">
        <v>9</v>
      </c>
      <c r="E201" s="9" t="s">
        <v>11</v>
      </c>
      <c r="F201" s="8">
        <v>45122</v>
      </c>
      <c r="G201" s="2" t="str">
        <f t="shared" si="9"/>
        <v>July</v>
      </c>
      <c r="H201" s="2" t="str">
        <f t="shared" si="10"/>
        <v>2023</v>
      </c>
      <c r="I201" s="10">
        <v>1467.22</v>
      </c>
      <c r="J201">
        <f t="shared" ca="1" si="11"/>
        <v>92185.62</v>
      </c>
    </row>
    <row r="202" spans="2:10" x14ac:dyDescent="0.3">
      <c r="B202" s="7">
        <v>197</v>
      </c>
      <c r="C202" s="9" t="s">
        <v>5</v>
      </c>
      <c r="D202" s="9" t="s">
        <v>9</v>
      </c>
      <c r="E202" s="9" t="s">
        <v>13</v>
      </c>
      <c r="F202" s="8">
        <v>45123</v>
      </c>
      <c r="G202" s="2" t="str">
        <f t="shared" si="9"/>
        <v>July</v>
      </c>
      <c r="H202" s="2" t="str">
        <f t="shared" si="10"/>
        <v>2023</v>
      </c>
      <c r="I202" s="10">
        <v>776.54</v>
      </c>
      <c r="J202">
        <f t="shared" ca="1" si="11"/>
        <v>92185.62</v>
      </c>
    </row>
    <row r="203" spans="2:10" x14ac:dyDescent="0.3">
      <c r="B203" s="7">
        <v>198</v>
      </c>
      <c r="C203" s="9" t="s">
        <v>6</v>
      </c>
      <c r="D203" s="9" t="s">
        <v>8</v>
      </c>
      <c r="E203" s="9" t="s">
        <v>11</v>
      </c>
      <c r="F203" s="8">
        <v>45124</v>
      </c>
      <c r="G203" s="2" t="str">
        <f t="shared" si="9"/>
        <v>July</v>
      </c>
      <c r="H203" s="2" t="str">
        <f t="shared" si="10"/>
        <v>2023</v>
      </c>
      <c r="I203" s="10">
        <v>1031.6500000000001</v>
      </c>
      <c r="J203">
        <f t="shared" ca="1" si="11"/>
        <v>92185.62</v>
      </c>
    </row>
    <row r="204" spans="2:10" x14ac:dyDescent="0.3">
      <c r="B204" s="7">
        <v>199</v>
      </c>
      <c r="C204" s="9" t="s">
        <v>3</v>
      </c>
      <c r="D204" s="9" t="s">
        <v>8</v>
      </c>
      <c r="E204" s="9" t="s">
        <v>11</v>
      </c>
      <c r="F204" s="8">
        <v>45125</v>
      </c>
      <c r="G204" s="2" t="str">
        <f t="shared" si="9"/>
        <v>July</v>
      </c>
      <c r="H204" s="2" t="str">
        <f t="shared" si="10"/>
        <v>2023</v>
      </c>
      <c r="I204" s="10">
        <v>428.84</v>
      </c>
      <c r="J204">
        <f t="shared" ca="1" si="11"/>
        <v>92185.62</v>
      </c>
    </row>
    <row r="205" spans="2:10" x14ac:dyDescent="0.3">
      <c r="B205" s="7">
        <v>200</v>
      </c>
      <c r="C205" s="9" t="s">
        <v>3</v>
      </c>
      <c r="D205" s="9" t="s">
        <v>9</v>
      </c>
      <c r="E205" s="9" t="s">
        <v>12</v>
      </c>
      <c r="F205" s="8">
        <v>45126</v>
      </c>
      <c r="G205" s="2" t="str">
        <f t="shared" si="9"/>
        <v>July</v>
      </c>
      <c r="H205" s="2" t="str">
        <f t="shared" si="10"/>
        <v>2023</v>
      </c>
      <c r="I205" s="10">
        <v>980.64</v>
      </c>
      <c r="J205">
        <f t="shared" ca="1" si="11"/>
        <v>92185.62</v>
      </c>
    </row>
    <row r="206" spans="2:10" x14ac:dyDescent="0.3">
      <c r="B206" s="7">
        <v>201</v>
      </c>
      <c r="C206" s="9" t="s">
        <v>3</v>
      </c>
      <c r="D206" s="9" t="s">
        <v>8</v>
      </c>
      <c r="E206" s="9" t="s">
        <v>11</v>
      </c>
      <c r="F206" s="8">
        <v>45127</v>
      </c>
      <c r="G206" s="2" t="str">
        <f t="shared" si="9"/>
        <v>July</v>
      </c>
      <c r="H206" s="2" t="str">
        <f t="shared" si="10"/>
        <v>2023</v>
      </c>
      <c r="I206" s="10">
        <v>282.64</v>
      </c>
      <c r="J206">
        <f t="shared" ca="1" si="11"/>
        <v>92185.62</v>
      </c>
    </row>
    <row r="207" spans="2:10" x14ac:dyDescent="0.3">
      <c r="B207" s="7">
        <v>202</v>
      </c>
      <c r="C207" s="9" t="s">
        <v>6</v>
      </c>
      <c r="D207" s="9" t="s">
        <v>8</v>
      </c>
      <c r="E207" s="9" t="s">
        <v>11</v>
      </c>
      <c r="F207" s="8">
        <v>45128</v>
      </c>
      <c r="G207" s="2" t="str">
        <f t="shared" si="9"/>
        <v>July</v>
      </c>
      <c r="H207" s="2" t="str">
        <f t="shared" si="10"/>
        <v>2023</v>
      </c>
      <c r="I207" s="10">
        <v>1199.53</v>
      </c>
      <c r="J207">
        <f t="shared" ca="1" si="11"/>
        <v>92185.62</v>
      </c>
    </row>
    <row r="208" spans="2:10" x14ac:dyDescent="0.3">
      <c r="B208" s="7">
        <v>203</v>
      </c>
      <c r="C208" s="9" t="s">
        <v>6</v>
      </c>
      <c r="D208" s="9" t="s">
        <v>8</v>
      </c>
      <c r="E208" s="9" t="s">
        <v>11</v>
      </c>
      <c r="F208" s="8">
        <v>45129</v>
      </c>
      <c r="G208" s="2" t="str">
        <f t="shared" si="9"/>
        <v>July</v>
      </c>
      <c r="H208" s="2" t="str">
        <f t="shared" si="10"/>
        <v>2023</v>
      </c>
      <c r="I208" s="10">
        <v>1159.32</v>
      </c>
      <c r="J208">
        <f t="shared" ca="1" si="11"/>
        <v>92185.62</v>
      </c>
    </row>
    <row r="209" spans="2:10" x14ac:dyDescent="0.3">
      <c r="B209" s="7">
        <v>204</v>
      </c>
      <c r="C209" s="9" t="s">
        <v>4</v>
      </c>
      <c r="D209" s="9" t="s">
        <v>9</v>
      </c>
      <c r="E209" s="9" t="s">
        <v>13</v>
      </c>
      <c r="F209" s="8">
        <v>45130</v>
      </c>
      <c r="G209" s="2" t="str">
        <f t="shared" si="9"/>
        <v>July</v>
      </c>
      <c r="H209" s="2" t="str">
        <f t="shared" si="10"/>
        <v>2023</v>
      </c>
      <c r="I209" s="10">
        <v>1903.77</v>
      </c>
      <c r="J209">
        <f t="shared" ca="1" si="11"/>
        <v>92185.62</v>
      </c>
    </row>
    <row r="210" spans="2:10" x14ac:dyDescent="0.3">
      <c r="B210" s="7">
        <v>205</v>
      </c>
      <c r="C210" s="9" t="s">
        <v>5</v>
      </c>
      <c r="D210" s="9" t="s">
        <v>8</v>
      </c>
      <c r="E210" s="9" t="s">
        <v>13</v>
      </c>
      <c r="F210" s="8">
        <v>45131</v>
      </c>
      <c r="G210" s="2" t="str">
        <f t="shared" si="9"/>
        <v>July</v>
      </c>
      <c r="H210" s="2" t="str">
        <f t="shared" si="10"/>
        <v>2023</v>
      </c>
      <c r="I210" s="10">
        <v>215.58</v>
      </c>
      <c r="J210">
        <f t="shared" ca="1" si="11"/>
        <v>92185.62</v>
      </c>
    </row>
    <row r="211" spans="2:10" x14ac:dyDescent="0.3">
      <c r="B211" s="7">
        <v>206</v>
      </c>
      <c r="C211" s="9" t="s">
        <v>4</v>
      </c>
      <c r="D211" s="9" t="s">
        <v>8</v>
      </c>
      <c r="E211" s="9" t="s">
        <v>13</v>
      </c>
      <c r="F211" s="8">
        <v>45132</v>
      </c>
      <c r="G211" s="2" t="str">
        <f t="shared" si="9"/>
        <v>July</v>
      </c>
      <c r="H211" s="2" t="str">
        <f t="shared" si="10"/>
        <v>2023</v>
      </c>
      <c r="I211" s="10">
        <v>1819.58</v>
      </c>
      <c r="J211">
        <f t="shared" ca="1" si="11"/>
        <v>92185.62</v>
      </c>
    </row>
    <row r="212" spans="2:10" x14ac:dyDescent="0.3">
      <c r="B212" s="7">
        <v>207</v>
      </c>
      <c r="C212" s="9" t="s">
        <v>3</v>
      </c>
      <c r="D212" s="9" t="s">
        <v>8</v>
      </c>
      <c r="E212" s="9" t="s">
        <v>11</v>
      </c>
      <c r="F212" s="8">
        <v>45133</v>
      </c>
      <c r="G212" s="2" t="str">
        <f t="shared" si="9"/>
        <v>July</v>
      </c>
      <c r="H212" s="2" t="str">
        <f t="shared" si="10"/>
        <v>2023</v>
      </c>
      <c r="I212" s="10">
        <v>1779.41</v>
      </c>
      <c r="J212">
        <f t="shared" ca="1" si="11"/>
        <v>92185.62</v>
      </c>
    </row>
    <row r="213" spans="2:10" x14ac:dyDescent="0.3">
      <c r="B213" s="7">
        <v>208</v>
      </c>
      <c r="C213" s="9" t="s">
        <v>6</v>
      </c>
      <c r="D213" s="9" t="s">
        <v>8</v>
      </c>
      <c r="E213" s="9" t="s">
        <v>13</v>
      </c>
      <c r="F213" s="8">
        <v>45134</v>
      </c>
      <c r="G213" s="2" t="str">
        <f t="shared" si="9"/>
        <v>July</v>
      </c>
      <c r="H213" s="2" t="str">
        <f t="shared" si="10"/>
        <v>2023</v>
      </c>
      <c r="I213" s="10">
        <v>1524.67</v>
      </c>
      <c r="J213">
        <f t="shared" ca="1" si="11"/>
        <v>92185.62</v>
      </c>
    </row>
    <row r="214" spans="2:10" x14ac:dyDescent="0.3">
      <c r="B214" s="7">
        <v>209</v>
      </c>
      <c r="C214" s="9" t="s">
        <v>4</v>
      </c>
      <c r="D214" s="9" t="s">
        <v>9</v>
      </c>
      <c r="E214" s="9" t="s">
        <v>13</v>
      </c>
      <c r="F214" s="8">
        <v>45135</v>
      </c>
      <c r="G214" s="2" t="str">
        <f t="shared" si="9"/>
        <v>July</v>
      </c>
      <c r="H214" s="2" t="str">
        <f t="shared" si="10"/>
        <v>2023</v>
      </c>
      <c r="I214" s="10">
        <v>1326.85</v>
      </c>
      <c r="J214">
        <f t="shared" ca="1" si="11"/>
        <v>92185.62</v>
      </c>
    </row>
    <row r="215" spans="2:10" x14ac:dyDescent="0.3">
      <c r="B215" s="7">
        <v>210</v>
      </c>
      <c r="C215" s="9" t="s">
        <v>3</v>
      </c>
      <c r="D215" s="9" t="s">
        <v>9</v>
      </c>
      <c r="E215" s="9" t="s">
        <v>11</v>
      </c>
      <c r="F215" s="8">
        <v>45136</v>
      </c>
      <c r="G215" s="2" t="str">
        <f t="shared" si="9"/>
        <v>July</v>
      </c>
      <c r="H215" s="2" t="str">
        <f t="shared" si="10"/>
        <v>2023</v>
      </c>
      <c r="I215" s="10">
        <v>698.67</v>
      </c>
      <c r="J215">
        <f t="shared" ca="1" si="11"/>
        <v>92185.62</v>
      </c>
    </row>
    <row r="216" spans="2:10" x14ac:dyDescent="0.3">
      <c r="B216" s="7">
        <v>211</v>
      </c>
      <c r="C216" s="9" t="s">
        <v>4</v>
      </c>
      <c r="D216" s="9" t="s">
        <v>9</v>
      </c>
      <c r="E216" s="9" t="s">
        <v>13</v>
      </c>
      <c r="F216" s="8">
        <v>45137</v>
      </c>
      <c r="G216" s="2" t="str">
        <f t="shared" si="9"/>
        <v>July</v>
      </c>
      <c r="H216" s="2" t="str">
        <f t="shared" si="10"/>
        <v>2023</v>
      </c>
      <c r="I216" s="10">
        <v>1169.5999999999999</v>
      </c>
      <c r="J216">
        <f t="shared" ca="1" si="11"/>
        <v>92185.62</v>
      </c>
    </row>
    <row r="217" spans="2:10" x14ac:dyDescent="0.3">
      <c r="B217" s="7">
        <v>212</v>
      </c>
      <c r="C217" s="9" t="s">
        <v>6</v>
      </c>
      <c r="D217" s="9" t="s">
        <v>9</v>
      </c>
      <c r="E217" s="9" t="s">
        <v>14</v>
      </c>
      <c r="F217" s="8">
        <v>45138</v>
      </c>
      <c r="G217" s="2" t="str">
        <f t="shared" si="9"/>
        <v>July</v>
      </c>
      <c r="H217" s="2" t="str">
        <f t="shared" si="10"/>
        <v>2023</v>
      </c>
      <c r="I217" s="10">
        <v>256.91000000000003</v>
      </c>
      <c r="J217">
        <f t="shared" ca="1" si="11"/>
        <v>92185.62</v>
      </c>
    </row>
    <row r="218" spans="2:10" x14ac:dyDescent="0.3">
      <c r="B218" s="7">
        <v>213</v>
      </c>
      <c r="C218" s="9" t="s">
        <v>5</v>
      </c>
      <c r="D218" s="9" t="s">
        <v>8</v>
      </c>
      <c r="E218" s="9" t="s">
        <v>14</v>
      </c>
      <c r="F218" s="8">
        <v>45139</v>
      </c>
      <c r="G218" s="2" t="str">
        <f t="shared" si="9"/>
        <v>August</v>
      </c>
      <c r="H218" s="2" t="str">
        <f t="shared" si="10"/>
        <v>2023</v>
      </c>
      <c r="I218" s="10">
        <v>858.03</v>
      </c>
      <c r="J218">
        <f t="shared" ca="1" si="11"/>
        <v>95248.89</v>
      </c>
    </row>
    <row r="219" spans="2:10" x14ac:dyDescent="0.3">
      <c r="B219" s="7">
        <v>214</v>
      </c>
      <c r="C219" s="9" t="s">
        <v>6</v>
      </c>
      <c r="D219" s="9" t="s">
        <v>9</v>
      </c>
      <c r="E219" s="9" t="s">
        <v>12</v>
      </c>
      <c r="F219" s="8">
        <v>45140</v>
      </c>
      <c r="G219" s="2" t="str">
        <f t="shared" si="9"/>
        <v>August</v>
      </c>
      <c r="H219" s="2" t="str">
        <f t="shared" si="10"/>
        <v>2023</v>
      </c>
      <c r="I219" s="10">
        <v>1665.66</v>
      </c>
      <c r="J219">
        <f t="shared" ca="1" si="11"/>
        <v>95248.89</v>
      </c>
    </row>
    <row r="220" spans="2:10" x14ac:dyDescent="0.3">
      <c r="B220" s="7">
        <v>215</v>
      </c>
      <c r="C220" s="9" t="s">
        <v>4</v>
      </c>
      <c r="D220" s="9" t="s">
        <v>8</v>
      </c>
      <c r="E220" s="9" t="s">
        <v>13</v>
      </c>
      <c r="F220" s="8">
        <v>45141</v>
      </c>
      <c r="G220" s="2" t="str">
        <f t="shared" si="9"/>
        <v>August</v>
      </c>
      <c r="H220" s="2" t="str">
        <f t="shared" si="10"/>
        <v>2023</v>
      </c>
      <c r="I220" s="10">
        <v>1105.32</v>
      </c>
      <c r="J220">
        <f t="shared" ca="1" si="11"/>
        <v>95248.89</v>
      </c>
    </row>
    <row r="221" spans="2:10" x14ac:dyDescent="0.3">
      <c r="B221" s="7">
        <v>216</v>
      </c>
      <c r="C221" s="9" t="s">
        <v>4</v>
      </c>
      <c r="D221" s="9" t="s">
        <v>8</v>
      </c>
      <c r="E221" s="9" t="s">
        <v>12</v>
      </c>
      <c r="F221" s="8">
        <v>45142</v>
      </c>
      <c r="G221" s="2" t="str">
        <f t="shared" si="9"/>
        <v>August</v>
      </c>
      <c r="H221" s="2" t="str">
        <f t="shared" si="10"/>
        <v>2023</v>
      </c>
      <c r="I221" s="10">
        <v>1693.58</v>
      </c>
      <c r="J221">
        <f t="shared" ca="1" si="11"/>
        <v>95248.89</v>
      </c>
    </row>
    <row r="222" spans="2:10" x14ac:dyDescent="0.3">
      <c r="B222" s="7">
        <v>217</v>
      </c>
      <c r="C222" s="9" t="s">
        <v>5</v>
      </c>
      <c r="D222" s="9" t="s">
        <v>9</v>
      </c>
      <c r="E222" s="9" t="s">
        <v>13</v>
      </c>
      <c r="F222" s="8">
        <v>45143</v>
      </c>
      <c r="G222" s="2" t="str">
        <f t="shared" si="9"/>
        <v>August</v>
      </c>
      <c r="H222" s="2" t="str">
        <f t="shared" si="10"/>
        <v>2023</v>
      </c>
      <c r="I222" s="10">
        <v>1590.56</v>
      </c>
      <c r="J222">
        <f t="shared" ca="1" si="11"/>
        <v>95248.89</v>
      </c>
    </row>
    <row r="223" spans="2:10" x14ac:dyDescent="0.3">
      <c r="B223" s="7">
        <v>218</v>
      </c>
      <c r="C223" s="9" t="s">
        <v>4</v>
      </c>
      <c r="D223" s="9" t="s">
        <v>9</v>
      </c>
      <c r="E223" s="9" t="s">
        <v>14</v>
      </c>
      <c r="F223" s="8">
        <v>45144</v>
      </c>
      <c r="G223" s="2" t="str">
        <f t="shared" si="9"/>
        <v>August</v>
      </c>
      <c r="H223" s="2" t="str">
        <f t="shared" si="10"/>
        <v>2023</v>
      </c>
      <c r="I223" s="10">
        <v>1892.26</v>
      </c>
      <c r="J223">
        <f t="shared" ca="1" si="11"/>
        <v>95248.89</v>
      </c>
    </row>
    <row r="224" spans="2:10" x14ac:dyDescent="0.3">
      <c r="B224" s="7">
        <v>219</v>
      </c>
      <c r="C224" s="9" t="s">
        <v>3</v>
      </c>
      <c r="D224" s="9" t="s">
        <v>9</v>
      </c>
      <c r="E224" s="9" t="s">
        <v>14</v>
      </c>
      <c r="F224" s="8">
        <v>45145</v>
      </c>
      <c r="G224" s="2" t="str">
        <f t="shared" si="9"/>
        <v>August</v>
      </c>
      <c r="H224" s="2" t="str">
        <f t="shared" si="10"/>
        <v>2023</v>
      </c>
      <c r="I224" s="10">
        <v>1537.98</v>
      </c>
      <c r="J224">
        <f t="shared" ca="1" si="11"/>
        <v>95248.89</v>
      </c>
    </row>
    <row r="225" spans="2:10" x14ac:dyDescent="0.3">
      <c r="B225" s="7">
        <v>220</v>
      </c>
      <c r="C225" s="9" t="s">
        <v>6</v>
      </c>
      <c r="D225" s="9" t="s">
        <v>9</v>
      </c>
      <c r="E225" s="9" t="s">
        <v>12</v>
      </c>
      <c r="F225" s="8">
        <v>45146</v>
      </c>
      <c r="G225" s="2" t="str">
        <f t="shared" si="9"/>
        <v>August</v>
      </c>
      <c r="H225" s="2" t="str">
        <f t="shared" si="10"/>
        <v>2023</v>
      </c>
      <c r="I225" s="10">
        <v>717.55</v>
      </c>
      <c r="J225">
        <f t="shared" ca="1" si="11"/>
        <v>95248.89</v>
      </c>
    </row>
    <row r="226" spans="2:10" x14ac:dyDescent="0.3">
      <c r="B226" s="7">
        <v>221</v>
      </c>
      <c r="C226" s="9" t="s">
        <v>3</v>
      </c>
      <c r="D226" s="9" t="s">
        <v>8</v>
      </c>
      <c r="E226" s="9" t="s">
        <v>12</v>
      </c>
      <c r="F226" s="8">
        <v>45147</v>
      </c>
      <c r="G226" s="2" t="str">
        <f t="shared" si="9"/>
        <v>August</v>
      </c>
      <c r="H226" s="2" t="str">
        <f t="shared" si="10"/>
        <v>2023</v>
      </c>
      <c r="I226" s="10">
        <v>115.8</v>
      </c>
      <c r="J226">
        <f t="shared" ca="1" si="11"/>
        <v>95248.89</v>
      </c>
    </row>
    <row r="227" spans="2:10" x14ac:dyDescent="0.3">
      <c r="B227" s="7">
        <v>222</v>
      </c>
      <c r="C227" s="9" t="s">
        <v>6</v>
      </c>
      <c r="D227" s="9" t="s">
        <v>8</v>
      </c>
      <c r="E227" s="9" t="s">
        <v>14</v>
      </c>
      <c r="F227" s="8">
        <v>45148</v>
      </c>
      <c r="G227" s="2" t="str">
        <f t="shared" si="9"/>
        <v>August</v>
      </c>
      <c r="H227" s="2" t="str">
        <f t="shared" si="10"/>
        <v>2023</v>
      </c>
      <c r="I227" s="10">
        <v>1131.32</v>
      </c>
      <c r="J227">
        <f t="shared" ca="1" si="11"/>
        <v>95248.89</v>
      </c>
    </row>
    <row r="228" spans="2:10" x14ac:dyDescent="0.3">
      <c r="B228" s="7">
        <v>223</v>
      </c>
      <c r="C228" s="9" t="s">
        <v>4</v>
      </c>
      <c r="D228" s="9" t="s">
        <v>8</v>
      </c>
      <c r="E228" s="9" t="s">
        <v>12</v>
      </c>
      <c r="F228" s="8">
        <v>45149</v>
      </c>
      <c r="G228" s="2" t="str">
        <f t="shared" si="9"/>
        <v>August</v>
      </c>
      <c r="H228" s="2" t="str">
        <f t="shared" si="10"/>
        <v>2023</v>
      </c>
      <c r="I228" s="10">
        <v>1375.28</v>
      </c>
      <c r="J228">
        <f t="shared" ca="1" si="11"/>
        <v>95248.89</v>
      </c>
    </row>
    <row r="229" spans="2:10" x14ac:dyDescent="0.3">
      <c r="B229" s="7">
        <v>224</v>
      </c>
      <c r="C229" s="9" t="s">
        <v>3</v>
      </c>
      <c r="D229" s="9" t="s">
        <v>9</v>
      </c>
      <c r="E229" s="9" t="s">
        <v>11</v>
      </c>
      <c r="F229" s="8">
        <v>45150</v>
      </c>
      <c r="G229" s="2" t="str">
        <f t="shared" si="9"/>
        <v>August</v>
      </c>
      <c r="H229" s="2" t="str">
        <f t="shared" si="10"/>
        <v>2023</v>
      </c>
      <c r="I229" s="10">
        <v>1282.98</v>
      </c>
      <c r="J229">
        <f t="shared" ca="1" si="11"/>
        <v>95248.89</v>
      </c>
    </row>
    <row r="230" spans="2:10" x14ac:dyDescent="0.3">
      <c r="B230" s="7">
        <v>225</v>
      </c>
      <c r="C230" s="9" t="s">
        <v>3</v>
      </c>
      <c r="D230" s="9" t="s">
        <v>8</v>
      </c>
      <c r="E230" s="9" t="s">
        <v>14</v>
      </c>
      <c r="F230" s="8">
        <v>45151</v>
      </c>
      <c r="G230" s="2" t="str">
        <f t="shared" si="9"/>
        <v>August</v>
      </c>
      <c r="H230" s="2" t="str">
        <f t="shared" si="10"/>
        <v>2023</v>
      </c>
      <c r="I230" s="10">
        <v>105.63</v>
      </c>
      <c r="J230">
        <f t="shared" ca="1" si="11"/>
        <v>95248.89</v>
      </c>
    </row>
    <row r="231" spans="2:10" x14ac:dyDescent="0.3">
      <c r="B231" s="7">
        <v>226</v>
      </c>
      <c r="C231" s="9" t="s">
        <v>3</v>
      </c>
      <c r="D231" s="9" t="s">
        <v>9</v>
      </c>
      <c r="E231" s="9" t="s">
        <v>13</v>
      </c>
      <c r="F231" s="8">
        <v>45152</v>
      </c>
      <c r="G231" s="2" t="str">
        <f t="shared" si="9"/>
        <v>August</v>
      </c>
      <c r="H231" s="2" t="str">
        <f t="shared" si="10"/>
        <v>2023</v>
      </c>
      <c r="I231" s="10">
        <v>174.46</v>
      </c>
      <c r="J231">
        <f t="shared" ca="1" si="11"/>
        <v>95248.89</v>
      </c>
    </row>
    <row r="232" spans="2:10" x14ac:dyDescent="0.3">
      <c r="B232" s="7">
        <v>227</v>
      </c>
      <c r="C232" s="9" t="s">
        <v>3</v>
      </c>
      <c r="D232" s="9" t="s">
        <v>9</v>
      </c>
      <c r="E232" s="9" t="s">
        <v>13</v>
      </c>
      <c r="F232" s="8">
        <v>45153</v>
      </c>
      <c r="G232" s="2" t="str">
        <f t="shared" si="9"/>
        <v>August</v>
      </c>
      <c r="H232" s="2" t="str">
        <f t="shared" si="10"/>
        <v>2023</v>
      </c>
      <c r="I232" s="10">
        <v>1702.77</v>
      </c>
      <c r="J232">
        <f t="shared" ca="1" si="11"/>
        <v>95248.89</v>
      </c>
    </row>
    <row r="233" spans="2:10" x14ac:dyDescent="0.3">
      <c r="B233" s="7">
        <v>228</v>
      </c>
      <c r="C233" s="9" t="s">
        <v>5</v>
      </c>
      <c r="D233" s="9" t="s">
        <v>9</v>
      </c>
      <c r="E233" s="9" t="s">
        <v>13</v>
      </c>
      <c r="F233" s="8">
        <v>45154</v>
      </c>
      <c r="G233" s="2" t="str">
        <f t="shared" si="9"/>
        <v>August</v>
      </c>
      <c r="H233" s="2" t="str">
        <f t="shared" si="10"/>
        <v>2023</v>
      </c>
      <c r="I233" s="10">
        <v>609.39</v>
      </c>
      <c r="J233">
        <f t="shared" ca="1" si="11"/>
        <v>95248.89</v>
      </c>
    </row>
    <row r="234" spans="2:10" x14ac:dyDescent="0.3">
      <c r="B234" s="7">
        <v>229</v>
      </c>
      <c r="C234" s="9" t="s">
        <v>3</v>
      </c>
      <c r="D234" s="9" t="s">
        <v>9</v>
      </c>
      <c r="E234" s="9" t="s">
        <v>11</v>
      </c>
      <c r="F234" s="8">
        <v>45155</v>
      </c>
      <c r="G234" s="2" t="str">
        <f t="shared" si="9"/>
        <v>August</v>
      </c>
      <c r="H234" s="2" t="str">
        <f t="shared" si="10"/>
        <v>2023</v>
      </c>
      <c r="I234" s="10">
        <v>295.48</v>
      </c>
      <c r="J234">
        <f t="shared" ca="1" si="11"/>
        <v>95248.89</v>
      </c>
    </row>
    <row r="235" spans="2:10" x14ac:dyDescent="0.3">
      <c r="B235" s="7">
        <v>230</v>
      </c>
      <c r="C235" s="9" t="s">
        <v>6</v>
      </c>
      <c r="D235" s="9" t="s">
        <v>9</v>
      </c>
      <c r="E235" s="9" t="s">
        <v>13</v>
      </c>
      <c r="F235" s="8">
        <v>45156</v>
      </c>
      <c r="G235" s="2" t="str">
        <f t="shared" si="9"/>
        <v>August</v>
      </c>
      <c r="H235" s="2" t="str">
        <f t="shared" si="10"/>
        <v>2023</v>
      </c>
      <c r="I235" s="10">
        <v>1060.06</v>
      </c>
      <c r="J235">
        <f t="shared" ca="1" si="11"/>
        <v>95248.89</v>
      </c>
    </row>
    <row r="236" spans="2:10" x14ac:dyDescent="0.3">
      <c r="B236" s="7">
        <v>231</v>
      </c>
      <c r="C236" s="9" t="s">
        <v>5</v>
      </c>
      <c r="D236" s="9" t="s">
        <v>8</v>
      </c>
      <c r="E236" s="9" t="s">
        <v>12</v>
      </c>
      <c r="F236" s="8">
        <v>45157</v>
      </c>
      <c r="G236" s="2" t="str">
        <f t="shared" si="9"/>
        <v>August</v>
      </c>
      <c r="H236" s="2" t="str">
        <f t="shared" si="10"/>
        <v>2023</v>
      </c>
      <c r="I236" s="10">
        <v>217.02</v>
      </c>
      <c r="J236">
        <f t="shared" ca="1" si="11"/>
        <v>95248.89</v>
      </c>
    </row>
    <row r="237" spans="2:10" x14ac:dyDescent="0.3">
      <c r="B237" s="7">
        <v>232</v>
      </c>
      <c r="C237" s="9" t="s">
        <v>4</v>
      </c>
      <c r="D237" s="9" t="s">
        <v>9</v>
      </c>
      <c r="E237" s="9" t="s">
        <v>11</v>
      </c>
      <c r="F237" s="8">
        <v>45158</v>
      </c>
      <c r="G237" s="2" t="str">
        <f t="shared" si="9"/>
        <v>August</v>
      </c>
      <c r="H237" s="2" t="str">
        <f t="shared" si="10"/>
        <v>2023</v>
      </c>
      <c r="I237" s="10">
        <v>434.64</v>
      </c>
      <c r="J237">
        <f t="shared" ca="1" si="11"/>
        <v>95248.89</v>
      </c>
    </row>
    <row r="238" spans="2:10" x14ac:dyDescent="0.3">
      <c r="B238" s="7">
        <v>233</v>
      </c>
      <c r="C238" s="9" t="s">
        <v>4</v>
      </c>
      <c r="D238" s="9" t="s">
        <v>9</v>
      </c>
      <c r="E238" s="9" t="s">
        <v>13</v>
      </c>
      <c r="F238" s="8">
        <v>45159</v>
      </c>
      <c r="G238" s="2" t="str">
        <f t="shared" si="9"/>
        <v>August</v>
      </c>
      <c r="H238" s="2" t="str">
        <f t="shared" si="10"/>
        <v>2023</v>
      </c>
      <c r="I238" s="10">
        <v>668.47</v>
      </c>
      <c r="J238">
        <f t="shared" ca="1" si="11"/>
        <v>95248.89</v>
      </c>
    </row>
    <row r="239" spans="2:10" x14ac:dyDescent="0.3">
      <c r="B239" s="7">
        <v>234</v>
      </c>
      <c r="C239" s="9" t="s">
        <v>4</v>
      </c>
      <c r="D239" s="9" t="s">
        <v>9</v>
      </c>
      <c r="E239" s="9" t="s">
        <v>12</v>
      </c>
      <c r="F239" s="8">
        <v>45160</v>
      </c>
      <c r="G239" s="2" t="str">
        <f t="shared" si="9"/>
        <v>August</v>
      </c>
      <c r="H239" s="2" t="str">
        <f t="shared" si="10"/>
        <v>2023</v>
      </c>
      <c r="I239" s="10">
        <v>1551.56</v>
      </c>
      <c r="J239">
        <f t="shared" ca="1" si="11"/>
        <v>95248.89</v>
      </c>
    </row>
    <row r="240" spans="2:10" x14ac:dyDescent="0.3">
      <c r="B240" s="7">
        <v>235</v>
      </c>
      <c r="C240" s="9" t="s">
        <v>3</v>
      </c>
      <c r="D240" s="9" t="s">
        <v>8</v>
      </c>
      <c r="E240" s="9" t="s">
        <v>11</v>
      </c>
      <c r="F240" s="8">
        <v>45161</v>
      </c>
      <c r="G240" s="2" t="str">
        <f t="shared" si="9"/>
        <v>August</v>
      </c>
      <c r="H240" s="2" t="str">
        <f t="shared" si="10"/>
        <v>2023</v>
      </c>
      <c r="I240" s="10">
        <v>270.94</v>
      </c>
      <c r="J240">
        <f t="shared" ca="1" si="11"/>
        <v>95248.89</v>
      </c>
    </row>
    <row r="241" spans="2:10" x14ac:dyDescent="0.3">
      <c r="B241" s="7">
        <v>236</v>
      </c>
      <c r="C241" s="9" t="s">
        <v>4</v>
      </c>
      <c r="D241" s="9" t="s">
        <v>8</v>
      </c>
      <c r="E241" s="9" t="s">
        <v>14</v>
      </c>
      <c r="F241" s="8">
        <v>45162</v>
      </c>
      <c r="G241" s="2" t="str">
        <f t="shared" si="9"/>
        <v>August</v>
      </c>
      <c r="H241" s="2" t="str">
        <f t="shared" si="10"/>
        <v>2023</v>
      </c>
      <c r="I241" s="10">
        <v>1075.8</v>
      </c>
      <c r="J241">
        <f t="shared" ca="1" si="11"/>
        <v>95248.89</v>
      </c>
    </row>
    <row r="242" spans="2:10" x14ac:dyDescent="0.3">
      <c r="B242" s="7">
        <v>237</v>
      </c>
      <c r="C242" s="9" t="s">
        <v>5</v>
      </c>
      <c r="D242" s="9" t="s">
        <v>8</v>
      </c>
      <c r="E242" s="9" t="s">
        <v>12</v>
      </c>
      <c r="F242" s="8">
        <v>45163</v>
      </c>
      <c r="G242" s="2" t="str">
        <f t="shared" si="9"/>
        <v>August</v>
      </c>
      <c r="H242" s="2" t="str">
        <f t="shared" si="10"/>
        <v>2023</v>
      </c>
      <c r="I242" s="10">
        <v>468.19</v>
      </c>
      <c r="J242">
        <f t="shared" ca="1" si="11"/>
        <v>95248.89</v>
      </c>
    </row>
    <row r="243" spans="2:10" x14ac:dyDescent="0.3">
      <c r="B243" s="7">
        <v>238</v>
      </c>
      <c r="C243" s="9" t="s">
        <v>5</v>
      </c>
      <c r="D243" s="9" t="s">
        <v>9</v>
      </c>
      <c r="E243" s="9" t="s">
        <v>11</v>
      </c>
      <c r="F243" s="8">
        <v>45164</v>
      </c>
      <c r="G243" s="2" t="str">
        <f t="shared" si="9"/>
        <v>August</v>
      </c>
      <c r="H243" s="2" t="str">
        <f t="shared" si="10"/>
        <v>2023</v>
      </c>
      <c r="I243" s="10">
        <v>1849.87</v>
      </c>
      <c r="J243">
        <f t="shared" ca="1" si="11"/>
        <v>95248.89</v>
      </c>
    </row>
    <row r="244" spans="2:10" x14ac:dyDescent="0.3">
      <c r="B244" s="7">
        <v>239</v>
      </c>
      <c r="C244" s="9" t="s">
        <v>3</v>
      </c>
      <c r="D244" s="9" t="s">
        <v>8</v>
      </c>
      <c r="E244" s="9" t="s">
        <v>14</v>
      </c>
      <c r="F244" s="8">
        <v>45165</v>
      </c>
      <c r="G244" s="2" t="str">
        <f t="shared" si="9"/>
        <v>August</v>
      </c>
      <c r="H244" s="2" t="str">
        <f t="shared" si="10"/>
        <v>2023</v>
      </c>
      <c r="I244" s="10">
        <v>592.21</v>
      </c>
      <c r="J244">
        <f t="shared" ca="1" si="11"/>
        <v>95248.89</v>
      </c>
    </row>
    <row r="245" spans="2:10" x14ac:dyDescent="0.3">
      <c r="B245" s="7">
        <v>240</v>
      </c>
      <c r="C245" s="9" t="s">
        <v>5</v>
      </c>
      <c r="D245" s="9" t="s">
        <v>9</v>
      </c>
      <c r="E245" s="9" t="s">
        <v>14</v>
      </c>
      <c r="F245" s="8">
        <v>45166</v>
      </c>
      <c r="G245" s="2" t="str">
        <f t="shared" si="9"/>
        <v>August</v>
      </c>
      <c r="H245" s="2" t="str">
        <f t="shared" si="10"/>
        <v>2023</v>
      </c>
      <c r="I245" s="10">
        <v>408.32</v>
      </c>
      <c r="J245">
        <f t="shared" ca="1" si="11"/>
        <v>95248.89</v>
      </c>
    </row>
    <row r="246" spans="2:10" x14ac:dyDescent="0.3">
      <c r="B246" s="7">
        <v>241</v>
      </c>
      <c r="C246" s="9" t="s">
        <v>3</v>
      </c>
      <c r="D246" s="9" t="s">
        <v>9</v>
      </c>
      <c r="E246" s="9" t="s">
        <v>14</v>
      </c>
      <c r="F246" s="8">
        <v>45167</v>
      </c>
      <c r="G246" s="2" t="str">
        <f t="shared" si="9"/>
        <v>August</v>
      </c>
      <c r="H246" s="2" t="str">
        <f t="shared" si="10"/>
        <v>2023</v>
      </c>
      <c r="I246" s="10">
        <v>362.68</v>
      </c>
      <c r="J246">
        <f t="shared" ca="1" si="11"/>
        <v>95248.89</v>
      </c>
    </row>
    <row r="247" spans="2:10" x14ac:dyDescent="0.3">
      <c r="B247" s="7">
        <v>242</v>
      </c>
      <c r="C247" s="9" t="s">
        <v>4</v>
      </c>
      <c r="D247" s="9" t="s">
        <v>8</v>
      </c>
      <c r="E247" s="9" t="s">
        <v>13</v>
      </c>
      <c r="F247" s="8">
        <v>45168</v>
      </c>
      <c r="G247" s="2" t="str">
        <f t="shared" si="9"/>
        <v>August</v>
      </c>
      <c r="H247" s="2" t="str">
        <f t="shared" si="10"/>
        <v>2023</v>
      </c>
      <c r="I247" s="10">
        <v>556.24</v>
      </c>
      <c r="J247">
        <f t="shared" ca="1" si="11"/>
        <v>95248.89</v>
      </c>
    </row>
    <row r="248" spans="2:10" x14ac:dyDescent="0.3">
      <c r="B248" s="7">
        <v>243</v>
      </c>
      <c r="C248" s="9" t="s">
        <v>5</v>
      </c>
      <c r="D248" s="9" t="s">
        <v>8</v>
      </c>
      <c r="E248" s="9" t="s">
        <v>11</v>
      </c>
      <c r="F248" s="8">
        <v>45169</v>
      </c>
      <c r="G248" s="2" t="str">
        <f t="shared" si="9"/>
        <v>August</v>
      </c>
      <c r="H248" s="2" t="str">
        <f t="shared" si="10"/>
        <v>2023</v>
      </c>
      <c r="I248" s="10">
        <v>1481.69</v>
      </c>
      <c r="J248">
        <f t="shared" ca="1" si="11"/>
        <v>95248.89</v>
      </c>
    </row>
    <row r="249" spans="2:10" x14ac:dyDescent="0.3">
      <c r="B249" s="7">
        <v>244</v>
      </c>
      <c r="C249" s="9" t="s">
        <v>5</v>
      </c>
      <c r="D249" s="9" t="s">
        <v>8</v>
      </c>
      <c r="E249" s="9" t="s">
        <v>12</v>
      </c>
      <c r="F249" s="8">
        <v>45170</v>
      </c>
      <c r="G249" s="2" t="str">
        <f t="shared" si="9"/>
        <v>September</v>
      </c>
      <c r="H249" s="2" t="str">
        <f t="shared" si="10"/>
        <v>2023</v>
      </c>
      <c r="I249" s="10">
        <v>648.11</v>
      </c>
      <c r="J249">
        <f t="shared" ca="1" si="11"/>
        <v>92154.95</v>
      </c>
    </row>
    <row r="250" spans="2:10" x14ac:dyDescent="0.3">
      <c r="B250" s="7">
        <v>245</v>
      </c>
      <c r="C250" s="9" t="s">
        <v>4</v>
      </c>
      <c r="D250" s="9" t="s">
        <v>8</v>
      </c>
      <c r="E250" s="9" t="s">
        <v>14</v>
      </c>
      <c r="F250" s="8">
        <v>45171</v>
      </c>
      <c r="G250" s="2" t="str">
        <f t="shared" si="9"/>
        <v>September</v>
      </c>
      <c r="H250" s="2" t="str">
        <f t="shared" si="10"/>
        <v>2023</v>
      </c>
      <c r="I250" s="10">
        <v>415.51</v>
      </c>
      <c r="J250">
        <f t="shared" ca="1" si="11"/>
        <v>92154.95</v>
      </c>
    </row>
    <row r="251" spans="2:10" x14ac:dyDescent="0.3">
      <c r="B251" s="7">
        <v>246</v>
      </c>
      <c r="C251" s="9" t="s">
        <v>4</v>
      </c>
      <c r="D251" s="9" t="s">
        <v>8</v>
      </c>
      <c r="E251" s="9" t="s">
        <v>11</v>
      </c>
      <c r="F251" s="8">
        <v>45172</v>
      </c>
      <c r="G251" s="2" t="str">
        <f t="shared" si="9"/>
        <v>September</v>
      </c>
      <c r="H251" s="2" t="str">
        <f t="shared" si="10"/>
        <v>2023</v>
      </c>
      <c r="I251" s="10">
        <v>89.55</v>
      </c>
      <c r="J251">
        <f t="shared" ca="1" si="11"/>
        <v>92154.95</v>
      </c>
    </row>
    <row r="252" spans="2:10" x14ac:dyDescent="0.3">
      <c r="B252" s="7">
        <v>247</v>
      </c>
      <c r="C252" s="9" t="s">
        <v>6</v>
      </c>
      <c r="D252" s="9" t="s">
        <v>9</v>
      </c>
      <c r="E252" s="9" t="s">
        <v>13</v>
      </c>
      <c r="F252" s="8">
        <v>45173</v>
      </c>
      <c r="G252" s="2" t="str">
        <f t="shared" si="9"/>
        <v>September</v>
      </c>
      <c r="H252" s="2" t="str">
        <f t="shared" si="10"/>
        <v>2023</v>
      </c>
      <c r="I252" s="10">
        <v>828.37</v>
      </c>
      <c r="J252">
        <f t="shared" ca="1" si="11"/>
        <v>92154.95</v>
      </c>
    </row>
    <row r="253" spans="2:10" x14ac:dyDescent="0.3">
      <c r="B253" s="7">
        <v>248</v>
      </c>
      <c r="C253" s="9" t="s">
        <v>4</v>
      </c>
      <c r="D253" s="9" t="s">
        <v>9</v>
      </c>
      <c r="E253" s="9" t="s">
        <v>14</v>
      </c>
      <c r="F253" s="8">
        <v>45174</v>
      </c>
      <c r="G253" s="2" t="str">
        <f t="shared" si="9"/>
        <v>September</v>
      </c>
      <c r="H253" s="2" t="str">
        <f t="shared" si="10"/>
        <v>2023</v>
      </c>
      <c r="I253" s="10">
        <v>349.2</v>
      </c>
      <c r="J253">
        <f t="shared" ca="1" si="11"/>
        <v>92154.95</v>
      </c>
    </row>
    <row r="254" spans="2:10" x14ac:dyDescent="0.3">
      <c r="B254" s="7">
        <v>249</v>
      </c>
      <c r="C254" s="9" t="s">
        <v>5</v>
      </c>
      <c r="D254" s="9" t="s">
        <v>8</v>
      </c>
      <c r="E254" s="9" t="s">
        <v>12</v>
      </c>
      <c r="F254" s="8">
        <v>45175</v>
      </c>
      <c r="G254" s="2" t="str">
        <f t="shared" si="9"/>
        <v>September</v>
      </c>
      <c r="H254" s="2" t="str">
        <f t="shared" si="10"/>
        <v>2023</v>
      </c>
      <c r="I254" s="10">
        <v>1890.82</v>
      </c>
      <c r="J254">
        <f t="shared" ca="1" si="11"/>
        <v>92154.95</v>
      </c>
    </row>
    <row r="255" spans="2:10" x14ac:dyDescent="0.3">
      <c r="B255" s="7">
        <v>250</v>
      </c>
      <c r="C255" s="9" t="s">
        <v>4</v>
      </c>
      <c r="D255" s="9" t="s">
        <v>8</v>
      </c>
      <c r="E255" s="9" t="s">
        <v>13</v>
      </c>
      <c r="F255" s="8">
        <v>45176</v>
      </c>
      <c r="G255" s="2" t="str">
        <f t="shared" si="9"/>
        <v>September</v>
      </c>
      <c r="H255" s="2" t="str">
        <f t="shared" si="10"/>
        <v>2023</v>
      </c>
      <c r="I255" s="10">
        <v>1448.51</v>
      </c>
      <c r="J255">
        <f t="shared" ca="1" si="11"/>
        <v>92154.95</v>
      </c>
    </row>
    <row r="256" spans="2:10" x14ac:dyDescent="0.3">
      <c r="B256" s="7">
        <v>251</v>
      </c>
      <c r="C256" s="9" t="s">
        <v>5</v>
      </c>
      <c r="D256" s="9" t="s">
        <v>8</v>
      </c>
      <c r="E256" s="9" t="s">
        <v>13</v>
      </c>
      <c r="F256" s="8">
        <v>45177</v>
      </c>
      <c r="G256" s="2" t="str">
        <f t="shared" si="9"/>
        <v>September</v>
      </c>
      <c r="H256" s="2" t="str">
        <f t="shared" si="10"/>
        <v>2023</v>
      </c>
      <c r="I256" s="10">
        <v>1862.83</v>
      </c>
      <c r="J256">
        <f t="shared" ca="1" si="11"/>
        <v>92154.95</v>
      </c>
    </row>
    <row r="257" spans="2:10" x14ac:dyDescent="0.3">
      <c r="B257" s="7">
        <v>252</v>
      </c>
      <c r="C257" s="9" t="s">
        <v>4</v>
      </c>
      <c r="D257" s="9" t="s">
        <v>9</v>
      </c>
      <c r="E257" s="9" t="s">
        <v>11</v>
      </c>
      <c r="F257" s="8">
        <v>45178</v>
      </c>
      <c r="G257" s="2" t="str">
        <f t="shared" si="9"/>
        <v>September</v>
      </c>
      <c r="H257" s="2" t="str">
        <f t="shared" si="10"/>
        <v>2023</v>
      </c>
      <c r="I257" s="10">
        <v>962.03</v>
      </c>
      <c r="J257">
        <f t="shared" ca="1" si="11"/>
        <v>92154.95</v>
      </c>
    </row>
    <row r="258" spans="2:10" x14ac:dyDescent="0.3">
      <c r="B258" s="7">
        <v>253</v>
      </c>
      <c r="C258" s="9" t="s">
        <v>4</v>
      </c>
      <c r="D258" s="9" t="s">
        <v>8</v>
      </c>
      <c r="E258" s="9" t="s">
        <v>14</v>
      </c>
      <c r="F258" s="8">
        <v>45179</v>
      </c>
      <c r="G258" s="2" t="str">
        <f t="shared" si="9"/>
        <v>September</v>
      </c>
      <c r="H258" s="2" t="str">
        <f t="shared" si="10"/>
        <v>2023</v>
      </c>
      <c r="I258" s="10">
        <v>1501.71</v>
      </c>
      <c r="J258">
        <f t="shared" ca="1" si="11"/>
        <v>92154.95</v>
      </c>
    </row>
    <row r="259" spans="2:10" x14ac:dyDescent="0.3">
      <c r="B259" s="7">
        <v>254</v>
      </c>
      <c r="C259" s="9" t="s">
        <v>6</v>
      </c>
      <c r="D259" s="9" t="s">
        <v>8</v>
      </c>
      <c r="E259" s="9" t="s">
        <v>12</v>
      </c>
      <c r="F259" s="8">
        <v>45180</v>
      </c>
      <c r="G259" s="2" t="str">
        <f t="shared" si="9"/>
        <v>September</v>
      </c>
      <c r="H259" s="2" t="str">
        <f t="shared" si="10"/>
        <v>2023</v>
      </c>
      <c r="I259" s="10">
        <v>1283.78</v>
      </c>
      <c r="J259">
        <f t="shared" ca="1" si="11"/>
        <v>92154.95</v>
      </c>
    </row>
    <row r="260" spans="2:10" x14ac:dyDescent="0.3">
      <c r="B260" s="7">
        <v>255</v>
      </c>
      <c r="C260" s="9" t="s">
        <v>6</v>
      </c>
      <c r="D260" s="9" t="s">
        <v>8</v>
      </c>
      <c r="E260" s="9" t="s">
        <v>11</v>
      </c>
      <c r="F260" s="8">
        <v>45181</v>
      </c>
      <c r="G260" s="2" t="str">
        <f t="shared" si="9"/>
        <v>September</v>
      </c>
      <c r="H260" s="2" t="str">
        <f t="shared" si="10"/>
        <v>2023</v>
      </c>
      <c r="I260" s="10">
        <v>1651.09</v>
      </c>
      <c r="J260">
        <f t="shared" ca="1" si="11"/>
        <v>92154.95</v>
      </c>
    </row>
    <row r="261" spans="2:10" x14ac:dyDescent="0.3">
      <c r="B261" s="7">
        <v>256</v>
      </c>
      <c r="C261" s="9" t="s">
        <v>6</v>
      </c>
      <c r="D261" s="9" t="s">
        <v>9</v>
      </c>
      <c r="E261" s="9" t="s">
        <v>13</v>
      </c>
      <c r="F261" s="8">
        <v>45182</v>
      </c>
      <c r="G261" s="2" t="str">
        <f t="shared" si="9"/>
        <v>September</v>
      </c>
      <c r="H261" s="2" t="str">
        <f t="shared" si="10"/>
        <v>2023</v>
      </c>
      <c r="I261" s="10">
        <v>744.93</v>
      </c>
      <c r="J261">
        <f t="shared" ca="1" si="11"/>
        <v>92154.95</v>
      </c>
    </row>
    <row r="262" spans="2:10" x14ac:dyDescent="0.3">
      <c r="B262" s="7">
        <v>257</v>
      </c>
      <c r="C262" s="9" t="s">
        <v>4</v>
      </c>
      <c r="D262" s="9" t="s">
        <v>9</v>
      </c>
      <c r="E262" s="9" t="s">
        <v>11</v>
      </c>
      <c r="F262" s="8">
        <v>45183</v>
      </c>
      <c r="G262" s="2" t="str">
        <f t="shared" ref="G262:G325" si="12">TEXT(F262,"MMMM")</f>
        <v>September</v>
      </c>
      <c r="H262" s="2" t="str">
        <f t="shared" ref="H262:H325" si="13">TEXT(F262,"YYYY")</f>
        <v>2023</v>
      </c>
      <c r="I262" s="10">
        <v>1026.32</v>
      </c>
      <c r="J262">
        <f t="shared" ca="1" si="11"/>
        <v>92154.95</v>
      </c>
    </row>
    <row r="263" spans="2:10" x14ac:dyDescent="0.3">
      <c r="B263" s="7">
        <v>258</v>
      </c>
      <c r="C263" s="9" t="s">
        <v>3</v>
      </c>
      <c r="D263" s="9" t="s">
        <v>9</v>
      </c>
      <c r="E263" s="9" t="s">
        <v>12</v>
      </c>
      <c r="F263" s="8">
        <v>45184</v>
      </c>
      <c r="G263" s="2" t="str">
        <f t="shared" si="12"/>
        <v>September</v>
      </c>
      <c r="H263" s="2" t="str">
        <f t="shared" si="13"/>
        <v>2023</v>
      </c>
      <c r="I263" s="10">
        <v>620.20000000000005</v>
      </c>
      <c r="J263">
        <f t="shared" ref="J263:J326" ca="1" si="14">SUMIF(G:I,G263,I:I)</f>
        <v>92154.95</v>
      </c>
    </row>
    <row r="264" spans="2:10" x14ac:dyDescent="0.3">
      <c r="B264" s="7">
        <v>259</v>
      </c>
      <c r="C264" s="9" t="s">
        <v>6</v>
      </c>
      <c r="D264" s="9" t="s">
        <v>9</v>
      </c>
      <c r="E264" s="9" t="s">
        <v>13</v>
      </c>
      <c r="F264" s="8">
        <v>45185</v>
      </c>
      <c r="G264" s="2" t="str">
        <f t="shared" si="12"/>
        <v>September</v>
      </c>
      <c r="H264" s="2" t="str">
        <f t="shared" si="13"/>
        <v>2023</v>
      </c>
      <c r="I264" s="10">
        <v>1930.73</v>
      </c>
      <c r="J264">
        <f t="shared" ca="1" si="14"/>
        <v>92154.95</v>
      </c>
    </row>
    <row r="265" spans="2:10" x14ac:dyDescent="0.3">
      <c r="B265" s="7">
        <v>260</v>
      </c>
      <c r="C265" s="9" t="s">
        <v>4</v>
      </c>
      <c r="D265" s="9" t="s">
        <v>9</v>
      </c>
      <c r="E265" s="9" t="s">
        <v>14</v>
      </c>
      <c r="F265" s="8">
        <v>45186</v>
      </c>
      <c r="G265" s="2" t="str">
        <f t="shared" si="12"/>
        <v>September</v>
      </c>
      <c r="H265" s="2" t="str">
        <f t="shared" si="13"/>
        <v>2023</v>
      </c>
      <c r="I265" s="10">
        <v>831.82</v>
      </c>
      <c r="J265">
        <f t="shared" ca="1" si="14"/>
        <v>92154.95</v>
      </c>
    </row>
    <row r="266" spans="2:10" x14ac:dyDescent="0.3">
      <c r="B266" s="7">
        <v>261</v>
      </c>
      <c r="C266" s="9" t="s">
        <v>6</v>
      </c>
      <c r="D266" s="9" t="s">
        <v>8</v>
      </c>
      <c r="E266" s="9" t="s">
        <v>12</v>
      </c>
      <c r="F266" s="8">
        <v>45187</v>
      </c>
      <c r="G266" s="2" t="str">
        <f t="shared" si="12"/>
        <v>September</v>
      </c>
      <c r="H266" s="2" t="str">
        <f t="shared" si="13"/>
        <v>2023</v>
      </c>
      <c r="I266" s="10">
        <v>828.31</v>
      </c>
      <c r="J266">
        <f t="shared" ca="1" si="14"/>
        <v>92154.95</v>
      </c>
    </row>
    <row r="267" spans="2:10" x14ac:dyDescent="0.3">
      <c r="B267" s="7">
        <v>262</v>
      </c>
      <c r="C267" s="9" t="s">
        <v>6</v>
      </c>
      <c r="D267" s="9" t="s">
        <v>8</v>
      </c>
      <c r="E267" s="9" t="s">
        <v>13</v>
      </c>
      <c r="F267" s="8">
        <v>45188</v>
      </c>
      <c r="G267" s="2" t="str">
        <f t="shared" si="12"/>
        <v>September</v>
      </c>
      <c r="H267" s="2" t="str">
        <f t="shared" si="13"/>
        <v>2023</v>
      </c>
      <c r="I267" s="10">
        <v>1426.7</v>
      </c>
      <c r="J267">
        <f t="shared" ca="1" si="14"/>
        <v>92154.95</v>
      </c>
    </row>
    <row r="268" spans="2:10" x14ac:dyDescent="0.3">
      <c r="B268" s="7">
        <v>263</v>
      </c>
      <c r="C268" s="9" t="s">
        <v>5</v>
      </c>
      <c r="D268" s="9" t="s">
        <v>9</v>
      </c>
      <c r="E268" s="9" t="s">
        <v>11</v>
      </c>
      <c r="F268" s="8">
        <v>45189</v>
      </c>
      <c r="G268" s="2" t="str">
        <f t="shared" si="12"/>
        <v>September</v>
      </c>
      <c r="H268" s="2" t="str">
        <f t="shared" si="13"/>
        <v>2023</v>
      </c>
      <c r="I268" s="10">
        <v>1688.61</v>
      </c>
      <c r="J268">
        <f t="shared" ca="1" si="14"/>
        <v>92154.95</v>
      </c>
    </row>
    <row r="269" spans="2:10" x14ac:dyDescent="0.3">
      <c r="B269" s="7">
        <v>264</v>
      </c>
      <c r="C269" s="9" t="s">
        <v>4</v>
      </c>
      <c r="D269" s="9" t="s">
        <v>8</v>
      </c>
      <c r="E269" s="9" t="s">
        <v>13</v>
      </c>
      <c r="F269" s="8">
        <v>45190</v>
      </c>
      <c r="G269" s="2" t="str">
        <f t="shared" si="12"/>
        <v>September</v>
      </c>
      <c r="H269" s="2" t="str">
        <f t="shared" si="13"/>
        <v>2023</v>
      </c>
      <c r="I269" s="10">
        <v>1370.49</v>
      </c>
      <c r="J269">
        <f t="shared" ca="1" si="14"/>
        <v>92154.95</v>
      </c>
    </row>
    <row r="270" spans="2:10" x14ac:dyDescent="0.3">
      <c r="B270" s="7">
        <v>265</v>
      </c>
      <c r="C270" s="9" t="s">
        <v>5</v>
      </c>
      <c r="D270" s="9" t="s">
        <v>9</v>
      </c>
      <c r="E270" s="9" t="s">
        <v>12</v>
      </c>
      <c r="F270" s="8">
        <v>45191</v>
      </c>
      <c r="G270" s="2" t="str">
        <f t="shared" si="12"/>
        <v>September</v>
      </c>
      <c r="H270" s="2" t="str">
        <f t="shared" si="13"/>
        <v>2023</v>
      </c>
      <c r="I270" s="10">
        <v>1204.79</v>
      </c>
      <c r="J270">
        <f t="shared" ca="1" si="14"/>
        <v>92154.95</v>
      </c>
    </row>
    <row r="271" spans="2:10" x14ac:dyDescent="0.3">
      <c r="B271" s="7">
        <v>266</v>
      </c>
      <c r="C271" s="9" t="s">
        <v>3</v>
      </c>
      <c r="D271" s="9" t="s">
        <v>9</v>
      </c>
      <c r="E271" s="9" t="s">
        <v>11</v>
      </c>
      <c r="F271" s="8">
        <v>45192</v>
      </c>
      <c r="G271" s="2" t="str">
        <f t="shared" si="12"/>
        <v>September</v>
      </c>
      <c r="H271" s="2" t="str">
        <f t="shared" si="13"/>
        <v>2023</v>
      </c>
      <c r="I271" s="10">
        <v>961.88</v>
      </c>
      <c r="J271">
        <f t="shared" ca="1" si="14"/>
        <v>92154.95</v>
      </c>
    </row>
    <row r="272" spans="2:10" x14ac:dyDescent="0.3">
      <c r="B272" s="7">
        <v>267</v>
      </c>
      <c r="C272" s="9" t="s">
        <v>5</v>
      </c>
      <c r="D272" s="9" t="s">
        <v>9</v>
      </c>
      <c r="E272" s="9" t="s">
        <v>11</v>
      </c>
      <c r="F272" s="8">
        <v>45193</v>
      </c>
      <c r="G272" s="2" t="str">
        <f t="shared" si="12"/>
        <v>September</v>
      </c>
      <c r="H272" s="2" t="str">
        <f t="shared" si="13"/>
        <v>2023</v>
      </c>
      <c r="I272" s="10">
        <v>698.69</v>
      </c>
      <c r="J272">
        <f t="shared" ca="1" si="14"/>
        <v>92154.95</v>
      </c>
    </row>
    <row r="273" spans="2:10" x14ac:dyDescent="0.3">
      <c r="B273" s="7">
        <v>268</v>
      </c>
      <c r="C273" s="9" t="s">
        <v>5</v>
      </c>
      <c r="D273" s="9" t="s">
        <v>9</v>
      </c>
      <c r="E273" s="9" t="s">
        <v>11</v>
      </c>
      <c r="F273" s="8">
        <v>45194</v>
      </c>
      <c r="G273" s="2" t="str">
        <f t="shared" si="12"/>
        <v>September</v>
      </c>
      <c r="H273" s="2" t="str">
        <f t="shared" si="13"/>
        <v>2023</v>
      </c>
      <c r="I273" s="10">
        <v>1533.06</v>
      </c>
      <c r="J273">
        <f t="shared" ca="1" si="14"/>
        <v>92154.95</v>
      </c>
    </row>
    <row r="274" spans="2:10" x14ac:dyDescent="0.3">
      <c r="B274" s="7">
        <v>269</v>
      </c>
      <c r="C274" s="9" t="s">
        <v>3</v>
      </c>
      <c r="D274" s="9" t="s">
        <v>9</v>
      </c>
      <c r="E274" s="9" t="s">
        <v>14</v>
      </c>
      <c r="F274" s="8">
        <v>45195</v>
      </c>
      <c r="G274" s="2" t="str">
        <f t="shared" si="12"/>
        <v>September</v>
      </c>
      <c r="H274" s="2" t="str">
        <f t="shared" si="13"/>
        <v>2023</v>
      </c>
      <c r="I274" s="10">
        <v>602.48</v>
      </c>
      <c r="J274">
        <f t="shared" ca="1" si="14"/>
        <v>92154.95</v>
      </c>
    </row>
    <row r="275" spans="2:10" x14ac:dyDescent="0.3">
      <c r="B275" s="7">
        <v>270</v>
      </c>
      <c r="C275" s="9" t="s">
        <v>6</v>
      </c>
      <c r="D275" s="9" t="s">
        <v>9</v>
      </c>
      <c r="E275" s="9" t="s">
        <v>14</v>
      </c>
      <c r="F275" s="8">
        <v>45196</v>
      </c>
      <c r="G275" s="2" t="str">
        <f t="shared" si="12"/>
        <v>September</v>
      </c>
      <c r="H275" s="2" t="str">
        <f t="shared" si="13"/>
        <v>2023</v>
      </c>
      <c r="I275" s="10">
        <v>1291.3699999999999</v>
      </c>
      <c r="J275">
        <f t="shared" ca="1" si="14"/>
        <v>92154.95</v>
      </c>
    </row>
    <row r="276" spans="2:10" x14ac:dyDescent="0.3">
      <c r="B276" s="7">
        <v>271</v>
      </c>
      <c r="C276" s="9" t="s">
        <v>5</v>
      </c>
      <c r="D276" s="9" t="s">
        <v>8</v>
      </c>
      <c r="E276" s="9" t="s">
        <v>11</v>
      </c>
      <c r="F276" s="8">
        <v>45197</v>
      </c>
      <c r="G276" s="2" t="str">
        <f t="shared" si="12"/>
        <v>September</v>
      </c>
      <c r="H276" s="2" t="str">
        <f t="shared" si="13"/>
        <v>2023</v>
      </c>
      <c r="I276" s="10">
        <v>702.82</v>
      </c>
      <c r="J276">
        <f t="shared" ca="1" si="14"/>
        <v>92154.95</v>
      </c>
    </row>
    <row r="277" spans="2:10" x14ac:dyDescent="0.3">
      <c r="B277" s="7">
        <v>272</v>
      </c>
      <c r="C277" s="9" t="s">
        <v>4</v>
      </c>
      <c r="D277" s="9" t="s">
        <v>9</v>
      </c>
      <c r="E277" s="9" t="s">
        <v>12</v>
      </c>
      <c r="F277" s="8">
        <v>45198</v>
      </c>
      <c r="G277" s="2" t="str">
        <f t="shared" si="12"/>
        <v>September</v>
      </c>
      <c r="H277" s="2" t="str">
        <f t="shared" si="13"/>
        <v>2023</v>
      </c>
      <c r="I277" s="10">
        <v>798.15</v>
      </c>
      <c r="J277">
        <f t="shared" ca="1" si="14"/>
        <v>92154.95</v>
      </c>
    </row>
    <row r="278" spans="2:10" x14ac:dyDescent="0.3">
      <c r="B278" s="7">
        <v>273</v>
      </c>
      <c r="C278" s="9" t="s">
        <v>5</v>
      </c>
      <c r="D278" s="9" t="s">
        <v>9</v>
      </c>
      <c r="E278" s="9" t="s">
        <v>14</v>
      </c>
      <c r="F278" s="8">
        <v>45199</v>
      </c>
      <c r="G278" s="2" t="str">
        <f t="shared" si="12"/>
        <v>September</v>
      </c>
      <c r="H278" s="2" t="str">
        <f t="shared" si="13"/>
        <v>2023</v>
      </c>
      <c r="I278" s="10">
        <v>1566.21</v>
      </c>
      <c r="J278">
        <f t="shared" ca="1" si="14"/>
        <v>92154.95</v>
      </c>
    </row>
    <row r="279" spans="2:10" x14ac:dyDescent="0.3">
      <c r="B279" s="7">
        <v>274</v>
      </c>
      <c r="C279" s="9" t="s">
        <v>6</v>
      </c>
      <c r="D279" s="9" t="s">
        <v>8</v>
      </c>
      <c r="E279" s="9" t="s">
        <v>11</v>
      </c>
      <c r="F279" s="8">
        <v>45200</v>
      </c>
      <c r="G279" s="2" t="str">
        <f t="shared" si="12"/>
        <v>October</v>
      </c>
      <c r="H279" s="2" t="str">
        <f t="shared" si="13"/>
        <v>2023</v>
      </c>
      <c r="I279" s="10">
        <v>1544.52</v>
      </c>
      <c r="J279">
        <f t="shared" ca="1" si="14"/>
        <v>62023.149999999994</v>
      </c>
    </row>
    <row r="280" spans="2:10" x14ac:dyDescent="0.3">
      <c r="B280" s="7">
        <v>275</v>
      </c>
      <c r="C280" s="9" t="s">
        <v>5</v>
      </c>
      <c r="D280" s="9" t="s">
        <v>9</v>
      </c>
      <c r="E280" s="9" t="s">
        <v>11</v>
      </c>
      <c r="F280" s="8">
        <v>45201</v>
      </c>
      <c r="G280" s="2" t="str">
        <f t="shared" si="12"/>
        <v>October</v>
      </c>
      <c r="H280" s="2" t="str">
        <f t="shared" si="13"/>
        <v>2023</v>
      </c>
      <c r="I280" s="10">
        <v>93.73</v>
      </c>
      <c r="J280">
        <f t="shared" ca="1" si="14"/>
        <v>62023.149999999994</v>
      </c>
    </row>
    <row r="281" spans="2:10" x14ac:dyDescent="0.3">
      <c r="B281" s="7">
        <v>276</v>
      </c>
      <c r="C281" s="9" t="s">
        <v>3</v>
      </c>
      <c r="D281" s="9" t="s">
        <v>9</v>
      </c>
      <c r="E281" s="9" t="s">
        <v>14</v>
      </c>
      <c r="F281" s="8">
        <v>45202</v>
      </c>
      <c r="G281" s="2" t="str">
        <f t="shared" si="12"/>
        <v>October</v>
      </c>
      <c r="H281" s="2" t="str">
        <f t="shared" si="13"/>
        <v>2023</v>
      </c>
      <c r="I281" s="10">
        <v>1705.24</v>
      </c>
      <c r="J281">
        <f t="shared" ca="1" si="14"/>
        <v>62023.149999999994</v>
      </c>
    </row>
    <row r="282" spans="2:10" x14ac:dyDescent="0.3">
      <c r="B282" s="7">
        <v>277</v>
      </c>
      <c r="C282" s="9" t="s">
        <v>4</v>
      </c>
      <c r="D282" s="9" t="s">
        <v>9</v>
      </c>
      <c r="E282" s="9" t="s">
        <v>13</v>
      </c>
      <c r="F282" s="8">
        <v>45203</v>
      </c>
      <c r="G282" s="2" t="str">
        <f t="shared" si="12"/>
        <v>October</v>
      </c>
      <c r="H282" s="2" t="str">
        <f t="shared" si="13"/>
        <v>2023</v>
      </c>
      <c r="I282" s="10">
        <v>830.73</v>
      </c>
      <c r="J282">
        <f t="shared" ca="1" si="14"/>
        <v>62023.149999999994</v>
      </c>
    </row>
    <row r="283" spans="2:10" x14ac:dyDescent="0.3">
      <c r="B283" s="7">
        <v>278</v>
      </c>
      <c r="C283" s="9" t="s">
        <v>5</v>
      </c>
      <c r="D283" s="9" t="s">
        <v>9</v>
      </c>
      <c r="E283" s="9" t="s">
        <v>12</v>
      </c>
      <c r="F283" s="8">
        <v>45204</v>
      </c>
      <c r="G283" s="2" t="str">
        <f t="shared" si="12"/>
        <v>October</v>
      </c>
      <c r="H283" s="2" t="str">
        <f t="shared" si="13"/>
        <v>2023</v>
      </c>
      <c r="I283" s="10">
        <v>73.040000000000006</v>
      </c>
      <c r="J283">
        <f t="shared" ca="1" si="14"/>
        <v>62023.149999999994</v>
      </c>
    </row>
    <row r="284" spans="2:10" x14ac:dyDescent="0.3">
      <c r="B284" s="7">
        <v>279</v>
      </c>
      <c r="C284" s="9" t="s">
        <v>4</v>
      </c>
      <c r="D284" s="9" t="s">
        <v>9</v>
      </c>
      <c r="E284" s="9" t="s">
        <v>14</v>
      </c>
      <c r="F284" s="8">
        <v>45205</v>
      </c>
      <c r="G284" s="2" t="str">
        <f t="shared" si="12"/>
        <v>October</v>
      </c>
      <c r="H284" s="2" t="str">
        <f t="shared" si="13"/>
        <v>2023</v>
      </c>
      <c r="I284" s="10">
        <v>1315.96</v>
      </c>
      <c r="J284">
        <f t="shared" ca="1" si="14"/>
        <v>62023.149999999994</v>
      </c>
    </row>
    <row r="285" spans="2:10" x14ac:dyDescent="0.3">
      <c r="B285" s="7">
        <v>280</v>
      </c>
      <c r="C285" s="9" t="s">
        <v>6</v>
      </c>
      <c r="D285" s="9" t="s">
        <v>8</v>
      </c>
      <c r="E285" s="9" t="s">
        <v>14</v>
      </c>
      <c r="F285" s="8">
        <v>45206</v>
      </c>
      <c r="G285" s="2" t="str">
        <f t="shared" si="12"/>
        <v>October</v>
      </c>
      <c r="H285" s="2" t="str">
        <f t="shared" si="13"/>
        <v>2023</v>
      </c>
      <c r="I285" s="10">
        <v>857.57</v>
      </c>
      <c r="J285">
        <f t="shared" ca="1" si="14"/>
        <v>62023.149999999994</v>
      </c>
    </row>
    <row r="286" spans="2:10" x14ac:dyDescent="0.3">
      <c r="B286" s="7">
        <v>281</v>
      </c>
      <c r="C286" s="9" t="s">
        <v>4</v>
      </c>
      <c r="D286" s="9" t="s">
        <v>9</v>
      </c>
      <c r="E286" s="9" t="s">
        <v>14</v>
      </c>
      <c r="F286" s="8">
        <v>45207</v>
      </c>
      <c r="G286" s="2" t="str">
        <f t="shared" si="12"/>
        <v>October</v>
      </c>
      <c r="H286" s="2" t="str">
        <f t="shared" si="13"/>
        <v>2023</v>
      </c>
      <c r="I286" s="10">
        <v>1921.79</v>
      </c>
      <c r="J286">
        <f t="shared" ca="1" si="14"/>
        <v>62023.149999999994</v>
      </c>
    </row>
    <row r="287" spans="2:10" x14ac:dyDescent="0.3">
      <c r="B287" s="7">
        <v>282</v>
      </c>
      <c r="C287" s="9" t="s">
        <v>6</v>
      </c>
      <c r="D287" s="9" t="s">
        <v>9</v>
      </c>
      <c r="E287" s="9" t="s">
        <v>13</v>
      </c>
      <c r="F287" s="8">
        <v>45208</v>
      </c>
      <c r="G287" s="2" t="str">
        <f t="shared" si="12"/>
        <v>October</v>
      </c>
      <c r="H287" s="2" t="str">
        <f t="shared" si="13"/>
        <v>2023</v>
      </c>
      <c r="I287" s="10">
        <v>474.4</v>
      </c>
      <c r="J287">
        <f t="shared" ca="1" si="14"/>
        <v>62023.149999999994</v>
      </c>
    </row>
    <row r="288" spans="2:10" x14ac:dyDescent="0.3">
      <c r="B288" s="7">
        <v>283</v>
      </c>
      <c r="C288" s="9" t="s">
        <v>4</v>
      </c>
      <c r="D288" s="9" t="s">
        <v>9</v>
      </c>
      <c r="E288" s="9" t="s">
        <v>12</v>
      </c>
      <c r="F288" s="8">
        <v>45209</v>
      </c>
      <c r="G288" s="2" t="str">
        <f t="shared" si="12"/>
        <v>October</v>
      </c>
      <c r="H288" s="2" t="str">
        <f t="shared" si="13"/>
        <v>2023</v>
      </c>
      <c r="I288" s="10">
        <v>1609.75</v>
      </c>
      <c r="J288">
        <f t="shared" ca="1" si="14"/>
        <v>62023.149999999994</v>
      </c>
    </row>
    <row r="289" spans="2:10" x14ac:dyDescent="0.3">
      <c r="B289" s="7">
        <v>284</v>
      </c>
      <c r="C289" s="9" t="s">
        <v>5</v>
      </c>
      <c r="D289" s="9" t="s">
        <v>9</v>
      </c>
      <c r="E289" s="9" t="s">
        <v>14</v>
      </c>
      <c r="F289" s="8">
        <v>45210</v>
      </c>
      <c r="G289" s="2" t="str">
        <f t="shared" si="12"/>
        <v>October</v>
      </c>
      <c r="H289" s="2" t="str">
        <f t="shared" si="13"/>
        <v>2023</v>
      </c>
      <c r="I289" s="10">
        <v>1376.56</v>
      </c>
      <c r="J289">
        <f t="shared" ca="1" si="14"/>
        <v>62023.149999999994</v>
      </c>
    </row>
    <row r="290" spans="2:10" x14ac:dyDescent="0.3">
      <c r="B290" s="7">
        <v>285</v>
      </c>
      <c r="C290" s="9" t="s">
        <v>5</v>
      </c>
      <c r="D290" s="9" t="s">
        <v>9</v>
      </c>
      <c r="E290" s="9" t="s">
        <v>13</v>
      </c>
      <c r="F290" s="8">
        <v>45211</v>
      </c>
      <c r="G290" s="2" t="str">
        <f t="shared" si="12"/>
        <v>October</v>
      </c>
      <c r="H290" s="2" t="str">
        <f t="shared" si="13"/>
        <v>2023</v>
      </c>
      <c r="I290" s="10">
        <v>869.99</v>
      </c>
      <c r="J290">
        <f t="shared" ca="1" si="14"/>
        <v>62023.149999999994</v>
      </c>
    </row>
    <row r="291" spans="2:10" x14ac:dyDescent="0.3">
      <c r="B291" s="7">
        <v>286</v>
      </c>
      <c r="C291" s="9" t="s">
        <v>3</v>
      </c>
      <c r="D291" s="9" t="s">
        <v>8</v>
      </c>
      <c r="E291" s="9" t="s">
        <v>11</v>
      </c>
      <c r="F291" s="8">
        <v>45212</v>
      </c>
      <c r="G291" s="2" t="str">
        <f t="shared" si="12"/>
        <v>October</v>
      </c>
      <c r="H291" s="2" t="str">
        <f t="shared" si="13"/>
        <v>2023</v>
      </c>
      <c r="I291" s="10">
        <v>1091.46</v>
      </c>
      <c r="J291">
        <f t="shared" ca="1" si="14"/>
        <v>62023.149999999994</v>
      </c>
    </row>
    <row r="292" spans="2:10" x14ac:dyDescent="0.3">
      <c r="B292" s="7">
        <v>287</v>
      </c>
      <c r="C292" s="9" t="s">
        <v>5</v>
      </c>
      <c r="D292" s="9" t="s">
        <v>9</v>
      </c>
      <c r="E292" s="9" t="s">
        <v>12</v>
      </c>
      <c r="F292" s="8">
        <v>45213</v>
      </c>
      <c r="G292" s="2" t="str">
        <f t="shared" si="12"/>
        <v>October</v>
      </c>
      <c r="H292" s="2" t="str">
        <f t="shared" si="13"/>
        <v>2023</v>
      </c>
      <c r="I292" s="10">
        <v>1608.87</v>
      </c>
      <c r="J292">
        <f t="shared" ca="1" si="14"/>
        <v>62023.149999999994</v>
      </c>
    </row>
    <row r="293" spans="2:10" x14ac:dyDescent="0.3">
      <c r="B293" s="7">
        <v>288</v>
      </c>
      <c r="C293" s="9" t="s">
        <v>3</v>
      </c>
      <c r="D293" s="9" t="s">
        <v>9</v>
      </c>
      <c r="E293" s="9" t="s">
        <v>12</v>
      </c>
      <c r="F293" s="8">
        <v>45214</v>
      </c>
      <c r="G293" s="2" t="str">
        <f t="shared" si="12"/>
        <v>October</v>
      </c>
      <c r="H293" s="2" t="str">
        <f t="shared" si="13"/>
        <v>2023</v>
      </c>
      <c r="I293" s="10">
        <v>350.64</v>
      </c>
      <c r="J293">
        <f t="shared" ca="1" si="14"/>
        <v>62023.149999999994</v>
      </c>
    </row>
    <row r="294" spans="2:10" x14ac:dyDescent="0.3">
      <c r="B294" s="7">
        <v>289</v>
      </c>
      <c r="C294" s="9" t="s">
        <v>3</v>
      </c>
      <c r="D294" s="9" t="s">
        <v>9</v>
      </c>
      <c r="E294" s="9" t="s">
        <v>13</v>
      </c>
      <c r="F294" s="8">
        <v>45215</v>
      </c>
      <c r="G294" s="2" t="str">
        <f t="shared" si="12"/>
        <v>October</v>
      </c>
      <c r="H294" s="2" t="str">
        <f t="shared" si="13"/>
        <v>2023</v>
      </c>
      <c r="I294" s="10">
        <v>996.3</v>
      </c>
      <c r="J294">
        <f t="shared" ca="1" si="14"/>
        <v>62023.149999999994</v>
      </c>
    </row>
    <row r="295" spans="2:10" x14ac:dyDescent="0.3">
      <c r="B295" s="7">
        <v>290</v>
      </c>
      <c r="C295" s="9" t="s">
        <v>3</v>
      </c>
      <c r="D295" s="9" t="s">
        <v>9</v>
      </c>
      <c r="E295" s="9" t="s">
        <v>11</v>
      </c>
      <c r="F295" s="8">
        <v>45216</v>
      </c>
      <c r="G295" s="2" t="str">
        <f t="shared" si="12"/>
        <v>October</v>
      </c>
      <c r="H295" s="2" t="str">
        <f t="shared" si="13"/>
        <v>2023</v>
      </c>
      <c r="I295" s="10">
        <v>1475.48</v>
      </c>
      <c r="J295">
        <f t="shared" ca="1" si="14"/>
        <v>62023.149999999994</v>
      </c>
    </row>
    <row r="296" spans="2:10" x14ac:dyDescent="0.3">
      <c r="B296" s="7">
        <v>291</v>
      </c>
      <c r="C296" s="9" t="s">
        <v>6</v>
      </c>
      <c r="D296" s="9" t="s">
        <v>8</v>
      </c>
      <c r="E296" s="9" t="s">
        <v>13</v>
      </c>
      <c r="F296" s="8">
        <v>45217</v>
      </c>
      <c r="G296" s="2" t="str">
        <f t="shared" si="12"/>
        <v>October</v>
      </c>
      <c r="H296" s="2" t="str">
        <f t="shared" si="13"/>
        <v>2023</v>
      </c>
      <c r="I296" s="10">
        <v>1688.11</v>
      </c>
      <c r="J296">
        <f t="shared" ca="1" si="14"/>
        <v>62023.149999999994</v>
      </c>
    </row>
    <row r="297" spans="2:10" x14ac:dyDescent="0.3">
      <c r="B297" s="7">
        <v>292</v>
      </c>
      <c r="C297" s="9" t="s">
        <v>6</v>
      </c>
      <c r="D297" s="9" t="s">
        <v>8</v>
      </c>
      <c r="E297" s="9" t="s">
        <v>12</v>
      </c>
      <c r="F297" s="8">
        <v>45218</v>
      </c>
      <c r="G297" s="2" t="str">
        <f t="shared" si="12"/>
        <v>October</v>
      </c>
      <c r="H297" s="2" t="str">
        <f t="shared" si="13"/>
        <v>2023</v>
      </c>
      <c r="I297" s="10">
        <v>935.02</v>
      </c>
      <c r="J297">
        <f t="shared" ca="1" si="14"/>
        <v>62023.149999999994</v>
      </c>
    </row>
    <row r="298" spans="2:10" x14ac:dyDescent="0.3">
      <c r="B298" s="7">
        <v>293</v>
      </c>
      <c r="C298" s="9" t="s">
        <v>6</v>
      </c>
      <c r="D298" s="9" t="s">
        <v>8</v>
      </c>
      <c r="E298" s="9" t="s">
        <v>12</v>
      </c>
      <c r="F298" s="8">
        <v>45219</v>
      </c>
      <c r="G298" s="2" t="str">
        <f t="shared" si="12"/>
        <v>October</v>
      </c>
      <c r="H298" s="2" t="str">
        <f t="shared" si="13"/>
        <v>2023</v>
      </c>
      <c r="I298" s="10">
        <v>1919.63</v>
      </c>
      <c r="J298">
        <f t="shared" ca="1" si="14"/>
        <v>62023.149999999994</v>
      </c>
    </row>
    <row r="299" spans="2:10" x14ac:dyDescent="0.3">
      <c r="B299" s="7">
        <v>294</v>
      </c>
      <c r="C299" s="9" t="s">
        <v>6</v>
      </c>
      <c r="D299" s="9" t="s">
        <v>8</v>
      </c>
      <c r="E299" s="9" t="s">
        <v>11</v>
      </c>
      <c r="F299" s="8">
        <v>45220</v>
      </c>
      <c r="G299" s="2" t="str">
        <f t="shared" si="12"/>
        <v>October</v>
      </c>
      <c r="H299" s="2" t="str">
        <f t="shared" si="13"/>
        <v>2023</v>
      </c>
      <c r="I299" s="10">
        <v>1973.76</v>
      </c>
      <c r="J299">
        <f t="shared" ca="1" si="14"/>
        <v>62023.149999999994</v>
      </c>
    </row>
    <row r="300" spans="2:10" x14ac:dyDescent="0.3">
      <c r="B300" s="7">
        <v>295</v>
      </c>
      <c r="C300" s="9" t="s">
        <v>6</v>
      </c>
      <c r="D300" s="9" t="s">
        <v>8</v>
      </c>
      <c r="E300" s="9" t="s">
        <v>11</v>
      </c>
      <c r="F300" s="8">
        <v>45221</v>
      </c>
      <c r="G300" s="2" t="str">
        <f t="shared" si="12"/>
        <v>October</v>
      </c>
      <c r="H300" s="2" t="str">
        <f t="shared" si="13"/>
        <v>2023</v>
      </c>
      <c r="I300" s="10">
        <v>349.48</v>
      </c>
      <c r="J300">
        <f t="shared" ca="1" si="14"/>
        <v>62023.149999999994</v>
      </c>
    </row>
    <row r="301" spans="2:10" x14ac:dyDescent="0.3">
      <c r="B301" s="7">
        <v>296</v>
      </c>
      <c r="C301" s="9" t="s">
        <v>4</v>
      </c>
      <c r="D301" s="9" t="s">
        <v>8</v>
      </c>
      <c r="E301" s="9" t="s">
        <v>13</v>
      </c>
      <c r="F301" s="8">
        <v>45222</v>
      </c>
      <c r="G301" s="2" t="str">
        <f t="shared" si="12"/>
        <v>October</v>
      </c>
      <c r="H301" s="2" t="str">
        <f t="shared" si="13"/>
        <v>2023</v>
      </c>
      <c r="I301" s="10">
        <v>1543.75</v>
      </c>
      <c r="J301">
        <f t="shared" ca="1" si="14"/>
        <v>62023.149999999994</v>
      </c>
    </row>
    <row r="302" spans="2:10" x14ac:dyDescent="0.3">
      <c r="B302" s="7">
        <v>297</v>
      </c>
      <c r="C302" s="9" t="s">
        <v>4</v>
      </c>
      <c r="D302" s="9" t="s">
        <v>8</v>
      </c>
      <c r="E302" s="9" t="s">
        <v>11</v>
      </c>
      <c r="F302" s="8">
        <v>45223</v>
      </c>
      <c r="G302" s="2" t="str">
        <f t="shared" si="12"/>
        <v>October</v>
      </c>
      <c r="H302" s="2" t="str">
        <f t="shared" si="13"/>
        <v>2023</v>
      </c>
      <c r="I302" s="10">
        <v>208.92</v>
      </c>
      <c r="J302">
        <f t="shared" ca="1" si="14"/>
        <v>62023.149999999994</v>
      </c>
    </row>
    <row r="303" spans="2:10" x14ac:dyDescent="0.3">
      <c r="B303" s="7">
        <v>298</v>
      </c>
      <c r="C303" s="9" t="s">
        <v>4</v>
      </c>
      <c r="D303" s="9" t="s">
        <v>8</v>
      </c>
      <c r="E303" s="9" t="s">
        <v>11</v>
      </c>
      <c r="F303" s="8">
        <v>45224</v>
      </c>
      <c r="G303" s="2" t="str">
        <f t="shared" si="12"/>
        <v>October</v>
      </c>
      <c r="H303" s="2" t="str">
        <f t="shared" si="13"/>
        <v>2023</v>
      </c>
      <c r="I303" s="10">
        <v>1053.97</v>
      </c>
      <c r="J303">
        <f t="shared" ca="1" si="14"/>
        <v>62023.149999999994</v>
      </c>
    </row>
    <row r="304" spans="2:10" x14ac:dyDescent="0.3">
      <c r="B304" s="7">
        <v>299</v>
      </c>
      <c r="C304" s="9" t="s">
        <v>5</v>
      </c>
      <c r="D304" s="9" t="s">
        <v>9</v>
      </c>
      <c r="E304" s="9" t="s">
        <v>14</v>
      </c>
      <c r="F304" s="8">
        <v>45225</v>
      </c>
      <c r="G304" s="2" t="str">
        <f t="shared" si="12"/>
        <v>October</v>
      </c>
      <c r="H304" s="2" t="str">
        <f t="shared" si="13"/>
        <v>2023</v>
      </c>
      <c r="I304" s="10">
        <v>54.52</v>
      </c>
      <c r="J304">
        <f t="shared" ca="1" si="14"/>
        <v>62023.149999999994</v>
      </c>
    </row>
    <row r="305" spans="2:10" x14ac:dyDescent="0.3">
      <c r="B305" s="7">
        <v>300</v>
      </c>
      <c r="C305" s="9" t="s">
        <v>4</v>
      </c>
      <c r="D305" s="9" t="s">
        <v>8</v>
      </c>
      <c r="E305" s="9" t="s">
        <v>13</v>
      </c>
      <c r="F305" s="8">
        <v>45226</v>
      </c>
      <c r="G305" s="2" t="str">
        <f t="shared" si="12"/>
        <v>October</v>
      </c>
      <c r="H305" s="2" t="str">
        <f t="shared" si="13"/>
        <v>2023</v>
      </c>
      <c r="I305" s="10">
        <v>1030</v>
      </c>
      <c r="J305">
        <f t="shared" ca="1" si="14"/>
        <v>62023.149999999994</v>
      </c>
    </row>
    <row r="306" spans="2:10" x14ac:dyDescent="0.3">
      <c r="B306" s="7">
        <v>301</v>
      </c>
      <c r="C306" s="9" t="s">
        <v>4</v>
      </c>
      <c r="D306" s="9" t="s">
        <v>9</v>
      </c>
      <c r="E306" s="9" t="s">
        <v>14</v>
      </c>
      <c r="F306" s="8">
        <v>45227</v>
      </c>
      <c r="G306" s="2" t="str">
        <f t="shared" si="12"/>
        <v>October</v>
      </c>
      <c r="H306" s="2" t="str">
        <f t="shared" si="13"/>
        <v>2023</v>
      </c>
      <c r="I306" s="10">
        <v>1814.02</v>
      </c>
      <c r="J306">
        <f t="shared" ca="1" si="14"/>
        <v>62023.149999999994</v>
      </c>
    </row>
    <row r="307" spans="2:10" x14ac:dyDescent="0.3">
      <c r="B307" s="7">
        <v>302</v>
      </c>
      <c r="C307" s="9" t="s">
        <v>6</v>
      </c>
      <c r="D307" s="9" t="s">
        <v>9</v>
      </c>
      <c r="E307" s="9" t="s">
        <v>14</v>
      </c>
      <c r="F307" s="8">
        <v>45228</v>
      </c>
      <c r="G307" s="2" t="str">
        <f t="shared" si="12"/>
        <v>October</v>
      </c>
      <c r="H307" s="2" t="str">
        <f t="shared" si="13"/>
        <v>2023</v>
      </c>
      <c r="I307" s="10">
        <v>808.42</v>
      </c>
      <c r="J307">
        <f t="shared" ca="1" si="14"/>
        <v>62023.149999999994</v>
      </c>
    </row>
    <row r="308" spans="2:10" x14ac:dyDescent="0.3">
      <c r="B308" s="7">
        <v>303</v>
      </c>
      <c r="C308" s="9" t="s">
        <v>6</v>
      </c>
      <c r="D308" s="9" t="s">
        <v>9</v>
      </c>
      <c r="E308" s="9" t="s">
        <v>12</v>
      </c>
      <c r="F308" s="8">
        <v>45229</v>
      </c>
      <c r="G308" s="2" t="str">
        <f t="shared" si="12"/>
        <v>October</v>
      </c>
      <c r="H308" s="2" t="str">
        <f t="shared" si="13"/>
        <v>2023</v>
      </c>
      <c r="I308" s="10">
        <v>1947.24</v>
      </c>
      <c r="J308">
        <f t="shared" ca="1" si="14"/>
        <v>62023.149999999994</v>
      </c>
    </row>
    <row r="309" spans="2:10" x14ac:dyDescent="0.3">
      <c r="B309" s="7">
        <v>304</v>
      </c>
      <c r="C309" s="9" t="s">
        <v>5</v>
      </c>
      <c r="D309" s="9" t="s">
        <v>9</v>
      </c>
      <c r="E309" s="9" t="s">
        <v>11</v>
      </c>
      <c r="F309" s="8">
        <v>45230</v>
      </c>
      <c r="G309" s="2" t="str">
        <f t="shared" si="12"/>
        <v>October</v>
      </c>
      <c r="H309" s="2" t="str">
        <f t="shared" si="13"/>
        <v>2023</v>
      </c>
      <c r="I309" s="10">
        <v>304.35000000000002</v>
      </c>
      <c r="J309">
        <f t="shared" ca="1" si="14"/>
        <v>62023.149999999994</v>
      </c>
    </row>
    <row r="310" spans="2:10" x14ac:dyDescent="0.3">
      <c r="B310" s="7">
        <v>305</v>
      </c>
      <c r="C310" s="9" t="s">
        <v>6</v>
      </c>
      <c r="D310" s="9" t="s">
        <v>8</v>
      </c>
      <c r="E310" s="9" t="s">
        <v>12</v>
      </c>
      <c r="F310" s="8">
        <v>45231</v>
      </c>
      <c r="G310" s="2" t="str">
        <f t="shared" si="12"/>
        <v>November</v>
      </c>
      <c r="H310" s="2" t="str">
        <f t="shared" si="13"/>
        <v>2023</v>
      </c>
      <c r="I310" s="10">
        <v>1083.43</v>
      </c>
      <c r="J310">
        <f t="shared" ca="1" si="14"/>
        <v>57031.6</v>
      </c>
    </row>
    <row r="311" spans="2:10" x14ac:dyDescent="0.3">
      <c r="B311" s="7">
        <v>306</v>
      </c>
      <c r="C311" s="9" t="s">
        <v>3</v>
      </c>
      <c r="D311" s="9" t="s">
        <v>9</v>
      </c>
      <c r="E311" s="9" t="s">
        <v>12</v>
      </c>
      <c r="F311" s="8">
        <v>45232</v>
      </c>
      <c r="G311" s="2" t="str">
        <f t="shared" si="12"/>
        <v>November</v>
      </c>
      <c r="H311" s="2" t="str">
        <f t="shared" si="13"/>
        <v>2023</v>
      </c>
      <c r="I311" s="10">
        <v>669.56</v>
      </c>
      <c r="J311">
        <f t="shared" ca="1" si="14"/>
        <v>57031.6</v>
      </c>
    </row>
    <row r="312" spans="2:10" x14ac:dyDescent="0.3">
      <c r="B312" s="7">
        <v>307</v>
      </c>
      <c r="C312" s="9" t="s">
        <v>5</v>
      </c>
      <c r="D312" s="9" t="s">
        <v>9</v>
      </c>
      <c r="E312" s="9" t="s">
        <v>13</v>
      </c>
      <c r="F312" s="8">
        <v>45233</v>
      </c>
      <c r="G312" s="2" t="str">
        <f t="shared" si="12"/>
        <v>November</v>
      </c>
      <c r="H312" s="2" t="str">
        <f t="shared" si="13"/>
        <v>2023</v>
      </c>
      <c r="I312" s="10">
        <v>1306.21</v>
      </c>
      <c r="J312">
        <f t="shared" ca="1" si="14"/>
        <v>57031.6</v>
      </c>
    </row>
    <row r="313" spans="2:10" x14ac:dyDescent="0.3">
      <c r="B313" s="7">
        <v>308</v>
      </c>
      <c r="C313" s="9" t="s">
        <v>6</v>
      </c>
      <c r="D313" s="9" t="s">
        <v>8</v>
      </c>
      <c r="E313" s="9" t="s">
        <v>14</v>
      </c>
      <c r="F313" s="8">
        <v>45234</v>
      </c>
      <c r="G313" s="2" t="str">
        <f t="shared" si="12"/>
        <v>November</v>
      </c>
      <c r="H313" s="2" t="str">
        <f t="shared" si="13"/>
        <v>2023</v>
      </c>
      <c r="I313" s="10">
        <v>1133.28</v>
      </c>
      <c r="J313">
        <f t="shared" ca="1" si="14"/>
        <v>57031.6</v>
      </c>
    </row>
    <row r="314" spans="2:10" x14ac:dyDescent="0.3">
      <c r="B314" s="7">
        <v>309</v>
      </c>
      <c r="C314" s="9" t="s">
        <v>4</v>
      </c>
      <c r="D314" s="9" t="s">
        <v>8</v>
      </c>
      <c r="E314" s="9" t="s">
        <v>13</v>
      </c>
      <c r="F314" s="8">
        <v>45235</v>
      </c>
      <c r="G314" s="2" t="str">
        <f t="shared" si="12"/>
        <v>November</v>
      </c>
      <c r="H314" s="2" t="str">
        <f t="shared" si="13"/>
        <v>2023</v>
      </c>
      <c r="I314" s="10">
        <v>1143.4000000000001</v>
      </c>
      <c r="J314">
        <f t="shared" ca="1" si="14"/>
        <v>57031.6</v>
      </c>
    </row>
    <row r="315" spans="2:10" x14ac:dyDescent="0.3">
      <c r="B315" s="7">
        <v>310</v>
      </c>
      <c r="C315" s="9" t="s">
        <v>5</v>
      </c>
      <c r="D315" s="9" t="s">
        <v>9</v>
      </c>
      <c r="E315" s="9" t="s">
        <v>12</v>
      </c>
      <c r="F315" s="8">
        <v>45236</v>
      </c>
      <c r="G315" s="2" t="str">
        <f t="shared" si="12"/>
        <v>November</v>
      </c>
      <c r="H315" s="2" t="str">
        <f t="shared" si="13"/>
        <v>2023</v>
      </c>
      <c r="I315" s="10">
        <v>1548.68</v>
      </c>
      <c r="J315">
        <f t="shared" ca="1" si="14"/>
        <v>57031.6</v>
      </c>
    </row>
    <row r="316" spans="2:10" x14ac:dyDescent="0.3">
      <c r="B316" s="7">
        <v>311</v>
      </c>
      <c r="C316" s="9" t="s">
        <v>6</v>
      </c>
      <c r="D316" s="9" t="s">
        <v>9</v>
      </c>
      <c r="E316" s="9" t="s">
        <v>13</v>
      </c>
      <c r="F316" s="8">
        <v>45237</v>
      </c>
      <c r="G316" s="2" t="str">
        <f t="shared" si="12"/>
        <v>November</v>
      </c>
      <c r="H316" s="2" t="str">
        <f t="shared" si="13"/>
        <v>2023</v>
      </c>
      <c r="I316" s="10">
        <v>1709.5</v>
      </c>
      <c r="J316">
        <f t="shared" ca="1" si="14"/>
        <v>57031.6</v>
      </c>
    </row>
    <row r="317" spans="2:10" x14ac:dyDescent="0.3">
      <c r="B317" s="7">
        <v>312</v>
      </c>
      <c r="C317" s="9" t="s">
        <v>3</v>
      </c>
      <c r="D317" s="9" t="s">
        <v>8</v>
      </c>
      <c r="E317" s="9" t="s">
        <v>11</v>
      </c>
      <c r="F317" s="8">
        <v>45238</v>
      </c>
      <c r="G317" s="2" t="str">
        <f t="shared" si="12"/>
        <v>November</v>
      </c>
      <c r="H317" s="2" t="str">
        <f t="shared" si="13"/>
        <v>2023</v>
      </c>
      <c r="I317" s="10">
        <v>1301.55</v>
      </c>
      <c r="J317">
        <f t="shared" ca="1" si="14"/>
        <v>57031.6</v>
      </c>
    </row>
    <row r="318" spans="2:10" x14ac:dyDescent="0.3">
      <c r="B318" s="7">
        <v>313</v>
      </c>
      <c r="C318" s="9" t="s">
        <v>5</v>
      </c>
      <c r="D318" s="9" t="s">
        <v>9</v>
      </c>
      <c r="E318" s="9" t="s">
        <v>11</v>
      </c>
      <c r="F318" s="8">
        <v>45239</v>
      </c>
      <c r="G318" s="2" t="str">
        <f t="shared" si="12"/>
        <v>November</v>
      </c>
      <c r="H318" s="2" t="str">
        <f t="shared" si="13"/>
        <v>2023</v>
      </c>
      <c r="I318" s="10">
        <v>1438.79</v>
      </c>
      <c r="J318">
        <f t="shared" ca="1" si="14"/>
        <v>57031.6</v>
      </c>
    </row>
    <row r="319" spans="2:10" x14ac:dyDescent="0.3">
      <c r="B319" s="7">
        <v>314</v>
      </c>
      <c r="C319" s="9" t="s">
        <v>6</v>
      </c>
      <c r="D319" s="9" t="s">
        <v>8</v>
      </c>
      <c r="E319" s="9" t="s">
        <v>14</v>
      </c>
      <c r="F319" s="8">
        <v>45240</v>
      </c>
      <c r="G319" s="2" t="str">
        <f t="shared" si="12"/>
        <v>November</v>
      </c>
      <c r="H319" s="2" t="str">
        <f t="shared" si="13"/>
        <v>2023</v>
      </c>
      <c r="I319" s="10">
        <v>602.29</v>
      </c>
      <c r="J319">
        <f t="shared" ca="1" si="14"/>
        <v>57031.6</v>
      </c>
    </row>
    <row r="320" spans="2:10" x14ac:dyDescent="0.3">
      <c r="B320" s="7">
        <v>315</v>
      </c>
      <c r="C320" s="9" t="s">
        <v>3</v>
      </c>
      <c r="D320" s="9" t="s">
        <v>8</v>
      </c>
      <c r="E320" s="9" t="s">
        <v>13</v>
      </c>
      <c r="F320" s="8">
        <v>45241</v>
      </c>
      <c r="G320" s="2" t="str">
        <f t="shared" si="12"/>
        <v>November</v>
      </c>
      <c r="H320" s="2" t="str">
        <f t="shared" si="13"/>
        <v>2023</v>
      </c>
      <c r="I320" s="10">
        <v>634.14</v>
      </c>
      <c r="J320">
        <f t="shared" ca="1" si="14"/>
        <v>57031.6</v>
      </c>
    </row>
    <row r="321" spans="2:10" x14ac:dyDescent="0.3">
      <c r="B321" s="7">
        <v>316</v>
      </c>
      <c r="C321" s="9" t="s">
        <v>6</v>
      </c>
      <c r="D321" s="9" t="s">
        <v>9</v>
      </c>
      <c r="E321" s="9" t="s">
        <v>12</v>
      </c>
      <c r="F321" s="8">
        <v>45242</v>
      </c>
      <c r="G321" s="2" t="str">
        <f t="shared" si="12"/>
        <v>November</v>
      </c>
      <c r="H321" s="2" t="str">
        <f t="shared" si="13"/>
        <v>2023</v>
      </c>
      <c r="I321" s="10">
        <v>1957.57</v>
      </c>
      <c r="J321">
        <f t="shared" ca="1" si="14"/>
        <v>57031.6</v>
      </c>
    </row>
    <row r="322" spans="2:10" x14ac:dyDescent="0.3">
      <c r="B322" s="7">
        <v>317</v>
      </c>
      <c r="C322" s="9" t="s">
        <v>5</v>
      </c>
      <c r="D322" s="9" t="s">
        <v>8</v>
      </c>
      <c r="E322" s="9" t="s">
        <v>14</v>
      </c>
      <c r="F322" s="8">
        <v>45243</v>
      </c>
      <c r="G322" s="2" t="str">
        <f t="shared" si="12"/>
        <v>November</v>
      </c>
      <c r="H322" s="2" t="str">
        <f t="shared" si="13"/>
        <v>2023</v>
      </c>
      <c r="I322" s="10">
        <v>812.54</v>
      </c>
      <c r="J322">
        <f t="shared" ca="1" si="14"/>
        <v>57031.6</v>
      </c>
    </row>
    <row r="323" spans="2:10" x14ac:dyDescent="0.3">
      <c r="B323" s="7">
        <v>318</v>
      </c>
      <c r="C323" s="9" t="s">
        <v>5</v>
      </c>
      <c r="D323" s="9" t="s">
        <v>9</v>
      </c>
      <c r="E323" s="9" t="s">
        <v>11</v>
      </c>
      <c r="F323" s="8">
        <v>45244</v>
      </c>
      <c r="G323" s="2" t="str">
        <f t="shared" si="12"/>
        <v>November</v>
      </c>
      <c r="H323" s="2" t="str">
        <f t="shared" si="13"/>
        <v>2023</v>
      </c>
      <c r="I323" s="10">
        <v>382.28</v>
      </c>
      <c r="J323">
        <f t="shared" ca="1" si="14"/>
        <v>57031.6</v>
      </c>
    </row>
    <row r="324" spans="2:10" x14ac:dyDescent="0.3">
      <c r="B324" s="7">
        <v>319</v>
      </c>
      <c r="C324" s="9" t="s">
        <v>3</v>
      </c>
      <c r="D324" s="9" t="s">
        <v>8</v>
      </c>
      <c r="E324" s="9" t="s">
        <v>14</v>
      </c>
      <c r="F324" s="8">
        <v>45245</v>
      </c>
      <c r="G324" s="2" t="str">
        <f t="shared" si="12"/>
        <v>November</v>
      </c>
      <c r="H324" s="2" t="str">
        <f t="shared" si="13"/>
        <v>2023</v>
      </c>
      <c r="I324" s="10">
        <v>917.97</v>
      </c>
      <c r="J324">
        <f t="shared" ca="1" si="14"/>
        <v>57031.6</v>
      </c>
    </row>
    <row r="325" spans="2:10" x14ac:dyDescent="0.3">
      <c r="B325" s="7">
        <v>320</v>
      </c>
      <c r="C325" s="9" t="s">
        <v>4</v>
      </c>
      <c r="D325" s="9" t="s">
        <v>9</v>
      </c>
      <c r="E325" s="9" t="s">
        <v>12</v>
      </c>
      <c r="F325" s="8">
        <v>45246</v>
      </c>
      <c r="G325" s="2" t="str">
        <f t="shared" si="12"/>
        <v>November</v>
      </c>
      <c r="H325" s="2" t="str">
        <f t="shared" si="13"/>
        <v>2023</v>
      </c>
      <c r="I325" s="10">
        <v>277.27999999999997</v>
      </c>
      <c r="J325">
        <f t="shared" ca="1" si="14"/>
        <v>57031.6</v>
      </c>
    </row>
    <row r="326" spans="2:10" x14ac:dyDescent="0.3">
      <c r="B326" s="7">
        <v>321</v>
      </c>
      <c r="C326" s="9" t="s">
        <v>3</v>
      </c>
      <c r="D326" s="9" t="s">
        <v>8</v>
      </c>
      <c r="E326" s="9" t="s">
        <v>12</v>
      </c>
      <c r="F326" s="8">
        <v>45247</v>
      </c>
      <c r="G326" s="2" t="str">
        <f t="shared" ref="G326:G389" si="15">TEXT(F326,"MMMM")</f>
        <v>November</v>
      </c>
      <c r="H326" s="2" t="str">
        <f t="shared" ref="H326:H389" si="16">TEXT(F326,"YYYY")</f>
        <v>2023</v>
      </c>
      <c r="I326" s="10">
        <v>114.4</v>
      </c>
      <c r="J326">
        <f t="shared" ca="1" si="14"/>
        <v>57031.6</v>
      </c>
    </row>
    <row r="327" spans="2:10" x14ac:dyDescent="0.3">
      <c r="B327" s="7">
        <v>322</v>
      </c>
      <c r="C327" s="9" t="s">
        <v>4</v>
      </c>
      <c r="D327" s="9" t="s">
        <v>8</v>
      </c>
      <c r="E327" s="9" t="s">
        <v>14</v>
      </c>
      <c r="F327" s="8">
        <v>45248</v>
      </c>
      <c r="G327" s="2" t="str">
        <f t="shared" si="15"/>
        <v>November</v>
      </c>
      <c r="H327" s="2" t="str">
        <f t="shared" si="16"/>
        <v>2023</v>
      </c>
      <c r="I327" s="10">
        <v>1495.83</v>
      </c>
      <c r="J327">
        <f t="shared" ref="J327:J390" ca="1" si="17">SUMIF(G:I,G327,I:I)</f>
        <v>57031.6</v>
      </c>
    </row>
    <row r="328" spans="2:10" x14ac:dyDescent="0.3">
      <c r="B328" s="7">
        <v>323</v>
      </c>
      <c r="C328" s="9" t="s">
        <v>3</v>
      </c>
      <c r="D328" s="9" t="s">
        <v>8</v>
      </c>
      <c r="E328" s="9" t="s">
        <v>13</v>
      </c>
      <c r="F328" s="8">
        <v>45249</v>
      </c>
      <c r="G328" s="2" t="str">
        <f t="shared" si="15"/>
        <v>November</v>
      </c>
      <c r="H328" s="2" t="str">
        <f t="shared" si="16"/>
        <v>2023</v>
      </c>
      <c r="I328" s="10">
        <v>1049.48</v>
      </c>
      <c r="J328">
        <f t="shared" ca="1" si="17"/>
        <v>57031.6</v>
      </c>
    </row>
    <row r="329" spans="2:10" x14ac:dyDescent="0.3">
      <c r="B329" s="7">
        <v>324</v>
      </c>
      <c r="C329" s="9" t="s">
        <v>5</v>
      </c>
      <c r="D329" s="9" t="s">
        <v>8</v>
      </c>
      <c r="E329" s="9" t="s">
        <v>14</v>
      </c>
      <c r="F329" s="8">
        <v>45250</v>
      </c>
      <c r="G329" s="2" t="str">
        <f t="shared" si="15"/>
        <v>November</v>
      </c>
      <c r="H329" s="2" t="str">
        <f t="shared" si="16"/>
        <v>2023</v>
      </c>
      <c r="I329" s="10">
        <v>902.76</v>
      </c>
      <c r="J329">
        <f t="shared" ca="1" si="17"/>
        <v>57031.6</v>
      </c>
    </row>
    <row r="330" spans="2:10" x14ac:dyDescent="0.3">
      <c r="B330" s="7">
        <v>325</v>
      </c>
      <c r="C330" s="9" t="s">
        <v>5</v>
      </c>
      <c r="D330" s="9" t="s">
        <v>9</v>
      </c>
      <c r="E330" s="9" t="s">
        <v>12</v>
      </c>
      <c r="F330" s="8">
        <v>45251</v>
      </c>
      <c r="G330" s="2" t="str">
        <f t="shared" si="15"/>
        <v>November</v>
      </c>
      <c r="H330" s="2" t="str">
        <f t="shared" si="16"/>
        <v>2023</v>
      </c>
      <c r="I330" s="10">
        <v>676</v>
      </c>
      <c r="J330">
        <f t="shared" ca="1" si="17"/>
        <v>57031.6</v>
      </c>
    </row>
    <row r="331" spans="2:10" x14ac:dyDescent="0.3">
      <c r="B331" s="7">
        <v>326</v>
      </c>
      <c r="C331" s="9" t="s">
        <v>5</v>
      </c>
      <c r="D331" s="9" t="s">
        <v>8</v>
      </c>
      <c r="E331" s="9" t="s">
        <v>14</v>
      </c>
      <c r="F331" s="8">
        <v>45252</v>
      </c>
      <c r="G331" s="2" t="str">
        <f t="shared" si="15"/>
        <v>November</v>
      </c>
      <c r="H331" s="2" t="str">
        <f t="shared" si="16"/>
        <v>2023</v>
      </c>
      <c r="I331" s="10">
        <v>127.52</v>
      </c>
      <c r="J331">
        <f t="shared" ca="1" si="17"/>
        <v>57031.6</v>
      </c>
    </row>
    <row r="332" spans="2:10" x14ac:dyDescent="0.3">
      <c r="B332" s="7">
        <v>327</v>
      </c>
      <c r="C332" s="9" t="s">
        <v>5</v>
      </c>
      <c r="D332" s="9" t="s">
        <v>9</v>
      </c>
      <c r="E332" s="9" t="s">
        <v>11</v>
      </c>
      <c r="F332" s="8">
        <v>45253</v>
      </c>
      <c r="G332" s="2" t="str">
        <f t="shared" si="15"/>
        <v>November</v>
      </c>
      <c r="H332" s="2" t="str">
        <f t="shared" si="16"/>
        <v>2023</v>
      </c>
      <c r="I332" s="10">
        <v>678.83</v>
      </c>
      <c r="J332">
        <f t="shared" ca="1" si="17"/>
        <v>57031.6</v>
      </c>
    </row>
    <row r="333" spans="2:10" x14ac:dyDescent="0.3">
      <c r="B333" s="7">
        <v>328</v>
      </c>
      <c r="C333" s="9" t="s">
        <v>4</v>
      </c>
      <c r="D333" s="9" t="s">
        <v>9</v>
      </c>
      <c r="E333" s="9" t="s">
        <v>14</v>
      </c>
      <c r="F333" s="8">
        <v>45254</v>
      </c>
      <c r="G333" s="2" t="str">
        <f t="shared" si="15"/>
        <v>November</v>
      </c>
      <c r="H333" s="2" t="str">
        <f t="shared" si="16"/>
        <v>2023</v>
      </c>
      <c r="I333" s="10">
        <v>623.34</v>
      </c>
      <c r="J333">
        <f t="shared" ca="1" si="17"/>
        <v>57031.6</v>
      </c>
    </row>
    <row r="334" spans="2:10" x14ac:dyDescent="0.3">
      <c r="B334" s="7">
        <v>329</v>
      </c>
      <c r="C334" s="9" t="s">
        <v>5</v>
      </c>
      <c r="D334" s="9" t="s">
        <v>9</v>
      </c>
      <c r="E334" s="9" t="s">
        <v>12</v>
      </c>
      <c r="F334" s="8">
        <v>45255</v>
      </c>
      <c r="G334" s="2" t="str">
        <f t="shared" si="15"/>
        <v>November</v>
      </c>
      <c r="H334" s="2" t="str">
        <f t="shared" si="16"/>
        <v>2023</v>
      </c>
      <c r="I334" s="10">
        <v>1889.69</v>
      </c>
      <c r="J334">
        <f t="shared" ca="1" si="17"/>
        <v>57031.6</v>
      </c>
    </row>
    <row r="335" spans="2:10" x14ac:dyDescent="0.3">
      <c r="B335" s="7">
        <v>330</v>
      </c>
      <c r="C335" s="9" t="s">
        <v>3</v>
      </c>
      <c r="D335" s="9" t="s">
        <v>8</v>
      </c>
      <c r="E335" s="9" t="s">
        <v>11</v>
      </c>
      <c r="F335" s="8">
        <v>45256</v>
      </c>
      <c r="G335" s="2" t="str">
        <f t="shared" si="15"/>
        <v>November</v>
      </c>
      <c r="H335" s="2" t="str">
        <f t="shared" si="16"/>
        <v>2023</v>
      </c>
      <c r="I335" s="10">
        <v>1565.54</v>
      </c>
      <c r="J335">
        <f t="shared" ca="1" si="17"/>
        <v>57031.6</v>
      </c>
    </row>
    <row r="336" spans="2:10" x14ac:dyDescent="0.3">
      <c r="B336" s="7">
        <v>331</v>
      </c>
      <c r="C336" s="9" t="s">
        <v>5</v>
      </c>
      <c r="D336" s="9" t="s">
        <v>8</v>
      </c>
      <c r="E336" s="9" t="s">
        <v>14</v>
      </c>
      <c r="F336" s="8">
        <v>45257</v>
      </c>
      <c r="G336" s="2" t="str">
        <f t="shared" si="15"/>
        <v>November</v>
      </c>
      <c r="H336" s="2" t="str">
        <f t="shared" si="16"/>
        <v>2023</v>
      </c>
      <c r="I336" s="10">
        <v>1948.09</v>
      </c>
      <c r="J336">
        <f t="shared" ca="1" si="17"/>
        <v>57031.6</v>
      </c>
    </row>
    <row r="337" spans="2:10" x14ac:dyDescent="0.3">
      <c r="B337" s="7">
        <v>332</v>
      </c>
      <c r="C337" s="9" t="s">
        <v>5</v>
      </c>
      <c r="D337" s="9" t="s">
        <v>9</v>
      </c>
      <c r="E337" s="9" t="s">
        <v>13</v>
      </c>
      <c r="F337" s="8">
        <v>45258</v>
      </c>
      <c r="G337" s="2" t="str">
        <f t="shared" si="15"/>
        <v>November</v>
      </c>
      <c r="H337" s="2" t="str">
        <f t="shared" si="16"/>
        <v>2023</v>
      </c>
      <c r="I337" s="10">
        <v>190.3</v>
      </c>
      <c r="J337">
        <f t="shared" ca="1" si="17"/>
        <v>57031.6</v>
      </c>
    </row>
    <row r="338" spans="2:10" x14ac:dyDescent="0.3">
      <c r="B338" s="7">
        <v>333</v>
      </c>
      <c r="C338" s="9" t="s">
        <v>6</v>
      </c>
      <c r="D338" s="9" t="s">
        <v>8</v>
      </c>
      <c r="E338" s="9" t="s">
        <v>12</v>
      </c>
      <c r="F338" s="8">
        <v>45259</v>
      </c>
      <c r="G338" s="2" t="str">
        <f t="shared" si="15"/>
        <v>November</v>
      </c>
      <c r="H338" s="2" t="str">
        <f t="shared" si="16"/>
        <v>2023</v>
      </c>
      <c r="I338" s="10">
        <v>842.3</v>
      </c>
      <c r="J338">
        <f t="shared" ca="1" si="17"/>
        <v>57031.6</v>
      </c>
    </row>
    <row r="339" spans="2:10" x14ac:dyDescent="0.3">
      <c r="B339" s="7">
        <v>334</v>
      </c>
      <c r="C339" s="9" t="s">
        <v>6</v>
      </c>
      <c r="D339" s="9" t="s">
        <v>9</v>
      </c>
      <c r="E339" s="9" t="s">
        <v>13</v>
      </c>
      <c r="F339" s="8">
        <v>45260</v>
      </c>
      <c r="G339" s="2" t="str">
        <f t="shared" si="15"/>
        <v>November</v>
      </c>
      <c r="H339" s="2" t="str">
        <f t="shared" si="16"/>
        <v>2023</v>
      </c>
      <c r="I339" s="10">
        <v>268.42</v>
      </c>
      <c r="J339">
        <f t="shared" ca="1" si="17"/>
        <v>57031.6</v>
      </c>
    </row>
    <row r="340" spans="2:10" x14ac:dyDescent="0.3">
      <c r="B340" s="7">
        <v>335</v>
      </c>
      <c r="C340" s="9" t="s">
        <v>3</v>
      </c>
      <c r="D340" s="9" t="s">
        <v>8</v>
      </c>
      <c r="E340" s="9" t="s">
        <v>11</v>
      </c>
      <c r="F340" s="8">
        <v>45261</v>
      </c>
      <c r="G340" s="2" t="str">
        <f t="shared" si="15"/>
        <v>December</v>
      </c>
      <c r="H340" s="2" t="str">
        <f t="shared" si="16"/>
        <v>2023</v>
      </c>
      <c r="I340" s="10">
        <v>1926.54</v>
      </c>
      <c r="J340">
        <f t="shared" ca="1" si="17"/>
        <v>65575.809999999983</v>
      </c>
    </row>
    <row r="341" spans="2:10" x14ac:dyDescent="0.3">
      <c r="B341" s="7">
        <v>336</v>
      </c>
      <c r="C341" s="9" t="s">
        <v>3</v>
      </c>
      <c r="D341" s="9" t="s">
        <v>8</v>
      </c>
      <c r="E341" s="9" t="s">
        <v>13</v>
      </c>
      <c r="F341" s="8">
        <v>45262</v>
      </c>
      <c r="G341" s="2" t="str">
        <f t="shared" si="15"/>
        <v>December</v>
      </c>
      <c r="H341" s="2" t="str">
        <f t="shared" si="16"/>
        <v>2023</v>
      </c>
      <c r="I341" s="10">
        <v>1841.78</v>
      </c>
      <c r="J341">
        <f t="shared" ca="1" si="17"/>
        <v>65575.809999999983</v>
      </c>
    </row>
    <row r="342" spans="2:10" x14ac:dyDescent="0.3">
      <c r="B342" s="7">
        <v>337</v>
      </c>
      <c r="C342" s="9" t="s">
        <v>6</v>
      </c>
      <c r="D342" s="9" t="s">
        <v>9</v>
      </c>
      <c r="E342" s="9" t="s">
        <v>13</v>
      </c>
      <c r="F342" s="8">
        <v>45263</v>
      </c>
      <c r="G342" s="2" t="str">
        <f t="shared" si="15"/>
        <v>December</v>
      </c>
      <c r="H342" s="2" t="str">
        <f t="shared" si="16"/>
        <v>2023</v>
      </c>
      <c r="I342" s="10">
        <v>1071.92</v>
      </c>
      <c r="J342">
        <f t="shared" ca="1" si="17"/>
        <v>65575.809999999983</v>
      </c>
    </row>
    <row r="343" spans="2:10" x14ac:dyDescent="0.3">
      <c r="B343" s="7">
        <v>338</v>
      </c>
      <c r="C343" s="9" t="s">
        <v>5</v>
      </c>
      <c r="D343" s="9" t="s">
        <v>9</v>
      </c>
      <c r="E343" s="9" t="s">
        <v>11</v>
      </c>
      <c r="F343" s="8">
        <v>45264</v>
      </c>
      <c r="G343" s="2" t="str">
        <f t="shared" si="15"/>
        <v>December</v>
      </c>
      <c r="H343" s="2" t="str">
        <f t="shared" si="16"/>
        <v>2023</v>
      </c>
      <c r="I343" s="10">
        <v>122.08</v>
      </c>
      <c r="J343">
        <f t="shared" ca="1" si="17"/>
        <v>65575.809999999983</v>
      </c>
    </row>
    <row r="344" spans="2:10" x14ac:dyDescent="0.3">
      <c r="B344" s="7">
        <v>339</v>
      </c>
      <c r="C344" s="9" t="s">
        <v>6</v>
      </c>
      <c r="D344" s="9" t="s">
        <v>9</v>
      </c>
      <c r="E344" s="9" t="s">
        <v>13</v>
      </c>
      <c r="F344" s="8">
        <v>45265</v>
      </c>
      <c r="G344" s="2" t="str">
        <f t="shared" si="15"/>
        <v>December</v>
      </c>
      <c r="H344" s="2" t="str">
        <f t="shared" si="16"/>
        <v>2023</v>
      </c>
      <c r="I344" s="10">
        <v>623.22</v>
      </c>
      <c r="J344">
        <f t="shared" ca="1" si="17"/>
        <v>65575.809999999983</v>
      </c>
    </row>
    <row r="345" spans="2:10" x14ac:dyDescent="0.3">
      <c r="B345" s="7">
        <v>340</v>
      </c>
      <c r="C345" s="9" t="s">
        <v>6</v>
      </c>
      <c r="D345" s="9" t="s">
        <v>8</v>
      </c>
      <c r="E345" s="9" t="s">
        <v>12</v>
      </c>
      <c r="F345" s="8">
        <v>45266</v>
      </c>
      <c r="G345" s="2" t="str">
        <f t="shared" si="15"/>
        <v>December</v>
      </c>
      <c r="H345" s="2" t="str">
        <f t="shared" si="16"/>
        <v>2023</v>
      </c>
      <c r="I345" s="10">
        <v>1312.89</v>
      </c>
      <c r="J345">
        <f t="shared" ca="1" si="17"/>
        <v>65575.809999999983</v>
      </c>
    </row>
    <row r="346" spans="2:10" x14ac:dyDescent="0.3">
      <c r="B346" s="7">
        <v>341</v>
      </c>
      <c r="C346" s="9" t="s">
        <v>5</v>
      </c>
      <c r="D346" s="9" t="s">
        <v>9</v>
      </c>
      <c r="E346" s="9" t="s">
        <v>12</v>
      </c>
      <c r="F346" s="8">
        <v>45267</v>
      </c>
      <c r="G346" s="2" t="str">
        <f t="shared" si="15"/>
        <v>December</v>
      </c>
      <c r="H346" s="2" t="str">
        <f t="shared" si="16"/>
        <v>2023</v>
      </c>
      <c r="I346" s="10">
        <v>1128.1600000000001</v>
      </c>
      <c r="J346">
        <f t="shared" ca="1" si="17"/>
        <v>65575.809999999983</v>
      </c>
    </row>
    <row r="347" spans="2:10" x14ac:dyDescent="0.3">
      <c r="B347" s="7">
        <v>342</v>
      </c>
      <c r="C347" s="9" t="s">
        <v>3</v>
      </c>
      <c r="D347" s="9" t="s">
        <v>8</v>
      </c>
      <c r="E347" s="9" t="s">
        <v>12</v>
      </c>
      <c r="F347" s="8">
        <v>45268</v>
      </c>
      <c r="G347" s="2" t="str">
        <f t="shared" si="15"/>
        <v>December</v>
      </c>
      <c r="H347" s="2" t="str">
        <f t="shared" si="16"/>
        <v>2023</v>
      </c>
      <c r="I347" s="10">
        <v>1312.94</v>
      </c>
      <c r="J347">
        <f t="shared" ca="1" si="17"/>
        <v>65575.809999999983</v>
      </c>
    </row>
    <row r="348" spans="2:10" x14ac:dyDescent="0.3">
      <c r="B348" s="7">
        <v>343</v>
      </c>
      <c r="C348" s="9" t="s">
        <v>6</v>
      </c>
      <c r="D348" s="9" t="s">
        <v>8</v>
      </c>
      <c r="E348" s="9" t="s">
        <v>11</v>
      </c>
      <c r="F348" s="8">
        <v>45269</v>
      </c>
      <c r="G348" s="2" t="str">
        <f t="shared" si="15"/>
        <v>December</v>
      </c>
      <c r="H348" s="2" t="str">
        <f t="shared" si="16"/>
        <v>2023</v>
      </c>
      <c r="I348" s="10">
        <v>1177.81</v>
      </c>
      <c r="J348">
        <f t="shared" ca="1" si="17"/>
        <v>65575.809999999983</v>
      </c>
    </row>
    <row r="349" spans="2:10" x14ac:dyDescent="0.3">
      <c r="B349" s="7">
        <v>344</v>
      </c>
      <c r="C349" s="9" t="s">
        <v>5</v>
      </c>
      <c r="D349" s="9" t="s">
        <v>8</v>
      </c>
      <c r="E349" s="9" t="s">
        <v>11</v>
      </c>
      <c r="F349" s="8">
        <v>45270</v>
      </c>
      <c r="G349" s="2" t="str">
        <f t="shared" si="15"/>
        <v>December</v>
      </c>
      <c r="H349" s="2" t="str">
        <f t="shared" si="16"/>
        <v>2023</v>
      </c>
      <c r="I349" s="10">
        <v>260.19</v>
      </c>
      <c r="J349">
        <f t="shared" ca="1" si="17"/>
        <v>65575.809999999983</v>
      </c>
    </row>
    <row r="350" spans="2:10" x14ac:dyDescent="0.3">
      <c r="B350" s="7">
        <v>345</v>
      </c>
      <c r="C350" s="9" t="s">
        <v>5</v>
      </c>
      <c r="D350" s="9" t="s">
        <v>8</v>
      </c>
      <c r="E350" s="9" t="s">
        <v>11</v>
      </c>
      <c r="F350" s="8">
        <v>45271</v>
      </c>
      <c r="G350" s="2" t="str">
        <f t="shared" si="15"/>
        <v>December</v>
      </c>
      <c r="H350" s="2" t="str">
        <f t="shared" si="16"/>
        <v>2023</v>
      </c>
      <c r="I350" s="10">
        <v>1319.61</v>
      </c>
      <c r="J350">
        <f t="shared" ca="1" si="17"/>
        <v>65575.809999999983</v>
      </c>
    </row>
    <row r="351" spans="2:10" x14ac:dyDescent="0.3">
      <c r="B351" s="7">
        <v>346</v>
      </c>
      <c r="C351" s="9" t="s">
        <v>4</v>
      </c>
      <c r="D351" s="9" t="s">
        <v>8</v>
      </c>
      <c r="E351" s="9" t="s">
        <v>11</v>
      </c>
      <c r="F351" s="8">
        <v>45272</v>
      </c>
      <c r="G351" s="2" t="str">
        <f t="shared" si="15"/>
        <v>December</v>
      </c>
      <c r="H351" s="2" t="str">
        <f t="shared" si="16"/>
        <v>2023</v>
      </c>
      <c r="I351" s="10">
        <v>819.99</v>
      </c>
      <c r="J351">
        <f t="shared" ca="1" si="17"/>
        <v>65575.809999999983</v>
      </c>
    </row>
    <row r="352" spans="2:10" x14ac:dyDescent="0.3">
      <c r="B352" s="7">
        <v>347</v>
      </c>
      <c r="C352" s="9" t="s">
        <v>5</v>
      </c>
      <c r="D352" s="9" t="s">
        <v>8</v>
      </c>
      <c r="E352" s="9" t="s">
        <v>13</v>
      </c>
      <c r="F352" s="8">
        <v>45273</v>
      </c>
      <c r="G352" s="2" t="str">
        <f t="shared" si="15"/>
        <v>December</v>
      </c>
      <c r="H352" s="2" t="str">
        <f t="shared" si="16"/>
        <v>2023</v>
      </c>
      <c r="I352" s="10">
        <v>527.39</v>
      </c>
      <c r="J352">
        <f t="shared" ca="1" si="17"/>
        <v>65575.809999999983</v>
      </c>
    </row>
    <row r="353" spans="2:10" x14ac:dyDescent="0.3">
      <c r="B353" s="7">
        <v>348</v>
      </c>
      <c r="C353" s="9" t="s">
        <v>6</v>
      </c>
      <c r="D353" s="9" t="s">
        <v>8</v>
      </c>
      <c r="E353" s="9" t="s">
        <v>14</v>
      </c>
      <c r="F353" s="8">
        <v>45274</v>
      </c>
      <c r="G353" s="2" t="str">
        <f t="shared" si="15"/>
        <v>December</v>
      </c>
      <c r="H353" s="2" t="str">
        <f t="shared" si="16"/>
        <v>2023</v>
      </c>
      <c r="I353" s="10">
        <v>675.44</v>
      </c>
      <c r="J353">
        <f t="shared" ca="1" si="17"/>
        <v>65575.809999999983</v>
      </c>
    </row>
    <row r="354" spans="2:10" x14ac:dyDescent="0.3">
      <c r="B354" s="7">
        <v>349</v>
      </c>
      <c r="C354" s="9" t="s">
        <v>4</v>
      </c>
      <c r="D354" s="9" t="s">
        <v>8</v>
      </c>
      <c r="E354" s="9" t="s">
        <v>12</v>
      </c>
      <c r="F354" s="8">
        <v>45275</v>
      </c>
      <c r="G354" s="2" t="str">
        <f t="shared" si="15"/>
        <v>December</v>
      </c>
      <c r="H354" s="2" t="str">
        <f t="shared" si="16"/>
        <v>2023</v>
      </c>
      <c r="I354" s="10">
        <v>1443.07</v>
      </c>
      <c r="J354">
        <f t="shared" ca="1" si="17"/>
        <v>65575.809999999983</v>
      </c>
    </row>
    <row r="355" spans="2:10" x14ac:dyDescent="0.3">
      <c r="B355" s="7">
        <v>350</v>
      </c>
      <c r="C355" s="9" t="s">
        <v>4</v>
      </c>
      <c r="D355" s="9" t="s">
        <v>8</v>
      </c>
      <c r="E355" s="9" t="s">
        <v>12</v>
      </c>
      <c r="F355" s="8">
        <v>45276</v>
      </c>
      <c r="G355" s="2" t="str">
        <f t="shared" si="15"/>
        <v>December</v>
      </c>
      <c r="H355" s="2" t="str">
        <f t="shared" si="16"/>
        <v>2023</v>
      </c>
      <c r="I355" s="10">
        <v>135.31</v>
      </c>
      <c r="J355">
        <f t="shared" ca="1" si="17"/>
        <v>65575.809999999983</v>
      </c>
    </row>
    <row r="356" spans="2:10" x14ac:dyDescent="0.3">
      <c r="B356" s="7">
        <v>351</v>
      </c>
      <c r="C356" s="9" t="s">
        <v>6</v>
      </c>
      <c r="D356" s="9" t="s">
        <v>8</v>
      </c>
      <c r="E356" s="9" t="s">
        <v>11</v>
      </c>
      <c r="F356" s="8">
        <v>45277</v>
      </c>
      <c r="G356" s="2" t="str">
        <f t="shared" si="15"/>
        <v>December</v>
      </c>
      <c r="H356" s="2" t="str">
        <f t="shared" si="16"/>
        <v>2023</v>
      </c>
      <c r="I356" s="10">
        <v>659.58</v>
      </c>
      <c r="J356">
        <f t="shared" ca="1" si="17"/>
        <v>65575.809999999983</v>
      </c>
    </row>
    <row r="357" spans="2:10" x14ac:dyDescent="0.3">
      <c r="B357" s="7">
        <v>352</v>
      </c>
      <c r="C357" s="9" t="s">
        <v>3</v>
      </c>
      <c r="D357" s="9" t="s">
        <v>8</v>
      </c>
      <c r="E357" s="9" t="s">
        <v>13</v>
      </c>
      <c r="F357" s="8">
        <v>45278</v>
      </c>
      <c r="G357" s="2" t="str">
        <f t="shared" si="15"/>
        <v>December</v>
      </c>
      <c r="H357" s="2" t="str">
        <f t="shared" si="16"/>
        <v>2023</v>
      </c>
      <c r="I357" s="10">
        <v>168.06</v>
      </c>
      <c r="J357">
        <f t="shared" ca="1" si="17"/>
        <v>65575.809999999983</v>
      </c>
    </row>
    <row r="358" spans="2:10" x14ac:dyDescent="0.3">
      <c r="B358" s="7">
        <v>353</v>
      </c>
      <c r="C358" s="9" t="s">
        <v>4</v>
      </c>
      <c r="D358" s="9" t="s">
        <v>8</v>
      </c>
      <c r="E358" s="9" t="s">
        <v>11</v>
      </c>
      <c r="F358" s="8">
        <v>45279</v>
      </c>
      <c r="G358" s="2" t="str">
        <f t="shared" si="15"/>
        <v>December</v>
      </c>
      <c r="H358" s="2" t="str">
        <f t="shared" si="16"/>
        <v>2023</v>
      </c>
      <c r="I358" s="10">
        <v>226.76</v>
      </c>
      <c r="J358">
        <f t="shared" ca="1" si="17"/>
        <v>65575.809999999983</v>
      </c>
    </row>
    <row r="359" spans="2:10" x14ac:dyDescent="0.3">
      <c r="B359" s="7">
        <v>354</v>
      </c>
      <c r="C359" s="9" t="s">
        <v>5</v>
      </c>
      <c r="D359" s="9" t="s">
        <v>8</v>
      </c>
      <c r="E359" s="9" t="s">
        <v>11</v>
      </c>
      <c r="F359" s="8">
        <v>45280</v>
      </c>
      <c r="G359" s="2" t="str">
        <f t="shared" si="15"/>
        <v>December</v>
      </c>
      <c r="H359" s="2" t="str">
        <f t="shared" si="16"/>
        <v>2023</v>
      </c>
      <c r="I359" s="10">
        <v>990.55</v>
      </c>
      <c r="J359">
        <f t="shared" ca="1" si="17"/>
        <v>65575.809999999983</v>
      </c>
    </row>
    <row r="360" spans="2:10" x14ac:dyDescent="0.3">
      <c r="B360" s="7">
        <v>355</v>
      </c>
      <c r="C360" s="9" t="s">
        <v>4</v>
      </c>
      <c r="D360" s="9" t="s">
        <v>9</v>
      </c>
      <c r="E360" s="9" t="s">
        <v>12</v>
      </c>
      <c r="F360" s="8">
        <v>45281</v>
      </c>
      <c r="G360" s="2" t="str">
        <f t="shared" si="15"/>
        <v>December</v>
      </c>
      <c r="H360" s="2" t="str">
        <f t="shared" si="16"/>
        <v>2023</v>
      </c>
      <c r="I360" s="10">
        <v>1808.08</v>
      </c>
      <c r="J360">
        <f t="shared" ca="1" si="17"/>
        <v>65575.809999999983</v>
      </c>
    </row>
    <row r="361" spans="2:10" x14ac:dyDescent="0.3">
      <c r="B361" s="7">
        <v>356</v>
      </c>
      <c r="C361" s="9" t="s">
        <v>5</v>
      </c>
      <c r="D361" s="9" t="s">
        <v>9</v>
      </c>
      <c r="E361" s="9" t="s">
        <v>12</v>
      </c>
      <c r="F361" s="8">
        <v>45282</v>
      </c>
      <c r="G361" s="2" t="str">
        <f t="shared" si="15"/>
        <v>December</v>
      </c>
      <c r="H361" s="2" t="str">
        <f t="shared" si="16"/>
        <v>2023</v>
      </c>
      <c r="I361" s="10">
        <v>1942.33</v>
      </c>
      <c r="J361">
        <f t="shared" ca="1" si="17"/>
        <v>65575.809999999983</v>
      </c>
    </row>
    <row r="362" spans="2:10" x14ac:dyDescent="0.3">
      <c r="B362" s="7">
        <v>357</v>
      </c>
      <c r="C362" s="9" t="s">
        <v>3</v>
      </c>
      <c r="D362" s="9" t="s">
        <v>8</v>
      </c>
      <c r="E362" s="9" t="s">
        <v>13</v>
      </c>
      <c r="F362" s="8">
        <v>45283</v>
      </c>
      <c r="G362" s="2" t="str">
        <f t="shared" si="15"/>
        <v>December</v>
      </c>
      <c r="H362" s="2" t="str">
        <f t="shared" si="16"/>
        <v>2023</v>
      </c>
      <c r="I362" s="10">
        <v>1209.6099999999999</v>
      </c>
      <c r="J362">
        <f t="shared" ca="1" si="17"/>
        <v>65575.809999999983</v>
      </c>
    </row>
    <row r="363" spans="2:10" x14ac:dyDescent="0.3">
      <c r="B363" s="7">
        <v>358</v>
      </c>
      <c r="C363" s="9" t="s">
        <v>5</v>
      </c>
      <c r="D363" s="9" t="s">
        <v>8</v>
      </c>
      <c r="E363" s="9" t="s">
        <v>12</v>
      </c>
      <c r="F363" s="8">
        <v>45284</v>
      </c>
      <c r="G363" s="2" t="str">
        <f t="shared" si="15"/>
        <v>December</v>
      </c>
      <c r="H363" s="2" t="str">
        <f t="shared" si="16"/>
        <v>2023</v>
      </c>
      <c r="I363" s="10">
        <v>1848.58</v>
      </c>
      <c r="J363">
        <f t="shared" ca="1" si="17"/>
        <v>65575.809999999983</v>
      </c>
    </row>
    <row r="364" spans="2:10" x14ac:dyDescent="0.3">
      <c r="B364" s="7">
        <v>359</v>
      </c>
      <c r="C364" s="9" t="s">
        <v>5</v>
      </c>
      <c r="D364" s="9" t="s">
        <v>8</v>
      </c>
      <c r="E364" s="9" t="s">
        <v>11</v>
      </c>
      <c r="F364" s="8">
        <v>45285</v>
      </c>
      <c r="G364" s="2" t="str">
        <f t="shared" si="15"/>
        <v>December</v>
      </c>
      <c r="H364" s="2" t="str">
        <f t="shared" si="16"/>
        <v>2023</v>
      </c>
      <c r="I364" s="10">
        <v>1854.36</v>
      </c>
      <c r="J364">
        <f t="shared" ca="1" si="17"/>
        <v>65575.809999999983</v>
      </c>
    </row>
    <row r="365" spans="2:10" x14ac:dyDescent="0.3">
      <c r="B365" s="7">
        <v>360</v>
      </c>
      <c r="C365" s="9" t="s">
        <v>6</v>
      </c>
      <c r="D365" s="9" t="s">
        <v>8</v>
      </c>
      <c r="E365" s="9" t="s">
        <v>12</v>
      </c>
      <c r="F365" s="8">
        <v>45286</v>
      </c>
      <c r="G365" s="2" t="str">
        <f t="shared" si="15"/>
        <v>December</v>
      </c>
      <c r="H365" s="2" t="str">
        <f t="shared" si="16"/>
        <v>2023</v>
      </c>
      <c r="I365" s="10">
        <v>460.86</v>
      </c>
      <c r="J365">
        <f t="shared" ca="1" si="17"/>
        <v>65575.809999999983</v>
      </c>
    </row>
    <row r="366" spans="2:10" x14ac:dyDescent="0.3">
      <c r="B366" s="7">
        <v>361</v>
      </c>
      <c r="C366" s="9" t="s">
        <v>6</v>
      </c>
      <c r="D366" s="9" t="s">
        <v>8</v>
      </c>
      <c r="E366" s="9" t="s">
        <v>12</v>
      </c>
      <c r="F366" s="8">
        <v>45287</v>
      </c>
      <c r="G366" s="2" t="str">
        <f t="shared" si="15"/>
        <v>December</v>
      </c>
      <c r="H366" s="2" t="str">
        <f t="shared" si="16"/>
        <v>2023</v>
      </c>
      <c r="I366" s="10">
        <v>1376.75</v>
      </c>
      <c r="J366">
        <f t="shared" ca="1" si="17"/>
        <v>65575.809999999983</v>
      </c>
    </row>
    <row r="367" spans="2:10" x14ac:dyDescent="0.3">
      <c r="B367" s="7">
        <v>362</v>
      </c>
      <c r="C367" s="9" t="s">
        <v>3</v>
      </c>
      <c r="D367" s="9" t="s">
        <v>9</v>
      </c>
      <c r="E367" s="9" t="s">
        <v>12</v>
      </c>
      <c r="F367" s="8">
        <v>45288</v>
      </c>
      <c r="G367" s="2" t="str">
        <f t="shared" si="15"/>
        <v>December</v>
      </c>
      <c r="H367" s="2" t="str">
        <f t="shared" si="16"/>
        <v>2023</v>
      </c>
      <c r="I367" s="10">
        <v>1821.98</v>
      </c>
      <c r="J367">
        <f t="shared" ca="1" si="17"/>
        <v>65575.809999999983</v>
      </c>
    </row>
    <row r="368" spans="2:10" x14ac:dyDescent="0.3">
      <c r="B368" s="7">
        <v>363</v>
      </c>
      <c r="C368" s="9" t="s">
        <v>4</v>
      </c>
      <c r="D368" s="9" t="s">
        <v>8</v>
      </c>
      <c r="E368" s="9" t="s">
        <v>13</v>
      </c>
      <c r="F368" s="8">
        <v>45289</v>
      </c>
      <c r="G368" s="2" t="str">
        <f t="shared" si="15"/>
        <v>December</v>
      </c>
      <c r="H368" s="2" t="str">
        <f t="shared" si="16"/>
        <v>2023</v>
      </c>
      <c r="I368" s="10">
        <v>658.49</v>
      </c>
      <c r="J368">
        <f t="shared" ca="1" si="17"/>
        <v>65575.809999999983</v>
      </c>
    </row>
    <row r="369" spans="2:10" x14ac:dyDescent="0.3">
      <c r="B369" s="7">
        <v>364</v>
      </c>
      <c r="C369" s="9" t="s">
        <v>3</v>
      </c>
      <c r="D369" s="9" t="s">
        <v>8</v>
      </c>
      <c r="E369" s="9" t="s">
        <v>11</v>
      </c>
      <c r="F369" s="8">
        <v>45290</v>
      </c>
      <c r="G369" s="2" t="str">
        <f t="shared" si="15"/>
        <v>December</v>
      </c>
      <c r="H369" s="2" t="str">
        <f t="shared" si="16"/>
        <v>2023</v>
      </c>
      <c r="I369" s="10">
        <v>1389.43</v>
      </c>
      <c r="J369">
        <f t="shared" ca="1" si="17"/>
        <v>65575.809999999983</v>
      </c>
    </row>
    <row r="370" spans="2:10" x14ac:dyDescent="0.3">
      <c r="B370" s="7">
        <v>365</v>
      </c>
      <c r="C370" s="9" t="s">
        <v>4</v>
      </c>
      <c r="D370" s="9" t="s">
        <v>8</v>
      </c>
      <c r="E370" s="9" t="s">
        <v>13</v>
      </c>
      <c r="F370" s="8">
        <v>45291</v>
      </c>
      <c r="G370" s="2" t="str">
        <f t="shared" si="15"/>
        <v>December</v>
      </c>
      <c r="H370" s="2" t="str">
        <f t="shared" si="16"/>
        <v>2023</v>
      </c>
      <c r="I370" s="10">
        <v>1300.9100000000001</v>
      </c>
      <c r="J370">
        <f t="shared" ca="1" si="17"/>
        <v>65575.809999999983</v>
      </c>
    </row>
    <row r="371" spans="2:10" x14ac:dyDescent="0.3">
      <c r="B371" s="7">
        <v>366</v>
      </c>
      <c r="C371" s="9" t="s">
        <v>4</v>
      </c>
      <c r="D371" s="9" t="s">
        <v>8</v>
      </c>
      <c r="E371" s="9" t="s">
        <v>13</v>
      </c>
      <c r="F371" s="8">
        <v>45292</v>
      </c>
      <c r="G371" s="2" t="str">
        <f t="shared" si="15"/>
        <v>January</v>
      </c>
      <c r="H371" s="2" t="str">
        <f t="shared" si="16"/>
        <v>2024</v>
      </c>
      <c r="I371" s="10">
        <v>1224.1300000000001</v>
      </c>
      <c r="J371">
        <f t="shared" ca="1" si="17"/>
        <v>94153.019999999931</v>
      </c>
    </row>
    <row r="372" spans="2:10" x14ac:dyDescent="0.3">
      <c r="B372" s="7">
        <v>367</v>
      </c>
      <c r="C372" s="9" t="s">
        <v>5</v>
      </c>
      <c r="D372" s="9" t="s">
        <v>9</v>
      </c>
      <c r="E372" s="9" t="s">
        <v>11</v>
      </c>
      <c r="F372" s="8">
        <v>45293</v>
      </c>
      <c r="G372" s="2" t="str">
        <f t="shared" si="15"/>
        <v>January</v>
      </c>
      <c r="H372" s="2" t="str">
        <f t="shared" si="16"/>
        <v>2024</v>
      </c>
      <c r="I372" s="10">
        <v>688.21</v>
      </c>
      <c r="J372">
        <f t="shared" ca="1" si="17"/>
        <v>94153.019999999931</v>
      </c>
    </row>
    <row r="373" spans="2:10" x14ac:dyDescent="0.3">
      <c r="B373" s="7">
        <v>368</v>
      </c>
      <c r="C373" s="9" t="s">
        <v>3</v>
      </c>
      <c r="D373" s="9" t="s">
        <v>8</v>
      </c>
      <c r="E373" s="9" t="s">
        <v>11</v>
      </c>
      <c r="F373" s="8">
        <v>45294</v>
      </c>
      <c r="G373" s="2" t="str">
        <f t="shared" si="15"/>
        <v>January</v>
      </c>
      <c r="H373" s="2" t="str">
        <f t="shared" si="16"/>
        <v>2024</v>
      </c>
      <c r="I373" s="10">
        <v>1733.24</v>
      </c>
      <c r="J373">
        <f t="shared" ca="1" si="17"/>
        <v>94153.019999999931</v>
      </c>
    </row>
    <row r="374" spans="2:10" x14ac:dyDescent="0.3">
      <c r="B374" s="7">
        <v>369</v>
      </c>
      <c r="C374" s="9" t="s">
        <v>5</v>
      </c>
      <c r="D374" s="9" t="s">
        <v>8</v>
      </c>
      <c r="E374" s="9" t="s">
        <v>11</v>
      </c>
      <c r="F374" s="8">
        <v>45295</v>
      </c>
      <c r="G374" s="2" t="str">
        <f t="shared" si="15"/>
        <v>January</v>
      </c>
      <c r="H374" s="2" t="str">
        <f t="shared" si="16"/>
        <v>2024</v>
      </c>
      <c r="I374" s="10">
        <v>1957.89</v>
      </c>
      <c r="J374">
        <f t="shared" ca="1" si="17"/>
        <v>94153.019999999931</v>
      </c>
    </row>
    <row r="375" spans="2:10" x14ac:dyDescent="0.3">
      <c r="B375" s="7">
        <v>370</v>
      </c>
      <c r="C375" s="9" t="s">
        <v>3</v>
      </c>
      <c r="D375" s="9" t="s">
        <v>9</v>
      </c>
      <c r="E375" s="9" t="s">
        <v>13</v>
      </c>
      <c r="F375" s="8">
        <v>45296</v>
      </c>
      <c r="G375" s="2" t="str">
        <f t="shared" si="15"/>
        <v>January</v>
      </c>
      <c r="H375" s="2" t="str">
        <f t="shared" si="16"/>
        <v>2024</v>
      </c>
      <c r="I375" s="10">
        <v>982.99</v>
      </c>
      <c r="J375">
        <f t="shared" ca="1" si="17"/>
        <v>94153.019999999931</v>
      </c>
    </row>
    <row r="376" spans="2:10" x14ac:dyDescent="0.3">
      <c r="B376" s="7">
        <v>371</v>
      </c>
      <c r="C376" s="9" t="s">
        <v>5</v>
      </c>
      <c r="D376" s="9" t="s">
        <v>8</v>
      </c>
      <c r="E376" s="9" t="s">
        <v>11</v>
      </c>
      <c r="F376" s="8">
        <v>45297</v>
      </c>
      <c r="G376" s="2" t="str">
        <f t="shared" si="15"/>
        <v>January</v>
      </c>
      <c r="H376" s="2" t="str">
        <f t="shared" si="16"/>
        <v>2024</v>
      </c>
      <c r="I376" s="10">
        <v>929.9</v>
      </c>
      <c r="J376">
        <f t="shared" ca="1" si="17"/>
        <v>94153.019999999931</v>
      </c>
    </row>
    <row r="377" spans="2:10" x14ac:dyDescent="0.3">
      <c r="B377" s="7">
        <v>372</v>
      </c>
      <c r="C377" s="9" t="s">
        <v>4</v>
      </c>
      <c r="D377" s="9" t="s">
        <v>8</v>
      </c>
      <c r="E377" s="9" t="s">
        <v>12</v>
      </c>
      <c r="F377" s="8">
        <v>45298</v>
      </c>
      <c r="G377" s="2" t="str">
        <f t="shared" si="15"/>
        <v>January</v>
      </c>
      <c r="H377" s="2" t="str">
        <f t="shared" si="16"/>
        <v>2024</v>
      </c>
      <c r="I377" s="10">
        <v>1595.69</v>
      </c>
      <c r="J377">
        <f t="shared" ca="1" si="17"/>
        <v>94153.019999999931</v>
      </c>
    </row>
    <row r="378" spans="2:10" x14ac:dyDescent="0.3">
      <c r="B378" s="7">
        <v>373</v>
      </c>
      <c r="C378" s="9" t="s">
        <v>4</v>
      </c>
      <c r="D378" s="9" t="s">
        <v>8</v>
      </c>
      <c r="E378" s="9" t="s">
        <v>11</v>
      </c>
      <c r="F378" s="8">
        <v>45299</v>
      </c>
      <c r="G378" s="2" t="str">
        <f t="shared" si="15"/>
        <v>January</v>
      </c>
      <c r="H378" s="2" t="str">
        <f t="shared" si="16"/>
        <v>2024</v>
      </c>
      <c r="I378" s="10">
        <v>1457.74</v>
      </c>
      <c r="J378">
        <f t="shared" ca="1" si="17"/>
        <v>94153.019999999931</v>
      </c>
    </row>
    <row r="379" spans="2:10" x14ac:dyDescent="0.3">
      <c r="B379" s="7">
        <v>374</v>
      </c>
      <c r="C379" s="9" t="s">
        <v>3</v>
      </c>
      <c r="D379" s="9" t="s">
        <v>9</v>
      </c>
      <c r="E379" s="9" t="s">
        <v>11</v>
      </c>
      <c r="F379" s="8">
        <v>45300</v>
      </c>
      <c r="G379" s="2" t="str">
        <f t="shared" si="15"/>
        <v>January</v>
      </c>
      <c r="H379" s="2" t="str">
        <f t="shared" si="16"/>
        <v>2024</v>
      </c>
      <c r="I379" s="10">
        <v>65.72</v>
      </c>
      <c r="J379">
        <f t="shared" ca="1" si="17"/>
        <v>94153.019999999931</v>
      </c>
    </row>
    <row r="380" spans="2:10" x14ac:dyDescent="0.3">
      <c r="B380" s="7">
        <v>375</v>
      </c>
      <c r="C380" s="9" t="s">
        <v>4</v>
      </c>
      <c r="D380" s="9" t="s">
        <v>9</v>
      </c>
      <c r="E380" s="9" t="s">
        <v>13</v>
      </c>
      <c r="F380" s="8">
        <v>45301</v>
      </c>
      <c r="G380" s="2" t="str">
        <f t="shared" si="15"/>
        <v>January</v>
      </c>
      <c r="H380" s="2" t="str">
        <f t="shared" si="16"/>
        <v>2024</v>
      </c>
      <c r="I380" s="10">
        <v>467.88</v>
      </c>
      <c r="J380">
        <f t="shared" ca="1" si="17"/>
        <v>94153.019999999931</v>
      </c>
    </row>
    <row r="381" spans="2:10" x14ac:dyDescent="0.3">
      <c r="B381" s="7">
        <v>376</v>
      </c>
      <c r="C381" s="9" t="s">
        <v>5</v>
      </c>
      <c r="D381" s="9" t="s">
        <v>9</v>
      </c>
      <c r="E381" s="9" t="s">
        <v>11</v>
      </c>
      <c r="F381" s="8">
        <v>45302</v>
      </c>
      <c r="G381" s="2" t="str">
        <f t="shared" si="15"/>
        <v>January</v>
      </c>
      <c r="H381" s="2" t="str">
        <f t="shared" si="16"/>
        <v>2024</v>
      </c>
      <c r="I381" s="10">
        <v>973.59</v>
      </c>
      <c r="J381">
        <f t="shared" ca="1" si="17"/>
        <v>94153.019999999931</v>
      </c>
    </row>
    <row r="382" spans="2:10" x14ac:dyDescent="0.3">
      <c r="B382" s="7">
        <v>377</v>
      </c>
      <c r="C382" s="9" t="s">
        <v>6</v>
      </c>
      <c r="D382" s="9" t="s">
        <v>9</v>
      </c>
      <c r="E382" s="9" t="s">
        <v>11</v>
      </c>
      <c r="F382" s="8">
        <v>45303</v>
      </c>
      <c r="G382" s="2" t="str">
        <f t="shared" si="15"/>
        <v>January</v>
      </c>
      <c r="H382" s="2" t="str">
        <f t="shared" si="16"/>
        <v>2024</v>
      </c>
      <c r="I382" s="10">
        <v>403.53</v>
      </c>
      <c r="J382">
        <f t="shared" ca="1" si="17"/>
        <v>94153.019999999931</v>
      </c>
    </row>
    <row r="383" spans="2:10" x14ac:dyDescent="0.3">
      <c r="B383" s="7">
        <v>378</v>
      </c>
      <c r="C383" s="9" t="s">
        <v>6</v>
      </c>
      <c r="D383" s="9" t="s">
        <v>8</v>
      </c>
      <c r="E383" s="9" t="s">
        <v>14</v>
      </c>
      <c r="F383" s="8">
        <v>45304</v>
      </c>
      <c r="G383" s="2" t="str">
        <f t="shared" si="15"/>
        <v>January</v>
      </c>
      <c r="H383" s="2" t="str">
        <f t="shared" si="16"/>
        <v>2024</v>
      </c>
      <c r="I383" s="10">
        <v>586.88</v>
      </c>
      <c r="J383">
        <f t="shared" ca="1" si="17"/>
        <v>94153.019999999931</v>
      </c>
    </row>
    <row r="384" spans="2:10" x14ac:dyDescent="0.3">
      <c r="B384" s="7">
        <v>379</v>
      </c>
      <c r="C384" s="9" t="s">
        <v>4</v>
      </c>
      <c r="D384" s="9" t="s">
        <v>9</v>
      </c>
      <c r="E384" s="9" t="s">
        <v>13</v>
      </c>
      <c r="F384" s="8">
        <v>45305</v>
      </c>
      <c r="G384" s="2" t="str">
        <f t="shared" si="15"/>
        <v>January</v>
      </c>
      <c r="H384" s="2" t="str">
        <f t="shared" si="16"/>
        <v>2024</v>
      </c>
      <c r="I384" s="10">
        <v>879.35</v>
      </c>
      <c r="J384">
        <f t="shared" ca="1" si="17"/>
        <v>94153.019999999931</v>
      </c>
    </row>
    <row r="385" spans="2:10" x14ac:dyDescent="0.3">
      <c r="B385" s="7">
        <v>380</v>
      </c>
      <c r="C385" s="9" t="s">
        <v>6</v>
      </c>
      <c r="D385" s="9" t="s">
        <v>8</v>
      </c>
      <c r="E385" s="9" t="s">
        <v>14</v>
      </c>
      <c r="F385" s="8">
        <v>45306</v>
      </c>
      <c r="G385" s="2" t="str">
        <f t="shared" si="15"/>
        <v>January</v>
      </c>
      <c r="H385" s="2" t="str">
        <f t="shared" si="16"/>
        <v>2024</v>
      </c>
      <c r="I385" s="10">
        <v>1420.59</v>
      </c>
      <c r="J385">
        <f t="shared" ca="1" si="17"/>
        <v>94153.019999999931</v>
      </c>
    </row>
    <row r="386" spans="2:10" x14ac:dyDescent="0.3">
      <c r="B386" s="7">
        <v>381</v>
      </c>
      <c r="C386" s="9" t="s">
        <v>3</v>
      </c>
      <c r="D386" s="9" t="s">
        <v>9</v>
      </c>
      <c r="E386" s="9" t="s">
        <v>12</v>
      </c>
      <c r="F386" s="8">
        <v>45307</v>
      </c>
      <c r="G386" s="2" t="str">
        <f t="shared" si="15"/>
        <v>January</v>
      </c>
      <c r="H386" s="2" t="str">
        <f t="shared" si="16"/>
        <v>2024</v>
      </c>
      <c r="I386" s="10">
        <v>1101.79</v>
      </c>
      <c r="J386">
        <f t="shared" ca="1" si="17"/>
        <v>94153.019999999931</v>
      </c>
    </row>
    <row r="387" spans="2:10" x14ac:dyDescent="0.3">
      <c r="B387" s="7">
        <v>382</v>
      </c>
      <c r="C387" s="9" t="s">
        <v>4</v>
      </c>
      <c r="D387" s="9" t="s">
        <v>9</v>
      </c>
      <c r="E387" s="9" t="s">
        <v>11</v>
      </c>
      <c r="F387" s="8">
        <v>45308</v>
      </c>
      <c r="G387" s="2" t="str">
        <f t="shared" si="15"/>
        <v>January</v>
      </c>
      <c r="H387" s="2" t="str">
        <f t="shared" si="16"/>
        <v>2024</v>
      </c>
      <c r="I387" s="10">
        <v>1967.96</v>
      </c>
      <c r="J387">
        <f t="shared" ca="1" si="17"/>
        <v>94153.019999999931</v>
      </c>
    </row>
    <row r="388" spans="2:10" x14ac:dyDescent="0.3">
      <c r="B388" s="7">
        <v>383</v>
      </c>
      <c r="C388" s="9" t="s">
        <v>5</v>
      </c>
      <c r="D388" s="9" t="s">
        <v>8</v>
      </c>
      <c r="E388" s="9" t="s">
        <v>14</v>
      </c>
      <c r="F388" s="8">
        <v>45309</v>
      </c>
      <c r="G388" s="2" t="str">
        <f t="shared" si="15"/>
        <v>January</v>
      </c>
      <c r="H388" s="2" t="str">
        <f t="shared" si="16"/>
        <v>2024</v>
      </c>
      <c r="I388" s="10">
        <v>1942.33</v>
      </c>
      <c r="J388">
        <f t="shared" ca="1" si="17"/>
        <v>94153.019999999931</v>
      </c>
    </row>
    <row r="389" spans="2:10" x14ac:dyDescent="0.3">
      <c r="B389" s="7">
        <v>384</v>
      </c>
      <c r="C389" s="9" t="s">
        <v>5</v>
      </c>
      <c r="D389" s="9" t="s">
        <v>8</v>
      </c>
      <c r="E389" s="9" t="s">
        <v>14</v>
      </c>
      <c r="F389" s="8">
        <v>45310</v>
      </c>
      <c r="G389" s="2" t="str">
        <f t="shared" si="15"/>
        <v>January</v>
      </c>
      <c r="H389" s="2" t="str">
        <f t="shared" si="16"/>
        <v>2024</v>
      </c>
      <c r="I389" s="10">
        <v>1764.07</v>
      </c>
      <c r="J389">
        <f t="shared" ca="1" si="17"/>
        <v>94153.019999999931</v>
      </c>
    </row>
    <row r="390" spans="2:10" x14ac:dyDescent="0.3">
      <c r="B390" s="7">
        <v>385</v>
      </c>
      <c r="C390" s="9" t="s">
        <v>6</v>
      </c>
      <c r="D390" s="9" t="s">
        <v>9</v>
      </c>
      <c r="E390" s="9" t="s">
        <v>14</v>
      </c>
      <c r="F390" s="8">
        <v>45311</v>
      </c>
      <c r="G390" s="2" t="str">
        <f t="shared" ref="G390:G453" si="18">TEXT(F390,"MMMM")</f>
        <v>January</v>
      </c>
      <c r="H390" s="2" t="str">
        <f t="shared" ref="H390:H453" si="19">TEXT(F390,"YYYY")</f>
        <v>2024</v>
      </c>
      <c r="I390" s="10">
        <v>351.91</v>
      </c>
      <c r="J390">
        <f t="shared" ca="1" si="17"/>
        <v>94153.019999999931</v>
      </c>
    </row>
    <row r="391" spans="2:10" x14ac:dyDescent="0.3">
      <c r="B391" s="7">
        <v>386</v>
      </c>
      <c r="C391" s="9" t="s">
        <v>3</v>
      </c>
      <c r="D391" s="9" t="s">
        <v>8</v>
      </c>
      <c r="E391" s="9" t="s">
        <v>12</v>
      </c>
      <c r="F391" s="8">
        <v>45312</v>
      </c>
      <c r="G391" s="2" t="str">
        <f t="shared" si="18"/>
        <v>January</v>
      </c>
      <c r="H391" s="2" t="str">
        <f t="shared" si="19"/>
        <v>2024</v>
      </c>
      <c r="I391" s="10">
        <v>1686.38</v>
      </c>
      <c r="J391">
        <f t="shared" ref="J391:J454" ca="1" si="20">SUMIF(G:I,G391,I:I)</f>
        <v>94153.019999999931</v>
      </c>
    </row>
    <row r="392" spans="2:10" x14ac:dyDescent="0.3">
      <c r="B392" s="7">
        <v>387</v>
      </c>
      <c r="C392" s="9" t="s">
        <v>6</v>
      </c>
      <c r="D392" s="9" t="s">
        <v>8</v>
      </c>
      <c r="E392" s="9" t="s">
        <v>13</v>
      </c>
      <c r="F392" s="8">
        <v>45313</v>
      </c>
      <c r="G392" s="2" t="str">
        <f t="shared" si="18"/>
        <v>January</v>
      </c>
      <c r="H392" s="2" t="str">
        <f t="shared" si="19"/>
        <v>2024</v>
      </c>
      <c r="I392" s="10">
        <v>633.11</v>
      </c>
      <c r="J392">
        <f t="shared" ca="1" si="20"/>
        <v>94153.019999999931</v>
      </c>
    </row>
    <row r="393" spans="2:10" x14ac:dyDescent="0.3">
      <c r="B393" s="7">
        <v>388</v>
      </c>
      <c r="C393" s="9" t="s">
        <v>5</v>
      </c>
      <c r="D393" s="9" t="s">
        <v>9</v>
      </c>
      <c r="E393" s="9" t="s">
        <v>11</v>
      </c>
      <c r="F393" s="8">
        <v>45314</v>
      </c>
      <c r="G393" s="2" t="str">
        <f t="shared" si="18"/>
        <v>January</v>
      </c>
      <c r="H393" s="2" t="str">
        <f t="shared" si="19"/>
        <v>2024</v>
      </c>
      <c r="I393" s="10">
        <v>225.26</v>
      </c>
      <c r="J393">
        <f t="shared" ca="1" si="20"/>
        <v>94153.019999999931</v>
      </c>
    </row>
    <row r="394" spans="2:10" x14ac:dyDescent="0.3">
      <c r="B394" s="7">
        <v>389</v>
      </c>
      <c r="C394" s="9" t="s">
        <v>4</v>
      </c>
      <c r="D394" s="9" t="s">
        <v>8</v>
      </c>
      <c r="E394" s="9" t="s">
        <v>11</v>
      </c>
      <c r="F394" s="8">
        <v>45315</v>
      </c>
      <c r="G394" s="2" t="str">
        <f t="shared" si="18"/>
        <v>January</v>
      </c>
      <c r="H394" s="2" t="str">
        <f t="shared" si="19"/>
        <v>2024</v>
      </c>
      <c r="I394" s="10">
        <v>381.01</v>
      </c>
      <c r="J394">
        <f t="shared" ca="1" si="20"/>
        <v>94153.019999999931</v>
      </c>
    </row>
    <row r="395" spans="2:10" x14ac:dyDescent="0.3">
      <c r="B395" s="7">
        <v>390</v>
      </c>
      <c r="C395" s="9" t="s">
        <v>3</v>
      </c>
      <c r="D395" s="9" t="s">
        <v>9</v>
      </c>
      <c r="E395" s="9" t="s">
        <v>11</v>
      </c>
      <c r="F395" s="8">
        <v>45316</v>
      </c>
      <c r="G395" s="2" t="str">
        <f t="shared" si="18"/>
        <v>January</v>
      </c>
      <c r="H395" s="2" t="str">
        <f t="shared" si="19"/>
        <v>2024</v>
      </c>
      <c r="I395" s="10">
        <v>1924.84</v>
      </c>
      <c r="J395">
        <f t="shared" ca="1" si="20"/>
        <v>94153.019999999931</v>
      </c>
    </row>
    <row r="396" spans="2:10" x14ac:dyDescent="0.3">
      <c r="B396" s="7">
        <v>391</v>
      </c>
      <c r="C396" s="9" t="s">
        <v>5</v>
      </c>
      <c r="D396" s="9" t="s">
        <v>9</v>
      </c>
      <c r="E396" s="9" t="s">
        <v>14</v>
      </c>
      <c r="F396" s="8">
        <v>45317</v>
      </c>
      <c r="G396" s="2" t="str">
        <f t="shared" si="18"/>
        <v>January</v>
      </c>
      <c r="H396" s="2" t="str">
        <f t="shared" si="19"/>
        <v>2024</v>
      </c>
      <c r="I396" s="10">
        <v>362.52</v>
      </c>
      <c r="J396">
        <f t="shared" ca="1" si="20"/>
        <v>94153.019999999931</v>
      </c>
    </row>
    <row r="397" spans="2:10" x14ac:dyDescent="0.3">
      <c r="B397" s="7">
        <v>392</v>
      </c>
      <c r="C397" s="9" t="s">
        <v>5</v>
      </c>
      <c r="D397" s="9" t="s">
        <v>8</v>
      </c>
      <c r="E397" s="9" t="s">
        <v>13</v>
      </c>
      <c r="F397" s="8">
        <v>45318</v>
      </c>
      <c r="G397" s="2" t="str">
        <f t="shared" si="18"/>
        <v>January</v>
      </c>
      <c r="H397" s="2" t="str">
        <f t="shared" si="19"/>
        <v>2024</v>
      </c>
      <c r="I397" s="10">
        <v>937.46</v>
      </c>
      <c r="J397">
        <f t="shared" ca="1" si="20"/>
        <v>94153.019999999931</v>
      </c>
    </row>
    <row r="398" spans="2:10" x14ac:dyDescent="0.3">
      <c r="B398" s="7">
        <v>393</v>
      </c>
      <c r="C398" s="9" t="s">
        <v>5</v>
      </c>
      <c r="D398" s="9" t="s">
        <v>9</v>
      </c>
      <c r="E398" s="9" t="s">
        <v>13</v>
      </c>
      <c r="F398" s="8">
        <v>45319</v>
      </c>
      <c r="G398" s="2" t="str">
        <f t="shared" si="18"/>
        <v>January</v>
      </c>
      <c r="H398" s="2" t="str">
        <f t="shared" si="19"/>
        <v>2024</v>
      </c>
      <c r="I398" s="10">
        <v>1642.62</v>
      </c>
      <c r="J398">
        <f t="shared" ca="1" si="20"/>
        <v>94153.019999999931</v>
      </c>
    </row>
    <row r="399" spans="2:10" x14ac:dyDescent="0.3">
      <c r="B399" s="7">
        <v>394</v>
      </c>
      <c r="C399" s="9" t="s">
        <v>4</v>
      </c>
      <c r="D399" s="9" t="s">
        <v>9</v>
      </c>
      <c r="E399" s="9" t="s">
        <v>14</v>
      </c>
      <c r="F399" s="8">
        <v>45320</v>
      </c>
      <c r="G399" s="2" t="str">
        <f t="shared" si="18"/>
        <v>January</v>
      </c>
      <c r="H399" s="2" t="str">
        <f t="shared" si="19"/>
        <v>2024</v>
      </c>
      <c r="I399" s="10">
        <v>1474.48</v>
      </c>
      <c r="J399">
        <f t="shared" ca="1" si="20"/>
        <v>94153.019999999931</v>
      </c>
    </row>
    <row r="400" spans="2:10" x14ac:dyDescent="0.3">
      <c r="B400" s="7">
        <v>395</v>
      </c>
      <c r="C400" s="9" t="s">
        <v>6</v>
      </c>
      <c r="D400" s="9" t="s">
        <v>9</v>
      </c>
      <c r="E400" s="9" t="s">
        <v>14</v>
      </c>
      <c r="F400" s="8">
        <v>45321</v>
      </c>
      <c r="G400" s="2" t="str">
        <f t="shared" si="18"/>
        <v>January</v>
      </c>
      <c r="H400" s="2" t="str">
        <f t="shared" si="19"/>
        <v>2024</v>
      </c>
      <c r="I400" s="10">
        <v>378.33</v>
      </c>
      <c r="J400">
        <f t="shared" ca="1" si="20"/>
        <v>94153.019999999931</v>
      </c>
    </row>
    <row r="401" spans="2:10" x14ac:dyDescent="0.3">
      <c r="B401" s="7">
        <v>396</v>
      </c>
      <c r="C401" s="9" t="s">
        <v>3</v>
      </c>
      <c r="D401" s="9" t="s">
        <v>8</v>
      </c>
      <c r="E401" s="9" t="s">
        <v>12</v>
      </c>
      <c r="F401" s="8">
        <v>45322</v>
      </c>
      <c r="G401" s="2" t="str">
        <f t="shared" si="18"/>
        <v>January</v>
      </c>
      <c r="H401" s="2" t="str">
        <f t="shared" si="19"/>
        <v>2024</v>
      </c>
      <c r="I401" s="10">
        <v>770.67</v>
      </c>
      <c r="J401">
        <f t="shared" ca="1" si="20"/>
        <v>94153.019999999931</v>
      </c>
    </row>
    <row r="402" spans="2:10" x14ac:dyDescent="0.3">
      <c r="B402" s="7">
        <v>397</v>
      </c>
      <c r="C402" s="9" t="s">
        <v>3</v>
      </c>
      <c r="D402" s="9" t="s">
        <v>9</v>
      </c>
      <c r="E402" s="9" t="s">
        <v>14</v>
      </c>
      <c r="F402" s="8">
        <v>45323</v>
      </c>
      <c r="G402" s="2" t="str">
        <f t="shared" si="18"/>
        <v>February</v>
      </c>
      <c r="H402" s="2" t="str">
        <f t="shared" si="19"/>
        <v>2024</v>
      </c>
      <c r="I402" s="10">
        <v>1076.2</v>
      </c>
      <c r="J402">
        <f t="shared" ca="1" si="20"/>
        <v>87748.560000000012</v>
      </c>
    </row>
    <row r="403" spans="2:10" x14ac:dyDescent="0.3">
      <c r="B403" s="7">
        <v>398</v>
      </c>
      <c r="C403" s="9" t="s">
        <v>6</v>
      </c>
      <c r="D403" s="9" t="s">
        <v>8</v>
      </c>
      <c r="E403" s="9" t="s">
        <v>11</v>
      </c>
      <c r="F403" s="8">
        <v>45324</v>
      </c>
      <c r="G403" s="2" t="str">
        <f t="shared" si="18"/>
        <v>February</v>
      </c>
      <c r="H403" s="2" t="str">
        <f t="shared" si="19"/>
        <v>2024</v>
      </c>
      <c r="I403" s="10">
        <v>500.96</v>
      </c>
      <c r="J403">
        <f t="shared" ca="1" si="20"/>
        <v>87748.560000000012</v>
      </c>
    </row>
    <row r="404" spans="2:10" x14ac:dyDescent="0.3">
      <c r="B404" s="7">
        <v>399</v>
      </c>
      <c r="C404" s="9" t="s">
        <v>6</v>
      </c>
      <c r="D404" s="9" t="s">
        <v>9</v>
      </c>
      <c r="E404" s="9" t="s">
        <v>11</v>
      </c>
      <c r="F404" s="8">
        <v>45325</v>
      </c>
      <c r="G404" s="2" t="str">
        <f t="shared" si="18"/>
        <v>February</v>
      </c>
      <c r="H404" s="2" t="str">
        <f t="shared" si="19"/>
        <v>2024</v>
      </c>
      <c r="I404" s="10">
        <v>1508.41</v>
      </c>
      <c r="J404">
        <f t="shared" ca="1" si="20"/>
        <v>87748.560000000012</v>
      </c>
    </row>
    <row r="405" spans="2:10" x14ac:dyDescent="0.3">
      <c r="B405" s="7">
        <v>400</v>
      </c>
      <c r="C405" s="9" t="s">
        <v>4</v>
      </c>
      <c r="D405" s="9" t="s">
        <v>9</v>
      </c>
      <c r="E405" s="9" t="s">
        <v>11</v>
      </c>
      <c r="F405" s="8">
        <v>45326</v>
      </c>
      <c r="G405" s="2" t="str">
        <f t="shared" si="18"/>
        <v>February</v>
      </c>
      <c r="H405" s="2" t="str">
        <f t="shared" si="19"/>
        <v>2024</v>
      </c>
      <c r="I405" s="10">
        <v>1285.18</v>
      </c>
      <c r="J405">
        <f t="shared" ca="1" si="20"/>
        <v>87748.560000000012</v>
      </c>
    </row>
    <row r="406" spans="2:10" x14ac:dyDescent="0.3">
      <c r="B406" s="7">
        <v>401</v>
      </c>
      <c r="C406" s="9" t="s">
        <v>4</v>
      </c>
      <c r="D406" s="9" t="s">
        <v>9</v>
      </c>
      <c r="E406" s="9" t="s">
        <v>14</v>
      </c>
      <c r="F406" s="8">
        <v>45327</v>
      </c>
      <c r="G406" s="2" t="str">
        <f t="shared" si="18"/>
        <v>February</v>
      </c>
      <c r="H406" s="2" t="str">
        <f t="shared" si="19"/>
        <v>2024</v>
      </c>
      <c r="I406" s="10">
        <v>203.88</v>
      </c>
      <c r="J406">
        <f t="shared" ca="1" si="20"/>
        <v>87748.560000000012</v>
      </c>
    </row>
    <row r="407" spans="2:10" x14ac:dyDescent="0.3">
      <c r="B407" s="7">
        <v>402</v>
      </c>
      <c r="C407" s="9" t="s">
        <v>3</v>
      </c>
      <c r="D407" s="9" t="s">
        <v>8</v>
      </c>
      <c r="E407" s="9" t="s">
        <v>14</v>
      </c>
      <c r="F407" s="8">
        <v>45328</v>
      </c>
      <c r="G407" s="2" t="str">
        <f t="shared" si="18"/>
        <v>February</v>
      </c>
      <c r="H407" s="2" t="str">
        <f t="shared" si="19"/>
        <v>2024</v>
      </c>
      <c r="I407" s="10">
        <v>317.25</v>
      </c>
      <c r="J407">
        <f t="shared" ca="1" si="20"/>
        <v>87748.560000000012</v>
      </c>
    </row>
    <row r="408" spans="2:10" x14ac:dyDescent="0.3">
      <c r="B408" s="7">
        <v>403</v>
      </c>
      <c r="C408" s="9" t="s">
        <v>5</v>
      </c>
      <c r="D408" s="9" t="s">
        <v>8</v>
      </c>
      <c r="E408" s="9" t="s">
        <v>13</v>
      </c>
      <c r="F408" s="8">
        <v>45329</v>
      </c>
      <c r="G408" s="2" t="str">
        <f t="shared" si="18"/>
        <v>February</v>
      </c>
      <c r="H408" s="2" t="str">
        <f t="shared" si="19"/>
        <v>2024</v>
      </c>
      <c r="I408" s="10">
        <v>386.41</v>
      </c>
      <c r="J408">
        <f t="shared" ca="1" si="20"/>
        <v>87748.560000000012</v>
      </c>
    </row>
    <row r="409" spans="2:10" x14ac:dyDescent="0.3">
      <c r="B409" s="7">
        <v>404</v>
      </c>
      <c r="C409" s="9" t="s">
        <v>6</v>
      </c>
      <c r="D409" s="9" t="s">
        <v>8</v>
      </c>
      <c r="E409" s="9" t="s">
        <v>11</v>
      </c>
      <c r="F409" s="8">
        <v>45330</v>
      </c>
      <c r="G409" s="2" t="str">
        <f t="shared" si="18"/>
        <v>February</v>
      </c>
      <c r="H409" s="2" t="str">
        <f t="shared" si="19"/>
        <v>2024</v>
      </c>
      <c r="I409" s="10">
        <v>1510.69</v>
      </c>
      <c r="J409">
        <f t="shared" ca="1" si="20"/>
        <v>87748.560000000012</v>
      </c>
    </row>
    <row r="410" spans="2:10" x14ac:dyDescent="0.3">
      <c r="B410" s="7">
        <v>405</v>
      </c>
      <c r="C410" s="9" t="s">
        <v>6</v>
      </c>
      <c r="D410" s="9" t="s">
        <v>9</v>
      </c>
      <c r="E410" s="9" t="s">
        <v>12</v>
      </c>
      <c r="F410" s="8">
        <v>45331</v>
      </c>
      <c r="G410" s="2" t="str">
        <f t="shared" si="18"/>
        <v>February</v>
      </c>
      <c r="H410" s="2" t="str">
        <f t="shared" si="19"/>
        <v>2024</v>
      </c>
      <c r="I410" s="10">
        <v>508.58</v>
      </c>
      <c r="J410">
        <f t="shared" ca="1" si="20"/>
        <v>87748.560000000012</v>
      </c>
    </row>
    <row r="411" spans="2:10" x14ac:dyDescent="0.3">
      <c r="B411" s="7">
        <v>406</v>
      </c>
      <c r="C411" s="9" t="s">
        <v>6</v>
      </c>
      <c r="D411" s="9" t="s">
        <v>8</v>
      </c>
      <c r="E411" s="9" t="s">
        <v>12</v>
      </c>
      <c r="F411" s="8">
        <v>45332</v>
      </c>
      <c r="G411" s="2" t="str">
        <f t="shared" si="18"/>
        <v>February</v>
      </c>
      <c r="H411" s="2" t="str">
        <f t="shared" si="19"/>
        <v>2024</v>
      </c>
      <c r="I411" s="10">
        <v>1659.79</v>
      </c>
      <c r="J411">
        <f t="shared" ca="1" si="20"/>
        <v>87748.560000000012</v>
      </c>
    </row>
    <row r="412" spans="2:10" x14ac:dyDescent="0.3">
      <c r="B412" s="7">
        <v>407</v>
      </c>
      <c r="C412" s="9" t="s">
        <v>4</v>
      </c>
      <c r="D412" s="9" t="s">
        <v>9</v>
      </c>
      <c r="E412" s="9" t="s">
        <v>11</v>
      </c>
      <c r="F412" s="8">
        <v>45333</v>
      </c>
      <c r="G412" s="2" t="str">
        <f t="shared" si="18"/>
        <v>February</v>
      </c>
      <c r="H412" s="2" t="str">
        <f t="shared" si="19"/>
        <v>2024</v>
      </c>
      <c r="I412" s="10">
        <v>474.1</v>
      </c>
      <c r="J412">
        <f t="shared" ca="1" si="20"/>
        <v>87748.560000000012</v>
      </c>
    </row>
    <row r="413" spans="2:10" x14ac:dyDescent="0.3">
      <c r="B413" s="7">
        <v>408</v>
      </c>
      <c r="C413" s="9" t="s">
        <v>3</v>
      </c>
      <c r="D413" s="9" t="s">
        <v>8</v>
      </c>
      <c r="E413" s="9" t="s">
        <v>13</v>
      </c>
      <c r="F413" s="8">
        <v>45334</v>
      </c>
      <c r="G413" s="2" t="str">
        <f t="shared" si="18"/>
        <v>February</v>
      </c>
      <c r="H413" s="2" t="str">
        <f t="shared" si="19"/>
        <v>2024</v>
      </c>
      <c r="I413" s="10">
        <v>1085.6400000000001</v>
      </c>
      <c r="J413">
        <f t="shared" ca="1" si="20"/>
        <v>87748.560000000012</v>
      </c>
    </row>
    <row r="414" spans="2:10" x14ac:dyDescent="0.3">
      <c r="B414" s="7">
        <v>409</v>
      </c>
      <c r="C414" s="9" t="s">
        <v>3</v>
      </c>
      <c r="D414" s="9" t="s">
        <v>8</v>
      </c>
      <c r="E414" s="9" t="s">
        <v>14</v>
      </c>
      <c r="F414" s="8">
        <v>45335</v>
      </c>
      <c r="G414" s="2" t="str">
        <f t="shared" si="18"/>
        <v>February</v>
      </c>
      <c r="H414" s="2" t="str">
        <f t="shared" si="19"/>
        <v>2024</v>
      </c>
      <c r="I414" s="10">
        <v>297.22000000000003</v>
      </c>
      <c r="J414">
        <f t="shared" ca="1" si="20"/>
        <v>87748.560000000012</v>
      </c>
    </row>
    <row r="415" spans="2:10" x14ac:dyDescent="0.3">
      <c r="B415" s="7">
        <v>410</v>
      </c>
      <c r="C415" s="9" t="s">
        <v>5</v>
      </c>
      <c r="D415" s="9" t="s">
        <v>9</v>
      </c>
      <c r="E415" s="9" t="s">
        <v>13</v>
      </c>
      <c r="F415" s="8">
        <v>45336</v>
      </c>
      <c r="G415" s="2" t="str">
        <f t="shared" si="18"/>
        <v>February</v>
      </c>
      <c r="H415" s="2" t="str">
        <f t="shared" si="19"/>
        <v>2024</v>
      </c>
      <c r="I415" s="10">
        <v>669.86</v>
      </c>
      <c r="J415">
        <f t="shared" ca="1" si="20"/>
        <v>87748.560000000012</v>
      </c>
    </row>
    <row r="416" spans="2:10" x14ac:dyDescent="0.3">
      <c r="B416" s="7">
        <v>411</v>
      </c>
      <c r="C416" s="9" t="s">
        <v>6</v>
      </c>
      <c r="D416" s="9" t="s">
        <v>8</v>
      </c>
      <c r="E416" s="9" t="s">
        <v>11</v>
      </c>
      <c r="F416" s="8">
        <v>45337</v>
      </c>
      <c r="G416" s="2" t="str">
        <f t="shared" si="18"/>
        <v>February</v>
      </c>
      <c r="H416" s="2" t="str">
        <f t="shared" si="19"/>
        <v>2024</v>
      </c>
      <c r="I416" s="10">
        <v>466.88</v>
      </c>
      <c r="J416">
        <f t="shared" ca="1" si="20"/>
        <v>87748.560000000012</v>
      </c>
    </row>
    <row r="417" spans="2:10" x14ac:dyDescent="0.3">
      <c r="B417" s="7">
        <v>412</v>
      </c>
      <c r="C417" s="9" t="s">
        <v>3</v>
      </c>
      <c r="D417" s="9" t="s">
        <v>8</v>
      </c>
      <c r="E417" s="9" t="s">
        <v>14</v>
      </c>
      <c r="F417" s="8">
        <v>45338</v>
      </c>
      <c r="G417" s="2" t="str">
        <f t="shared" si="18"/>
        <v>February</v>
      </c>
      <c r="H417" s="2" t="str">
        <f t="shared" si="19"/>
        <v>2024</v>
      </c>
      <c r="I417" s="10">
        <v>310.95</v>
      </c>
      <c r="J417">
        <f t="shared" ca="1" si="20"/>
        <v>87748.560000000012</v>
      </c>
    </row>
    <row r="418" spans="2:10" x14ac:dyDescent="0.3">
      <c r="B418" s="7">
        <v>413</v>
      </c>
      <c r="C418" s="9" t="s">
        <v>4</v>
      </c>
      <c r="D418" s="9" t="s">
        <v>8</v>
      </c>
      <c r="E418" s="9" t="s">
        <v>14</v>
      </c>
      <c r="F418" s="8">
        <v>45339</v>
      </c>
      <c r="G418" s="2" t="str">
        <f t="shared" si="18"/>
        <v>February</v>
      </c>
      <c r="H418" s="2" t="str">
        <f t="shared" si="19"/>
        <v>2024</v>
      </c>
      <c r="I418" s="10">
        <v>480.31</v>
      </c>
      <c r="J418">
        <f t="shared" ca="1" si="20"/>
        <v>87748.560000000012</v>
      </c>
    </row>
    <row r="419" spans="2:10" x14ac:dyDescent="0.3">
      <c r="B419" s="7">
        <v>414</v>
      </c>
      <c r="C419" s="9" t="s">
        <v>3</v>
      </c>
      <c r="D419" s="9" t="s">
        <v>9</v>
      </c>
      <c r="E419" s="9" t="s">
        <v>12</v>
      </c>
      <c r="F419" s="8">
        <v>45340</v>
      </c>
      <c r="G419" s="2" t="str">
        <f t="shared" si="18"/>
        <v>February</v>
      </c>
      <c r="H419" s="2" t="str">
        <f t="shared" si="19"/>
        <v>2024</v>
      </c>
      <c r="I419" s="10">
        <v>943.74</v>
      </c>
      <c r="J419">
        <f t="shared" ca="1" si="20"/>
        <v>87748.560000000012</v>
      </c>
    </row>
    <row r="420" spans="2:10" x14ac:dyDescent="0.3">
      <c r="B420" s="7">
        <v>415</v>
      </c>
      <c r="C420" s="9" t="s">
        <v>4</v>
      </c>
      <c r="D420" s="9" t="s">
        <v>8</v>
      </c>
      <c r="E420" s="9" t="s">
        <v>14</v>
      </c>
      <c r="F420" s="8">
        <v>45341</v>
      </c>
      <c r="G420" s="2" t="str">
        <f t="shared" si="18"/>
        <v>February</v>
      </c>
      <c r="H420" s="2" t="str">
        <f t="shared" si="19"/>
        <v>2024</v>
      </c>
      <c r="I420" s="10">
        <v>1776.93</v>
      </c>
      <c r="J420">
        <f t="shared" ca="1" si="20"/>
        <v>87748.560000000012</v>
      </c>
    </row>
    <row r="421" spans="2:10" x14ac:dyDescent="0.3">
      <c r="B421" s="7">
        <v>416</v>
      </c>
      <c r="C421" s="9" t="s">
        <v>5</v>
      </c>
      <c r="D421" s="9" t="s">
        <v>9</v>
      </c>
      <c r="E421" s="9" t="s">
        <v>13</v>
      </c>
      <c r="F421" s="8">
        <v>45342</v>
      </c>
      <c r="G421" s="2" t="str">
        <f t="shared" si="18"/>
        <v>February</v>
      </c>
      <c r="H421" s="2" t="str">
        <f t="shared" si="19"/>
        <v>2024</v>
      </c>
      <c r="I421" s="10">
        <v>1714.36</v>
      </c>
      <c r="J421">
        <f t="shared" ca="1" si="20"/>
        <v>87748.560000000012</v>
      </c>
    </row>
    <row r="422" spans="2:10" x14ac:dyDescent="0.3">
      <c r="B422" s="7">
        <v>417</v>
      </c>
      <c r="C422" s="9" t="s">
        <v>3</v>
      </c>
      <c r="D422" s="9" t="s">
        <v>9</v>
      </c>
      <c r="E422" s="9" t="s">
        <v>11</v>
      </c>
      <c r="F422" s="8">
        <v>45343</v>
      </c>
      <c r="G422" s="2" t="str">
        <f t="shared" si="18"/>
        <v>February</v>
      </c>
      <c r="H422" s="2" t="str">
        <f t="shared" si="19"/>
        <v>2024</v>
      </c>
      <c r="I422" s="10">
        <v>1853.17</v>
      </c>
      <c r="J422">
        <f t="shared" ca="1" si="20"/>
        <v>87748.560000000012</v>
      </c>
    </row>
    <row r="423" spans="2:10" x14ac:dyDescent="0.3">
      <c r="B423" s="7">
        <v>418</v>
      </c>
      <c r="C423" s="9" t="s">
        <v>4</v>
      </c>
      <c r="D423" s="9" t="s">
        <v>8</v>
      </c>
      <c r="E423" s="9" t="s">
        <v>11</v>
      </c>
      <c r="F423" s="8">
        <v>45344</v>
      </c>
      <c r="G423" s="2" t="str">
        <f t="shared" si="18"/>
        <v>February</v>
      </c>
      <c r="H423" s="2" t="str">
        <f t="shared" si="19"/>
        <v>2024</v>
      </c>
      <c r="I423" s="10">
        <v>868.87</v>
      </c>
      <c r="J423">
        <f t="shared" ca="1" si="20"/>
        <v>87748.560000000012</v>
      </c>
    </row>
    <row r="424" spans="2:10" x14ac:dyDescent="0.3">
      <c r="B424" s="7">
        <v>419</v>
      </c>
      <c r="C424" s="9" t="s">
        <v>6</v>
      </c>
      <c r="D424" s="9" t="s">
        <v>8</v>
      </c>
      <c r="E424" s="9" t="s">
        <v>13</v>
      </c>
      <c r="F424" s="8">
        <v>45345</v>
      </c>
      <c r="G424" s="2" t="str">
        <f t="shared" si="18"/>
        <v>February</v>
      </c>
      <c r="H424" s="2" t="str">
        <f t="shared" si="19"/>
        <v>2024</v>
      </c>
      <c r="I424" s="10">
        <v>199.08</v>
      </c>
      <c r="J424">
        <f t="shared" ca="1" si="20"/>
        <v>87748.560000000012</v>
      </c>
    </row>
    <row r="425" spans="2:10" x14ac:dyDescent="0.3">
      <c r="B425" s="7">
        <v>420</v>
      </c>
      <c r="C425" s="9" t="s">
        <v>4</v>
      </c>
      <c r="D425" s="9" t="s">
        <v>9</v>
      </c>
      <c r="E425" s="9" t="s">
        <v>12</v>
      </c>
      <c r="F425" s="8">
        <v>45346</v>
      </c>
      <c r="G425" s="2" t="str">
        <f t="shared" si="18"/>
        <v>February</v>
      </c>
      <c r="H425" s="2" t="str">
        <f t="shared" si="19"/>
        <v>2024</v>
      </c>
      <c r="I425" s="10">
        <v>492.47</v>
      </c>
      <c r="J425">
        <f t="shared" ca="1" si="20"/>
        <v>87748.560000000012</v>
      </c>
    </row>
    <row r="426" spans="2:10" x14ac:dyDescent="0.3">
      <c r="B426" s="7">
        <v>421</v>
      </c>
      <c r="C426" s="9" t="s">
        <v>5</v>
      </c>
      <c r="D426" s="9" t="s">
        <v>8</v>
      </c>
      <c r="E426" s="9" t="s">
        <v>13</v>
      </c>
      <c r="F426" s="8">
        <v>45347</v>
      </c>
      <c r="G426" s="2" t="str">
        <f t="shared" si="18"/>
        <v>February</v>
      </c>
      <c r="H426" s="2" t="str">
        <f t="shared" si="19"/>
        <v>2024</v>
      </c>
      <c r="I426" s="10">
        <v>1158.68</v>
      </c>
      <c r="J426">
        <f t="shared" ca="1" si="20"/>
        <v>87748.560000000012</v>
      </c>
    </row>
    <row r="427" spans="2:10" x14ac:dyDescent="0.3">
      <c r="B427" s="7">
        <v>422</v>
      </c>
      <c r="C427" s="9" t="s">
        <v>3</v>
      </c>
      <c r="D427" s="9" t="s">
        <v>9</v>
      </c>
      <c r="E427" s="9" t="s">
        <v>14</v>
      </c>
      <c r="F427" s="8">
        <v>45348</v>
      </c>
      <c r="G427" s="2" t="str">
        <f t="shared" si="18"/>
        <v>February</v>
      </c>
      <c r="H427" s="2" t="str">
        <f t="shared" si="19"/>
        <v>2024</v>
      </c>
      <c r="I427" s="10">
        <v>773.77</v>
      </c>
      <c r="J427">
        <f t="shared" ca="1" si="20"/>
        <v>87748.560000000012</v>
      </c>
    </row>
    <row r="428" spans="2:10" x14ac:dyDescent="0.3">
      <c r="B428" s="7">
        <v>423</v>
      </c>
      <c r="C428" s="9" t="s">
        <v>6</v>
      </c>
      <c r="D428" s="9" t="s">
        <v>9</v>
      </c>
      <c r="E428" s="9" t="s">
        <v>12</v>
      </c>
      <c r="F428" s="8">
        <v>45349</v>
      </c>
      <c r="G428" s="2" t="str">
        <f t="shared" si="18"/>
        <v>February</v>
      </c>
      <c r="H428" s="2" t="str">
        <f t="shared" si="19"/>
        <v>2024</v>
      </c>
      <c r="I428" s="10">
        <v>1128.9100000000001</v>
      </c>
      <c r="J428">
        <f t="shared" ca="1" si="20"/>
        <v>87748.560000000012</v>
      </c>
    </row>
    <row r="429" spans="2:10" x14ac:dyDescent="0.3">
      <c r="B429" s="7">
        <v>424</v>
      </c>
      <c r="C429" s="9" t="s">
        <v>3</v>
      </c>
      <c r="D429" s="9" t="s">
        <v>8</v>
      </c>
      <c r="E429" s="9" t="s">
        <v>11</v>
      </c>
      <c r="F429" s="8">
        <v>45350</v>
      </c>
      <c r="G429" s="2" t="str">
        <f t="shared" si="18"/>
        <v>February</v>
      </c>
      <c r="H429" s="2" t="str">
        <f t="shared" si="19"/>
        <v>2024</v>
      </c>
      <c r="I429" s="10">
        <v>892.8</v>
      </c>
      <c r="J429">
        <f t="shared" ca="1" si="20"/>
        <v>87748.560000000012</v>
      </c>
    </row>
    <row r="430" spans="2:10" x14ac:dyDescent="0.3">
      <c r="B430" s="7">
        <v>425</v>
      </c>
      <c r="C430" s="9" t="s">
        <v>5</v>
      </c>
      <c r="D430" s="9" t="s">
        <v>8</v>
      </c>
      <c r="E430" s="9" t="s">
        <v>11</v>
      </c>
      <c r="F430" s="8">
        <v>45351</v>
      </c>
      <c r="G430" s="2" t="str">
        <f t="shared" si="18"/>
        <v>February</v>
      </c>
      <c r="H430" s="2" t="str">
        <f t="shared" si="19"/>
        <v>2024</v>
      </c>
      <c r="I430" s="10">
        <v>1718.06</v>
      </c>
      <c r="J430">
        <f t="shared" ca="1" si="20"/>
        <v>87748.560000000012</v>
      </c>
    </row>
    <row r="431" spans="2:10" x14ac:dyDescent="0.3">
      <c r="B431" s="7">
        <v>426</v>
      </c>
      <c r="C431" s="9" t="s">
        <v>6</v>
      </c>
      <c r="D431" s="9" t="s">
        <v>8</v>
      </c>
      <c r="E431" s="9" t="s">
        <v>11</v>
      </c>
      <c r="F431" s="8">
        <v>45352</v>
      </c>
      <c r="G431" s="2" t="str">
        <f t="shared" si="18"/>
        <v>March</v>
      </c>
      <c r="H431" s="2" t="str">
        <f t="shared" si="19"/>
        <v>2024</v>
      </c>
      <c r="I431" s="10">
        <v>765.22</v>
      </c>
      <c r="J431">
        <f t="shared" ca="1" si="20"/>
        <v>103206.16</v>
      </c>
    </row>
    <row r="432" spans="2:10" x14ac:dyDescent="0.3">
      <c r="B432" s="7">
        <v>427</v>
      </c>
      <c r="C432" s="9" t="s">
        <v>4</v>
      </c>
      <c r="D432" s="9" t="s">
        <v>8</v>
      </c>
      <c r="E432" s="9" t="s">
        <v>12</v>
      </c>
      <c r="F432" s="8">
        <v>45353</v>
      </c>
      <c r="G432" s="2" t="str">
        <f t="shared" si="18"/>
        <v>March</v>
      </c>
      <c r="H432" s="2" t="str">
        <f t="shared" si="19"/>
        <v>2024</v>
      </c>
      <c r="I432" s="10">
        <v>1449.61</v>
      </c>
      <c r="J432">
        <f t="shared" ca="1" si="20"/>
        <v>103206.16</v>
      </c>
    </row>
    <row r="433" spans="2:10" x14ac:dyDescent="0.3">
      <c r="B433" s="7">
        <v>428</v>
      </c>
      <c r="C433" s="9" t="s">
        <v>4</v>
      </c>
      <c r="D433" s="9" t="s">
        <v>9</v>
      </c>
      <c r="E433" s="9" t="s">
        <v>13</v>
      </c>
      <c r="F433" s="8">
        <v>45354</v>
      </c>
      <c r="G433" s="2" t="str">
        <f t="shared" si="18"/>
        <v>March</v>
      </c>
      <c r="H433" s="2" t="str">
        <f t="shared" si="19"/>
        <v>2024</v>
      </c>
      <c r="I433" s="10">
        <v>200.8</v>
      </c>
      <c r="J433">
        <f t="shared" ca="1" si="20"/>
        <v>103206.16</v>
      </c>
    </row>
    <row r="434" spans="2:10" x14ac:dyDescent="0.3">
      <c r="B434" s="7">
        <v>429</v>
      </c>
      <c r="C434" s="9" t="s">
        <v>3</v>
      </c>
      <c r="D434" s="9" t="s">
        <v>9</v>
      </c>
      <c r="E434" s="9" t="s">
        <v>11</v>
      </c>
      <c r="F434" s="8">
        <v>45355</v>
      </c>
      <c r="G434" s="2" t="str">
        <f t="shared" si="18"/>
        <v>March</v>
      </c>
      <c r="H434" s="2" t="str">
        <f t="shared" si="19"/>
        <v>2024</v>
      </c>
      <c r="I434" s="10">
        <v>1496.16</v>
      </c>
      <c r="J434">
        <f t="shared" ca="1" si="20"/>
        <v>103206.16</v>
      </c>
    </row>
    <row r="435" spans="2:10" x14ac:dyDescent="0.3">
      <c r="B435" s="7">
        <v>430</v>
      </c>
      <c r="C435" s="9" t="s">
        <v>4</v>
      </c>
      <c r="D435" s="9" t="s">
        <v>8</v>
      </c>
      <c r="E435" s="9" t="s">
        <v>12</v>
      </c>
      <c r="F435" s="8">
        <v>45356</v>
      </c>
      <c r="G435" s="2" t="str">
        <f t="shared" si="18"/>
        <v>March</v>
      </c>
      <c r="H435" s="2" t="str">
        <f t="shared" si="19"/>
        <v>2024</v>
      </c>
      <c r="I435" s="10">
        <v>350.37</v>
      </c>
      <c r="J435">
        <f t="shared" ca="1" si="20"/>
        <v>103206.16</v>
      </c>
    </row>
    <row r="436" spans="2:10" x14ac:dyDescent="0.3">
      <c r="B436" s="7">
        <v>431</v>
      </c>
      <c r="C436" s="9" t="s">
        <v>4</v>
      </c>
      <c r="D436" s="9" t="s">
        <v>8</v>
      </c>
      <c r="E436" s="9" t="s">
        <v>13</v>
      </c>
      <c r="F436" s="8">
        <v>45357</v>
      </c>
      <c r="G436" s="2" t="str">
        <f t="shared" si="18"/>
        <v>March</v>
      </c>
      <c r="H436" s="2" t="str">
        <f t="shared" si="19"/>
        <v>2024</v>
      </c>
      <c r="I436" s="10">
        <v>516.54999999999995</v>
      </c>
      <c r="J436">
        <f t="shared" ca="1" si="20"/>
        <v>103206.16</v>
      </c>
    </row>
    <row r="437" spans="2:10" x14ac:dyDescent="0.3">
      <c r="B437" s="7">
        <v>432</v>
      </c>
      <c r="C437" s="9" t="s">
        <v>4</v>
      </c>
      <c r="D437" s="9" t="s">
        <v>8</v>
      </c>
      <c r="E437" s="9" t="s">
        <v>13</v>
      </c>
      <c r="F437" s="8">
        <v>45358</v>
      </c>
      <c r="G437" s="2" t="str">
        <f t="shared" si="18"/>
        <v>March</v>
      </c>
      <c r="H437" s="2" t="str">
        <f t="shared" si="19"/>
        <v>2024</v>
      </c>
      <c r="I437" s="10">
        <v>1745.75</v>
      </c>
      <c r="J437">
        <f t="shared" ca="1" si="20"/>
        <v>103206.16</v>
      </c>
    </row>
    <row r="438" spans="2:10" x14ac:dyDescent="0.3">
      <c r="B438" s="7">
        <v>433</v>
      </c>
      <c r="C438" s="9" t="s">
        <v>5</v>
      </c>
      <c r="D438" s="9" t="s">
        <v>8</v>
      </c>
      <c r="E438" s="9" t="s">
        <v>13</v>
      </c>
      <c r="F438" s="8">
        <v>45359</v>
      </c>
      <c r="G438" s="2" t="str">
        <f t="shared" si="18"/>
        <v>March</v>
      </c>
      <c r="H438" s="2" t="str">
        <f t="shared" si="19"/>
        <v>2024</v>
      </c>
      <c r="I438" s="10">
        <v>1430.51</v>
      </c>
      <c r="J438">
        <f t="shared" ca="1" si="20"/>
        <v>103206.16</v>
      </c>
    </row>
    <row r="439" spans="2:10" x14ac:dyDescent="0.3">
      <c r="B439" s="7">
        <v>434</v>
      </c>
      <c r="C439" s="9" t="s">
        <v>3</v>
      </c>
      <c r="D439" s="9" t="s">
        <v>9</v>
      </c>
      <c r="E439" s="9" t="s">
        <v>11</v>
      </c>
      <c r="F439" s="8">
        <v>45360</v>
      </c>
      <c r="G439" s="2" t="str">
        <f t="shared" si="18"/>
        <v>March</v>
      </c>
      <c r="H439" s="2" t="str">
        <f t="shared" si="19"/>
        <v>2024</v>
      </c>
      <c r="I439" s="10">
        <v>1263.6099999999999</v>
      </c>
      <c r="J439">
        <f t="shared" ca="1" si="20"/>
        <v>103206.16</v>
      </c>
    </row>
    <row r="440" spans="2:10" x14ac:dyDescent="0.3">
      <c r="B440" s="7">
        <v>435</v>
      </c>
      <c r="C440" s="9" t="s">
        <v>3</v>
      </c>
      <c r="D440" s="9" t="s">
        <v>8</v>
      </c>
      <c r="E440" s="9" t="s">
        <v>14</v>
      </c>
      <c r="F440" s="8">
        <v>45361</v>
      </c>
      <c r="G440" s="2" t="str">
        <f t="shared" si="18"/>
        <v>March</v>
      </c>
      <c r="H440" s="2" t="str">
        <f t="shared" si="19"/>
        <v>2024</v>
      </c>
      <c r="I440" s="10">
        <v>1703.98</v>
      </c>
      <c r="J440">
        <f t="shared" ca="1" si="20"/>
        <v>103206.16</v>
      </c>
    </row>
    <row r="441" spans="2:10" x14ac:dyDescent="0.3">
      <c r="B441" s="7">
        <v>436</v>
      </c>
      <c r="C441" s="9" t="s">
        <v>3</v>
      </c>
      <c r="D441" s="9" t="s">
        <v>9</v>
      </c>
      <c r="E441" s="9" t="s">
        <v>13</v>
      </c>
      <c r="F441" s="8">
        <v>45362</v>
      </c>
      <c r="G441" s="2" t="str">
        <f t="shared" si="18"/>
        <v>March</v>
      </c>
      <c r="H441" s="2" t="str">
        <f t="shared" si="19"/>
        <v>2024</v>
      </c>
      <c r="I441" s="10">
        <v>1991.35</v>
      </c>
      <c r="J441">
        <f t="shared" ca="1" si="20"/>
        <v>103206.16</v>
      </c>
    </row>
    <row r="442" spans="2:10" x14ac:dyDescent="0.3">
      <c r="B442" s="7">
        <v>437</v>
      </c>
      <c r="C442" s="9" t="s">
        <v>6</v>
      </c>
      <c r="D442" s="9" t="s">
        <v>9</v>
      </c>
      <c r="E442" s="9" t="s">
        <v>14</v>
      </c>
      <c r="F442" s="8">
        <v>45363</v>
      </c>
      <c r="G442" s="2" t="str">
        <f t="shared" si="18"/>
        <v>March</v>
      </c>
      <c r="H442" s="2" t="str">
        <f t="shared" si="19"/>
        <v>2024</v>
      </c>
      <c r="I442" s="10">
        <v>140.71</v>
      </c>
      <c r="J442">
        <f t="shared" ca="1" si="20"/>
        <v>103206.16</v>
      </c>
    </row>
    <row r="443" spans="2:10" x14ac:dyDescent="0.3">
      <c r="B443" s="7">
        <v>438</v>
      </c>
      <c r="C443" s="9" t="s">
        <v>4</v>
      </c>
      <c r="D443" s="9" t="s">
        <v>8</v>
      </c>
      <c r="E443" s="9" t="s">
        <v>12</v>
      </c>
      <c r="F443" s="8">
        <v>45364</v>
      </c>
      <c r="G443" s="2" t="str">
        <f t="shared" si="18"/>
        <v>March</v>
      </c>
      <c r="H443" s="2" t="str">
        <f t="shared" si="19"/>
        <v>2024</v>
      </c>
      <c r="I443" s="10">
        <v>1984.64</v>
      </c>
      <c r="J443">
        <f t="shared" ca="1" si="20"/>
        <v>103206.16</v>
      </c>
    </row>
    <row r="444" spans="2:10" x14ac:dyDescent="0.3">
      <c r="B444" s="7">
        <v>439</v>
      </c>
      <c r="C444" s="9" t="s">
        <v>5</v>
      </c>
      <c r="D444" s="9" t="s">
        <v>9</v>
      </c>
      <c r="E444" s="9" t="s">
        <v>11</v>
      </c>
      <c r="F444" s="8">
        <v>45365</v>
      </c>
      <c r="G444" s="2" t="str">
        <f t="shared" si="18"/>
        <v>March</v>
      </c>
      <c r="H444" s="2" t="str">
        <f t="shared" si="19"/>
        <v>2024</v>
      </c>
      <c r="I444" s="10">
        <v>544.5</v>
      </c>
      <c r="J444">
        <f t="shared" ca="1" si="20"/>
        <v>103206.16</v>
      </c>
    </row>
    <row r="445" spans="2:10" x14ac:dyDescent="0.3">
      <c r="B445" s="7">
        <v>440</v>
      </c>
      <c r="C445" s="9" t="s">
        <v>6</v>
      </c>
      <c r="D445" s="9" t="s">
        <v>9</v>
      </c>
      <c r="E445" s="9" t="s">
        <v>14</v>
      </c>
      <c r="F445" s="8">
        <v>45366</v>
      </c>
      <c r="G445" s="2" t="str">
        <f t="shared" si="18"/>
        <v>March</v>
      </c>
      <c r="H445" s="2" t="str">
        <f t="shared" si="19"/>
        <v>2024</v>
      </c>
      <c r="I445" s="10">
        <v>1991.33</v>
      </c>
      <c r="J445">
        <f t="shared" ca="1" si="20"/>
        <v>103206.16</v>
      </c>
    </row>
    <row r="446" spans="2:10" x14ac:dyDescent="0.3">
      <c r="B446" s="7">
        <v>441</v>
      </c>
      <c r="C446" s="9" t="s">
        <v>5</v>
      </c>
      <c r="D446" s="9" t="s">
        <v>8</v>
      </c>
      <c r="E446" s="9" t="s">
        <v>11</v>
      </c>
      <c r="F446" s="8">
        <v>45367</v>
      </c>
      <c r="G446" s="2" t="str">
        <f t="shared" si="18"/>
        <v>March</v>
      </c>
      <c r="H446" s="2" t="str">
        <f t="shared" si="19"/>
        <v>2024</v>
      </c>
      <c r="I446" s="10">
        <v>1070.5</v>
      </c>
      <c r="J446">
        <f t="shared" ca="1" si="20"/>
        <v>103206.16</v>
      </c>
    </row>
    <row r="447" spans="2:10" x14ac:dyDescent="0.3">
      <c r="B447" s="7">
        <v>442</v>
      </c>
      <c r="C447" s="9" t="s">
        <v>3</v>
      </c>
      <c r="D447" s="9" t="s">
        <v>9</v>
      </c>
      <c r="E447" s="9" t="s">
        <v>12</v>
      </c>
      <c r="F447" s="8">
        <v>45368</v>
      </c>
      <c r="G447" s="2" t="str">
        <f t="shared" si="18"/>
        <v>March</v>
      </c>
      <c r="H447" s="2" t="str">
        <f t="shared" si="19"/>
        <v>2024</v>
      </c>
      <c r="I447" s="10">
        <v>227.54</v>
      </c>
      <c r="J447">
        <f t="shared" ca="1" si="20"/>
        <v>103206.16</v>
      </c>
    </row>
    <row r="448" spans="2:10" x14ac:dyDescent="0.3">
      <c r="B448" s="7">
        <v>443</v>
      </c>
      <c r="C448" s="9" t="s">
        <v>5</v>
      </c>
      <c r="D448" s="9" t="s">
        <v>9</v>
      </c>
      <c r="E448" s="9" t="s">
        <v>14</v>
      </c>
      <c r="F448" s="8">
        <v>45369</v>
      </c>
      <c r="G448" s="2" t="str">
        <f t="shared" si="18"/>
        <v>March</v>
      </c>
      <c r="H448" s="2" t="str">
        <f t="shared" si="19"/>
        <v>2024</v>
      </c>
      <c r="I448" s="10">
        <v>891.86</v>
      </c>
      <c r="J448">
        <f t="shared" ca="1" si="20"/>
        <v>103206.16</v>
      </c>
    </row>
    <row r="449" spans="2:10" x14ac:dyDescent="0.3">
      <c r="B449" s="7">
        <v>444</v>
      </c>
      <c r="C449" s="9" t="s">
        <v>5</v>
      </c>
      <c r="D449" s="9" t="s">
        <v>8</v>
      </c>
      <c r="E449" s="9" t="s">
        <v>13</v>
      </c>
      <c r="F449" s="8">
        <v>45370</v>
      </c>
      <c r="G449" s="2" t="str">
        <f t="shared" si="18"/>
        <v>March</v>
      </c>
      <c r="H449" s="2" t="str">
        <f t="shared" si="19"/>
        <v>2024</v>
      </c>
      <c r="I449" s="10">
        <v>1266.79</v>
      </c>
      <c r="J449">
        <f t="shared" ca="1" si="20"/>
        <v>103206.16</v>
      </c>
    </row>
    <row r="450" spans="2:10" x14ac:dyDescent="0.3">
      <c r="B450" s="7">
        <v>445</v>
      </c>
      <c r="C450" s="9" t="s">
        <v>6</v>
      </c>
      <c r="D450" s="9" t="s">
        <v>8</v>
      </c>
      <c r="E450" s="9" t="s">
        <v>14</v>
      </c>
      <c r="F450" s="8">
        <v>45371</v>
      </c>
      <c r="G450" s="2" t="str">
        <f t="shared" si="18"/>
        <v>March</v>
      </c>
      <c r="H450" s="2" t="str">
        <f t="shared" si="19"/>
        <v>2024</v>
      </c>
      <c r="I450" s="10">
        <v>1983.23</v>
      </c>
      <c r="J450">
        <f t="shared" ca="1" si="20"/>
        <v>103206.16</v>
      </c>
    </row>
    <row r="451" spans="2:10" x14ac:dyDescent="0.3">
      <c r="B451" s="7">
        <v>446</v>
      </c>
      <c r="C451" s="9" t="s">
        <v>4</v>
      </c>
      <c r="D451" s="9" t="s">
        <v>8</v>
      </c>
      <c r="E451" s="9" t="s">
        <v>11</v>
      </c>
      <c r="F451" s="8">
        <v>45372</v>
      </c>
      <c r="G451" s="2" t="str">
        <f t="shared" si="18"/>
        <v>March</v>
      </c>
      <c r="H451" s="2" t="str">
        <f t="shared" si="19"/>
        <v>2024</v>
      </c>
      <c r="I451" s="10">
        <v>80.16</v>
      </c>
      <c r="J451">
        <f t="shared" ca="1" si="20"/>
        <v>103206.16</v>
      </c>
    </row>
    <row r="452" spans="2:10" x14ac:dyDescent="0.3">
      <c r="B452" s="7">
        <v>447</v>
      </c>
      <c r="C452" s="9" t="s">
        <v>3</v>
      </c>
      <c r="D452" s="9" t="s">
        <v>9</v>
      </c>
      <c r="E452" s="9" t="s">
        <v>13</v>
      </c>
      <c r="F452" s="8">
        <v>45373</v>
      </c>
      <c r="G452" s="2" t="str">
        <f t="shared" si="18"/>
        <v>March</v>
      </c>
      <c r="H452" s="2" t="str">
        <f t="shared" si="19"/>
        <v>2024</v>
      </c>
      <c r="I452" s="10">
        <v>1200.83</v>
      </c>
      <c r="J452">
        <f t="shared" ca="1" si="20"/>
        <v>103206.16</v>
      </c>
    </row>
    <row r="453" spans="2:10" x14ac:dyDescent="0.3">
      <c r="B453" s="7">
        <v>448</v>
      </c>
      <c r="C453" s="9" t="s">
        <v>5</v>
      </c>
      <c r="D453" s="9" t="s">
        <v>9</v>
      </c>
      <c r="E453" s="9" t="s">
        <v>11</v>
      </c>
      <c r="F453" s="8">
        <v>45374</v>
      </c>
      <c r="G453" s="2" t="str">
        <f t="shared" si="18"/>
        <v>March</v>
      </c>
      <c r="H453" s="2" t="str">
        <f t="shared" si="19"/>
        <v>2024</v>
      </c>
      <c r="I453" s="10">
        <v>859.29</v>
      </c>
      <c r="J453">
        <f t="shared" ca="1" si="20"/>
        <v>103206.16</v>
      </c>
    </row>
    <row r="454" spans="2:10" x14ac:dyDescent="0.3">
      <c r="B454" s="7">
        <v>449</v>
      </c>
      <c r="C454" s="9" t="s">
        <v>4</v>
      </c>
      <c r="D454" s="9" t="s">
        <v>9</v>
      </c>
      <c r="E454" s="9" t="s">
        <v>12</v>
      </c>
      <c r="F454" s="8">
        <v>45375</v>
      </c>
      <c r="G454" s="2" t="str">
        <f t="shared" ref="G454:G517" si="21">TEXT(F454,"MMMM")</f>
        <v>March</v>
      </c>
      <c r="H454" s="2" t="str">
        <f t="shared" ref="H454:H517" si="22">TEXT(F454,"YYYY")</f>
        <v>2024</v>
      </c>
      <c r="I454" s="10">
        <v>280.63</v>
      </c>
      <c r="J454">
        <f t="shared" ca="1" si="20"/>
        <v>103206.16</v>
      </c>
    </row>
    <row r="455" spans="2:10" x14ac:dyDescent="0.3">
      <c r="B455" s="7">
        <v>450</v>
      </c>
      <c r="C455" s="9" t="s">
        <v>5</v>
      </c>
      <c r="D455" s="9" t="s">
        <v>8</v>
      </c>
      <c r="E455" s="9" t="s">
        <v>14</v>
      </c>
      <c r="F455" s="8">
        <v>45376</v>
      </c>
      <c r="G455" s="2" t="str">
        <f t="shared" si="21"/>
        <v>March</v>
      </c>
      <c r="H455" s="2" t="str">
        <f t="shared" si="22"/>
        <v>2024</v>
      </c>
      <c r="I455" s="10">
        <v>1909.68</v>
      </c>
      <c r="J455">
        <f t="shared" ref="J455:J518" ca="1" si="23">SUMIF(G:I,G455,I:I)</f>
        <v>103206.16</v>
      </c>
    </row>
    <row r="456" spans="2:10" x14ac:dyDescent="0.3">
      <c r="B456" s="7">
        <v>451</v>
      </c>
      <c r="C456" s="9" t="s">
        <v>4</v>
      </c>
      <c r="D456" s="9" t="s">
        <v>9</v>
      </c>
      <c r="E456" s="9" t="s">
        <v>11</v>
      </c>
      <c r="F456" s="8">
        <v>45377</v>
      </c>
      <c r="G456" s="2" t="str">
        <f t="shared" si="21"/>
        <v>March</v>
      </c>
      <c r="H456" s="2" t="str">
        <f t="shared" si="22"/>
        <v>2024</v>
      </c>
      <c r="I456" s="10">
        <v>1381.77</v>
      </c>
      <c r="J456">
        <f t="shared" ca="1" si="23"/>
        <v>103206.16</v>
      </c>
    </row>
    <row r="457" spans="2:10" x14ac:dyDescent="0.3">
      <c r="B457" s="7">
        <v>452</v>
      </c>
      <c r="C457" s="9" t="s">
        <v>4</v>
      </c>
      <c r="D457" s="9" t="s">
        <v>9</v>
      </c>
      <c r="E457" s="9" t="s">
        <v>11</v>
      </c>
      <c r="F457" s="8">
        <v>45378</v>
      </c>
      <c r="G457" s="2" t="str">
        <f t="shared" si="21"/>
        <v>March</v>
      </c>
      <c r="H457" s="2" t="str">
        <f t="shared" si="22"/>
        <v>2024</v>
      </c>
      <c r="I457" s="10">
        <v>1076.47</v>
      </c>
      <c r="J457">
        <f t="shared" ca="1" si="23"/>
        <v>103206.16</v>
      </c>
    </row>
    <row r="458" spans="2:10" x14ac:dyDescent="0.3">
      <c r="B458" s="7">
        <v>453</v>
      </c>
      <c r="C458" s="9" t="s">
        <v>6</v>
      </c>
      <c r="D458" s="9" t="s">
        <v>9</v>
      </c>
      <c r="E458" s="9" t="s">
        <v>11</v>
      </c>
      <c r="F458" s="8">
        <v>45379</v>
      </c>
      <c r="G458" s="2" t="str">
        <f t="shared" si="21"/>
        <v>March</v>
      </c>
      <c r="H458" s="2" t="str">
        <f t="shared" si="22"/>
        <v>2024</v>
      </c>
      <c r="I458" s="10">
        <v>486.17</v>
      </c>
      <c r="J458">
        <f t="shared" ca="1" si="23"/>
        <v>103206.16</v>
      </c>
    </row>
    <row r="459" spans="2:10" x14ac:dyDescent="0.3">
      <c r="B459" s="7">
        <v>454</v>
      </c>
      <c r="C459" s="9" t="s">
        <v>3</v>
      </c>
      <c r="D459" s="9" t="s">
        <v>9</v>
      </c>
      <c r="E459" s="9" t="s">
        <v>12</v>
      </c>
      <c r="F459" s="8">
        <v>45380</v>
      </c>
      <c r="G459" s="2" t="str">
        <f t="shared" si="21"/>
        <v>March</v>
      </c>
      <c r="H459" s="2" t="str">
        <f t="shared" si="22"/>
        <v>2024</v>
      </c>
      <c r="I459" s="10">
        <v>841.4</v>
      </c>
      <c r="J459">
        <f t="shared" ca="1" si="23"/>
        <v>103206.16</v>
      </c>
    </row>
    <row r="460" spans="2:10" x14ac:dyDescent="0.3">
      <c r="B460" s="7">
        <v>455</v>
      </c>
      <c r="C460" s="9" t="s">
        <v>3</v>
      </c>
      <c r="D460" s="9" t="s">
        <v>8</v>
      </c>
      <c r="E460" s="9" t="s">
        <v>12</v>
      </c>
      <c r="F460" s="8">
        <v>45381</v>
      </c>
      <c r="G460" s="2" t="str">
        <f t="shared" si="21"/>
        <v>March</v>
      </c>
      <c r="H460" s="2" t="str">
        <f t="shared" si="22"/>
        <v>2024</v>
      </c>
      <c r="I460" s="10">
        <v>1369.2</v>
      </c>
      <c r="J460">
        <f t="shared" ca="1" si="23"/>
        <v>103206.16</v>
      </c>
    </row>
    <row r="461" spans="2:10" x14ac:dyDescent="0.3">
      <c r="B461" s="7">
        <v>456</v>
      </c>
      <c r="C461" s="9" t="s">
        <v>3</v>
      </c>
      <c r="D461" s="9" t="s">
        <v>8</v>
      </c>
      <c r="E461" s="9" t="s">
        <v>14</v>
      </c>
      <c r="F461" s="8">
        <v>45382</v>
      </c>
      <c r="G461" s="2" t="str">
        <f t="shared" si="21"/>
        <v>March</v>
      </c>
      <c r="H461" s="2" t="str">
        <f t="shared" si="22"/>
        <v>2024</v>
      </c>
      <c r="I461" s="10">
        <v>1871.59</v>
      </c>
      <c r="J461">
        <f t="shared" ca="1" si="23"/>
        <v>103206.16</v>
      </c>
    </row>
    <row r="462" spans="2:10" x14ac:dyDescent="0.3">
      <c r="B462" s="7">
        <v>457</v>
      </c>
      <c r="C462" s="9" t="s">
        <v>3</v>
      </c>
      <c r="D462" s="9" t="s">
        <v>8</v>
      </c>
      <c r="E462" s="9" t="s">
        <v>12</v>
      </c>
      <c r="F462" s="8">
        <v>45383</v>
      </c>
      <c r="G462" s="2" t="str">
        <f t="shared" si="21"/>
        <v>April</v>
      </c>
      <c r="H462" s="2" t="str">
        <f t="shared" si="22"/>
        <v>2024</v>
      </c>
      <c r="I462" s="10">
        <v>1485.4</v>
      </c>
      <c r="J462">
        <f t="shared" ca="1" si="23"/>
        <v>93612.200000000026</v>
      </c>
    </row>
    <row r="463" spans="2:10" x14ac:dyDescent="0.3">
      <c r="B463" s="7">
        <v>458</v>
      </c>
      <c r="C463" s="9" t="s">
        <v>4</v>
      </c>
      <c r="D463" s="9" t="s">
        <v>9</v>
      </c>
      <c r="E463" s="9" t="s">
        <v>14</v>
      </c>
      <c r="F463" s="8">
        <v>45384</v>
      </c>
      <c r="G463" s="2" t="str">
        <f t="shared" si="21"/>
        <v>April</v>
      </c>
      <c r="H463" s="2" t="str">
        <f t="shared" si="22"/>
        <v>2024</v>
      </c>
      <c r="I463" s="10">
        <v>58.03</v>
      </c>
      <c r="J463">
        <f t="shared" ca="1" si="23"/>
        <v>93612.200000000026</v>
      </c>
    </row>
    <row r="464" spans="2:10" x14ac:dyDescent="0.3">
      <c r="B464" s="7">
        <v>459</v>
      </c>
      <c r="C464" s="9" t="s">
        <v>6</v>
      </c>
      <c r="D464" s="9" t="s">
        <v>8</v>
      </c>
      <c r="E464" s="9" t="s">
        <v>11</v>
      </c>
      <c r="F464" s="8">
        <v>45385</v>
      </c>
      <c r="G464" s="2" t="str">
        <f t="shared" si="21"/>
        <v>April</v>
      </c>
      <c r="H464" s="2" t="str">
        <f t="shared" si="22"/>
        <v>2024</v>
      </c>
      <c r="I464" s="10">
        <v>795.05</v>
      </c>
      <c r="J464">
        <f t="shared" ca="1" si="23"/>
        <v>93612.200000000026</v>
      </c>
    </row>
    <row r="465" spans="2:10" x14ac:dyDescent="0.3">
      <c r="B465" s="7">
        <v>460</v>
      </c>
      <c r="C465" s="9" t="s">
        <v>3</v>
      </c>
      <c r="D465" s="9" t="s">
        <v>8</v>
      </c>
      <c r="E465" s="9" t="s">
        <v>11</v>
      </c>
      <c r="F465" s="8">
        <v>45386</v>
      </c>
      <c r="G465" s="2" t="str">
        <f t="shared" si="21"/>
        <v>April</v>
      </c>
      <c r="H465" s="2" t="str">
        <f t="shared" si="22"/>
        <v>2024</v>
      </c>
      <c r="I465" s="10">
        <v>257.22000000000003</v>
      </c>
      <c r="J465">
        <f t="shared" ca="1" si="23"/>
        <v>93612.200000000026</v>
      </c>
    </row>
    <row r="466" spans="2:10" x14ac:dyDescent="0.3">
      <c r="B466" s="7">
        <v>461</v>
      </c>
      <c r="C466" s="9" t="s">
        <v>5</v>
      </c>
      <c r="D466" s="9" t="s">
        <v>8</v>
      </c>
      <c r="E466" s="9" t="s">
        <v>11</v>
      </c>
      <c r="F466" s="8">
        <v>45387</v>
      </c>
      <c r="G466" s="2" t="str">
        <f t="shared" si="21"/>
        <v>April</v>
      </c>
      <c r="H466" s="2" t="str">
        <f t="shared" si="22"/>
        <v>2024</v>
      </c>
      <c r="I466" s="10">
        <v>790.99</v>
      </c>
      <c r="J466">
        <f t="shared" ca="1" si="23"/>
        <v>93612.200000000026</v>
      </c>
    </row>
    <row r="467" spans="2:10" x14ac:dyDescent="0.3">
      <c r="B467" s="7">
        <v>462</v>
      </c>
      <c r="C467" s="9" t="s">
        <v>4</v>
      </c>
      <c r="D467" s="9" t="s">
        <v>8</v>
      </c>
      <c r="E467" s="9" t="s">
        <v>13</v>
      </c>
      <c r="F467" s="8">
        <v>45388</v>
      </c>
      <c r="G467" s="2" t="str">
        <f t="shared" si="21"/>
        <v>April</v>
      </c>
      <c r="H467" s="2" t="str">
        <f t="shared" si="22"/>
        <v>2024</v>
      </c>
      <c r="I467" s="10">
        <v>1582.26</v>
      </c>
      <c r="J467">
        <f t="shared" ca="1" si="23"/>
        <v>93612.200000000026</v>
      </c>
    </row>
    <row r="468" spans="2:10" x14ac:dyDescent="0.3">
      <c r="B468" s="7">
        <v>463</v>
      </c>
      <c r="C468" s="9" t="s">
        <v>5</v>
      </c>
      <c r="D468" s="9" t="s">
        <v>8</v>
      </c>
      <c r="E468" s="9" t="s">
        <v>13</v>
      </c>
      <c r="F468" s="8">
        <v>45389</v>
      </c>
      <c r="G468" s="2" t="str">
        <f t="shared" si="21"/>
        <v>April</v>
      </c>
      <c r="H468" s="2" t="str">
        <f t="shared" si="22"/>
        <v>2024</v>
      </c>
      <c r="I468" s="10">
        <v>51.15</v>
      </c>
      <c r="J468">
        <f t="shared" ca="1" si="23"/>
        <v>93612.200000000026</v>
      </c>
    </row>
    <row r="469" spans="2:10" x14ac:dyDescent="0.3">
      <c r="B469" s="7">
        <v>464</v>
      </c>
      <c r="C469" s="9" t="s">
        <v>6</v>
      </c>
      <c r="D469" s="9" t="s">
        <v>9</v>
      </c>
      <c r="E469" s="9" t="s">
        <v>14</v>
      </c>
      <c r="F469" s="8">
        <v>45390</v>
      </c>
      <c r="G469" s="2" t="str">
        <f t="shared" si="21"/>
        <v>April</v>
      </c>
      <c r="H469" s="2" t="str">
        <f t="shared" si="22"/>
        <v>2024</v>
      </c>
      <c r="I469" s="10">
        <v>1755.74</v>
      </c>
      <c r="J469">
        <f t="shared" ca="1" si="23"/>
        <v>93612.200000000026</v>
      </c>
    </row>
    <row r="470" spans="2:10" x14ac:dyDescent="0.3">
      <c r="B470" s="7">
        <v>465</v>
      </c>
      <c r="C470" s="9" t="s">
        <v>5</v>
      </c>
      <c r="D470" s="9" t="s">
        <v>8</v>
      </c>
      <c r="E470" s="9" t="s">
        <v>13</v>
      </c>
      <c r="F470" s="8">
        <v>45391</v>
      </c>
      <c r="G470" s="2" t="str">
        <f t="shared" si="21"/>
        <v>April</v>
      </c>
      <c r="H470" s="2" t="str">
        <f t="shared" si="22"/>
        <v>2024</v>
      </c>
      <c r="I470" s="10">
        <v>432.71</v>
      </c>
      <c r="J470">
        <f t="shared" ca="1" si="23"/>
        <v>93612.200000000026</v>
      </c>
    </row>
    <row r="471" spans="2:10" x14ac:dyDescent="0.3">
      <c r="B471" s="7">
        <v>466</v>
      </c>
      <c r="C471" s="9" t="s">
        <v>3</v>
      </c>
      <c r="D471" s="9" t="s">
        <v>8</v>
      </c>
      <c r="E471" s="9" t="s">
        <v>14</v>
      </c>
      <c r="F471" s="8">
        <v>45392</v>
      </c>
      <c r="G471" s="2" t="str">
        <f t="shared" si="21"/>
        <v>April</v>
      </c>
      <c r="H471" s="2" t="str">
        <f t="shared" si="22"/>
        <v>2024</v>
      </c>
      <c r="I471" s="10">
        <v>410.4</v>
      </c>
      <c r="J471">
        <f t="shared" ca="1" si="23"/>
        <v>93612.200000000026</v>
      </c>
    </row>
    <row r="472" spans="2:10" x14ac:dyDescent="0.3">
      <c r="B472" s="7">
        <v>467</v>
      </c>
      <c r="C472" s="9" t="s">
        <v>4</v>
      </c>
      <c r="D472" s="9" t="s">
        <v>8</v>
      </c>
      <c r="E472" s="9" t="s">
        <v>11</v>
      </c>
      <c r="F472" s="8">
        <v>45393</v>
      </c>
      <c r="G472" s="2" t="str">
        <f t="shared" si="21"/>
        <v>April</v>
      </c>
      <c r="H472" s="2" t="str">
        <f t="shared" si="22"/>
        <v>2024</v>
      </c>
      <c r="I472" s="10">
        <v>1672.24</v>
      </c>
      <c r="J472">
        <f t="shared" ca="1" si="23"/>
        <v>93612.200000000026</v>
      </c>
    </row>
    <row r="473" spans="2:10" x14ac:dyDescent="0.3">
      <c r="B473" s="7">
        <v>468</v>
      </c>
      <c r="C473" s="9" t="s">
        <v>6</v>
      </c>
      <c r="D473" s="9" t="s">
        <v>8</v>
      </c>
      <c r="E473" s="9" t="s">
        <v>11</v>
      </c>
      <c r="F473" s="8">
        <v>45394</v>
      </c>
      <c r="G473" s="2" t="str">
        <f t="shared" si="21"/>
        <v>April</v>
      </c>
      <c r="H473" s="2" t="str">
        <f t="shared" si="22"/>
        <v>2024</v>
      </c>
      <c r="I473" s="10">
        <v>1293.8</v>
      </c>
      <c r="J473">
        <f t="shared" ca="1" si="23"/>
        <v>93612.200000000026</v>
      </c>
    </row>
    <row r="474" spans="2:10" x14ac:dyDescent="0.3">
      <c r="B474" s="7">
        <v>469</v>
      </c>
      <c r="C474" s="9" t="s">
        <v>6</v>
      </c>
      <c r="D474" s="9" t="s">
        <v>9</v>
      </c>
      <c r="E474" s="9" t="s">
        <v>13</v>
      </c>
      <c r="F474" s="8">
        <v>45395</v>
      </c>
      <c r="G474" s="2" t="str">
        <f t="shared" si="21"/>
        <v>April</v>
      </c>
      <c r="H474" s="2" t="str">
        <f t="shared" si="22"/>
        <v>2024</v>
      </c>
      <c r="I474" s="10">
        <v>285.14999999999998</v>
      </c>
      <c r="J474">
        <f t="shared" ca="1" si="23"/>
        <v>93612.200000000026</v>
      </c>
    </row>
    <row r="475" spans="2:10" x14ac:dyDescent="0.3">
      <c r="B475" s="7">
        <v>470</v>
      </c>
      <c r="C475" s="9" t="s">
        <v>5</v>
      </c>
      <c r="D475" s="9" t="s">
        <v>9</v>
      </c>
      <c r="E475" s="9" t="s">
        <v>13</v>
      </c>
      <c r="F475" s="8">
        <v>45396</v>
      </c>
      <c r="G475" s="2" t="str">
        <f t="shared" si="21"/>
        <v>April</v>
      </c>
      <c r="H475" s="2" t="str">
        <f t="shared" si="22"/>
        <v>2024</v>
      </c>
      <c r="I475" s="10">
        <v>352.12</v>
      </c>
      <c r="J475">
        <f t="shared" ca="1" si="23"/>
        <v>93612.200000000026</v>
      </c>
    </row>
    <row r="476" spans="2:10" x14ac:dyDescent="0.3">
      <c r="B476" s="7">
        <v>471</v>
      </c>
      <c r="C476" s="9" t="s">
        <v>5</v>
      </c>
      <c r="D476" s="9" t="s">
        <v>8</v>
      </c>
      <c r="E476" s="9" t="s">
        <v>12</v>
      </c>
      <c r="F476" s="8">
        <v>45397</v>
      </c>
      <c r="G476" s="2" t="str">
        <f t="shared" si="21"/>
        <v>April</v>
      </c>
      <c r="H476" s="2" t="str">
        <f t="shared" si="22"/>
        <v>2024</v>
      </c>
      <c r="I476" s="10">
        <v>651.17999999999995</v>
      </c>
      <c r="J476">
        <f t="shared" ca="1" si="23"/>
        <v>93612.200000000026</v>
      </c>
    </row>
    <row r="477" spans="2:10" x14ac:dyDescent="0.3">
      <c r="B477" s="7">
        <v>472</v>
      </c>
      <c r="C477" s="9" t="s">
        <v>6</v>
      </c>
      <c r="D477" s="9" t="s">
        <v>8</v>
      </c>
      <c r="E477" s="9" t="s">
        <v>11</v>
      </c>
      <c r="F477" s="8">
        <v>45398</v>
      </c>
      <c r="G477" s="2" t="str">
        <f t="shared" si="21"/>
        <v>April</v>
      </c>
      <c r="H477" s="2" t="str">
        <f t="shared" si="22"/>
        <v>2024</v>
      </c>
      <c r="I477" s="10">
        <v>419.58</v>
      </c>
      <c r="J477">
        <f t="shared" ca="1" si="23"/>
        <v>93612.200000000026</v>
      </c>
    </row>
    <row r="478" spans="2:10" x14ac:dyDescent="0.3">
      <c r="B478" s="7">
        <v>473</v>
      </c>
      <c r="C478" s="9" t="s">
        <v>5</v>
      </c>
      <c r="D478" s="9" t="s">
        <v>9</v>
      </c>
      <c r="E478" s="9" t="s">
        <v>14</v>
      </c>
      <c r="F478" s="8">
        <v>45399</v>
      </c>
      <c r="G478" s="2" t="str">
        <f t="shared" si="21"/>
        <v>April</v>
      </c>
      <c r="H478" s="2" t="str">
        <f t="shared" si="22"/>
        <v>2024</v>
      </c>
      <c r="I478" s="10">
        <v>616.30999999999995</v>
      </c>
      <c r="J478">
        <f t="shared" ca="1" si="23"/>
        <v>93612.200000000026</v>
      </c>
    </row>
    <row r="479" spans="2:10" x14ac:dyDescent="0.3">
      <c r="B479" s="7">
        <v>474</v>
      </c>
      <c r="C479" s="9" t="s">
        <v>6</v>
      </c>
      <c r="D479" s="9" t="s">
        <v>8</v>
      </c>
      <c r="E479" s="9" t="s">
        <v>11</v>
      </c>
      <c r="F479" s="8">
        <v>45400</v>
      </c>
      <c r="G479" s="2" t="str">
        <f t="shared" si="21"/>
        <v>April</v>
      </c>
      <c r="H479" s="2" t="str">
        <f t="shared" si="22"/>
        <v>2024</v>
      </c>
      <c r="I479" s="10">
        <v>1677.15</v>
      </c>
      <c r="J479">
        <f t="shared" ca="1" si="23"/>
        <v>93612.200000000026</v>
      </c>
    </row>
    <row r="480" spans="2:10" x14ac:dyDescent="0.3">
      <c r="B480" s="7">
        <v>475</v>
      </c>
      <c r="C480" s="9" t="s">
        <v>6</v>
      </c>
      <c r="D480" s="9" t="s">
        <v>9</v>
      </c>
      <c r="E480" s="9" t="s">
        <v>12</v>
      </c>
      <c r="F480" s="8">
        <v>45401</v>
      </c>
      <c r="G480" s="2" t="str">
        <f t="shared" si="21"/>
        <v>April</v>
      </c>
      <c r="H480" s="2" t="str">
        <f t="shared" si="22"/>
        <v>2024</v>
      </c>
      <c r="I480" s="10">
        <v>175.62</v>
      </c>
      <c r="J480">
        <f t="shared" ca="1" si="23"/>
        <v>93612.200000000026</v>
      </c>
    </row>
    <row r="481" spans="2:10" x14ac:dyDescent="0.3">
      <c r="B481" s="7">
        <v>476</v>
      </c>
      <c r="C481" s="9" t="s">
        <v>4</v>
      </c>
      <c r="D481" s="9" t="s">
        <v>8</v>
      </c>
      <c r="E481" s="9" t="s">
        <v>13</v>
      </c>
      <c r="F481" s="8">
        <v>45402</v>
      </c>
      <c r="G481" s="2" t="str">
        <f t="shared" si="21"/>
        <v>April</v>
      </c>
      <c r="H481" s="2" t="str">
        <f t="shared" si="22"/>
        <v>2024</v>
      </c>
      <c r="I481" s="10">
        <v>1708.32</v>
      </c>
      <c r="J481">
        <f t="shared" ca="1" si="23"/>
        <v>93612.200000000026</v>
      </c>
    </row>
    <row r="482" spans="2:10" x14ac:dyDescent="0.3">
      <c r="B482" s="7">
        <v>477</v>
      </c>
      <c r="C482" s="9" t="s">
        <v>3</v>
      </c>
      <c r="D482" s="9" t="s">
        <v>8</v>
      </c>
      <c r="E482" s="9" t="s">
        <v>13</v>
      </c>
      <c r="F482" s="8">
        <v>45403</v>
      </c>
      <c r="G482" s="2" t="str">
        <f t="shared" si="21"/>
        <v>April</v>
      </c>
      <c r="H482" s="2" t="str">
        <f t="shared" si="22"/>
        <v>2024</v>
      </c>
      <c r="I482" s="10">
        <v>214.14</v>
      </c>
      <c r="J482">
        <f t="shared" ca="1" si="23"/>
        <v>93612.200000000026</v>
      </c>
    </row>
    <row r="483" spans="2:10" x14ac:dyDescent="0.3">
      <c r="B483" s="7">
        <v>478</v>
      </c>
      <c r="C483" s="9" t="s">
        <v>3</v>
      </c>
      <c r="D483" s="9" t="s">
        <v>9</v>
      </c>
      <c r="E483" s="9" t="s">
        <v>13</v>
      </c>
      <c r="F483" s="8">
        <v>45404</v>
      </c>
      <c r="G483" s="2" t="str">
        <f t="shared" si="21"/>
        <v>April</v>
      </c>
      <c r="H483" s="2" t="str">
        <f t="shared" si="22"/>
        <v>2024</v>
      </c>
      <c r="I483" s="10">
        <v>1664.58</v>
      </c>
      <c r="J483">
        <f t="shared" ca="1" si="23"/>
        <v>93612.200000000026</v>
      </c>
    </row>
    <row r="484" spans="2:10" x14ac:dyDescent="0.3">
      <c r="B484" s="7">
        <v>479</v>
      </c>
      <c r="C484" s="9" t="s">
        <v>4</v>
      </c>
      <c r="D484" s="9" t="s">
        <v>8</v>
      </c>
      <c r="E484" s="9" t="s">
        <v>11</v>
      </c>
      <c r="F484" s="8">
        <v>45405</v>
      </c>
      <c r="G484" s="2" t="str">
        <f t="shared" si="21"/>
        <v>April</v>
      </c>
      <c r="H484" s="2" t="str">
        <f t="shared" si="22"/>
        <v>2024</v>
      </c>
      <c r="I484" s="10">
        <v>1735.63</v>
      </c>
      <c r="J484">
        <f t="shared" ca="1" si="23"/>
        <v>93612.200000000026</v>
      </c>
    </row>
    <row r="485" spans="2:10" x14ac:dyDescent="0.3">
      <c r="B485" s="7">
        <v>480</v>
      </c>
      <c r="C485" s="9" t="s">
        <v>6</v>
      </c>
      <c r="D485" s="9" t="s">
        <v>9</v>
      </c>
      <c r="E485" s="9" t="s">
        <v>13</v>
      </c>
      <c r="F485" s="8">
        <v>45406</v>
      </c>
      <c r="G485" s="2" t="str">
        <f t="shared" si="21"/>
        <v>April</v>
      </c>
      <c r="H485" s="2" t="str">
        <f t="shared" si="22"/>
        <v>2024</v>
      </c>
      <c r="I485" s="10">
        <v>1895.43</v>
      </c>
      <c r="J485">
        <f t="shared" ca="1" si="23"/>
        <v>93612.200000000026</v>
      </c>
    </row>
    <row r="486" spans="2:10" x14ac:dyDescent="0.3">
      <c r="B486" s="7">
        <v>481</v>
      </c>
      <c r="C486" s="9" t="s">
        <v>4</v>
      </c>
      <c r="D486" s="9" t="s">
        <v>9</v>
      </c>
      <c r="E486" s="9" t="s">
        <v>11</v>
      </c>
      <c r="F486" s="8">
        <v>45407</v>
      </c>
      <c r="G486" s="2" t="str">
        <f t="shared" si="21"/>
        <v>April</v>
      </c>
      <c r="H486" s="2" t="str">
        <f t="shared" si="22"/>
        <v>2024</v>
      </c>
      <c r="I486" s="10">
        <v>269.87</v>
      </c>
      <c r="J486">
        <f t="shared" ca="1" si="23"/>
        <v>93612.200000000026</v>
      </c>
    </row>
    <row r="487" spans="2:10" x14ac:dyDescent="0.3">
      <c r="B487" s="7">
        <v>482</v>
      </c>
      <c r="C487" s="9" t="s">
        <v>4</v>
      </c>
      <c r="D487" s="9" t="s">
        <v>9</v>
      </c>
      <c r="E487" s="9" t="s">
        <v>12</v>
      </c>
      <c r="F487" s="8">
        <v>45408</v>
      </c>
      <c r="G487" s="2" t="str">
        <f t="shared" si="21"/>
        <v>April</v>
      </c>
      <c r="H487" s="2" t="str">
        <f t="shared" si="22"/>
        <v>2024</v>
      </c>
      <c r="I487" s="10">
        <v>1405.76</v>
      </c>
      <c r="J487">
        <f t="shared" ca="1" si="23"/>
        <v>93612.200000000026</v>
      </c>
    </row>
    <row r="488" spans="2:10" x14ac:dyDescent="0.3">
      <c r="B488" s="7">
        <v>483</v>
      </c>
      <c r="C488" s="9" t="s">
        <v>3</v>
      </c>
      <c r="D488" s="9" t="s">
        <v>8</v>
      </c>
      <c r="E488" s="9" t="s">
        <v>14</v>
      </c>
      <c r="F488" s="8">
        <v>45409</v>
      </c>
      <c r="G488" s="2" t="str">
        <f t="shared" si="21"/>
        <v>April</v>
      </c>
      <c r="H488" s="2" t="str">
        <f t="shared" si="22"/>
        <v>2024</v>
      </c>
      <c r="I488" s="10">
        <v>748.76</v>
      </c>
      <c r="J488">
        <f t="shared" ca="1" si="23"/>
        <v>93612.200000000026</v>
      </c>
    </row>
    <row r="489" spans="2:10" x14ac:dyDescent="0.3">
      <c r="B489" s="7">
        <v>484</v>
      </c>
      <c r="C489" s="9" t="s">
        <v>5</v>
      </c>
      <c r="D489" s="9" t="s">
        <v>8</v>
      </c>
      <c r="E489" s="9" t="s">
        <v>12</v>
      </c>
      <c r="F489" s="8">
        <v>45410</v>
      </c>
      <c r="G489" s="2" t="str">
        <f t="shared" si="21"/>
        <v>April</v>
      </c>
      <c r="H489" s="2" t="str">
        <f t="shared" si="22"/>
        <v>2024</v>
      </c>
      <c r="I489" s="10">
        <v>1535.56</v>
      </c>
      <c r="J489">
        <f t="shared" ca="1" si="23"/>
        <v>93612.200000000026</v>
      </c>
    </row>
    <row r="490" spans="2:10" x14ac:dyDescent="0.3">
      <c r="B490" s="7">
        <v>485</v>
      </c>
      <c r="C490" s="9" t="s">
        <v>5</v>
      </c>
      <c r="D490" s="9" t="s">
        <v>9</v>
      </c>
      <c r="E490" s="9" t="s">
        <v>13</v>
      </c>
      <c r="F490" s="8">
        <v>45411</v>
      </c>
      <c r="G490" s="2" t="str">
        <f t="shared" si="21"/>
        <v>April</v>
      </c>
      <c r="H490" s="2" t="str">
        <f t="shared" si="22"/>
        <v>2024</v>
      </c>
      <c r="I490" s="10">
        <v>1528.96</v>
      </c>
      <c r="J490">
        <f t="shared" ca="1" si="23"/>
        <v>93612.200000000026</v>
      </c>
    </row>
    <row r="491" spans="2:10" x14ac:dyDescent="0.3">
      <c r="B491" s="7">
        <v>486</v>
      </c>
      <c r="C491" s="9" t="s">
        <v>6</v>
      </c>
      <c r="D491" s="9" t="s">
        <v>8</v>
      </c>
      <c r="E491" s="9" t="s">
        <v>14</v>
      </c>
      <c r="F491" s="8">
        <v>45412</v>
      </c>
      <c r="G491" s="2" t="str">
        <f t="shared" si="21"/>
        <v>April</v>
      </c>
      <c r="H491" s="2" t="str">
        <f t="shared" si="22"/>
        <v>2024</v>
      </c>
      <c r="I491" s="10">
        <v>1656.17</v>
      </c>
      <c r="J491">
        <f t="shared" ca="1" si="23"/>
        <v>93612.200000000026</v>
      </c>
    </row>
    <row r="492" spans="2:10" x14ac:dyDescent="0.3">
      <c r="B492" s="7">
        <v>487</v>
      </c>
      <c r="C492" s="9" t="s">
        <v>5</v>
      </c>
      <c r="D492" s="9" t="s">
        <v>9</v>
      </c>
      <c r="E492" s="9" t="s">
        <v>12</v>
      </c>
      <c r="F492" s="8">
        <v>45413</v>
      </c>
      <c r="G492" s="2" t="str">
        <f t="shared" si="21"/>
        <v>May</v>
      </c>
      <c r="H492" s="2" t="str">
        <f t="shared" si="22"/>
        <v>2024</v>
      </c>
      <c r="I492" s="10">
        <v>861.64</v>
      </c>
      <c r="J492">
        <f t="shared" ca="1" si="23"/>
        <v>95863.619999999981</v>
      </c>
    </row>
    <row r="493" spans="2:10" x14ac:dyDescent="0.3">
      <c r="B493" s="7">
        <v>488</v>
      </c>
      <c r="C493" s="9" t="s">
        <v>6</v>
      </c>
      <c r="D493" s="9" t="s">
        <v>8</v>
      </c>
      <c r="E493" s="9" t="s">
        <v>13</v>
      </c>
      <c r="F493" s="8">
        <v>45414</v>
      </c>
      <c r="G493" s="2" t="str">
        <f t="shared" si="21"/>
        <v>May</v>
      </c>
      <c r="H493" s="2" t="str">
        <f t="shared" si="22"/>
        <v>2024</v>
      </c>
      <c r="I493" s="10">
        <v>1038.1199999999999</v>
      </c>
      <c r="J493">
        <f t="shared" ca="1" si="23"/>
        <v>95863.619999999981</v>
      </c>
    </row>
    <row r="494" spans="2:10" x14ac:dyDescent="0.3">
      <c r="B494" s="7">
        <v>489</v>
      </c>
      <c r="C494" s="9" t="s">
        <v>4</v>
      </c>
      <c r="D494" s="9" t="s">
        <v>8</v>
      </c>
      <c r="E494" s="9" t="s">
        <v>11</v>
      </c>
      <c r="F494" s="8">
        <v>45415</v>
      </c>
      <c r="G494" s="2" t="str">
        <f t="shared" si="21"/>
        <v>May</v>
      </c>
      <c r="H494" s="2" t="str">
        <f t="shared" si="22"/>
        <v>2024</v>
      </c>
      <c r="I494" s="10">
        <v>1985.09</v>
      </c>
      <c r="J494">
        <f t="shared" ca="1" si="23"/>
        <v>95863.619999999981</v>
      </c>
    </row>
    <row r="495" spans="2:10" x14ac:dyDescent="0.3">
      <c r="B495" s="7">
        <v>490</v>
      </c>
      <c r="C495" s="9" t="s">
        <v>5</v>
      </c>
      <c r="D495" s="9" t="s">
        <v>8</v>
      </c>
      <c r="E495" s="9" t="s">
        <v>11</v>
      </c>
      <c r="F495" s="8">
        <v>45416</v>
      </c>
      <c r="G495" s="2" t="str">
        <f t="shared" si="21"/>
        <v>May</v>
      </c>
      <c r="H495" s="2" t="str">
        <f t="shared" si="22"/>
        <v>2024</v>
      </c>
      <c r="I495" s="10">
        <v>336.16</v>
      </c>
      <c r="J495">
        <f t="shared" ca="1" si="23"/>
        <v>95863.619999999981</v>
      </c>
    </row>
    <row r="496" spans="2:10" x14ac:dyDescent="0.3">
      <c r="B496" s="7">
        <v>491</v>
      </c>
      <c r="C496" s="9" t="s">
        <v>3</v>
      </c>
      <c r="D496" s="9" t="s">
        <v>9</v>
      </c>
      <c r="E496" s="9" t="s">
        <v>14</v>
      </c>
      <c r="F496" s="8">
        <v>45417</v>
      </c>
      <c r="G496" s="2" t="str">
        <f t="shared" si="21"/>
        <v>May</v>
      </c>
      <c r="H496" s="2" t="str">
        <f t="shared" si="22"/>
        <v>2024</v>
      </c>
      <c r="I496" s="10">
        <v>361.8</v>
      </c>
      <c r="J496">
        <f t="shared" ca="1" si="23"/>
        <v>95863.619999999981</v>
      </c>
    </row>
    <row r="497" spans="2:10" x14ac:dyDescent="0.3">
      <c r="B497" s="7">
        <v>492</v>
      </c>
      <c r="C497" s="9" t="s">
        <v>5</v>
      </c>
      <c r="D497" s="9" t="s">
        <v>8</v>
      </c>
      <c r="E497" s="9" t="s">
        <v>14</v>
      </c>
      <c r="F497" s="8">
        <v>45418</v>
      </c>
      <c r="G497" s="2" t="str">
        <f t="shared" si="21"/>
        <v>May</v>
      </c>
      <c r="H497" s="2" t="str">
        <f t="shared" si="22"/>
        <v>2024</v>
      </c>
      <c r="I497" s="10">
        <v>762.52</v>
      </c>
      <c r="J497">
        <f t="shared" ca="1" si="23"/>
        <v>95863.619999999981</v>
      </c>
    </row>
    <row r="498" spans="2:10" x14ac:dyDescent="0.3">
      <c r="B498" s="7">
        <v>493</v>
      </c>
      <c r="C498" s="9" t="s">
        <v>5</v>
      </c>
      <c r="D498" s="9" t="s">
        <v>8</v>
      </c>
      <c r="E498" s="9" t="s">
        <v>12</v>
      </c>
      <c r="F498" s="8">
        <v>45419</v>
      </c>
      <c r="G498" s="2" t="str">
        <f t="shared" si="21"/>
        <v>May</v>
      </c>
      <c r="H498" s="2" t="str">
        <f t="shared" si="22"/>
        <v>2024</v>
      </c>
      <c r="I498" s="10">
        <v>1350.48</v>
      </c>
      <c r="J498">
        <f t="shared" ca="1" si="23"/>
        <v>95863.619999999981</v>
      </c>
    </row>
    <row r="499" spans="2:10" x14ac:dyDescent="0.3">
      <c r="B499" s="7">
        <v>494</v>
      </c>
      <c r="C499" s="9" t="s">
        <v>5</v>
      </c>
      <c r="D499" s="9" t="s">
        <v>9</v>
      </c>
      <c r="E499" s="9" t="s">
        <v>14</v>
      </c>
      <c r="F499" s="8">
        <v>45420</v>
      </c>
      <c r="G499" s="2" t="str">
        <f t="shared" si="21"/>
        <v>May</v>
      </c>
      <c r="H499" s="2" t="str">
        <f t="shared" si="22"/>
        <v>2024</v>
      </c>
      <c r="I499" s="10">
        <v>1441.09</v>
      </c>
      <c r="J499">
        <f t="shared" ca="1" si="23"/>
        <v>95863.619999999981</v>
      </c>
    </row>
    <row r="500" spans="2:10" x14ac:dyDescent="0.3">
      <c r="B500" s="7">
        <v>495</v>
      </c>
      <c r="C500" s="9" t="s">
        <v>3</v>
      </c>
      <c r="D500" s="9" t="s">
        <v>9</v>
      </c>
      <c r="E500" s="9" t="s">
        <v>14</v>
      </c>
      <c r="F500" s="8">
        <v>45421</v>
      </c>
      <c r="G500" s="2" t="str">
        <f t="shared" si="21"/>
        <v>May</v>
      </c>
      <c r="H500" s="2" t="str">
        <f t="shared" si="22"/>
        <v>2024</v>
      </c>
      <c r="I500" s="10">
        <v>973.13</v>
      </c>
      <c r="J500">
        <f t="shared" ca="1" si="23"/>
        <v>95863.619999999981</v>
      </c>
    </row>
    <row r="501" spans="2:10" x14ac:dyDescent="0.3">
      <c r="B501" s="7">
        <v>496</v>
      </c>
      <c r="C501" s="9" t="s">
        <v>3</v>
      </c>
      <c r="D501" s="9" t="s">
        <v>8</v>
      </c>
      <c r="E501" s="9" t="s">
        <v>14</v>
      </c>
      <c r="F501" s="8">
        <v>45422</v>
      </c>
      <c r="G501" s="2" t="str">
        <f t="shared" si="21"/>
        <v>May</v>
      </c>
      <c r="H501" s="2" t="str">
        <f t="shared" si="22"/>
        <v>2024</v>
      </c>
      <c r="I501" s="10">
        <v>380.98</v>
      </c>
      <c r="J501">
        <f t="shared" ca="1" si="23"/>
        <v>95863.619999999981</v>
      </c>
    </row>
    <row r="502" spans="2:10" x14ac:dyDescent="0.3">
      <c r="B502" s="7">
        <v>497</v>
      </c>
      <c r="C502" s="9" t="s">
        <v>5</v>
      </c>
      <c r="D502" s="9" t="s">
        <v>9</v>
      </c>
      <c r="E502" s="9" t="s">
        <v>12</v>
      </c>
      <c r="F502" s="8">
        <v>45423</v>
      </c>
      <c r="G502" s="2" t="str">
        <f t="shared" si="21"/>
        <v>May</v>
      </c>
      <c r="H502" s="2" t="str">
        <f t="shared" si="22"/>
        <v>2024</v>
      </c>
      <c r="I502" s="10">
        <v>1592.42</v>
      </c>
      <c r="J502">
        <f t="shared" ca="1" si="23"/>
        <v>95863.619999999981</v>
      </c>
    </row>
    <row r="503" spans="2:10" x14ac:dyDescent="0.3">
      <c r="B503" s="7">
        <v>498</v>
      </c>
      <c r="C503" s="9" t="s">
        <v>6</v>
      </c>
      <c r="D503" s="9" t="s">
        <v>8</v>
      </c>
      <c r="E503" s="9" t="s">
        <v>14</v>
      </c>
      <c r="F503" s="8">
        <v>45424</v>
      </c>
      <c r="G503" s="2" t="str">
        <f t="shared" si="21"/>
        <v>May</v>
      </c>
      <c r="H503" s="2" t="str">
        <f t="shared" si="22"/>
        <v>2024</v>
      </c>
      <c r="I503" s="10">
        <v>242.48</v>
      </c>
      <c r="J503">
        <f t="shared" ca="1" si="23"/>
        <v>95863.619999999981</v>
      </c>
    </row>
    <row r="504" spans="2:10" x14ac:dyDescent="0.3">
      <c r="B504" s="7">
        <v>499</v>
      </c>
      <c r="C504" s="9" t="s">
        <v>5</v>
      </c>
      <c r="D504" s="9" t="s">
        <v>9</v>
      </c>
      <c r="E504" s="9" t="s">
        <v>11</v>
      </c>
      <c r="F504" s="8">
        <v>45425</v>
      </c>
      <c r="G504" s="2" t="str">
        <f t="shared" si="21"/>
        <v>May</v>
      </c>
      <c r="H504" s="2" t="str">
        <f t="shared" si="22"/>
        <v>2024</v>
      </c>
      <c r="I504" s="10">
        <v>1492.78</v>
      </c>
      <c r="J504">
        <f t="shared" ca="1" si="23"/>
        <v>95863.619999999981</v>
      </c>
    </row>
    <row r="505" spans="2:10" x14ac:dyDescent="0.3">
      <c r="B505" s="7">
        <v>500</v>
      </c>
      <c r="C505" s="9" t="s">
        <v>3</v>
      </c>
      <c r="D505" s="9" t="s">
        <v>8</v>
      </c>
      <c r="E505" s="9" t="s">
        <v>11</v>
      </c>
      <c r="F505" s="8">
        <v>45426</v>
      </c>
      <c r="G505" s="2" t="str">
        <f t="shared" si="21"/>
        <v>May</v>
      </c>
      <c r="H505" s="2" t="str">
        <f t="shared" si="22"/>
        <v>2024</v>
      </c>
      <c r="I505" s="10">
        <v>1619.99</v>
      </c>
      <c r="J505">
        <f t="shared" ca="1" si="23"/>
        <v>95863.619999999981</v>
      </c>
    </row>
    <row r="506" spans="2:10" x14ac:dyDescent="0.3">
      <c r="B506" s="7">
        <v>501</v>
      </c>
      <c r="C506" s="9" t="s">
        <v>4</v>
      </c>
      <c r="D506" s="9" t="s">
        <v>9</v>
      </c>
      <c r="E506" s="9" t="s">
        <v>11</v>
      </c>
      <c r="F506" s="8">
        <v>45427</v>
      </c>
      <c r="G506" s="2" t="str">
        <f t="shared" si="21"/>
        <v>May</v>
      </c>
      <c r="H506" s="2" t="str">
        <f t="shared" si="22"/>
        <v>2024</v>
      </c>
      <c r="I506" s="10">
        <v>208.8</v>
      </c>
      <c r="J506">
        <f t="shared" ca="1" si="23"/>
        <v>95863.619999999981</v>
      </c>
    </row>
    <row r="507" spans="2:10" x14ac:dyDescent="0.3">
      <c r="B507" s="7">
        <v>502</v>
      </c>
      <c r="C507" s="9" t="s">
        <v>3</v>
      </c>
      <c r="D507" s="9" t="s">
        <v>8</v>
      </c>
      <c r="E507" s="9" t="s">
        <v>11</v>
      </c>
      <c r="F507" s="8">
        <v>45428</v>
      </c>
      <c r="G507" s="2" t="str">
        <f t="shared" si="21"/>
        <v>May</v>
      </c>
      <c r="H507" s="2" t="str">
        <f t="shared" si="22"/>
        <v>2024</v>
      </c>
      <c r="I507" s="10">
        <v>1140.56</v>
      </c>
      <c r="J507">
        <f t="shared" ca="1" si="23"/>
        <v>95863.619999999981</v>
      </c>
    </row>
    <row r="508" spans="2:10" x14ac:dyDescent="0.3">
      <c r="B508" s="7">
        <v>503</v>
      </c>
      <c r="C508" s="9" t="s">
        <v>6</v>
      </c>
      <c r="D508" s="9" t="s">
        <v>9</v>
      </c>
      <c r="E508" s="9" t="s">
        <v>11</v>
      </c>
      <c r="F508" s="8">
        <v>45429</v>
      </c>
      <c r="G508" s="2" t="str">
        <f t="shared" si="21"/>
        <v>May</v>
      </c>
      <c r="H508" s="2" t="str">
        <f t="shared" si="22"/>
        <v>2024</v>
      </c>
      <c r="I508" s="10">
        <v>196.21</v>
      </c>
      <c r="J508">
        <f t="shared" ca="1" si="23"/>
        <v>95863.619999999981</v>
      </c>
    </row>
    <row r="509" spans="2:10" x14ac:dyDescent="0.3">
      <c r="B509" s="7">
        <v>504</v>
      </c>
      <c r="C509" s="9" t="s">
        <v>5</v>
      </c>
      <c r="D509" s="9" t="s">
        <v>9</v>
      </c>
      <c r="E509" s="9" t="s">
        <v>12</v>
      </c>
      <c r="F509" s="8">
        <v>45430</v>
      </c>
      <c r="G509" s="2" t="str">
        <f t="shared" si="21"/>
        <v>May</v>
      </c>
      <c r="H509" s="2" t="str">
        <f t="shared" si="22"/>
        <v>2024</v>
      </c>
      <c r="I509" s="10">
        <v>1898.7</v>
      </c>
      <c r="J509">
        <f t="shared" ca="1" si="23"/>
        <v>95863.619999999981</v>
      </c>
    </row>
    <row r="510" spans="2:10" x14ac:dyDescent="0.3">
      <c r="B510" s="7">
        <v>505</v>
      </c>
      <c r="C510" s="9" t="s">
        <v>5</v>
      </c>
      <c r="D510" s="9" t="s">
        <v>8</v>
      </c>
      <c r="E510" s="9" t="s">
        <v>12</v>
      </c>
      <c r="F510" s="8">
        <v>45431</v>
      </c>
      <c r="G510" s="2" t="str">
        <f t="shared" si="21"/>
        <v>May</v>
      </c>
      <c r="H510" s="2" t="str">
        <f t="shared" si="22"/>
        <v>2024</v>
      </c>
      <c r="I510" s="10">
        <v>1521.15</v>
      </c>
      <c r="J510">
        <f t="shared" ca="1" si="23"/>
        <v>95863.619999999981</v>
      </c>
    </row>
    <row r="511" spans="2:10" x14ac:dyDescent="0.3">
      <c r="B511" s="7">
        <v>506</v>
      </c>
      <c r="C511" s="9" t="s">
        <v>4</v>
      </c>
      <c r="D511" s="9" t="s">
        <v>8</v>
      </c>
      <c r="E511" s="9" t="s">
        <v>14</v>
      </c>
      <c r="F511" s="8">
        <v>45432</v>
      </c>
      <c r="G511" s="2" t="str">
        <f t="shared" si="21"/>
        <v>May</v>
      </c>
      <c r="H511" s="2" t="str">
        <f t="shared" si="22"/>
        <v>2024</v>
      </c>
      <c r="I511" s="10">
        <v>324.20999999999998</v>
      </c>
      <c r="J511">
        <f t="shared" ca="1" si="23"/>
        <v>95863.619999999981</v>
      </c>
    </row>
    <row r="512" spans="2:10" x14ac:dyDescent="0.3">
      <c r="B512" s="7">
        <v>507</v>
      </c>
      <c r="C512" s="9" t="s">
        <v>5</v>
      </c>
      <c r="D512" s="9" t="s">
        <v>9</v>
      </c>
      <c r="E512" s="9" t="s">
        <v>11</v>
      </c>
      <c r="F512" s="8">
        <v>45433</v>
      </c>
      <c r="G512" s="2" t="str">
        <f t="shared" si="21"/>
        <v>May</v>
      </c>
      <c r="H512" s="2" t="str">
        <f t="shared" si="22"/>
        <v>2024</v>
      </c>
      <c r="I512" s="10">
        <v>1242.5999999999999</v>
      </c>
      <c r="J512">
        <f t="shared" ca="1" si="23"/>
        <v>95863.619999999981</v>
      </c>
    </row>
    <row r="513" spans="2:10" x14ac:dyDescent="0.3">
      <c r="B513" s="7">
        <v>508</v>
      </c>
      <c r="C513" s="9" t="s">
        <v>6</v>
      </c>
      <c r="D513" s="9" t="s">
        <v>8</v>
      </c>
      <c r="E513" s="9" t="s">
        <v>13</v>
      </c>
      <c r="F513" s="8">
        <v>45434</v>
      </c>
      <c r="G513" s="2" t="str">
        <f t="shared" si="21"/>
        <v>May</v>
      </c>
      <c r="H513" s="2" t="str">
        <f t="shared" si="22"/>
        <v>2024</v>
      </c>
      <c r="I513" s="10">
        <v>1256.3900000000001</v>
      </c>
      <c r="J513">
        <f t="shared" ca="1" si="23"/>
        <v>95863.619999999981</v>
      </c>
    </row>
    <row r="514" spans="2:10" x14ac:dyDescent="0.3">
      <c r="B514" s="7">
        <v>509</v>
      </c>
      <c r="C514" s="9" t="s">
        <v>5</v>
      </c>
      <c r="D514" s="9" t="s">
        <v>9</v>
      </c>
      <c r="E514" s="9" t="s">
        <v>12</v>
      </c>
      <c r="F514" s="8">
        <v>45435</v>
      </c>
      <c r="G514" s="2" t="str">
        <f t="shared" si="21"/>
        <v>May</v>
      </c>
      <c r="H514" s="2" t="str">
        <f t="shared" si="22"/>
        <v>2024</v>
      </c>
      <c r="I514" s="10">
        <v>483.58</v>
      </c>
      <c r="J514">
        <f t="shared" ca="1" si="23"/>
        <v>95863.619999999981</v>
      </c>
    </row>
    <row r="515" spans="2:10" x14ac:dyDescent="0.3">
      <c r="B515" s="7">
        <v>510</v>
      </c>
      <c r="C515" s="9" t="s">
        <v>5</v>
      </c>
      <c r="D515" s="9" t="s">
        <v>9</v>
      </c>
      <c r="E515" s="9" t="s">
        <v>12</v>
      </c>
      <c r="F515" s="8">
        <v>45436</v>
      </c>
      <c r="G515" s="2" t="str">
        <f t="shared" si="21"/>
        <v>May</v>
      </c>
      <c r="H515" s="2" t="str">
        <f t="shared" si="22"/>
        <v>2024</v>
      </c>
      <c r="I515" s="10">
        <v>152.19</v>
      </c>
      <c r="J515">
        <f t="shared" ca="1" si="23"/>
        <v>95863.619999999981</v>
      </c>
    </row>
    <row r="516" spans="2:10" x14ac:dyDescent="0.3">
      <c r="B516" s="7">
        <v>511</v>
      </c>
      <c r="C516" s="9" t="s">
        <v>5</v>
      </c>
      <c r="D516" s="9" t="s">
        <v>9</v>
      </c>
      <c r="E516" s="9" t="s">
        <v>13</v>
      </c>
      <c r="F516" s="8">
        <v>45437</v>
      </c>
      <c r="G516" s="2" t="str">
        <f t="shared" si="21"/>
        <v>May</v>
      </c>
      <c r="H516" s="2" t="str">
        <f t="shared" si="22"/>
        <v>2024</v>
      </c>
      <c r="I516" s="10">
        <v>63.93</v>
      </c>
      <c r="J516">
        <f t="shared" ca="1" si="23"/>
        <v>95863.619999999981</v>
      </c>
    </row>
    <row r="517" spans="2:10" x14ac:dyDescent="0.3">
      <c r="B517" s="7">
        <v>512</v>
      </c>
      <c r="C517" s="9" t="s">
        <v>6</v>
      </c>
      <c r="D517" s="9" t="s">
        <v>8</v>
      </c>
      <c r="E517" s="9" t="s">
        <v>11</v>
      </c>
      <c r="F517" s="8">
        <v>45438</v>
      </c>
      <c r="G517" s="2" t="str">
        <f t="shared" si="21"/>
        <v>May</v>
      </c>
      <c r="H517" s="2" t="str">
        <f t="shared" si="22"/>
        <v>2024</v>
      </c>
      <c r="I517" s="10">
        <v>1160.26</v>
      </c>
      <c r="J517">
        <f t="shared" ca="1" si="23"/>
        <v>95863.619999999981</v>
      </c>
    </row>
    <row r="518" spans="2:10" x14ac:dyDescent="0.3">
      <c r="B518" s="7">
        <v>513</v>
      </c>
      <c r="C518" s="9" t="s">
        <v>5</v>
      </c>
      <c r="D518" s="9" t="s">
        <v>9</v>
      </c>
      <c r="E518" s="9" t="s">
        <v>12</v>
      </c>
      <c r="F518" s="8">
        <v>45439</v>
      </c>
      <c r="G518" s="2" t="str">
        <f t="shared" ref="G518:G581" si="24">TEXT(F518,"MMMM")</f>
        <v>May</v>
      </c>
      <c r="H518" s="2" t="str">
        <f t="shared" ref="H518:H581" si="25">TEXT(F518,"YYYY")</f>
        <v>2024</v>
      </c>
      <c r="I518" s="10">
        <v>1406.62</v>
      </c>
      <c r="J518">
        <f t="shared" ca="1" si="23"/>
        <v>95863.619999999981</v>
      </c>
    </row>
    <row r="519" spans="2:10" x14ac:dyDescent="0.3">
      <c r="B519" s="7">
        <v>514</v>
      </c>
      <c r="C519" s="9" t="s">
        <v>6</v>
      </c>
      <c r="D519" s="9" t="s">
        <v>9</v>
      </c>
      <c r="E519" s="9" t="s">
        <v>12</v>
      </c>
      <c r="F519" s="8">
        <v>45440</v>
      </c>
      <c r="G519" s="2" t="str">
        <f t="shared" si="24"/>
        <v>May</v>
      </c>
      <c r="H519" s="2" t="str">
        <f t="shared" si="25"/>
        <v>2024</v>
      </c>
      <c r="I519" s="10">
        <v>757.69</v>
      </c>
      <c r="J519">
        <f t="shared" ref="J519:J582" ca="1" si="26">SUMIF(G:I,G519,I:I)</f>
        <v>95863.619999999981</v>
      </c>
    </row>
    <row r="520" spans="2:10" x14ac:dyDescent="0.3">
      <c r="B520" s="7">
        <v>515</v>
      </c>
      <c r="C520" s="9" t="s">
        <v>5</v>
      </c>
      <c r="D520" s="9" t="s">
        <v>8</v>
      </c>
      <c r="E520" s="9" t="s">
        <v>13</v>
      </c>
      <c r="F520" s="8">
        <v>45441</v>
      </c>
      <c r="G520" s="2" t="str">
        <f t="shared" si="24"/>
        <v>May</v>
      </c>
      <c r="H520" s="2" t="str">
        <f t="shared" si="25"/>
        <v>2024</v>
      </c>
      <c r="I520" s="10">
        <v>261.94</v>
      </c>
      <c r="J520">
        <f t="shared" ca="1" si="26"/>
        <v>95863.619999999981</v>
      </c>
    </row>
    <row r="521" spans="2:10" x14ac:dyDescent="0.3">
      <c r="B521" s="7">
        <v>516</v>
      </c>
      <c r="C521" s="9" t="s">
        <v>6</v>
      </c>
      <c r="D521" s="9" t="s">
        <v>8</v>
      </c>
      <c r="E521" s="9" t="s">
        <v>12</v>
      </c>
      <c r="F521" s="8">
        <v>45442</v>
      </c>
      <c r="G521" s="2" t="str">
        <f t="shared" si="24"/>
        <v>May</v>
      </c>
      <c r="H521" s="2" t="str">
        <f t="shared" si="25"/>
        <v>2024</v>
      </c>
      <c r="I521" s="10">
        <v>1586.35</v>
      </c>
      <c r="J521">
        <f t="shared" ca="1" si="26"/>
        <v>95863.619999999981</v>
      </c>
    </row>
    <row r="522" spans="2:10" x14ac:dyDescent="0.3">
      <c r="B522" s="7">
        <v>517</v>
      </c>
      <c r="C522" s="9" t="s">
        <v>6</v>
      </c>
      <c r="D522" s="9" t="s">
        <v>9</v>
      </c>
      <c r="E522" s="9" t="s">
        <v>11</v>
      </c>
      <c r="F522" s="8">
        <v>45443</v>
      </c>
      <c r="G522" s="2" t="str">
        <f t="shared" si="24"/>
        <v>May</v>
      </c>
      <c r="H522" s="2" t="str">
        <f t="shared" si="25"/>
        <v>2024</v>
      </c>
      <c r="I522" s="10">
        <v>1812.64</v>
      </c>
      <c r="J522">
        <f t="shared" ca="1" si="26"/>
        <v>95863.619999999981</v>
      </c>
    </row>
    <row r="523" spans="2:10" x14ac:dyDescent="0.3">
      <c r="B523" s="7">
        <v>518</v>
      </c>
      <c r="C523" s="9" t="s">
        <v>5</v>
      </c>
      <c r="D523" s="9" t="s">
        <v>8</v>
      </c>
      <c r="E523" s="9" t="s">
        <v>13</v>
      </c>
      <c r="F523" s="8">
        <v>45444</v>
      </c>
      <c r="G523" s="2" t="str">
        <f t="shared" si="24"/>
        <v>June</v>
      </c>
      <c r="H523" s="2" t="str">
        <f t="shared" si="25"/>
        <v>2024</v>
      </c>
      <c r="I523" s="10">
        <v>1430.83</v>
      </c>
      <c r="J523">
        <f t="shared" ca="1" si="26"/>
        <v>98581.85</v>
      </c>
    </row>
    <row r="524" spans="2:10" x14ac:dyDescent="0.3">
      <c r="B524" s="7">
        <v>519</v>
      </c>
      <c r="C524" s="9" t="s">
        <v>3</v>
      </c>
      <c r="D524" s="9" t="s">
        <v>8</v>
      </c>
      <c r="E524" s="9" t="s">
        <v>11</v>
      </c>
      <c r="F524" s="8">
        <v>45445</v>
      </c>
      <c r="G524" s="2" t="str">
        <f t="shared" si="24"/>
        <v>June</v>
      </c>
      <c r="H524" s="2" t="str">
        <f t="shared" si="25"/>
        <v>2024</v>
      </c>
      <c r="I524" s="10">
        <v>1554.56</v>
      </c>
      <c r="J524">
        <f t="shared" ca="1" si="26"/>
        <v>98581.85</v>
      </c>
    </row>
    <row r="525" spans="2:10" x14ac:dyDescent="0.3">
      <c r="B525" s="7">
        <v>520</v>
      </c>
      <c r="C525" s="9" t="s">
        <v>3</v>
      </c>
      <c r="D525" s="9" t="s">
        <v>9</v>
      </c>
      <c r="E525" s="9" t="s">
        <v>12</v>
      </c>
      <c r="F525" s="8">
        <v>45446</v>
      </c>
      <c r="G525" s="2" t="str">
        <f t="shared" si="24"/>
        <v>June</v>
      </c>
      <c r="H525" s="2" t="str">
        <f t="shared" si="25"/>
        <v>2024</v>
      </c>
      <c r="I525" s="10">
        <v>1130.45</v>
      </c>
      <c r="J525">
        <f t="shared" ca="1" si="26"/>
        <v>98581.85</v>
      </c>
    </row>
    <row r="526" spans="2:10" x14ac:dyDescent="0.3">
      <c r="B526" s="7">
        <v>521</v>
      </c>
      <c r="C526" s="9" t="s">
        <v>4</v>
      </c>
      <c r="D526" s="9" t="s">
        <v>9</v>
      </c>
      <c r="E526" s="9" t="s">
        <v>13</v>
      </c>
      <c r="F526" s="8">
        <v>45447</v>
      </c>
      <c r="G526" s="2" t="str">
        <f t="shared" si="24"/>
        <v>June</v>
      </c>
      <c r="H526" s="2" t="str">
        <f t="shared" si="25"/>
        <v>2024</v>
      </c>
      <c r="I526" s="10">
        <v>479.72</v>
      </c>
      <c r="J526">
        <f t="shared" ca="1" si="26"/>
        <v>98581.85</v>
      </c>
    </row>
    <row r="527" spans="2:10" x14ac:dyDescent="0.3">
      <c r="B527" s="7">
        <v>522</v>
      </c>
      <c r="C527" s="9" t="s">
        <v>6</v>
      </c>
      <c r="D527" s="9" t="s">
        <v>9</v>
      </c>
      <c r="E527" s="9" t="s">
        <v>14</v>
      </c>
      <c r="F527" s="8">
        <v>45448</v>
      </c>
      <c r="G527" s="2" t="str">
        <f t="shared" si="24"/>
        <v>June</v>
      </c>
      <c r="H527" s="2" t="str">
        <f t="shared" si="25"/>
        <v>2024</v>
      </c>
      <c r="I527" s="10">
        <v>193.17</v>
      </c>
      <c r="J527">
        <f t="shared" ca="1" si="26"/>
        <v>98581.85</v>
      </c>
    </row>
    <row r="528" spans="2:10" x14ac:dyDescent="0.3">
      <c r="B528" s="7">
        <v>523</v>
      </c>
      <c r="C528" s="9" t="s">
        <v>6</v>
      </c>
      <c r="D528" s="9" t="s">
        <v>8</v>
      </c>
      <c r="E528" s="9" t="s">
        <v>13</v>
      </c>
      <c r="F528" s="8">
        <v>45449</v>
      </c>
      <c r="G528" s="2" t="str">
        <f t="shared" si="24"/>
        <v>June</v>
      </c>
      <c r="H528" s="2" t="str">
        <f t="shared" si="25"/>
        <v>2024</v>
      </c>
      <c r="I528" s="10">
        <v>1733.06</v>
      </c>
      <c r="J528">
        <f t="shared" ca="1" si="26"/>
        <v>98581.85</v>
      </c>
    </row>
    <row r="529" spans="2:10" x14ac:dyDescent="0.3">
      <c r="B529" s="7">
        <v>524</v>
      </c>
      <c r="C529" s="9" t="s">
        <v>5</v>
      </c>
      <c r="D529" s="9" t="s">
        <v>9</v>
      </c>
      <c r="E529" s="9" t="s">
        <v>11</v>
      </c>
      <c r="F529" s="8">
        <v>45450</v>
      </c>
      <c r="G529" s="2" t="str">
        <f t="shared" si="24"/>
        <v>June</v>
      </c>
      <c r="H529" s="2" t="str">
        <f t="shared" si="25"/>
        <v>2024</v>
      </c>
      <c r="I529" s="10">
        <v>136.07</v>
      </c>
      <c r="J529">
        <f t="shared" ca="1" si="26"/>
        <v>98581.85</v>
      </c>
    </row>
    <row r="530" spans="2:10" x14ac:dyDescent="0.3">
      <c r="B530" s="7">
        <v>525</v>
      </c>
      <c r="C530" s="9" t="s">
        <v>3</v>
      </c>
      <c r="D530" s="9" t="s">
        <v>8</v>
      </c>
      <c r="E530" s="9" t="s">
        <v>12</v>
      </c>
      <c r="F530" s="8">
        <v>45451</v>
      </c>
      <c r="G530" s="2" t="str">
        <f t="shared" si="24"/>
        <v>June</v>
      </c>
      <c r="H530" s="2" t="str">
        <f t="shared" si="25"/>
        <v>2024</v>
      </c>
      <c r="I530" s="10">
        <v>1889.49</v>
      </c>
      <c r="J530">
        <f t="shared" ca="1" si="26"/>
        <v>98581.85</v>
      </c>
    </row>
    <row r="531" spans="2:10" x14ac:dyDescent="0.3">
      <c r="B531" s="7">
        <v>526</v>
      </c>
      <c r="C531" s="9" t="s">
        <v>3</v>
      </c>
      <c r="D531" s="9" t="s">
        <v>9</v>
      </c>
      <c r="E531" s="9" t="s">
        <v>11</v>
      </c>
      <c r="F531" s="8">
        <v>45452</v>
      </c>
      <c r="G531" s="2" t="str">
        <f t="shared" si="24"/>
        <v>June</v>
      </c>
      <c r="H531" s="2" t="str">
        <f t="shared" si="25"/>
        <v>2024</v>
      </c>
      <c r="I531" s="10">
        <v>833.25</v>
      </c>
      <c r="J531">
        <f t="shared" ca="1" si="26"/>
        <v>98581.85</v>
      </c>
    </row>
    <row r="532" spans="2:10" x14ac:dyDescent="0.3">
      <c r="B532" s="7">
        <v>527</v>
      </c>
      <c r="C532" s="9" t="s">
        <v>3</v>
      </c>
      <c r="D532" s="9" t="s">
        <v>8</v>
      </c>
      <c r="E532" s="9" t="s">
        <v>11</v>
      </c>
      <c r="F532" s="8">
        <v>45453</v>
      </c>
      <c r="G532" s="2" t="str">
        <f t="shared" si="24"/>
        <v>June</v>
      </c>
      <c r="H532" s="2" t="str">
        <f t="shared" si="25"/>
        <v>2024</v>
      </c>
      <c r="I532" s="10">
        <v>1709.73</v>
      </c>
      <c r="J532">
        <f t="shared" ca="1" si="26"/>
        <v>98581.85</v>
      </c>
    </row>
    <row r="533" spans="2:10" x14ac:dyDescent="0.3">
      <c r="B533" s="7">
        <v>528</v>
      </c>
      <c r="C533" s="9" t="s">
        <v>6</v>
      </c>
      <c r="D533" s="9" t="s">
        <v>9</v>
      </c>
      <c r="E533" s="9" t="s">
        <v>13</v>
      </c>
      <c r="F533" s="8">
        <v>45454</v>
      </c>
      <c r="G533" s="2" t="str">
        <f t="shared" si="24"/>
        <v>June</v>
      </c>
      <c r="H533" s="2" t="str">
        <f t="shared" si="25"/>
        <v>2024</v>
      </c>
      <c r="I533" s="10">
        <v>1236.8699999999999</v>
      </c>
      <c r="J533">
        <f t="shared" ca="1" si="26"/>
        <v>98581.85</v>
      </c>
    </row>
    <row r="534" spans="2:10" x14ac:dyDescent="0.3">
      <c r="B534" s="7">
        <v>529</v>
      </c>
      <c r="C534" s="9" t="s">
        <v>3</v>
      </c>
      <c r="D534" s="9" t="s">
        <v>8</v>
      </c>
      <c r="E534" s="9" t="s">
        <v>13</v>
      </c>
      <c r="F534" s="8">
        <v>45455</v>
      </c>
      <c r="G534" s="2" t="str">
        <f t="shared" si="24"/>
        <v>June</v>
      </c>
      <c r="H534" s="2" t="str">
        <f t="shared" si="25"/>
        <v>2024</v>
      </c>
      <c r="I534" s="10">
        <v>1386.12</v>
      </c>
      <c r="J534">
        <f t="shared" ca="1" si="26"/>
        <v>98581.85</v>
      </c>
    </row>
    <row r="535" spans="2:10" x14ac:dyDescent="0.3">
      <c r="B535" s="7">
        <v>530</v>
      </c>
      <c r="C535" s="9" t="s">
        <v>3</v>
      </c>
      <c r="D535" s="9" t="s">
        <v>8</v>
      </c>
      <c r="E535" s="9" t="s">
        <v>11</v>
      </c>
      <c r="F535" s="8">
        <v>45456</v>
      </c>
      <c r="G535" s="2" t="str">
        <f t="shared" si="24"/>
        <v>June</v>
      </c>
      <c r="H535" s="2" t="str">
        <f t="shared" si="25"/>
        <v>2024</v>
      </c>
      <c r="I535" s="10">
        <v>1170.51</v>
      </c>
      <c r="J535">
        <f t="shared" ca="1" si="26"/>
        <v>98581.85</v>
      </c>
    </row>
    <row r="536" spans="2:10" x14ac:dyDescent="0.3">
      <c r="B536" s="7">
        <v>531</v>
      </c>
      <c r="C536" s="9" t="s">
        <v>4</v>
      </c>
      <c r="D536" s="9" t="s">
        <v>8</v>
      </c>
      <c r="E536" s="9" t="s">
        <v>11</v>
      </c>
      <c r="F536" s="8">
        <v>45457</v>
      </c>
      <c r="G536" s="2" t="str">
        <f t="shared" si="24"/>
        <v>June</v>
      </c>
      <c r="H536" s="2" t="str">
        <f t="shared" si="25"/>
        <v>2024</v>
      </c>
      <c r="I536" s="10">
        <v>1019.31</v>
      </c>
      <c r="J536">
        <f t="shared" ca="1" si="26"/>
        <v>98581.85</v>
      </c>
    </row>
    <row r="537" spans="2:10" x14ac:dyDescent="0.3">
      <c r="B537" s="7">
        <v>532</v>
      </c>
      <c r="C537" s="9" t="s">
        <v>5</v>
      </c>
      <c r="D537" s="9" t="s">
        <v>8</v>
      </c>
      <c r="E537" s="9" t="s">
        <v>14</v>
      </c>
      <c r="F537" s="8">
        <v>45458</v>
      </c>
      <c r="G537" s="2" t="str">
        <f t="shared" si="24"/>
        <v>June</v>
      </c>
      <c r="H537" s="2" t="str">
        <f t="shared" si="25"/>
        <v>2024</v>
      </c>
      <c r="I537" s="10">
        <v>1437.88</v>
      </c>
      <c r="J537">
        <f t="shared" ca="1" si="26"/>
        <v>98581.85</v>
      </c>
    </row>
    <row r="538" spans="2:10" x14ac:dyDescent="0.3">
      <c r="B538" s="7">
        <v>533</v>
      </c>
      <c r="C538" s="9" t="s">
        <v>4</v>
      </c>
      <c r="D538" s="9" t="s">
        <v>9</v>
      </c>
      <c r="E538" s="9" t="s">
        <v>12</v>
      </c>
      <c r="F538" s="8">
        <v>45459</v>
      </c>
      <c r="G538" s="2" t="str">
        <f t="shared" si="24"/>
        <v>June</v>
      </c>
      <c r="H538" s="2" t="str">
        <f t="shared" si="25"/>
        <v>2024</v>
      </c>
      <c r="I538" s="10">
        <v>155.56</v>
      </c>
      <c r="J538">
        <f t="shared" ca="1" si="26"/>
        <v>98581.85</v>
      </c>
    </row>
    <row r="539" spans="2:10" x14ac:dyDescent="0.3">
      <c r="B539" s="7">
        <v>534</v>
      </c>
      <c r="C539" s="9" t="s">
        <v>4</v>
      </c>
      <c r="D539" s="9" t="s">
        <v>9</v>
      </c>
      <c r="E539" s="9" t="s">
        <v>13</v>
      </c>
      <c r="F539" s="8">
        <v>45460</v>
      </c>
      <c r="G539" s="2" t="str">
        <f t="shared" si="24"/>
        <v>June</v>
      </c>
      <c r="H539" s="2" t="str">
        <f t="shared" si="25"/>
        <v>2024</v>
      </c>
      <c r="I539" s="10">
        <v>1847.25</v>
      </c>
      <c r="J539">
        <f t="shared" ca="1" si="26"/>
        <v>98581.85</v>
      </c>
    </row>
    <row r="540" spans="2:10" x14ac:dyDescent="0.3">
      <c r="B540" s="7">
        <v>535</v>
      </c>
      <c r="C540" s="9" t="s">
        <v>6</v>
      </c>
      <c r="D540" s="9" t="s">
        <v>8</v>
      </c>
      <c r="E540" s="9" t="s">
        <v>13</v>
      </c>
      <c r="F540" s="8">
        <v>45461</v>
      </c>
      <c r="G540" s="2" t="str">
        <f t="shared" si="24"/>
        <v>June</v>
      </c>
      <c r="H540" s="2" t="str">
        <f t="shared" si="25"/>
        <v>2024</v>
      </c>
      <c r="I540" s="10">
        <v>934.65</v>
      </c>
      <c r="J540">
        <f t="shared" ca="1" si="26"/>
        <v>98581.85</v>
      </c>
    </row>
    <row r="541" spans="2:10" x14ac:dyDescent="0.3">
      <c r="B541" s="7">
        <v>536</v>
      </c>
      <c r="C541" s="9" t="s">
        <v>3</v>
      </c>
      <c r="D541" s="9" t="s">
        <v>9</v>
      </c>
      <c r="E541" s="9" t="s">
        <v>13</v>
      </c>
      <c r="F541" s="8">
        <v>45462</v>
      </c>
      <c r="G541" s="2" t="str">
        <f t="shared" si="24"/>
        <v>June</v>
      </c>
      <c r="H541" s="2" t="str">
        <f t="shared" si="25"/>
        <v>2024</v>
      </c>
      <c r="I541" s="10">
        <v>1186.45</v>
      </c>
      <c r="J541">
        <f t="shared" ca="1" si="26"/>
        <v>98581.85</v>
      </c>
    </row>
    <row r="542" spans="2:10" x14ac:dyDescent="0.3">
      <c r="B542" s="7">
        <v>537</v>
      </c>
      <c r="C542" s="9" t="s">
        <v>5</v>
      </c>
      <c r="D542" s="9" t="s">
        <v>9</v>
      </c>
      <c r="E542" s="9" t="s">
        <v>13</v>
      </c>
      <c r="F542" s="8">
        <v>45463</v>
      </c>
      <c r="G542" s="2" t="str">
        <f t="shared" si="24"/>
        <v>June</v>
      </c>
      <c r="H542" s="2" t="str">
        <f t="shared" si="25"/>
        <v>2024</v>
      </c>
      <c r="I542" s="10">
        <v>925.67</v>
      </c>
      <c r="J542">
        <f t="shared" ca="1" si="26"/>
        <v>98581.85</v>
      </c>
    </row>
    <row r="543" spans="2:10" x14ac:dyDescent="0.3">
      <c r="B543" s="7">
        <v>538</v>
      </c>
      <c r="C543" s="9" t="s">
        <v>6</v>
      </c>
      <c r="D543" s="9" t="s">
        <v>9</v>
      </c>
      <c r="E543" s="9" t="s">
        <v>11</v>
      </c>
      <c r="F543" s="8">
        <v>45464</v>
      </c>
      <c r="G543" s="2" t="str">
        <f t="shared" si="24"/>
        <v>June</v>
      </c>
      <c r="H543" s="2" t="str">
        <f t="shared" si="25"/>
        <v>2024</v>
      </c>
      <c r="I543" s="10">
        <v>1543</v>
      </c>
      <c r="J543">
        <f t="shared" ca="1" si="26"/>
        <v>98581.85</v>
      </c>
    </row>
    <row r="544" spans="2:10" x14ac:dyDescent="0.3">
      <c r="B544" s="7">
        <v>539</v>
      </c>
      <c r="C544" s="9" t="s">
        <v>3</v>
      </c>
      <c r="D544" s="9" t="s">
        <v>8</v>
      </c>
      <c r="E544" s="9" t="s">
        <v>12</v>
      </c>
      <c r="F544" s="8">
        <v>45465</v>
      </c>
      <c r="G544" s="2" t="str">
        <f t="shared" si="24"/>
        <v>June</v>
      </c>
      <c r="H544" s="2" t="str">
        <f t="shared" si="25"/>
        <v>2024</v>
      </c>
      <c r="I544" s="10">
        <v>1440.45</v>
      </c>
      <c r="J544">
        <f t="shared" ca="1" si="26"/>
        <v>98581.85</v>
      </c>
    </row>
    <row r="545" spans="2:10" x14ac:dyDescent="0.3">
      <c r="B545" s="7">
        <v>540</v>
      </c>
      <c r="C545" s="9" t="s">
        <v>4</v>
      </c>
      <c r="D545" s="9" t="s">
        <v>8</v>
      </c>
      <c r="E545" s="9" t="s">
        <v>11</v>
      </c>
      <c r="F545" s="8">
        <v>45466</v>
      </c>
      <c r="G545" s="2" t="str">
        <f t="shared" si="24"/>
        <v>June</v>
      </c>
      <c r="H545" s="2" t="str">
        <f t="shared" si="25"/>
        <v>2024</v>
      </c>
      <c r="I545" s="10">
        <v>867.31</v>
      </c>
      <c r="J545">
        <f t="shared" ca="1" si="26"/>
        <v>98581.85</v>
      </c>
    </row>
    <row r="546" spans="2:10" x14ac:dyDescent="0.3">
      <c r="B546" s="7">
        <v>541</v>
      </c>
      <c r="C546" s="9" t="s">
        <v>5</v>
      </c>
      <c r="D546" s="9" t="s">
        <v>8</v>
      </c>
      <c r="E546" s="9" t="s">
        <v>12</v>
      </c>
      <c r="F546" s="8">
        <v>45467</v>
      </c>
      <c r="G546" s="2" t="str">
        <f t="shared" si="24"/>
        <v>June</v>
      </c>
      <c r="H546" s="2" t="str">
        <f t="shared" si="25"/>
        <v>2024</v>
      </c>
      <c r="I546" s="10">
        <v>1162.93</v>
      </c>
      <c r="J546">
        <f t="shared" ca="1" si="26"/>
        <v>98581.85</v>
      </c>
    </row>
    <row r="547" spans="2:10" x14ac:dyDescent="0.3">
      <c r="B547" s="7">
        <v>542</v>
      </c>
      <c r="C547" s="9" t="s">
        <v>3</v>
      </c>
      <c r="D547" s="9" t="s">
        <v>9</v>
      </c>
      <c r="E547" s="9" t="s">
        <v>13</v>
      </c>
      <c r="F547" s="8">
        <v>45468</v>
      </c>
      <c r="G547" s="2" t="str">
        <f t="shared" si="24"/>
        <v>June</v>
      </c>
      <c r="H547" s="2" t="str">
        <f t="shared" si="25"/>
        <v>2024</v>
      </c>
      <c r="I547" s="10">
        <v>1625.2</v>
      </c>
      <c r="J547">
        <f t="shared" ca="1" si="26"/>
        <v>98581.85</v>
      </c>
    </row>
    <row r="548" spans="2:10" x14ac:dyDescent="0.3">
      <c r="B548" s="7">
        <v>543</v>
      </c>
      <c r="C548" s="9" t="s">
        <v>3</v>
      </c>
      <c r="D548" s="9" t="s">
        <v>9</v>
      </c>
      <c r="E548" s="9" t="s">
        <v>11</v>
      </c>
      <c r="F548" s="8">
        <v>45469</v>
      </c>
      <c r="G548" s="2" t="str">
        <f t="shared" si="24"/>
        <v>June</v>
      </c>
      <c r="H548" s="2" t="str">
        <f t="shared" si="25"/>
        <v>2024</v>
      </c>
      <c r="I548" s="10">
        <v>838.1</v>
      </c>
      <c r="J548">
        <f t="shared" ca="1" si="26"/>
        <v>98581.85</v>
      </c>
    </row>
    <row r="549" spans="2:10" x14ac:dyDescent="0.3">
      <c r="B549" s="7">
        <v>544</v>
      </c>
      <c r="C549" s="9" t="s">
        <v>5</v>
      </c>
      <c r="D549" s="9" t="s">
        <v>9</v>
      </c>
      <c r="E549" s="9" t="s">
        <v>14</v>
      </c>
      <c r="F549" s="8">
        <v>45470</v>
      </c>
      <c r="G549" s="2" t="str">
        <f t="shared" si="24"/>
        <v>June</v>
      </c>
      <c r="H549" s="2" t="str">
        <f t="shared" si="25"/>
        <v>2024</v>
      </c>
      <c r="I549" s="10">
        <v>716.06</v>
      </c>
      <c r="J549">
        <f t="shared" ca="1" si="26"/>
        <v>98581.85</v>
      </c>
    </row>
    <row r="550" spans="2:10" x14ac:dyDescent="0.3">
      <c r="B550" s="7">
        <v>545</v>
      </c>
      <c r="C550" s="9" t="s">
        <v>6</v>
      </c>
      <c r="D550" s="9" t="s">
        <v>8</v>
      </c>
      <c r="E550" s="9" t="s">
        <v>11</v>
      </c>
      <c r="F550" s="8">
        <v>45471</v>
      </c>
      <c r="G550" s="2" t="str">
        <f t="shared" si="24"/>
        <v>June</v>
      </c>
      <c r="H550" s="2" t="str">
        <f t="shared" si="25"/>
        <v>2024</v>
      </c>
      <c r="I550" s="10">
        <v>1201.27</v>
      </c>
      <c r="J550">
        <f t="shared" ca="1" si="26"/>
        <v>98581.85</v>
      </c>
    </row>
    <row r="551" spans="2:10" x14ac:dyDescent="0.3">
      <c r="B551" s="7">
        <v>546</v>
      </c>
      <c r="C551" s="9" t="s">
        <v>4</v>
      </c>
      <c r="D551" s="9" t="s">
        <v>8</v>
      </c>
      <c r="E551" s="9" t="s">
        <v>12</v>
      </c>
      <c r="F551" s="8">
        <v>45472</v>
      </c>
      <c r="G551" s="2" t="str">
        <f t="shared" si="24"/>
        <v>June</v>
      </c>
      <c r="H551" s="2" t="str">
        <f t="shared" si="25"/>
        <v>2024</v>
      </c>
      <c r="I551" s="10">
        <v>1154.98</v>
      </c>
      <c r="J551">
        <f t="shared" ca="1" si="26"/>
        <v>98581.85</v>
      </c>
    </row>
    <row r="552" spans="2:10" x14ac:dyDescent="0.3">
      <c r="B552" s="7">
        <v>547</v>
      </c>
      <c r="C552" s="9" t="s">
        <v>5</v>
      </c>
      <c r="D552" s="9" t="s">
        <v>8</v>
      </c>
      <c r="E552" s="9" t="s">
        <v>14</v>
      </c>
      <c r="F552" s="8">
        <v>45473</v>
      </c>
      <c r="G552" s="2" t="str">
        <f t="shared" si="24"/>
        <v>June</v>
      </c>
      <c r="H552" s="2" t="str">
        <f t="shared" si="25"/>
        <v>2024</v>
      </c>
      <c r="I552" s="10">
        <v>923.19</v>
      </c>
      <c r="J552">
        <f t="shared" ca="1" si="26"/>
        <v>98581.85</v>
      </c>
    </row>
    <row r="553" spans="2:10" x14ac:dyDescent="0.3">
      <c r="B553" s="7">
        <v>548</v>
      </c>
      <c r="C553" s="9" t="s">
        <v>3</v>
      </c>
      <c r="D553" s="9" t="s">
        <v>9</v>
      </c>
      <c r="E553" s="9" t="s">
        <v>12</v>
      </c>
      <c r="F553" s="8">
        <v>45474</v>
      </c>
      <c r="G553" s="2" t="str">
        <f t="shared" si="24"/>
        <v>July</v>
      </c>
      <c r="H553" s="2" t="str">
        <f t="shared" si="25"/>
        <v>2024</v>
      </c>
      <c r="I553" s="10">
        <v>780.86</v>
      </c>
      <c r="J553">
        <f t="shared" ca="1" si="26"/>
        <v>92185.62</v>
      </c>
    </row>
    <row r="554" spans="2:10" x14ac:dyDescent="0.3">
      <c r="B554" s="7">
        <v>549</v>
      </c>
      <c r="C554" s="9" t="s">
        <v>5</v>
      </c>
      <c r="D554" s="9" t="s">
        <v>8</v>
      </c>
      <c r="E554" s="9" t="s">
        <v>11</v>
      </c>
      <c r="F554" s="8">
        <v>45475</v>
      </c>
      <c r="G554" s="2" t="str">
        <f t="shared" si="24"/>
        <v>July</v>
      </c>
      <c r="H554" s="2" t="str">
        <f t="shared" si="25"/>
        <v>2024</v>
      </c>
      <c r="I554" s="10">
        <v>1895.52</v>
      </c>
      <c r="J554">
        <f t="shared" ca="1" si="26"/>
        <v>92185.62</v>
      </c>
    </row>
    <row r="555" spans="2:10" x14ac:dyDescent="0.3">
      <c r="B555" s="7">
        <v>550</v>
      </c>
      <c r="C555" s="9" t="s">
        <v>4</v>
      </c>
      <c r="D555" s="9" t="s">
        <v>9</v>
      </c>
      <c r="E555" s="9" t="s">
        <v>14</v>
      </c>
      <c r="F555" s="8">
        <v>45476</v>
      </c>
      <c r="G555" s="2" t="str">
        <f t="shared" si="24"/>
        <v>July</v>
      </c>
      <c r="H555" s="2" t="str">
        <f t="shared" si="25"/>
        <v>2024</v>
      </c>
      <c r="I555" s="10">
        <v>408.79</v>
      </c>
      <c r="J555">
        <f t="shared" ca="1" si="26"/>
        <v>92185.62</v>
      </c>
    </row>
    <row r="556" spans="2:10" x14ac:dyDescent="0.3">
      <c r="B556" s="7">
        <v>551</v>
      </c>
      <c r="C556" s="9" t="s">
        <v>3</v>
      </c>
      <c r="D556" s="9" t="s">
        <v>8</v>
      </c>
      <c r="E556" s="9" t="s">
        <v>12</v>
      </c>
      <c r="F556" s="8">
        <v>45477</v>
      </c>
      <c r="G556" s="2" t="str">
        <f t="shared" si="24"/>
        <v>July</v>
      </c>
      <c r="H556" s="2" t="str">
        <f t="shared" si="25"/>
        <v>2024</v>
      </c>
      <c r="I556" s="10">
        <v>1009.36</v>
      </c>
      <c r="J556">
        <f t="shared" ca="1" si="26"/>
        <v>92185.62</v>
      </c>
    </row>
    <row r="557" spans="2:10" x14ac:dyDescent="0.3">
      <c r="B557" s="7">
        <v>552</v>
      </c>
      <c r="C557" s="9" t="s">
        <v>6</v>
      </c>
      <c r="D557" s="9" t="s">
        <v>8</v>
      </c>
      <c r="E557" s="9" t="s">
        <v>14</v>
      </c>
      <c r="F557" s="8">
        <v>45478</v>
      </c>
      <c r="G557" s="2" t="str">
        <f t="shared" si="24"/>
        <v>July</v>
      </c>
      <c r="H557" s="2" t="str">
        <f t="shared" si="25"/>
        <v>2024</v>
      </c>
      <c r="I557" s="10">
        <v>1288.43</v>
      </c>
      <c r="J557">
        <f t="shared" ca="1" si="26"/>
        <v>92185.62</v>
      </c>
    </row>
    <row r="558" spans="2:10" x14ac:dyDescent="0.3">
      <c r="B558" s="7">
        <v>553</v>
      </c>
      <c r="C558" s="9" t="s">
        <v>5</v>
      </c>
      <c r="D558" s="9" t="s">
        <v>8</v>
      </c>
      <c r="E558" s="9" t="s">
        <v>14</v>
      </c>
      <c r="F558" s="8">
        <v>45479</v>
      </c>
      <c r="G558" s="2" t="str">
        <f t="shared" si="24"/>
        <v>July</v>
      </c>
      <c r="H558" s="2" t="str">
        <f t="shared" si="25"/>
        <v>2024</v>
      </c>
      <c r="I558" s="10">
        <v>786.12</v>
      </c>
      <c r="J558">
        <f t="shared" ca="1" si="26"/>
        <v>92185.62</v>
      </c>
    </row>
    <row r="559" spans="2:10" x14ac:dyDescent="0.3">
      <c r="B559" s="7">
        <v>554</v>
      </c>
      <c r="C559" s="9" t="s">
        <v>4</v>
      </c>
      <c r="D559" s="9" t="s">
        <v>8</v>
      </c>
      <c r="E559" s="9" t="s">
        <v>14</v>
      </c>
      <c r="F559" s="8">
        <v>45480</v>
      </c>
      <c r="G559" s="2" t="str">
        <f t="shared" si="24"/>
        <v>July</v>
      </c>
      <c r="H559" s="2" t="str">
        <f t="shared" si="25"/>
        <v>2024</v>
      </c>
      <c r="I559" s="10">
        <v>1838.02</v>
      </c>
      <c r="J559">
        <f t="shared" ca="1" si="26"/>
        <v>92185.62</v>
      </c>
    </row>
    <row r="560" spans="2:10" x14ac:dyDescent="0.3">
      <c r="B560" s="7">
        <v>555</v>
      </c>
      <c r="C560" s="9" t="s">
        <v>6</v>
      </c>
      <c r="D560" s="9" t="s">
        <v>9</v>
      </c>
      <c r="E560" s="9" t="s">
        <v>14</v>
      </c>
      <c r="F560" s="8">
        <v>45481</v>
      </c>
      <c r="G560" s="2" t="str">
        <f t="shared" si="24"/>
        <v>July</v>
      </c>
      <c r="H560" s="2" t="str">
        <f t="shared" si="25"/>
        <v>2024</v>
      </c>
      <c r="I560" s="10">
        <v>1986.74</v>
      </c>
      <c r="J560">
        <f t="shared" ca="1" si="26"/>
        <v>92185.62</v>
      </c>
    </row>
    <row r="561" spans="2:10" x14ac:dyDescent="0.3">
      <c r="B561" s="7">
        <v>556</v>
      </c>
      <c r="C561" s="9" t="s">
        <v>4</v>
      </c>
      <c r="D561" s="9" t="s">
        <v>8</v>
      </c>
      <c r="E561" s="9" t="s">
        <v>12</v>
      </c>
      <c r="F561" s="8">
        <v>45482</v>
      </c>
      <c r="G561" s="2" t="str">
        <f t="shared" si="24"/>
        <v>July</v>
      </c>
      <c r="H561" s="2" t="str">
        <f t="shared" si="25"/>
        <v>2024</v>
      </c>
      <c r="I561" s="10">
        <v>113.16</v>
      </c>
      <c r="J561">
        <f t="shared" ca="1" si="26"/>
        <v>92185.62</v>
      </c>
    </row>
    <row r="562" spans="2:10" x14ac:dyDescent="0.3">
      <c r="B562" s="7">
        <v>557</v>
      </c>
      <c r="C562" s="9" t="s">
        <v>3</v>
      </c>
      <c r="D562" s="9" t="s">
        <v>9</v>
      </c>
      <c r="E562" s="9" t="s">
        <v>11</v>
      </c>
      <c r="F562" s="8">
        <v>45483</v>
      </c>
      <c r="G562" s="2" t="str">
        <f t="shared" si="24"/>
        <v>July</v>
      </c>
      <c r="H562" s="2" t="str">
        <f t="shared" si="25"/>
        <v>2024</v>
      </c>
      <c r="I562" s="10">
        <v>1954.06</v>
      </c>
      <c r="J562">
        <f t="shared" ca="1" si="26"/>
        <v>92185.62</v>
      </c>
    </row>
    <row r="563" spans="2:10" x14ac:dyDescent="0.3">
      <c r="B563" s="7">
        <v>558</v>
      </c>
      <c r="C563" s="9" t="s">
        <v>6</v>
      </c>
      <c r="D563" s="9" t="s">
        <v>8</v>
      </c>
      <c r="E563" s="9" t="s">
        <v>11</v>
      </c>
      <c r="F563" s="8">
        <v>45484</v>
      </c>
      <c r="G563" s="2" t="str">
        <f t="shared" si="24"/>
        <v>July</v>
      </c>
      <c r="H563" s="2" t="str">
        <f t="shared" si="25"/>
        <v>2024</v>
      </c>
      <c r="I563" s="10">
        <v>896.58</v>
      </c>
      <c r="J563">
        <f t="shared" ca="1" si="26"/>
        <v>92185.62</v>
      </c>
    </row>
    <row r="564" spans="2:10" x14ac:dyDescent="0.3">
      <c r="B564" s="7">
        <v>559</v>
      </c>
      <c r="C564" s="9" t="s">
        <v>5</v>
      </c>
      <c r="D564" s="9" t="s">
        <v>8</v>
      </c>
      <c r="E564" s="9" t="s">
        <v>13</v>
      </c>
      <c r="F564" s="8">
        <v>45485</v>
      </c>
      <c r="G564" s="2" t="str">
        <f t="shared" si="24"/>
        <v>July</v>
      </c>
      <c r="H564" s="2" t="str">
        <f t="shared" si="25"/>
        <v>2024</v>
      </c>
      <c r="I564" s="10">
        <v>160.43</v>
      </c>
      <c r="J564">
        <f t="shared" ca="1" si="26"/>
        <v>92185.62</v>
      </c>
    </row>
    <row r="565" spans="2:10" x14ac:dyDescent="0.3">
      <c r="B565" s="7">
        <v>560</v>
      </c>
      <c r="C565" s="9" t="s">
        <v>6</v>
      </c>
      <c r="D565" s="9" t="s">
        <v>8</v>
      </c>
      <c r="E565" s="9" t="s">
        <v>12</v>
      </c>
      <c r="F565" s="8">
        <v>45486</v>
      </c>
      <c r="G565" s="2" t="str">
        <f t="shared" si="24"/>
        <v>July</v>
      </c>
      <c r="H565" s="2" t="str">
        <f t="shared" si="25"/>
        <v>2024</v>
      </c>
      <c r="I565" s="10">
        <v>238.26</v>
      </c>
      <c r="J565">
        <f t="shared" ca="1" si="26"/>
        <v>92185.62</v>
      </c>
    </row>
    <row r="566" spans="2:10" x14ac:dyDescent="0.3">
      <c r="B566" s="7">
        <v>561</v>
      </c>
      <c r="C566" s="9" t="s">
        <v>3</v>
      </c>
      <c r="D566" s="9" t="s">
        <v>9</v>
      </c>
      <c r="E566" s="9" t="s">
        <v>14</v>
      </c>
      <c r="F566" s="8">
        <v>45487</v>
      </c>
      <c r="G566" s="2" t="str">
        <f t="shared" si="24"/>
        <v>July</v>
      </c>
      <c r="H566" s="2" t="str">
        <f t="shared" si="25"/>
        <v>2024</v>
      </c>
      <c r="I566" s="10">
        <v>781.93</v>
      </c>
      <c r="J566">
        <f t="shared" ca="1" si="26"/>
        <v>92185.62</v>
      </c>
    </row>
    <row r="567" spans="2:10" x14ac:dyDescent="0.3">
      <c r="B567" s="7">
        <v>562</v>
      </c>
      <c r="C567" s="9" t="s">
        <v>6</v>
      </c>
      <c r="D567" s="9" t="s">
        <v>9</v>
      </c>
      <c r="E567" s="9" t="s">
        <v>13</v>
      </c>
      <c r="F567" s="8">
        <v>45488</v>
      </c>
      <c r="G567" s="2" t="str">
        <f t="shared" si="24"/>
        <v>July</v>
      </c>
      <c r="H567" s="2" t="str">
        <f t="shared" si="25"/>
        <v>2024</v>
      </c>
      <c r="I567" s="10">
        <v>1153.47</v>
      </c>
      <c r="J567">
        <f t="shared" ca="1" si="26"/>
        <v>92185.62</v>
      </c>
    </row>
    <row r="568" spans="2:10" x14ac:dyDescent="0.3">
      <c r="B568" s="7">
        <v>563</v>
      </c>
      <c r="C568" s="9" t="s">
        <v>4</v>
      </c>
      <c r="D568" s="9" t="s">
        <v>8</v>
      </c>
      <c r="E568" s="9" t="s">
        <v>14</v>
      </c>
      <c r="F568" s="8">
        <v>45489</v>
      </c>
      <c r="G568" s="2" t="str">
        <f t="shared" si="24"/>
        <v>July</v>
      </c>
      <c r="H568" s="2" t="str">
        <f t="shared" si="25"/>
        <v>2024</v>
      </c>
      <c r="I568" s="10">
        <v>134.54</v>
      </c>
      <c r="J568">
        <f t="shared" ca="1" si="26"/>
        <v>92185.62</v>
      </c>
    </row>
    <row r="569" spans="2:10" x14ac:dyDescent="0.3">
      <c r="B569" s="7">
        <v>564</v>
      </c>
      <c r="C569" s="9" t="s">
        <v>4</v>
      </c>
      <c r="D569" s="9" t="s">
        <v>9</v>
      </c>
      <c r="E569" s="9" t="s">
        <v>12</v>
      </c>
      <c r="F569" s="8">
        <v>45490</v>
      </c>
      <c r="G569" s="2" t="str">
        <f t="shared" si="24"/>
        <v>July</v>
      </c>
      <c r="H569" s="2" t="str">
        <f t="shared" si="25"/>
        <v>2024</v>
      </c>
      <c r="I569" s="10">
        <v>1045.9000000000001</v>
      </c>
      <c r="J569">
        <f t="shared" ca="1" si="26"/>
        <v>92185.62</v>
      </c>
    </row>
    <row r="570" spans="2:10" x14ac:dyDescent="0.3">
      <c r="B570" s="7">
        <v>565</v>
      </c>
      <c r="C570" s="9" t="s">
        <v>4</v>
      </c>
      <c r="D570" s="9" t="s">
        <v>9</v>
      </c>
      <c r="E570" s="9" t="s">
        <v>14</v>
      </c>
      <c r="F570" s="8">
        <v>45491</v>
      </c>
      <c r="G570" s="2" t="str">
        <f t="shared" si="24"/>
        <v>July</v>
      </c>
      <c r="H570" s="2" t="str">
        <f t="shared" si="25"/>
        <v>2024</v>
      </c>
      <c r="I570" s="10">
        <v>1043.93</v>
      </c>
      <c r="J570">
        <f t="shared" ca="1" si="26"/>
        <v>92185.62</v>
      </c>
    </row>
    <row r="571" spans="2:10" x14ac:dyDescent="0.3">
      <c r="B571" s="7">
        <v>566</v>
      </c>
      <c r="C571" s="9" t="s">
        <v>3</v>
      </c>
      <c r="D571" s="9" t="s">
        <v>8</v>
      </c>
      <c r="E571" s="9" t="s">
        <v>12</v>
      </c>
      <c r="F571" s="8">
        <v>45492</v>
      </c>
      <c r="G571" s="2" t="str">
        <f t="shared" si="24"/>
        <v>July</v>
      </c>
      <c r="H571" s="2" t="str">
        <f t="shared" si="25"/>
        <v>2024</v>
      </c>
      <c r="I571" s="10">
        <v>1421.76</v>
      </c>
      <c r="J571">
        <f t="shared" ca="1" si="26"/>
        <v>92185.62</v>
      </c>
    </row>
    <row r="572" spans="2:10" x14ac:dyDescent="0.3">
      <c r="B572" s="7">
        <v>567</v>
      </c>
      <c r="C572" s="9" t="s">
        <v>5</v>
      </c>
      <c r="D572" s="9" t="s">
        <v>8</v>
      </c>
      <c r="E572" s="9" t="s">
        <v>11</v>
      </c>
      <c r="F572" s="8">
        <v>45493</v>
      </c>
      <c r="G572" s="2" t="str">
        <f t="shared" si="24"/>
        <v>July</v>
      </c>
      <c r="H572" s="2" t="str">
        <f t="shared" si="25"/>
        <v>2024</v>
      </c>
      <c r="I572" s="10">
        <v>1276.28</v>
      </c>
      <c r="J572">
        <f t="shared" ca="1" si="26"/>
        <v>92185.62</v>
      </c>
    </row>
    <row r="573" spans="2:10" x14ac:dyDescent="0.3">
      <c r="B573" s="7">
        <v>568</v>
      </c>
      <c r="C573" s="9" t="s">
        <v>6</v>
      </c>
      <c r="D573" s="9" t="s">
        <v>9</v>
      </c>
      <c r="E573" s="9" t="s">
        <v>13</v>
      </c>
      <c r="F573" s="8">
        <v>45494</v>
      </c>
      <c r="G573" s="2" t="str">
        <f t="shared" si="24"/>
        <v>July</v>
      </c>
      <c r="H573" s="2" t="str">
        <f t="shared" si="25"/>
        <v>2024</v>
      </c>
      <c r="I573" s="10">
        <v>589.85</v>
      </c>
      <c r="J573">
        <f t="shared" ca="1" si="26"/>
        <v>92185.62</v>
      </c>
    </row>
    <row r="574" spans="2:10" x14ac:dyDescent="0.3">
      <c r="B574" s="7">
        <v>569</v>
      </c>
      <c r="C574" s="9" t="s">
        <v>5</v>
      </c>
      <c r="D574" s="9" t="s">
        <v>9</v>
      </c>
      <c r="E574" s="9" t="s">
        <v>11</v>
      </c>
      <c r="F574" s="8">
        <v>45495</v>
      </c>
      <c r="G574" s="2" t="str">
        <f t="shared" si="24"/>
        <v>July</v>
      </c>
      <c r="H574" s="2" t="str">
        <f t="shared" si="25"/>
        <v>2024</v>
      </c>
      <c r="I574" s="10">
        <v>278.06</v>
      </c>
      <c r="J574">
        <f t="shared" ca="1" si="26"/>
        <v>92185.62</v>
      </c>
    </row>
    <row r="575" spans="2:10" x14ac:dyDescent="0.3">
      <c r="B575" s="7">
        <v>570</v>
      </c>
      <c r="C575" s="9" t="s">
        <v>5</v>
      </c>
      <c r="D575" s="9" t="s">
        <v>8</v>
      </c>
      <c r="E575" s="9" t="s">
        <v>14</v>
      </c>
      <c r="F575" s="8">
        <v>45496</v>
      </c>
      <c r="G575" s="2" t="str">
        <f t="shared" si="24"/>
        <v>July</v>
      </c>
      <c r="H575" s="2" t="str">
        <f t="shared" si="25"/>
        <v>2024</v>
      </c>
      <c r="I575" s="10">
        <v>1545.18</v>
      </c>
      <c r="J575">
        <f t="shared" ca="1" si="26"/>
        <v>92185.62</v>
      </c>
    </row>
    <row r="576" spans="2:10" x14ac:dyDescent="0.3">
      <c r="B576" s="7">
        <v>571</v>
      </c>
      <c r="C576" s="9" t="s">
        <v>6</v>
      </c>
      <c r="D576" s="9" t="s">
        <v>9</v>
      </c>
      <c r="E576" s="9" t="s">
        <v>12</v>
      </c>
      <c r="F576" s="8">
        <v>45497</v>
      </c>
      <c r="G576" s="2" t="str">
        <f t="shared" si="24"/>
        <v>July</v>
      </c>
      <c r="H576" s="2" t="str">
        <f t="shared" si="25"/>
        <v>2024</v>
      </c>
      <c r="I576" s="10">
        <v>893.93</v>
      </c>
      <c r="J576">
        <f t="shared" ca="1" si="26"/>
        <v>92185.62</v>
      </c>
    </row>
    <row r="577" spans="2:10" x14ac:dyDescent="0.3">
      <c r="B577" s="7">
        <v>572</v>
      </c>
      <c r="C577" s="9" t="s">
        <v>5</v>
      </c>
      <c r="D577" s="9" t="s">
        <v>8</v>
      </c>
      <c r="E577" s="9" t="s">
        <v>12</v>
      </c>
      <c r="F577" s="8">
        <v>45498</v>
      </c>
      <c r="G577" s="2" t="str">
        <f t="shared" si="24"/>
        <v>July</v>
      </c>
      <c r="H577" s="2" t="str">
        <f t="shared" si="25"/>
        <v>2024</v>
      </c>
      <c r="I577" s="10">
        <v>844.99</v>
      </c>
      <c r="J577">
        <f t="shared" ca="1" si="26"/>
        <v>92185.62</v>
      </c>
    </row>
    <row r="578" spans="2:10" x14ac:dyDescent="0.3">
      <c r="B578" s="7">
        <v>573</v>
      </c>
      <c r="C578" s="9" t="s">
        <v>4</v>
      </c>
      <c r="D578" s="9" t="s">
        <v>8</v>
      </c>
      <c r="E578" s="9" t="s">
        <v>13</v>
      </c>
      <c r="F578" s="8">
        <v>45499</v>
      </c>
      <c r="G578" s="2" t="str">
        <f t="shared" si="24"/>
        <v>July</v>
      </c>
      <c r="H578" s="2" t="str">
        <f t="shared" si="25"/>
        <v>2024</v>
      </c>
      <c r="I578" s="10">
        <v>877.25</v>
      </c>
      <c r="J578">
        <f t="shared" ca="1" si="26"/>
        <v>92185.62</v>
      </c>
    </row>
    <row r="579" spans="2:10" x14ac:dyDescent="0.3">
      <c r="B579" s="7">
        <v>574</v>
      </c>
      <c r="C579" s="9" t="s">
        <v>5</v>
      </c>
      <c r="D579" s="9" t="s">
        <v>9</v>
      </c>
      <c r="E579" s="9" t="s">
        <v>11</v>
      </c>
      <c r="F579" s="8">
        <v>45500</v>
      </c>
      <c r="G579" s="2" t="str">
        <f t="shared" si="24"/>
        <v>July</v>
      </c>
      <c r="H579" s="2" t="str">
        <f t="shared" si="25"/>
        <v>2024</v>
      </c>
      <c r="I579" s="10">
        <v>954.06</v>
      </c>
      <c r="J579">
        <f t="shared" ca="1" si="26"/>
        <v>92185.62</v>
      </c>
    </row>
    <row r="580" spans="2:10" x14ac:dyDescent="0.3">
      <c r="B580" s="7">
        <v>575</v>
      </c>
      <c r="C580" s="9" t="s">
        <v>4</v>
      </c>
      <c r="D580" s="9" t="s">
        <v>9</v>
      </c>
      <c r="E580" s="9" t="s">
        <v>12</v>
      </c>
      <c r="F580" s="8">
        <v>45501</v>
      </c>
      <c r="G580" s="2" t="str">
        <f t="shared" si="24"/>
        <v>July</v>
      </c>
      <c r="H580" s="2" t="str">
        <f t="shared" si="25"/>
        <v>2024</v>
      </c>
      <c r="I580" s="10">
        <v>176.7</v>
      </c>
      <c r="J580">
        <f t="shared" ca="1" si="26"/>
        <v>92185.62</v>
      </c>
    </row>
    <row r="581" spans="2:10" x14ac:dyDescent="0.3">
      <c r="B581" s="7">
        <v>576</v>
      </c>
      <c r="C581" s="9" t="s">
        <v>3</v>
      </c>
      <c r="D581" s="9" t="s">
        <v>9</v>
      </c>
      <c r="E581" s="9" t="s">
        <v>13</v>
      </c>
      <c r="F581" s="8">
        <v>45502</v>
      </c>
      <c r="G581" s="2" t="str">
        <f t="shared" si="24"/>
        <v>July</v>
      </c>
      <c r="H581" s="2" t="str">
        <f t="shared" si="25"/>
        <v>2024</v>
      </c>
      <c r="I581" s="10">
        <v>1780.85</v>
      </c>
      <c r="J581">
        <f t="shared" ca="1" si="26"/>
        <v>92185.62</v>
      </c>
    </row>
    <row r="582" spans="2:10" x14ac:dyDescent="0.3">
      <c r="B582" s="7">
        <v>577</v>
      </c>
      <c r="C582" s="9" t="s">
        <v>5</v>
      </c>
      <c r="D582" s="9" t="s">
        <v>9</v>
      </c>
      <c r="E582" s="9" t="s">
        <v>14</v>
      </c>
      <c r="F582" s="8">
        <v>45503</v>
      </c>
      <c r="G582" s="2" t="str">
        <f t="shared" ref="G582:G645" si="27">TEXT(F582,"MMMM")</f>
        <v>July</v>
      </c>
      <c r="H582" s="2" t="str">
        <f t="shared" ref="H582:H645" si="28">TEXT(F582,"YYYY")</f>
        <v>2024</v>
      </c>
      <c r="I582" s="10">
        <v>1220.25</v>
      </c>
      <c r="J582">
        <f t="shared" ca="1" si="26"/>
        <v>92185.62</v>
      </c>
    </row>
    <row r="583" spans="2:10" x14ac:dyDescent="0.3">
      <c r="B583" s="7">
        <v>578</v>
      </c>
      <c r="C583" s="9" t="s">
        <v>4</v>
      </c>
      <c r="D583" s="9" t="s">
        <v>8</v>
      </c>
      <c r="E583" s="9" t="s">
        <v>12</v>
      </c>
      <c r="F583" s="8">
        <v>45504</v>
      </c>
      <c r="G583" s="2" t="str">
        <f t="shared" si="27"/>
        <v>July</v>
      </c>
      <c r="H583" s="2" t="str">
        <f t="shared" si="28"/>
        <v>2024</v>
      </c>
      <c r="I583" s="10">
        <v>1024.21</v>
      </c>
      <c r="J583">
        <f t="shared" ref="J583:J646" ca="1" si="29">SUMIF(G:I,G583,I:I)</f>
        <v>92185.62</v>
      </c>
    </row>
    <row r="584" spans="2:10" x14ac:dyDescent="0.3">
      <c r="B584" s="7">
        <v>579</v>
      </c>
      <c r="C584" s="9" t="s">
        <v>4</v>
      </c>
      <c r="D584" s="9" t="s">
        <v>8</v>
      </c>
      <c r="E584" s="9" t="s">
        <v>12</v>
      </c>
      <c r="F584" s="8">
        <v>45505</v>
      </c>
      <c r="G584" s="2" t="str">
        <f t="shared" si="27"/>
        <v>August</v>
      </c>
      <c r="H584" s="2" t="str">
        <f t="shared" si="28"/>
        <v>2024</v>
      </c>
      <c r="I584" s="10">
        <v>228.4</v>
      </c>
      <c r="J584">
        <f t="shared" ca="1" si="29"/>
        <v>95248.89</v>
      </c>
    </row>
    <row r="585" spans="2:10" x14ac:dyDescent="0.3">
      <c r="B585" s="7">
        <v>580</v>
      </c>
      <c r="C585" s="9" t="s">
        <v>6</v>
      </c>
      <c r="D585" s="9" t="s">
        <v>8</v>
      </c>
      <c r="E585" s="9" t="s">
        <v>12</v>
      </c>
      <c r="F585" s="8">
        <v>45506</v>
      </c>
      <c r="G585" s="2" t="str">
        <f t="shared" si="27"/>
        <v>August</v>
      </c>
      <c r="H585" s="2" t="str">
        <f t="shared" si="28"/>
        <v>2024</v>
      </c>
      <c r="I585" s="10">
        <v>482.82</v>
      </c>
      <c r="J585">
        <f t="shared" ca="1" si="29"/>
        <v>95248.89</v>
      </c>
    </row>
    <row r="586" spans="2:10" x14ac:dyDescent="0.3">
      <c r="B586" s="7">
        <v>581</v>
      </c>
      <c r="C586" s="9" t="s">
        <v>4</v>
      </c>
      <c r="D586" s="9" t="s">
        <v>8</v>
      </c>
      <c r="E586" s="9" t="s">
        <v>12</v>
      </c>
      <c r="F586" s="8">
        <v>45507</v>
      </c>
      <c r="G586" s="2" t="str">
        <f t="shared" si="27"/>
        <v>August</v>
      </c>
      <c r="H586" s="2" t="str">
        <f t="shared" si="28"/>
        <v>2024</v>
      </c>
      <c r="I586" s="10">
        <v>341.93</v>
      </c>
      <c r="J586">
        <f t="shared" ca="1" si="29"/>
        <v>95248.89</v>
      </c>
    </row>
    <row r="587" spans="2:10" x14ac:dyDescent="0.3">
      <c r="B587" s="7">
        <v>582</v>
      </c>
      <c r="C587" s="9" t="s">
        <v>6</v>
      </c>
      <c r="D587" s="9" t="s">
        <v>9</v>
      </c>
      <c r="E587" s="9" t="s">
        <v>12</v>
      </c>
      <c r="F587" s="8">
        <v>45508</v>
      </c>
      <c r="G587" s="2" t="str">
        <f t="shared" si="27"/>
        <v>August</v>
      </c>
      <c r="H587" s="2" t="str">
        <f t="shared" si="28"/>
        <v>2024</v>
      </c>
      <c r="I587" s="10">
        <v>1896.41</v>
      </c>
      <c r="J587">
        <f t="shared" ca="1" si="29"/>
        <v>95248.89</v>
      </c>
    </row>
    <row r="588" spans="2:10" x14ac:dyDescent="0.3">
      <c r="B588" s="7">
        <v>583</v>
      </c>
      <c r="C588" s="9" t="s">
        <v>5</v>
      </c>
      <c r="D588" s="9" t="s">
        <v>8</v>
      </c>
      <c r="E588" s="9" t="s">
        <v>12</v>
      </c>
      <c r="F588" s="8">
        <v>45509</v>
      </c>
      <c r="G588" s="2" t="str">
        <f t="shared" si="27"/>
        <v>August</v>
      </c>
      <c r="H588" s="2" t="str">
        <f t="shared" si="28"/>
        <v>2024</v>
      </c>
      <c r="I588" s="10">
        <v>873.72</v>
      </c>
      <c r="J588">
        <f t="shared" ca="1" si="29"/>
        <v>95248.89</v>
      </c>
    </row>
    <row r="589" spans="2:10" x14ac:dyDescent="0.3">
      <c r="B589" s="7">
        <v>584</v>
      </c>
      <c r="C589" s="9" t="s">
        <v>4</v>
      </c>
      <c r="D589" s="9" t="s">
        <v>8</v>
      </c>
      <c r="E589" s="9" t="s">
        <v>13</v>
      </c>
      <c r="F589" s="8">
        <v>45510</v>
      </c>
      <c r="G589" s="2" t="str">
        <f t="shared" si="27"/>
        <v>August</v>
      </c>
      <c r="H589" s="2" t="str">
        <f t="shared" si="28"/>
        <v>2024</v>
      </c>
      <c r="I589" s="10">
        <v>62.92</v>
      </c>
      <c r="J589">
        <f t="shared" ca="1" si="29"/>
        <v>95248.89</v>
      </c>
    </row>
    <row r="590" spans="2:10" x14ac:dyDescent="0.3">
      <c r="B590" s="7">
        <v>585</v>
      </c>
      <c r="C590" s="9" t="s">
        <v>3</v>
      </c>
      <c r="D590" s="9" t="s">
        <v>9</v>
      </c>
      <c r="E590" s="9" t="s">
        <v>12</v>
      </c>
      <c r="F590" s="8">
        <v>45511</v>
      </c>
      <c r="G590" s="2" t="str">
        <f t="shared" si="27"/>
        <v>August</v>
      </c>
      <c r="H590" s="2" t="str">
        <f t="shared" si="28"/>
        <v>2024</v>
      </c>
      <c r="I590" s="10">
        <v>1248.57</v>
      </c>
      <c r="J590">
        <f t="shared" ca="1" si="29"/>
        <v>95248.89</v>
      </c>
    </row>
    <row r="591" spans="2:10" x14ac:dyDescent="0.3">
      <c r="B591" s="7">
        <v>586</v>
      </c>
      <c r="C591" s="9" t="s">
        <v>4</v>
      </c>
      <c r="D591" s="9" t="s">
        <v>8</v>
      </c>
      <c r="E591" s="9" t="s">
        <v>12</v>
      </c>
      <c r="F591" s="8">
        <v>45512</v>
      </c>
      <c r="G591" s="2" t="str">
        <f t="shared" si="27"/>
        <v>August</v>
      </c>
      <c r="H591" s="2" t="str">
        <f t="shared" si="28"/>
        <v>2024</v>
      </c>
      <c r="I591" s="10">
        <v>862.08</v>
      </c>
      <c r="J591">
        <f t="shared" ca="1" si="29"/>
        <v>95248.89</v>
      </c>
    </row>
    <row r="592" spans="2:10" x14ac:dyDescent="0.3">
      <c r="B592" s="7">
        <v>587</v>
      </c>
      <c r="C592" s="9" t="s">
        <v>3</v>
      </c>
      <c r="D592" s="9" t="s">
        <v>9</v>
      </c>
      <c r="E592" s="9" t="s">
        <v>12</v>
      </c>
      <c r="F592" s="8">
        <v>45513</v>
      </c>
      <c r="G592" s="2" t="str">
        <f t="shared" si="27"/>
        <v>August</v>
      </c>
      <c r="H592" s="2" t="str">
        <f t="shared" si="28"/>
        <v>2024</v>
      </c>
      <c r="I592" s="10">
        <v>644.83000000000004</v>
      </c>
      <c r="J592">
        <f t="shared" ca="1" si="29"/>
        <v>95248.89</v>
      </c>
    </row>
    <row r="593" spans="2:10" x14ac:dyDescent="0.3">
      <c r="B593" s="7">
        <v>588</v>
      </c>
      <c r="C593" s="9" t="s">
        <v>3</v>
      </c>
      <c r="D593" s="9" t="s">
        <v>8</v>
      </c>
      <c r="E593" s="9" t="s">
        <v>13</v>
      </c>
      <c r="F593" s="8">
        <v>45514</v>
      </c>
      <c r="G593" s="2" t="str">
        <f t="shared" si="27"/>
        <v>August</v>
      </c>
      <c r="H593" s="2" t="str">
        <f t="shared" si="28"/>
        <v>2024</v>
      </c>
      <c r="I593" s="10">
        <v>1807.49</v>
      </c>
      <c r="J593">
        <f t="shared" ca="1" si="29"/>
        <v>95248.89</v>
      </c>
    </row>
    <row r="594" spans="2:10" x14ac:dyDescent="0.3">
      <c r="B594" s="7">
        <v>589</v>
      </c>
      <c r="C594" s="9" t="s">
        <v>6</v>
      </c>
      <c r="D594" s="9" t="s">
        <v>8</v>
      </c>
      <c r="E594" s="9" t="s">
        <v>12</v>
      </c>
      <c r="F594" s="8">
        <v>45515</v>
      </c>
      <c r="G594" s="2" t="str">
        <f t="shared" si="27"/>
        <v>August</v>
      </c>
      <c r="H594" s="2" t="str">
        <f t="shared" si="28"/>
        <v>2024</v>
      </c>
      <c r="I594" s="10">
        <v>116</v>
      </c>
      <c r="J594">
        <f t="shared" ca="1" si="29"/>
        <v>95248.89</v>
      </c>
    </row>
    <row r="595" spans="2:10" x14ac:dyDescent="0.3">
      <c r="B595" s="7">
        <v>590</v>
      </c>
      <c r="C595" s="9" t="s">
        <v>4</v>
      </c>
      <c r="D595" s="9" t="s">
        <v>8</v>
      </c>
      <c r="E595" s="9" t="s">
        <v>13</v>
      </c>
      <c r="F595" s="8">
        <v>45516</v>
      </c>
      <c r="G595" s="2" t="str">
        <f t="shared" si="27"/>
        <v>August</v>
      </c>
      <c r="H595" s="2" t="str">
        <f t="shared" si="28"/>
        <v>2024</v>
      </c>
      <c r="I595" s="10">
        <v>1846.36</v>
      </c>
      <c r="J595">
        <f t="shared" ca="1" si="29"/>
        <v>95248.89</v>
      </c>
    </row>
    <row r="596" spans="2:10" x14ac:dyDescent="0.3">
      <c r="B596" s="7">
        <v>591</v>
      </c>
      <c r="C596" s="9" t="s">
        <v>4</v>
      </c>
      <c r="D596" s="9" t="s">
        <v>8</v>
      </c>
      <c r="E596" s="9" t="s">
        <v>12</v>
      </c>
      <c r="F596" s="8">
        <v>45517</v>
      </c>
      <c r="G596" s="2" t="str">
        <f t="shared" si="27"/>
        <v>August</v>
      </c>
      <c r="H596" s="2" t="str">
        <f t="shared" si="28"/>
        <v>2024</v>
      </c>
      <c r="I596" s="10">
        <v>1367</v>
      </c>
      <c r="J596">
        <f t="shared" ca="1" si="29"/>
        <v>95248.89</v>
      </c>
    </row>
    <row r="597" spans="2:10" x14ac:dyDescent="0.3">
      <c r="B597" s="7">
        <v>592</v>
      </c>
      <c r="C597" s="9" t="s">
        <v>4</v>
      </c>
      <c r="D597" s="9" t="s">
        <v>9</v>
      </c>
      <c r="E597" s="9" t="s">
        <v>11</v>
      </c>
      <c r="F597" s="8">
        <v>45518</v>
      </c>
      <c r="G597" s="2" t="str">
        <f t="shared" si="27"/>
        <v>August</v>
      </c>
      <c r="H597" s="2" t="str">
        <f t="shared" si="28"/>
        <v>2024</v>
      </c>
      <c r="I597" s="10">
        <v>1184.96</v>
      </c>
      <c r="J597">
        <f t="shared" ca="1" si="29"/>
        <v>95248.89</v>
      </c>
    </row>
    <row r="598" spans="2:10" x14ac:dyDescent="0.3">
      <c r="B598" s="7">
        <v>593</v>
      </c>
      <c r="C598" s="9" t="s">
        <v>4</v>
      </c>
      <c r="D598" s="9" t="s">
        <v>9</v>
      </c>
      <c r="E598" s="9" t="s">
        <v>14</v>
      </c>
      <c r="F598" s="8">
        <v>45519</v>
      </c>
      <c r="G598" s="2" t="str">
        <f t="shared" si="27"/>
        <v>August</v>
      </c>
      <c r="H598" s="2" t="str">
        <f t="shared" si="28"/>
        <v>2024</v>
      </c>
      <c r="I598" s="10">
        <v>1583.29</v>
      </c>
      <c r="J598">
        <f t="shared" ca="1" si="29"/>
        <v>95248.89</v>
      </c>
    </row>
    <row r="599" spans="2:10" x14ac:dyDescent="0.3">
      <c r="B599" s="7">
        <v>594</v>
      </c>
      <c r="C599" s="9" t="s">
        <v>6</v>
      </c>
      <c r="D599" s="9" t="s">
        <v>9</v>
      </c>
      <c r="E599" s="9" t="s">
        <v>12</v>
      </c>
      <c r="F599" s="8">
        <v>45520</v>
      </c>
      <c r="G599" s="2" t="str">
        <f t="shared" si="27"/>
        <v>August</v>
      </c>
      <c r="H599" s="2" t="str">
        <f t="shared" si="28"/>
        <v>2024</v>
      </c>
      <c r="I599" s="10">
        <v>1821.68</v>
      </c>
      <c r="J599">
        <f t="shared" ca="1" si="29"/>
        <v>95248.89</v>
      </c>
    </row>
    <row r="600" spans="2:10" x14ac:dyDescent="0.3">
      <c r="B600" s="7">
        <v>595</v>
      </c>
      <c r="C600" s="9" t="s">
        <v>4</v>
      </c>
      <c r="D600" s="9" t="s">
        <v>8</v>
      </c>
      <c r="E600" s="9" t="s">
        <v>11</v>
      </c>
      <c r="F600" s="8">
        <v>45521</v>
      </c>
      <c r="G600" s="2" t="str">
        <f t="shared" si="27"/>
        <v>August</v>
      </c>
      <c r="H600" s="2" t="str">
        <f t="shared" si="28"/>
        <v>2024</v>
      </c>
      <c r="I600" s="10">
        <v>903.61</v>
      </c>
      <c r="J600">
        <f t="shared" ca="1" si="29"/>
        <v>95248.89</v>
      </c>
    </row>
    <row r="601" spans="2:10" x14ac:dyDescent="0.3">
      <c r="B601" s="7">
        <v>596</v>
      </c>
      <c r="C601" s="9" t="s">
        <v>3</v>
      </c>
      <c r="D601" s="9" t="s">
        <v>9</v>
      </c>
      <c r="E601" s="9" t="s">
        <v>11</v>
      </c>
      <c r="F601" s="8">
        <v>45522</v>
      </c>
      <c r="G601" s="2" t="str">
        <f t="shared" si="27"/>
        <v>August</v>
      </c>
      <c r="H601" s="2" t="str">
        <f t="shared" si="28"/>
        <v>2024</v>
      </c>
      <c r="I601" s="10">
        <v>523.08000000000004</v>
      </c>
      <c r="J601">
        <f t="shared" ca="1" si="29"/>
        <v>95248.89</v>
      </c>
    </row>
    <row r="602" spans="2:10" x14ac:dyDescent="0.3">
      <c r="B602" s="7">
        <v>597</v>
      </c>
      <c r="C602" s="9" t="s">
        <v>5</v>
      </c>
      <c r="D602" s="9" t="s">
        <v>8</v>
      </c>
      <c r="E602" s="9" t="s">
        <v>13</v>
      </c>
      <c r="F602" s="8">
        <v>45523</v>
      </c>
      <c r="G602" s="2" t="str">
        <f t="shared" si="27"/>
        <v>August</v>
      </c>
      <c r="H602" s="2" t="str">
        <f t="shared" si="28"/>
        <v>2024</v>
      </c>
      <c r="I602" s="10">
        <v>1907.66</v>
      </c>
      <c r="J602">
        <f t="shared" ca="1" si="29"/>
        <v>95248.89</v>
      </c>
    </row>
    <row r="603" spans="2:10" x14ac:dyDescent="0.3">
      <c r="B603" s="7">
        <v>598</v>
      </c>
      <c r="C603" s="9" t="s">
        <v>4</v>
      </c>
      <c r="D603" s="9" t="s">
        <v>9</v>
      </c>
      <c r="E603" s="9" t="s">
        <v>11</v>
      </c>
      <c r="F603" s="8">
        <v>45524</v>
      </c>
      <c r="G603" s="2" t="str">
        <f t="shared" si="27"/>
        <v>August</v>
      </c>
      <c r="H603" s="2" t="str">
        <f t="shared" si="28"/>
        <v>2024</v>
      </c>
      <c r="I603" s="10">
        <v>669.02</v>
      </c>
      <c r="J603">
        <f t="shared" ca="1" si="29"/>
        <v>95248.89</v>
      </c>
    </row>
    <row r="604" spans="2:10" x14ac:dyDescent="0.3">
      <c r="B604" s="7">
        <v>599</v>
      </c>
      <c r="C604" s="9" t="s">
        <v>5</v>
      </c>
      <c r="D604" s="9" t="s">
        <v>9</v>
      </c>
      <c r="E604" s="9" t="s">
        <v>13</v>
      </c>
      <c r="F604" s="8">
        <v>45525</v>
      </c>
      <c r="G604" s="2" t="str">
        <f t="shared" si="27"/>
        <v>August</v>
      </c>
      <c r="H604" s="2" t="str">
        <f t="shared" si="28"/>
        <v>2024</v>
      </c>
      <c r="I604" s="10">
        <v>1526.66</v>
      </c>
      <c r="J604">
        <f t="shared" ca="1" si="29"/>
        <v>95248.89</v>
      </c>
    </row>
    <row r="605" spans="2:10" x14ac:dyDescent="0.3">
      <c r="B605" s="7">
        <v>600</v>
      </c>
      <c r="C605" s="9" t="s">
        <v>3</v>
      </c>
      <c r="D605" s="9" t="s">
        <v>9</v>
      </c>
      <c r="E605" s="9" t="s">
        <v>12</v>
      </c>
      <c r="F605" s="8">
        <v>45526</v>
      </c>
      <c r="G605" s="2" t="str">
        <f t="shared" si="27"/>
        <v>August</v>
      </c>
      <c r="H605" s="2" t="str">
        <f t="shared" si="28"/>
        <v>2024</v>
      </c>
      <c r="I605" s="10">
        <v>901.98</v>
      </c>
      <c r="J605">
        <f t="shared" ca="1" si="29"/>
        <v>95248.89</v>
      </c>
    </row>
    <row r="606" spans="2:10" x14ac:dyDescent="0.3">
      <c r="B606" s="7">
        <v>601</v>
      </c>
      <c r="C606" s="9" t="s">
        <v>3</v>
      </c>
      <c r="D606" s="9" t="s">
        <v>9</v>
      </c>
      <c r="E606" s="9" t="s">
        <v>11</v>
      </c>
      <c r="F606" s="8">
        <v>45527</v>
      </c>
      <c r="G606" s="2" t="str">
        <f t="shared" si="27"/>
        <v>August</v>
      </c>
      <c r="H606" s="2" t="str">
        <f t="shared" si="28"/>
        <v>2024</v>
      </c>
      <c r="I606" s="10">
        <v>406.74</v>
      </c>
      <c r="J606">
        <f t="shared" ca="1" si="29"/>
        <v>95248.89</v>
      </c>
    </row>
    <row r="607" spans="2:10" x14ac:dyDescent="0.3">
      <c r="B607" s="7">
        <v>602</v>
      </c>
      <c r="C607" s="9" t="s">
        <v>5</v>
      </c>
      <c r="D607" s="9" t="s">
        <v>9</v>
      </c>
      <c r="E607" s="9" t="s">
        <v>12</v>
      </c>
      <c r="F607" s="8">
        <v>45528</v>
      </c>
      <c r="G607" s="2" t="str">
        <f t="shared" si="27"/>
        <v>August</v>
      </c>
      <c r="H607" s="2" t="str">
        <f t="shared" si="28"/>
        <v>2024</v>
      </c>
      <c r="I607" s="10">
        <v>409.16</v>
      </c>
      <c r="J607">
        <f t="shared" ca="1" si="29"/>
        <v>95248.89</v>
      </c>
    </row>
    <row r="608" spans="2:10" x14ac:dyDescent="0.3">
      <c r="B608" s="7">
        <v>603</v>
      </c>
      <c r="C608" s="9" t="s">
        <v>6</v>
      </c>
      <c r="D608" s="9" t="s">
        <v>9</v>
      </c>
      <c r="E608" s="9" t="s">
        <v>14</v>
      </c>
      <c r="F608" s="8">
        <v>45529</v>
      </c>
      <c r="G608" s="2" t="str">
        <f t="shared" si="27"/>
        <v>August</v>
      </c>
      <c r="H608" s="2" t="str">
        <f t="shared" si="28"/>
        <v>2024</v>
      </c>
      <c r="I608" s="10">
        <v>895</v>
      </c>
      <c r="J608">
        <f t="shared" ca="1" si="29"/>
        <v>95248.89</v>
      </c>
    </row>
    <row r="609" spans="2:10" x14ac:dyDescent="0.3">
      <c r="B609" s="7">
        <v>604</v>
      </c>
      <c r="C609" s="9" t="s">
        <v>6</v>
      </c>
      <c r="D609" s="9" t="s">
        <v>8</v>
      </c>
      <c r="E609" s="9" t="s">
        <v>14</v>
      </c>
      <c r="F609" s="8">
        <v>45530</v>
      </c>
      <c r="G609" s="2" t="str">
        <f t="shared" si="27"/>
        <v>August</v>
      </c>
      <c r="H609" s="2" t="str">
        <f t="shared" si="28"/>
        <v>2024</v>
      </c>
      <c r="I609" s="10">
        <v>263.7</v>
      </c>
      <c r="J609">
        <f t="shared" ca="1" si="29"/>
        <v>95248.89</v>
      </c>
    </row>
    <row r="610" spans="2:10" x14ac:dyDescent="0.3">
      <c r="B610" s="7">
        <v>605</v>
      </c>
      <c r="C610" s="9" t="s">
        <v>5</v>
      </c>
      <c r="D610" s="9" t="s">
        <v>9</v>
      </c>
      <c r="E610" s="9" t="s">
        <v>12</v>
      </c>
      <c r="F610" s="8">
        <v>45531</v>
      </c>
      <c r="G610" s="2" t="str">
        <f t="shared" si="27"/>
        <v>August</v>
      </c>
      <c r="H610" s="2" t="str">
        <f t="shared" si="28"/>
        <v>2024</v>
      </c>
      <c r="I610" s="10">
        <v>1963.32</v>
      </c>
      <c r="J610">
        <f t="shared" ca="1" si="29"/>
        <v>95248.89</v>
      </c>
    </row>
    <row r="611" spans="2:10" x14ac:dyDescent="0.3">
      <c r="B611" s="7">
        <v>606</v>
      </c>
      <c r="C611" s="9" t="s">
        <v>5</v>
      </c>
      <c r="D611" s="9" t="s">
        <v>8</v>
      </c>
      <c r="E611" s="9" t="s">
        <v>11</v>
      </c>
      <c r="F611" s="8">
        <v>45532</v>
      </c>
      <c r="G611" s="2" t="str">
        <f t="shared" si="27"/>
        <v>August</v>
      </c>
      <c r="H611" s="2" t="str">
        <f t="shared" si="28"/>
        <v>2024</v>
      </c>
      <c r="I611" s="10">
        <v>618.52</v>
      </c>
      <c r="J611">
        <f t="shared" ca="1" si="29"/>
        <v>95248.89</v>
      </c>
    </row>
    <row r="612" spans="2:10" x14ac:dyDescent="0.3">
      <c r="B612" s="7">
        <v>607</v>
      </c>
      <c r="C612" s="9" t="s">
        <v>6</v>
      </c>
      <c r="D612" s="9" t="s">
        <v>8</v>
      </c>
      <c r="E612" s="9" t="s">
        <v>12</v>
      </c>
      <c r="F612" s="8">
        <v>45533</v>
      </c>
      <c r="G612" s="2" t="str">
        <f t="shared" si="27"/>
        <v>August</v>
      </c>
      <c r="H612" s="2" t="str">
        <f t="shared" si="28"/>
        <v>2024</v>
      </c>
      <c r="I612" s="10">
        <v>1965.69</v>
      </c>
      <c r="J612">
        <f t="shared" ca="1" si="29"/>
        <v>95248.89</v>
      </c>
    </row>
    <row r="613" spans="2:10" x14ac:dyDescent="0.3">
      <c r="B613" s="7">
        <v>608</v>
      </c>
      <c r="C613" s="9" t="s">
        <v>4</v>
      </c>
      <c r="D613" s="9" t="s">
        <v>9</v>
      </c>
      <c r="E613" s="9" t="s">
        <v>11</v>
      </c>
      <c r="F613" s="8">
        <v>45534</v>
      </c>
      <c r="G613" s="2" t="str">
        <f t="shared" si="27"/>
        <v>August</v>
      </c>
      <c r="H613" s="2" t="str">
        <f t="shared" si="28"/>
        <v>2024</v>
      </c>
      <c r="I613" s="10">
        <v>1900.42</v>
      </c>
      <c r="J613">
        <f t="shared" ca="1" si="29"/>
        <v>95248.89</v>
      </c>
    </row>
    <row r="614" spans="2:10" x14ac:dyDescent="0.3">
      <c r="B614" s="7">
        <v>609</v>
      </c>
      <c r="C614" s="9" t="s">
        <v>6</v>
      </c>
      <c r="D614" s="9" t="s">
        <v>9</v>
      </c>
      <c r="E614" s="9" t="s">
        <v>13</v>
      </c>
      <c r="F614" s="8">
        <v>45535</v>
      </c>
      <c r="G614" s="2" t="str">
        <f t="shared" si="27"/>
        <v>August</v>
      </c>
      <c r="H614" s="2" t="str">
        <f t="shared" si="28"/>
        <v>2024</v>
      </c>
      <c r="I614" s="10">
        <v>738.21</v>
      </c>
      <c r="J614">
        <f t="shared" ca="1" si="29"/>
        <v>95248.89</v>
      </c>
    </row>
    <row r="615" spans="2:10" x14ac:dyDescent="0.3">
      <c r="B615" s="7">
        <v>610</v>
      </c>
      <c r="C615" s="9" t="s">
        <v>4</v>
      </c>
      <c r="D615" s="9" t="s">
        <v>8</v>
      </c>
      <c r="E615" s="9" t="s">
        <v>11</v>
      </c>
      <c r="F615" s="8">
        <v>45536</v>
      </c>
      <c r="G615" s="2" t="str">
        <f t="shared" si="27"/>
        <v>September</v>
      </c>
      <c r="H615" s="2" t="str">
        <f t="shared" si="28"/>
        <v>2024</v>
      </c>
      <c r="I615" s="10">
        <v>1345.67</v>
      </c>
      <c r="J615">
        <f t="shared" ca="1" si="29"/>
        <v>92154.95</v>
      </c>
    </row>
    <row r="616" spans="2:10" x14ac:dyDescent="0.3">
      <c r="B616" s="7">
        <v>611</v>
      </c>
      <c r="C616" s="9" t="s">
        <v>5</v>
      </c>
      <c r="D616" s="9" t="s">
        <v>9</v>
      </c>
      <c r="E616" s="9" t="s">
        <v>12</v>
      </c>
      <c r="F616" s="8">
        <v>45537</v>
      </c>
      <c r="G616" s="2" t="str">
        <f t="shared" si="27"/>
        <v>September</v>
      </c>
      <c r="H616" s="2" t="str">
        <f t="shared" si="28"/>
        <v>2024</v>
      </c>
      <c r="I616" s="10">
        <v>703.34</v>
      </c>
      <c r="J616">
        <f t="shared" ca="1" si="29"/>
        <v>92154.95</v>
      </c>
    </row>
    <row r="617" spans="2:10" x14ac:dyDescent="0.3">
      <c r="B617" s="7">
        <v>612</v>
      </c>
      <c r="C617" s="9" t="s">
        <v>3</v>
      </c>
      <c r="D617" s="9" t="s">
        <v>9</v>
      </c>
      <c r="E617" s="9" t="s">
        <v>11</v>
      </c>
      <c r="F617" s="8">
        <v>45538</v>
      </c>
      <c r="G617" s="2" t="str">
        <f t="shared" si="27"/>
        <v>September</v>
      </c>
      <c r="H617" s="2" t="str">
        <f t="shared" si="28"/>
        <v>2024</v>
      </c>
      <c r="I617" s="10">
        <v>217.03</v>
      </c>
      <c r="J617">
        <f t="shared" ca="1" si="29"/>
        <v>92154.95</v>
      </c>
    </row>
    <row r="618" spans="2:10" x14ac:dyDescent="0.3">
      <c r="B618" s="7">
        <v>613</v>
      </c>
      <c r="C618" s="9" t="s">
        <v>5</v>
      </c>
      <c r="D618" s="9" t="s">
        <v>9</v>
      </c>
      <c r="E618" s="9" t="s">
        <v>11</v>
      </c>
      <c r="F618" s="8">
        <v>45539</v>
      </c>
      <c r="G618" s="2" t="str">
        <f t="shared" si="27"/>
        <v>September</v>
      </c>
      <c r="H618" s="2" t="str">
        <f t="shared" si="28"/>
        <v>2024</v>
      </c>
      <c r="I618" s="10">
        <v>1243.18</v>
      </c>
      <c r="J618">
        <f t="shared" ca="1" si="29"/>
        <v>92154.95</v>
      </c>
    </row>
    <row r="619" spans="2:10" x14ac:dyDescent="0.3">
      <c r="B619" s="7">
        <v>614</v>
      </c>
      <c r="C619" s="9" t="s">
        <v>5</v>
      </c>
      <c r="D619" s="9" t="s">
        <v>9</v>
      </c>
      <c r="E619" s="9" t="s">
        <v>12</v>
      </c>
      <c r="F619" s="8">
        <v>45540</v>
      </c>
      <c r="G619" s="2" t="str">
        <f t="shared" si="27"/>
        <v>September</v>
      </c>
      <c r="H619" s="2" t="str">
        <f t="shared" si="28"/>
        <v>2024</v>
      </c>
      <c r="I619" s="10">
        <v>1514.61</v>
      </c>
      <c r="J619">
        <f t="shared" ca="1" si="29"/>
        <v>92154.95</v>
      </c>
    </row>
    <row r="620" spans="2:10" x14ac:dyDescent="0.3">
      <c r="B620" s="7">
        <v>615</v>
      </c>
      <c r="C620" s="9" t="s">
        <v>3</v>
      </c>
      <c r="D620" s="9" t="s">
        <v>8</v>
      </c>
      <c r="E620" s="9" t="s">
        <v>14</v>
      </c>
      <c r="F620" s="8">
        <v>45541</v>
      </c>
      <c r="G620" s="2" t="str">
        <f t="shared" si="27"/>
        <v>September</v>
      </c>
      <c r="H620" s="2" t="str">
        <f t="shared" si="28"/>
        <v>2024</v>
      </c>
      <c r="I620" s="10">
        <v>1317.3</v>
      </c>
      <c r="J620">
        <f t="shared" ca="1" si="29"/>
        <v>92154.95</v>
      </c>
    </row>
    <row r="621" spans="2:10" x14ac:dyDescent="0.3">
      <c r="B621" s="7">
        <v>616</v>
      </c>
      <c r="C621" s="9" t="s">
        <v>6</v>
      </c>
      <c r="D621" s="9" t="s">
        <v>9</v>
      </c>
      <c r="E621" s="9" t="s">
        <v>13</v>
      </c>
      <c r="F621" s="8">
        <v>45542</v>
      </c>
      <c r="G621" s="2" t="str">
        <f t="shared" si="27"/>
        <v>September</v>
      </c>
      <c r="H621" s="2" t="str">
        <f t="shared" si="28"/>
        <v>2024</v>
      </c>
      <c r="I621" s="10">
        <v>1815.54</v>
      </c>
      <c r="J621">
        <f t="shared" ca="1" si="29"/>
        <v>92154.95</v>
      </c>
    </row>
    <row r="622" spans="2:10" x14ac:dyDescent="0.3">
      <c r="B622" s="7">
        <v>617</v>
      </c>
      <c r="C622" s="9" t="s">
        <v>3</v>
      </c>
      <c r="D622" s="9" t="s">
        <v>9</v>
      </c>
      <c r="E622" s="9" t="s">
        <v>11</v>
      </c>
      <c r="F622" s="8">
        <v>45543</v>
      </c>
      <c r="G622" s="2" t="str">
        <f t="shared" si="27"/>
        <v>September</v>
      </c>
      <c r="H622" s="2" t="str">
        <f t="shared" si="28"/>
        <v>2024</v>
      </c>
      <c r="I622" s="10">
        <v>588.62</v>
      </c>
      <c r="J622">
        <f t="shared" ca="1" si="29"/>
        <v>92154.95</v>
      </c>
    </row>
    <row r="623" spans="2:10" x14ac:dyDescent="0.3">
      <c r="B623" s="7">
        <v>618</v>
      </c>
      <c r="C623" s="9" t="s">
        <v>5</v>
      </c>
      <c r="D623" s="9" t="s">
        <v>9</v>
      </c>
      <c r="E623" s="9" t="s">
        <v>13</v>
      </c>
      <c r="F623" s="8">
        <v>45544</v>
      </c>
      <c r="G623" s="2" t="str">
        <f t="shared" si="27"/>
        <v>September</v>
      </c>
      <c r="H623" s="2" t="str">
        <f t="shared" si="28"/>
        <v>2024</v>
      </c>
      <c r="I623" s="10">
        <v>1620.12</v>
      </c>
      <c r="J623">
        <f t="shared" ca="1" si="29"/>
        <v>92154.95</v>
      </c>
    </row>
    <row r="624" spans="2:10" x14ac:dyDescent="0.3">
      <c r="B624" s="7">
        <v>619</v>
      </c>
      <c r="C624" s="9" t="s">
        <v>5</v>
      </c>
      <c r="D624" s="9" t="s">
        <v>8</v>
      </c>
      <c r="E624" s="9" t="s">
        <v>14</v>
      </c>
      <c r="F624" s="8">
        <v>45545</v>
      </c>
      <c r="G624" s="2" t="str">
        <f t="shared" si="27"/>
        <v>September</v>
      </c>
      <c r="H624" s="2" t="str">
        <f t="shared" si="28"/>
        <v>2024</v>
      </c>
      <c r="I624" s="10">
        <v>1425.52</v>
      </c>
      <c r="J624">
        <f t="shared" ca="1" si="29"/>
        <v>92154.95</v>
      </c>
    </row>
    <row r="625" spans="2:10" x14ac:dyDescent="0.3">
      <c r="B625" s="7">
        <v>620</v>
      </c>
      <c r="C625" s="9" t="s">
        <v>5</v>
      </c>
      <c r="D625" s="9" t="s">
        <v>8</v>
      </c>
      <c r="E625" s="9" t="s">
        <v>14</v>
      </c>
      <c r="F625" s="8">
        <v>45546</v>
      </c>
      <c r="G625" s="2" t="str">
        <f t="shared" si="27"/>
        <v>September</v>
      </c>
      <c r="H625" s="2" t="str">
        <f t="shared" si="28"/>
        <v>2024</v>
      </c>
      <c r="I625" s="10">
        <v>1831.73</v>
      </c>
      <c r="J625">
        <f t="shared" ca="1" si="29"/>
        <v>92154.95</v>
      </c>
    </row>
    <row r="626" spans="2:10" x14ac:dyDescent="0.3">
      <c r="B626" s="7">
        <v>621</v>
      </c>
      <c r="C626" s="9" t="s">
        <v>4</v>
      </c>
      <c r="D626" s="9" t="s">
        <v>8</v>
      </c>
      <c r="E626" s="9" t="s">
        <v>14</v>
      </c>
      <c r="F626" s="8">
        <v>45547</v>
      </c>
      <c r="G626" s="2" t="str">
        <f t="shared" si="27"/>
        <v>September</v>
      </c>
      <c r="H626" s="2" t="str">
        <f t="shared" si="28"/>
        <v>2024</v>
      </c>
      <c r="I626" s="10">
        <v>1850.24</v>
      </c>
      <c r="J626">
        <f t="shared" ca="1" si="29"/>
        <v>92154.95</v>
      </c>
    </row>
    <row r="627" spans="2:10" x14ac:dyDescent="0.3">
      <c r="B627" s="7">
        <v>622</v>
      </c>
      <c r="C627" s="9" t="s">
        <v>3</v>
      </c>
      <c r="D627" s="9" t="s">
        <v>8</v>
      </c>
      <c r="E627" s="9" t="s">
        <v>13</v>
      </c>
      <c r="F627" s="8">
        <v>45548</v>
      </c>
      <c r="G627" s="2" t="str">
        <f t="shared" si="27"/>
        <v>September</v>
      </c>
      <c r="H627" s="2" t="str">
        <f t="shared" si="28"/>
        <v>2024</v>
      </c>
      <c r="I627" s="10">
        <v>369.07</v>
      </c>
      <c r="J627">
        <f t="shared" ca="1" si="29"/>
        <v>92154.95</v>
      </c>
    </row>
    <row r="628" spans="2:10" x14ac:dyDescent="0.3">
      <c r="B628" s="7">
        <v>623</v>
      </c>
      <c r="C628" s="9" t="s">
        <v>5</v>
      </c>
      <c r="D628" s="9" t="s">
        <v>8</v>
      </c>
      <c r="E628" s="9" t="s">
        <v>14</v>
      </c>
      <c r="F628" s="8">
        <v>45549</v>
      </c>
      <c r="G628" s="2" t="str">
        <f t="shared" si="27"/>
        <v>September</v>
      </c>
      <c r="H628" s="2" t="str">
        <f t="shared" si="28"/>
        <v>2024</v>
      </c>
      <c r="I628" s="10">
        <v>871.75</v>
      </c>
      <c r="J628">
        <f t="shared" ca="1" si="29"/>
        <v>92154.95</v>
      </c>
    </row>
    <row r="629" spans="2:10" x14ac:dyDescent="0.3">
      <c r="B629" s="7">
        <v>624</v>
      </c>
      <c r="C629" s="9" t="s">
        <v>3</v>
      </c>
      <c r="D629" s="9" t="s">
        <v>8</v>
      </c>
      <c r="E629" s="9" t="s">
        <v>12</v>
      </c>
      <c r="F629" s="8">
        <v>45550</v>
      </c>
      <c r="G629" s="2" t="str">
        <f t="shared" si="27"/>
        <v>September</v>
      </c>
      <c r="H629" s="2" t="str">
        <f t="shared" si="28"/>
        <v>2024</v>
      </c>
      <c r="I629" s="10">
        <v>225.48</v>
      </c>
      <c r="J629">
        <f t="shared" ca="1" si="29"/>
        <v>92154.95</v>
      </c>
    </row>
    <row r="630" spans="2:10" x14ac:dyDescent="0.3">
      <c r="B630" s="7">
        <v>625</v>
      </c>
      <c r="C630" s="9" t="s">
        <v>6</v>
      </c>
      <c r="D630" s="9" t="s">
        <v>8</v>
      </c>
      <c r="E630" s="9" t="s">
        <v>11</v>
      </c>
      <c r="F630" s="8">
        <v>45551</v>
      </c>
      <c r="G630" s="2" t="str">
        <f t="shared" si="27"/>
        <v>September</v>
      </c>
      <c r="H630" s="2" t="str">
        <f t="shared" si="28"/>
        <v>2024</v>
      </c>
      <c r="I630" s="10">
        <v>548.5</v>
      </c>
      <c r="J630">
        <f t="shared" ca="1" si="29"/>
        <v>92154.95</v>
      </c>
    </row>
    <row r="631" spans="2:10" x14ac:dyDescent="0.3">
      <c r="B631" s="7">
        <v>626</v>
      </c>
      <c r="C631" s="9" t="s">
        <v>6</v>
      </c>
      <c r="D631" s="9" t="s">
        <v>8</v>
      </c>
      <c r="E631" s="9" t="s">
        <v>14</v>
      </c>
      <c r="F631" s="8">
        <v>45552</v>
      </c>
      <c r="G631" s="2" t="str">
        <f t="shared" si="27"/>
        <v>September</v>
      </c>
      <c r="H631" s="2" t="str">
        <f t="shared" si="28"/>
        <v>2024</v>
      </c>
      <c r="I631" s="10">
        <v>858.76</v>
      </c>
      <c r="J631">
        <f t="shared" ca="1" si="29"/>
        <v>92154.95</v>
      </c>
    </row>
    <row r="632" spans="2:10" x14ac:dyDescent="0.3">
      <c r="B632" s="7">
        <v>627</v>
      </c>
      <c r="C632" s="9" t="s">
        <v>5</v>
      </c>
      <c r="D632" s="9" t="s">
        <v>8</v>
      </c>
      <c r="E632" s="9" t="s">
        <v>11</v>
      </c>
      <c r="F632" s="8">
        <v>45553</v>
      </c>
      <c r="G632" s="2" t="str">
        <f t="shared" si="27"/>
        <v>September</v>
      </c>
      <c r="H632" s="2" t="str">
        <f t="shared" si="28"/>
        <v>2024</v>
      </c>
      <c r="I632" s="10">
        <v>1041.6199999999999</v>
      </c>
      <c r="J632">
        <f t="shared" ca="1" si="29"/>
        <v>92154.95</v>
      </c>
    </row>
    <row r="633" spans="2:10" x14ac:dyDescent="0.3">
      <c r="B633" s="7">
        <v>628</v>
      </c>
      <c r="C633" s="9" t="s">
        <v>5</v>
      </c>
      <c r="D633" s="9" t="s">
        <v>8</v>
      </c>
      <c r="E633" s="9" t="s">
        <v>11</v>
      </c>
      <c r="F633" s="8">
        <v>45554</v>
      </c>
      <c r="G633" s="2" t="str">
        <f t="shared" si="27"/>
        <v>September</v>
      </c>
      <c r="H633" s="2" t="str">
        <f t="shared" si="28"/>
        <v>2024</v>
      </c>
      <c r="I633" s="10">
        <v>1700.11</v>
      </c>
      <c r="J633">
        <f t="shared" ca="1" si="29"/>
        <v>92154.95</v>
      </c>
    </row>
    <row r="634" spans="2:10" x14ac:dyDescent="0.3">
      <c r="B634" s="7">
        <v>629</v>
      </c>
      <c r="C634" s="9" t="s">
        <v>5</v>
      </c>
      <c r="D634" s="9" t="s">
        <v>9</v>
      </c>
      <c r="E634" s="9" t="s">
        <v>13</v>
      </c>
      <c r="F634" s="8">
        <v>45555</v>
      </c>
      <c r="G634" s="2" t="str">
        <f t="shared" si="27"/>
        <v>September</v>
      </c>
      <c r="H634" s="2" t="str">
        <f t="shared" si="28"/>
        <v>2024</v>
      </c>
      <c r="I634" s="10">
        <v>774.63</v>
      </c>
      <c r="J634">
        <f t="shared" ca="1" si="29"/>
        <v>92154.95</v>
      </c>
    </row>
    <row r="635" spans="2:10" x14ac:dyDescent="0.3">
      <c r="B635" s="7">
        <v>630</v>
      </c>
      <c r="C635" s="9" t="s">
        <v>3</v>
      </c>
      <c r="D635" s="9" t="s">
        <v>8</v>
      </c>
      <c r="E635" s="9" t="s">
        <v>12</v>
      </c>
      <c r="F635" s="8">
        <v>45556</v>
      </c>
      <c r="G635" s="2" t="str">
        <f t="shared" si="27"/>
        <v>September</v>
      </c>
      <c r="H635" s="2" t="str">
        <f t="shared" si="28"/>
        <v>2024</v>
      </c>
      <c r="I635" s="10">
        <v>128.38</v>
      </c>
      <c r="J635">
        <f t="shared" ca="1" si="29"/>
        <v>92154.95</v>
      </c>
    </row>
    <row r="636" spans="2:10" x14ac:dyDescent="0.3">
      <c r="B636" s="7">
        <v>631</v>
      </c>
      <c r="C636" s="9" t="s">
        <v>4</v>
      </c>
      <c r="D636" s="9" t="s">
        <v>8</v>
      </c>
      <c r="E636" s="9" t="s">
        <v>14</v>
      </c>
      <c r="F636" s="8">
        <v>45557</v>
      </c>
      <c r="G636" s="2" t="str">
        <f t="shared" si="27"/>
        <v>September</v>
      </c>
      <c r="H636" s="2" t="str">
        <f t="shared" si="28"/>
        <v>2024</v>
      </c>
      <c r="I636" s="10">
        <v>219.77</v>
      </c>
      <c r="J636">
        <f t="shared" ca="1" si="29"/>
        <v>92154.95</v>
      </c>
    </row>
    <row r="637" spans="2:10" x14ac:dyDescent="0.3">
      <c r="B637" s="7">
        <v>632</v>
      </c>
      <c r="C637" s="9" t="s">
        <v>4</v>
      </c>
      <c r="D637" s="9" t="s">
        <v>9</v>
      </c>
      <c r="E637" s="9" t="s">
        <v>11</v>
      </c>
      <c r="F637" s="8">
        <v>45558</v>
      </c>
      <c r="G637" s="2" t="str">
        <f t="shared" si="27"/>
        <v>September</v>
      </c>
      <c r="H637" s="2" t="str">
        <f t="shared" si="28"/>
        <v>2024</v>
      </c>
      <c r="I637" s="10">
        <v>1439.76</v>
      </c>
      <c r="J637">
        <f t="shared" ca="1" si="29"/>
        <v>92154.95</v>
      </c>
    </row>
    <row r="638" spans="2:10" x14ac:dyDescent="0.3">
      <c r="B638" s="7">
        <v>633</v>
      </c>
      <c r="C638" s="9" t="s">
        <v>4</v>
      </c>
      <c r="D638" s="9" t="s">
        <v>8</v>
      </c>
      <c r="E638" s="9" t="s">
        <v>13</v>
      </c>
      <c r="F638" s="8">
        <v>45559</v>
      </c>
      <c r="G638" s="2" t="str">
        <f t="shared" si="27"/>
        <v>September</v>
      </c>
      <c r="H638" s="2" t="str">
        <f t="shared" si="28"/>
        <v>2024</v>
      </c>
      <c r="I638" s="10">
        <v>1613.47</v>
      </c>
      <c r="J638">
        <f t="shared" ca="1" si="29"/>
        <v>92154.95</v>
      </c>
    </row>
    <row r="639" spans="2:10" x14ac:dyDescent="0.3">
      <c r="B639" s="7">
        <v>634</v>
      </c>
      <c r="C639" s="9" t="s">
        <v>3</v>
      </c>
      <c r="D639" s="9" t="s">
        <v>8</v>
      </c>
      <c r="E639" s="9" t="s">
        <v>14</v>
      </c>
      <c r="F639" s="8">
        <v>45560</v>
      </c>
      <c r="G639" s="2" t="str">
        <f t="shared" si="27"/>
        <v>September</v>
      </c>
      <c r="H639" s="2" t="str">
        <f t="shared" si="28"/>
        <v>2024</v>
      </c>
      <c r="I639" s="10">
        <v>287.95</v>
      </c>
      <c r="J639">
        <f t="shared" ca="1" si="29"/>
        <v>92154.95</v>
      </c>
    </row>
    <row r="640" spans="2:10" x14ac:dyDescent="0.3">
      <c r="B640" s="7">
        <v>635</v>
      </c>
      <c r="C640" s="9" t="s">
        <v>4</v>
      </c>
      <c r="D640" s="9" t="s">
        <v>9</v>
      </c>
      <c r="E640" s="9" t="s">
        <v>12</v>
      </c>
      <c r="F640" s="8">
        <v>45561</v>
      </c>
      <c r="G640" s="2" t="str">
        <f t="shared" si="27"/>
        <v>September</v>
      </c>
      <c r="H640" s="2" t="str">
        <f t="shared" si="28"/>
        <v>2024</v>
      </c>
      <c r="I640" s="10">
        <v>530.84</v>
      </c>
      <c r="J640">
        <f t="shared" ca="1" si="29"/>
        <v>92154.95</v>
      </c>
    </row>
    <row r="641" spans="2:10" x14ac:dyDescent="0.3">
      <c r="B641" s="7">
        <v>636</v>
      </c>
      <c r="C641" s="9" t="s">
        <v>5</v>
      </c>
      <c r="D641" s="9" t="s">
        <v>9</v>
      </c>
      <c r="E641" s="9" t="s">
        <v>14</v>
      </c>
      <c r="F641" s="8">
        <v>45562</v>
      </c>
      <c r="G641" s="2" t="str">
        <f t="shared" si="27"/>
        <v>September</v>
      </c>
      <c r="H641" s="2" t="str">
        <f t="shared" si="28"/>
        <v>2024</v>
      </c>
      <c r="I641" s="10">
        <v>1373.89</v>
      </c>
      <c r="J641">
        <f t="shared" ca="1" si="29"/>
        <v>92154.95</v>
      </c>
    </row>
    <row r="642" spans="2:10" x14ac:dyDescent="0.3">
      <c r="B642" s="7">
        <v>637</v>
      </c>
      <c r="C642" s="9" t="s">
        <v>6</v>
      </c>
      <c r="D642" s="9" t="s">
        <v>9</v>
      </c>
      <c r="E642" s="9" t="s">
        <v>14</v>
      </c>
      <c r="F642" s="8">
        <v>45563</v>
      </c>
      <c r="G642" s="2" t="str">
        <f t="shared" si="27"/>
        <v>September</v>
      </c>
      <c r="H642" s="2" t="str">
        <f t="shared" si="28"/>
        <v>2024</v>
      </c>
      <c r="I642" s="10">
        <v>1811.4</v>
      </c>
      <c r="J642">
        <f t="shared" ca="1" si="29"/>
        <v>92154.95</v>
      </c>
    </row>
    <row r="643" spans="2:10" x14ac:dyDescent="0.3">
      <c r="B643" s="7">
        <v>638</v>
      </c>
      <c r="C643" s="9" t="s">
        <v>5</v>
      </c>
      <c r="D643" s="9" t="s">
        <v>8</v>
      </c>
      <c r="E643" s="9" t="s">
        <v>12</v>
      </c>
      <c r="F643" s="8">
        <v>45564</v>
      </c>
      <c r="G643" s="2" t="str">
        <f t="shared" si="27"/>
        <v>September</v>
      </c>
      <c r="H643" s="2" t="str">
        <f t="shared" si="28"/>
        <v>2024</v>
      </c>
      <c r="I643" s="10">
        <v>987.99</v>
      </c>
      <c r="J643">
        <f t="shared" ca="1" si="29"/>
        <v>92154.95</v>
      </c>
    </row>
    <row r="644" spans="2:10" x14ac:dyDescent="0.3">
      <c r="B644" s="7">
        <v>639</v>
      </c>
      <c r="C644" s="9" t="s">
        <v>3</v>
      </c>
      <c r="D644" s="9" t="s">
        <v>8</v>
      </c>
      <c r="E644" s="9" t="s">
        <v>14</v>
      </c>
      <c r="F644" s="8">
        <v>45565</v>
      </c>
      <c r="G644" s="2" t="str">
        <f t="shared" si="27"/>
        <v>September</v>
      </c>
      <c r="H644" s="2" t="str">
        <f t="shared" si="28"/>
        <v>2024</v>
      </c>
      <c r="I644" s="10">
        <v>516.53</v>
      </c>
      <c r="J644">
        <f t="shared" ca="1" si="29"/>
        <v>92154.95</v>
      </c>
    </row>
    <row r="645" spans="2:10" x14ac:dyDescent="0.3">
      <c r="B645" s="7">
        <v>640</v>
      </c>
      <c r="C645" s="9" t="s">
        <v>5</v>
      </c>
      <c r="D645" s="9" t="s">
        <v>9</v>
      </c>
      <c r="E645" s="9" t="s">
        <v>14</v>
      </c>
      <c r="F645" s="8">
        <v>45566</v>
      </c>
      <c r="G645" s="2" t="str">
        <f t="shared" si="27"/>
        <v>October</v>
      </c>
      <c r="H645" s="2" t="str">
        <f t="shared" si="28"/>
        <v>2024</v>
      </c>
      <c r="I645" s="10">
        <v>1127.78</v>
      </c>
      <c r="J645">
        <f t="shared" ca="1" si="29"/>
        <v>62023.149999999994</v>
      </c>
    </row>
    <row r="646" spans="2:10" x14ac:dyDescent="0.3">
      <c r="B646" s="7">
        <v>641</v>
      </c>
      <c r="C646" s="9" t="s">
        <v>3</v>
      </c>
      <c r="D646" s="9" t="s">
        <v>8</v>
      </c>
      <c r="E646" s="9" t="s">
        <v>13</v>
      </c>
      <c r="F646" s="8">
        <v>45567</v>
      </c>
      <c r="G646" s="2" t="str">
        <f t="shared" ref="G646:G709" si="30">TEXT(F646,"MMMM")</f>
        <v>October</v>
      </c>
      <c r="H646" s="2" t="str">
        <f t="shared" ref="H646:H709" si="31">TEXT(F646,"YYYY")</f>
        <v>2024</v>
      </c>
      <c r="I646" s="10">
        <v>652.13</v>
      </c>
      <c r="J646">
        <f t="shared" ca="1" si="29"/>
        <v>62023.149999999994</v>
      </c>
    </row>
    <row r="647" spans="2:10" x14ac:dyDescent="0.3">
      <c r="B647" s="7">
        <v>642</v>
      </c>
      <c r="C647" s="9" t="s">
        <v>5</v>
      </c>
      <c r="D647" s="9" t="s">
        <v>9</v>
      </c>
      <c r="E647" s="9" t="s">
        <v>13</v>
      </c>
      <c r="F647" s="8">
        <v>45568</v>
      </c>
      <c r="G647" s="2" t="str">
        <f t="shared" si="30"/>
        <v>October</v>
      </c>
      <c r="H647" s="2" t="str">
        <f t="shared" si="31"/>
        <v>2024</v>
      </c>
      <c r="I647" s="10">
        <v>910.5</v>
      </c>
      <c r="J647">
        <f t="shared" ref="J647:J710" ca="1" si="32">SUMIF(G:I,G647,I:I)</f>
        <v>62023.149999999994</v>
      </c>
    </row>
    <row r="648" spans="2:10" x14ac:dyDescent="0.3">
      <c r="B648" s="7">
        <v>643</v>
      </c>
      <c r="C648" s="9" t="s">
        <v>3</v>
      </c>
      <c r="D648" s="9" t="s">
        <v>9</v>
      </c>
      <c r="E648" s="9" t="s">
        <v>12</v>
      </c>
      <c r="F648" s="8">
        <v>45569</v>
      </c>
      <c r="G648" s="2" t="str">
        <f t="shared" si="30"/>
        <v>October</v>
      </c>
      <c r="H648" s="2" t="str">
        <f t="shared" si="31"/>
        <v>2024</v>
      </c>
      <c r="I648" s="10">
        <v>259.18</v>
      </c>
      <c r="J648">
        <f t="shared" ca="1" si="32"/>
        <v>62023.149999999994</v>
      </c>
    </row>
    <row r="649" spans="2:10" x14ac:dyDescent="0.3">
      <c r="B649" s="7">
        <v>644</v>
      </c>
      <c r="C649" s="9" t="s">
        <v>5</v>
      </c>
      <c r="D649" s="9" t="s">
        <v>9</v>
      </c>
      <c r="E649" s="9" t="s">
        <v>14</v>
      </c>
      <c r="F649" s="8">
        <v>45570</v>
      </c>
      <c r="G649" s="2" t="str">
        <f t="shared" si="30"/>
        <v>October</v>
      </c>
      <c r="H649" s="2" t="str">
        <f t="shared" si="31"/>
        <v>2024</v>
      </c>
      <c r="I649" s="10">
        <v>339.6</v>
      </c>
      <c r="J649">
        <f t="shared" ca="1" si="32"/>
        <v>62023.149999999994</v>
      </c>
    </row>
    <row r="650" spans="2:10" x14ac:dyDescent="0.3">
      <c r="B650" s="7">
        <v>645</v>
      </c>
      <c r="C650" s="9" t="s">
        <v>5</v>
      </c>
      <c r="D650" s="9" t="s">
        <v>9</v>
      </c>
      <c r="E650" s="9" t="s">
        <v>13</v>
      </c>
      <c r="F650" s="8">
        <v>45571</v>
      </c>
      <c r="G650" s="2" t="str">
        <f t="shared" si="30"/>
        <v>October</v>
      </c>
      <c r="H650" s="2" t="str">
        <f t="shared" si="31"/>
        <v>2024</v>
      </c>
      <c r="I650" s="10">
        <v>291.31</v>
      </c>
      <c r="J650">
        <f t="shared" ca="1" si="32"/>
        <v>62023.149999999994</v>
      </c>
    </row>
    <row r="651" spans="2:10" x14ac:dyDescent="0.3">
      <c r="B651" s="7">
        <v>646</v>
      </c>
      <c r="C651" s="9" t="s">
        <v>4</v>
      </c>
      <c r="D651" s="9" t="s">
        <v>8</v>
      </c>
      <c r="E651" s="9" t="s">
        <v>14</v>
      </c>
      <c r="F651" s="8">
        <v>45572</v>
      </c>
      <c r="G651" s="2" t="str">
        <f t="shared" si="30"/>
        <v>October</v>
      </c>
      <c r="H651" s="2" t="str">
        <f t="shared" si="31"/>
        <v>2024</v>
      </c>
      <c r="I651" s="10">
        <v>1048.9100000000001</v>
      </c>
      <c r="J651">
        <f t="shared" ca="1" si="32"/>
        <v>62023.149999999994</v>
      </c>
    </row>
    <row r="652" spans="2:10" x14ac:dyDescent="0.3">
      <c r="B652" s="7">
        <v>647</v>
      </c>
      <c r="C652" s="9" t="s">
        <v>4</v>
      </c>
      <c r="D652" s="9" t="s">
        <v>8</v>
      </c>
      <c r="E652" s="9" t="s">
        <v>12</v>
      </c>
      <c r="F652" s="8">
        <v>45573</v>
      </c>
      <c r="G652" s="2" t="str">
        <f t="shared" si="30"/>
        <v>October</v>
      </c>
      <c r="H652" s="2" t="str">
        <f t="shared" si="31"/>
        <v>2024</v>
      </c>
      <c r="I652" s="10">
        <v>1580.59</v>
      </c>
      <c r="J652">
        <f t="shared" ca="1" si="32"/>
        <v>62023.149999999994</v>
      </c>
    </row>
    <row r="653" spans="2:10" x14ac:dyDescent="0.3">
      <c r="B653" s="7">
        <v>648</v>
      </c>
      <c r="C653" s="9" t="s">
        <v>4</v>
      </c>
      <c r="D653" s="9" t="s">
        <v>9</v>
      </c>
      <c r="E653" s="9" t="s">
        <v>11</v>
      </c>
      <c r="F653" s="8">
        <v>45574</v>
      </c>
      <c r="G653" s="2" t="str">
        <f t="shared" si="30"/>
        <v>October</v>
      </c>
      <c r="H653" s="2" t="str">
        <f t="shared" si="31"/>
        <v>2024</v>
      </c>
      <c r="I653" s="10">
        <v>169.3</v>
      </c>
      <c r="J653">
        <f t="shared" ca="1" si="32"/>
        <v>62023.149999999994</v>
      </c>
    </row>
    <row r="654" spans="2:10" x14ac:dyDescent="0.3">
      <c r="B654" s="7">
        <v>649</v>
      </c>
      <c r="C654" s="9" t="s">
        <v>4</v>
      </c>
      <c r="D654" s="9" t="s">
        <v>8</v>
      </c>
      <c r="E654" s="9" t="s">
        <v>12</v>
      </c>
      <c r="F654" s="8">
        <v>45575</v>
      </c>
      <c r="G654" s="2" t="str">
        <f t="shared" si="30"/>
        <v>October</v>
      </c>
      <c r="H654" s="2" t="str">
        <f t="shared" si="31"/>
        <v>2024</v>
      </c>
      <c r="I654" s="10">
        <v>1627.89</v>
      </c>
      <c r="J654">
        <f t="shared" ca="1" si="32"/>
        <v>62023.149999999994</v>
      </c>
    </row>
    <row r="655" spans="2:10" x14ac:dyDescent="0.3">
      <c r="B655" s="7">
        <v>650</v>
      </c>
      <c r="C655" s="9" t="s">
        <v>3</v>
      </c>
      <c r="D655" s="9" t="s">
        <v>8</v>
      </c>
      <c r="E655" s="9" t="s">
        <v>12</v>
      </c>
      <c r="F655" s="8">
        <v>45576</v>
      </c>
      <c r="G655" s="2" t="str">
        <f t="shared" si="30"/>
        <v>October</v>
      </c>
      <c r="H655" s="2" t="str">
        <f t="shared" si="31"/>
        <v>2024</v>
      </c>
      <c r="I655" s="10">
        <v>779.74</v>
      </c>
      <c r="J655">
        <f t="shared" ca="1" si="32"/>
        <v>62023.149999999994</v>
      </c>
    </row>
    <row r="656" spans="2:10" x14ac:dyDescent="0.3">
      <c r="B656" s="7">
        <v>651</v>
      </c>
      <c r="C656" s="9" t="s">
        <v>3</v>
      </c>
      <c r="D656" s="9" t="s">
        <v>9</v>
      </c>
      <c r="E656" s="9" t="s">
        <v>14</v>
      </c>
      <c r="F656" s="8">
        <v>45577</v>
      </c>
      <c r="G656" s="2" t="str">
        <f t="shared" si="30"/>
        <v>October</v>
      </c>
      <c r="H656" s="2" t="str">
        <f t="shared" si="31"/>
        <v>2024</v>
      </c>
      <c r="I656" s="10">
        <v>1688</v>
      </c>
      <c r="J656">
        <f t="shared" ca="1" si="32"/>
        <v>62023.149999999994</v>
      </c>
    </row>
    <row r="657" spans="2:10" x14ac:dyDescent="0.3">
      <c r="B657" s="7">
        <v>652</v>
      </c>
      <c r="C657" s="9" t="s">
        <v>4</v>
      </c>
      <c r="D657" s="9" t="s">
        <v>9</v>
      </c>
      <c r="E657" s="9" t="s">
        <v>11</v>
      </c>
      <c r="F657" s="8">
        <v>45578</v>
      </c>
      <c r="G657" s="2" t="str">
        <f t="shared" si="30"/>
        <v>October</v>
      </c>
      <c r="H657" s="2" t="str">
        <f t="shared" si="31"/>
        <v>2024</v>
      </c>
      <c r="I657" s="10">
        <v>1892.43</v>
      </c>
      <c r="J657">
        <f t="shared" ca="1" si="32"/>
        <v>62023.149999999994</v>
      </c>
    </row>
    <row r="658" spans="2:10" x14ac:dyDescent="0.3">
      <c r="B658" s="7">
        <v>653</v>
      </c>
      <c r="C658" s="9" t="s">
        <v>3</v>
      </c>
      <c r="D658" s="9" t="s">
        <v>8</v>
      </c>
      <c r="E658" s="9" t="s">
        <v>13</v>
      </c>
      <c r="F658" s="8">
        <v>45579</v>
      </c>
      <c r="G658" s="2" t="str">
        <f t="shared" si="30"/>
        <v>October</v>
      </c>
      <c r="H658" s="2" t="str">
        <f t="shared" si="31"/>
        <v>2024</v>
      </c>
      <c r="I658" s="10">
        <v>1064.8599999999999</v>
      </c>
      <c r="J658">
        <f t="shared" ca="1" si="32"/>
        <v>62023.149999999994</v>
      </c>
    </row>
    <row r="659" spans="2:10" x14ac:dyDescent="0.3">
      <c r="B659" s="7">
        <v>654</v>
      </c>
      <c r="C659" s="9" t="s">
        <v>6</v>
      </c>
      <c r="D659" s="9" t="s">
        <v>8</v>
      </c>
      <c r="E659" s="9" t="s">
        <v>13</v>
      </c>
      <c r="F659" s="8">
        <v>45580</v>
      </c>
      <c r="G659" s="2" t="str">
        <f t="shared" si="30"/>
        <v>October</v>
      </c>
      <c r="H659" s="2" t="str">
        <f t="shared" si="31"/>
        <v>2024</v>
      </c>
      <c r="I659" s="10">
        <v>1610.5</v>
      </c>
      <c r="J659">
        <f t="shared" ca="1" si="32"/>
        <v>62023.149999999994</v>
      </c>
    </row>
    <row r="660" spans="2:10" x14ac:dyDescent="0.3">
      <c r="B660" s="7">
        <v>655</v>
      </c>
      <c r="C660" s="9" t="s">
        <v>6</v>
      </c>
      <c r="D660" s="9" t="s">
        <v>9</v>
      </c>
      <c r="E660" s="9" t="s">
        <v>13</v>
      </c>
      <c r="F660" s="8">
        <v>45581</v>
      </c>
      <c r="G660" s="2" t="str">
        <f t="shared" si="30"/>
        <v>October</v>
      </c>
      <c r="H660" s="2" t="str">
        <f t="shared" si="31"/>
        <v>2024</v>
      </c>
      <c r="I660" s="10">
        <v>385.5</v>
      </c>
      <c r="J660">
        <f t="shared" ca="1" si="32"/>
        <v>62023.149999999994</v>
      </c>
    </row>
    <row r="661" spans="2:10" x14ac:dyDescent="0.3">
      <c r="B661" s="7">
        <v>656</v>
      </c>
      <c r="C661" s="9" t="s">
        <v>3</v>
      </c>
      <c r="D661" s="9" t="s">
        <v>8</v>
      </c>
      <c r="E661" s="9" t="s">
        <v>12</v>
      </c>
      <c r="F661" s="8">
        <v>45582</v>
      </c>
      <c r="G661" s="2" t="str">
        <f t="shared" si="30"/>
        <v>October</v>
      </c>
      <c r="H661" s="2" t="str">
        <f t="shared" si="31"/>
        <v>2024</v>
      </c>
      <c r="I661" s="10">
        <v>1837.73</v>
      </c>
      <c r="J661">
        <f t="shared" ca="1" si="32"/>
        <v>62023.149999999994</v>
      </c>
    </row>
    <row r="662" spans="2:10" x14ac:dyDescent="0.3">
      <c r="B662" s="7">
        <v>657</v>
      </c>
      <c r="C662" s="9" t="s">
        <v>4</v>
      </c>
      <c r="D662" s="9" t="s">
        <v>8</v>
      </c>
      <c r="E662" s="9" t="s">
        <v>14</v>
      </c>
      <c r="F662" s="8">
        <v>45583</v>
      </c>
      <c r="G662" s="2" t="str">
        <f t="shared" si="30"/>
        <v>October</v>
      </c>
      <c r="H662" s="2" t="str">
        <f t="shared" si="31"/>
        <v>2024</v>
      </c>
      <c r="I662" s="10">
        <v>665.98</v>
      </c>
      <c r="J662">
        <f t="shared" ca="1" si="32"/>
        <v>62023.149999999994</v>
      </c>
    </row>
    <row r="663" spans="2:10" x14ac:dyDescent="0.3">
      <c r="B663" s="7">
        <v>658</v>
      </c>
      <c r="C663" s="9" t="s">
        <v>6</v>
      </c>
      <c r="D663" s="9" t="s">
        <v>9</v>
      </c>
      <c r="E663" s="9" t="s">
        <v>14</v>
      </c>
      <c r="F663" s="8">
        <v>45584</v>
      </c>
      <c r="G663" s="2" t="str">
        <f t="shared" si="30"/>
        <v>October</v>
      </c>
      <c r="H663" s="2" t="str">
        <f t="shared" si="31"/>
        <v>2024</v>
      </c>
      <c r="I663" s="10">
        <v>288.94</v>
      </c>
      <c r="J663">
        <f t="shared" ca="1" si="32"/>
        <v>62023.149999999994</v>
      </c>
    </row>
    <row r="664" spans="2:10" x14ac:dyDescent="0.3">
      <c r="B664" s="7">
        <v>659</v>
      </c>
      <c r="C664" s="9" t="s">
        <v>3</v>
      </c>
      <c r="D664" s="9" t="s">
        <v>8</v>
      </c>
      <c r="E664" s="9" t="s">
        <v>13</v>
      </c>
      <c r="F664" s="8">
        <v>45585</v>
      </c>
      <c r="G664" s="2" t="str">
        <f t="shared" si="30"/>
        <v>October</v>
      </c>
      <c r="H664" s="2" t="str">
        <f t="shared" si="31"/>
        <v>2024</v>
      </c>
      <c r="I664" s="10">
        <v>1791.09</v>
      </c>
      <c r="J664">
        <f t="shared" ca="1" si="32"/>
        <v>62023.149999999994</v>
      </c>
    </row>
    <row r="665" spans="2:10" x14ac:dyDescent="0.3">
      <c r="B665" s="7">
        <v>660</v>
      </c>
      <c r="C665" s="9" t="s">
        <v>4</v>
      </c>
      <c r="D665" s="9" t="s">
        <v>9</v>
      </c>
      <c r="E665" s="9" t="s">
        <v>11</v>
      </c>
      <c r="F665" s="8">
        <v>45586</v>
      </c>
      <c r="G665" s="2" t="str">
        <f t="shared" si="30"/>
        <v>October</v>
      </c>
      <c r="H665" s="2" t="str">
        <f t="shared" si="31"/>
        <v>2024</v>
      </c>
      <c r="I665" s="10">
        <v>59.56</v>
      </c>
      <c r="J665">
        <f t="shared" ca="1" si="32"/>
        <v>62023.149999999994</v>
      </c>
    </row>
    <row r="666" spans="2:10" x14ac:dyDescent="0.3">
      <c r="B666" s="7">
        <v>661</v>
      </c>
      <c r="C666" s="9" t="s">
        <v>3</v>
      </c>
      <c r="D666" s="9" t="s">
        <v>8</v>
      </c>
      <c r="E666" s="9" t="s">
        <v>12</v>
      </c>
      <c r="F666" s="8">
        <v>45587</v>
      </c>
      <c r="G666" s="2" t="str">
        <f t="shared" si="30"/>
        <v>October</v>
      </c>
      <c r="H666" s="2" t="str">
        <f t="shared" si="31"/>
        <v>2024</v>
      </c>
      <c r="I666" s="10">
        <v>170.08</v>
      </c>
      <c r="J666">
        <f t="shared" ca="1" si="32"/>
        <v>62023.149999999994</v>
      </c>
    </row>
    <row r="667" spans="2:10" x14ac:dyDescent="0.3">
      <c r="B667" s="7">
        <v>662</v>
      </c>
      <c r="C667" s="9" t="s">
        <v>4</v>
      </c>
      <c r="D667" s="9" t="s">
        <v>9</v>
      </c>
      <c r="E667" s="9" t="s">
        <v>14</v>
      </c>
      <c r="F667" s="8">
        <v>45588</v>
      </c>
      <c r="G667" s="2" t="str">
        <f t="shared" si="30"/>
        <v>October</v>
      </c>
      <c r="H667" s="2" t="str">
        <f t="shared" si="31"/>
        <v>2024</v>
      </c>
      <c r="I667" s="10">
        <v>826.47</v>
      </c>
      <c r="J667">
        <f t="shared" ca="1" si="32"/>
        <v>62023.149999999994</v>
      </c>
    </row>
    <row r="668" spans="2:10" x14ac:dyDescent="0.3">
      <c r="B668" s="7">
        <v>663</v>
      </c>
      <c r="C668" s="9" t="s">
        <v>4</v>
      </c>
      <c r="D668" s="9" t="s">
        <v>8</v>
      </c>
      <c r="E668" s="9" t="s">
        <v>12</v>
      </c>
      <c r="F668" s="8">
        <v>45589</v>
      </c>
      <c r="G668" s="2" t="str">
        <f t="shared" si="30"/>
        <v>October</v>
      </c>
      <c r="H668" s="2" t="str">
        <f t="shared" si="31"/>
        <v>2024</v>
      </c>
      <c r="I668" s="10">
        <v>554.52</v>
      </c>
      <c r="J668">
        <f t="shared" ca="1" si="32"/>
        <v>62023.149999999994</v>
      </c>
    </row>
    <row r="669" spans="2:10" x14ac:dyDescent="0.3">
      <c r="B669" s="7">
        <v>664</v>
      </c>
      <c r="C669" s="9" t="s">
        <v>6</v>
      </c>
      <c r="D669" s="9" t="s">
        <v>8</v>
      </c>
      <c r="E669" s="9" t="s">
        <v>13</v>
      </c>
      <c r="F669" s="8">
        <v>45590</v>
      </c>
      <c r="G669" s="2" t="str">
        <f t="shared" si="30"/>
        <v>October</v>
      </c>
      <c r="H669" s="2" t="str">
        <f t="shared" si="31"/>
        <v>2024</v>
      </c>
      <c r="I669" s="10">
        <v>575.24</v>
      </c>
      <c r="J669">
        <f t="shared" ca="1" si="32"/>
        <v>62023.149999999994</v>
      </c>
    </row>
    <row r="670" spans="2:10" x14ac:dyDescent="0.3">
      <c r="B670" s="7">
        <v>665</v>
      </c>
      <c r="C670" s="9" t="s">
        <v>5</v>
      </c>
      <c r="D670" s="9" t="s">
        <v>9</v>
      </c>
      <c r="E670" s="9" t="s">
        <v>11</v>
      </c>
      <c r="F670" s="8">
        <v>45591</v>
      </c>
      <c r="G670" s="2" t="str">
        <f t="shared" si="30"/>
        <v>October</v>
      </c>
      <c r="H670" s="2" t="str">
        <f t="shared" si="31"/>
        <v>2024</v>
      </c>
      <c r="I670" s="10">
        <v>801.85</v>
      </c>
      <c r="J670">
        <f t="shared" ca="1" si="32"/>
        <v>62023.149999999994</v>
      </c>
    </row>
    <row r="671" spans="2:10" x14ac:dyDescent="0.3">
      <c r="B671" s="7">
        <v>666</v>
      </c>
      <c r="C671" s="9" t="s">
        <v>5</v>
      </c>
      <c r="D671" s="9" t="s">
        <v>9</v>
      </c>
      <c r="E671" s="9" t="s">
        <v>13</v>
      </c>
      <c r="F671" s="8">
        <v>45592</v>
      </c>
      <c r="G671" s="2" t="str">
        <f t="shared" si="30"/>
        <v>October</v>
      </c>
      <c r="H671" s="2" t="str">
        <f t="shared" si="31"/>
        <v>2024</v>
      </c>
      <c r="I671" s="10">
        <v>835.41</v>
      </c>
      <c r="J671">
        <f t="shared" ca="1" si="32"/>
        <v>62023.149999999994</v>
      </c>
    </row>
    <row r="672" spans="2:10" x14ac:dyDescent="0.3">
      <c r="B672" s="7">
        <v>667</v>
      </c>
      <c r="C672" s="9" t="s">
        <v>6</v>
      </c>
      <c r="D672" s="9" t="s">
        <v>8</v>
      </c>
      <c r="E672" s="9" t="s">
        <v>11</v>
      </c>
      <c r="F672" s="8">
        <v>45593</v>
      </c>
      <c r="G672" s="2" t="str">
        <f t="shared" si="30"/>
        <v>October</v>
      </c>
      <c r="H672" s="2" t="str">
        <f t="shared" si="31"/>
        <v>2024</v>
      </c>
      <c r="I672" s="10">
        <v>739</v>
      </c>
      <c r="J672">
        <f t="shared" ca="1" si="32"/>
        <v>62023.149999999994</v>
      </c>
    </row>
    <row r="673" spans="2:10" x14ac:dyDescent="0.3">
      <c r="B673" s="7">
        <v>668</v>
      </c>
      <c r="C673" s="9" t="s">
        <v>3</v>
      </c>
      <c r="D673" s="9" t="s">
        <v>9</v>
      </c>
      <c r="E673" s="9" t="s">
        <v>13</v>
      </c>
      <c r="F673" s="8">
        <v>45594</v>
      </c>
      <c r="G673" s="2" t="str">
        <f t="shared" si="30"/>
        <v>October</v>
      </c>
      <c r="H673" s="2" t="str">
        <f t="shared" si="31"/>
        <v>2024</v>
      </c>
      <c r="I673" s="10">
        <v>1842.26</v>
      </c>
      <c r="J673">
        <f t="shared" ca="1" si="32"/>
        <v>62023.149999999994</v>
      </c>
    </row>
    <row r="674" spans="2:10" x14ac:dyDescent="0.3">
      <c r="B674" s="7">
        <v>669</v>
      </c>
      <c r="C674" s="9" t="s">
        <v>6</v>
      </c>
      <c r="D674" s="9" t="s">
        <v>8</v>
      </c>
      <c r="E674" s="9" t="s">
        <v>11</v>
      </c>
      <c r="F674" s="8">
        <v>45595</v>
      </c>
      <c r="G674" s="2" t="str">
        <f t="shared" si="30"/>
        <v>October</v>
      </c>
      <c r="H674" s="2" t="str">
        <f t="shared" si="31"/>
        <v>2024</v>
      </c>
      <c r="I674" s="10">
        <v>741.96</v>
      </c>
      <c r="J674">
        <f t="shared" ca="1" si="32"/>
        <v>62023.149999999994</v>
      </c>
    </row>
    <row r="675" spans="2:10" x14ac:dyDescent="0.3">
      <c r="B675" s="7">
        <v>670</v>
      </c>
      <c r="C675" s="9" t="s">
        <v>3</v>
      </c>
      <c r="D675" s="9" t="s">
        <v>9</v>
      </c>
      <c r="E675" s="9" t="s">
        <v>11</v>
      </c>
      <c r="F675" s="8">
        <v>45596</v>
      </c>
      <c r="G675" s="2" t="str">
        <f t="shared" si="30"/>
        <v>October</v>
      </c>
      <c r="H675" s="2" t="str">
        <f t="shared" si="31"/>
        <v>2024</v>
      </c>
      <c r="I675" s="10">
        <v>1037.6199999999999</v>
      </c>
      <c r="J675">
        <f t="shared" ca="1" si="32"/>
        <v>62023.149999999994</v>
      </c>
    </row>
    <row r="676" spans="2:10" x14ac:dyDescent="0.3">
      <c r="B676" s="7">
        <v>671</v>
      </c>
      <c r="C676" s="9" t="s">
        <v>5</v>
      </c>
      <c r="D676" s="9" t="s">
        <v>9</v>
      </c>
      <c r="E676" s="9" t="s">
        <v>13</v>
      </c>
      <c r="F676" s="8">
        <v>45597</v>
      </c>
      <c r="G676" s="2" t="str">
        <f t="shared" si="30"/>
        <v>November</v>
      </c>
      <c r="H676" s="2" t="str">
        <f t="shared" si="31"/>
        <v>2024</v>
      </c>
      <c r="I676" s="10">
        <v>291</v>
      </c>
      <c r="J676">
        <f t="shared" ca="1" si="32"/>
        <v>57031.6</v>
      </c>
    </row>
    <row r="677" spans="2:10" x14ac:dyDescent="0.3">
      <c r="B677" s="7">
        <v>672</v>
      </c>
      <c r="C677" s="9" t="s">
        <v>5</v>
      </c>
      <c r="D677" s="9" t="s">
        <v>9</v>
      </c>
      <c r="E677" s="9" t="s">
        <v>11</v>
      </c>
      <c r="F677" s="8">
        <v>45598</v>
      </c>
      <c r="G677" s="2" t="str">
        <f t="shared" si="30"/>
        <v>November</v>
      </c>
      <c r="H677" s="2" t="str">
        <f t="shared" si="31"/>
        <v>2024</v>
      </c>
      <c r="I677" s="10">
        <v>1851.93</v>
      </c>
      <c r="J677">
        <f t="shared" ca="1" si="32"/>
        <v>57031.6</v>
      </c>
    </row>
    <row r="678" spans="2:10" x14ac:dyDescent="0.3">
      <c r="B678" s="7">
        <v>673</v>
      </c>
      <c r="C678" s="9" t="s">
        <v>6</v>
      </c>
      <c r="D678" s="9" t="s">
        <v>9</v>
      </c>
      <c r="E678" s="9" t="s">
        <v>11</v>
      </c>
      <c r="F678" s="8">
        <v>45599</v>
      </c>
      <c r="G678" s="2" t="str">
        <f t="shared" si="30"/>
        <v>November</v>
      </c>
      <c r="H678" s="2" t="str">
        <f t="shared" si="31"/>
        <v>2024</v>
      </c>
      <c r="I678" s="10">
        <v>1788.53</v>
      </c>
      <c r="J678">
        <f t="shared" ca="1" si="32"/>
        <v>57031.6</v>
      </c>
    </row>
    <row r="679" spans="2:10" x14ac:dyDescent="0.3">
      <c r="B679" s="7">
        <v>674</v>
      </c>
      <c r="C679" s="9" t="s">
        <v>4</v>
      </c>
      <c r="D679" s="9" t="s">
        <v>9</v>
      </c>
      <c r="E679" s="9" t="s">
        <v>12</v>
      </c>
      <c r="F679" s="8">
        <v>45600</v>
      </c>
      <c r="G679" s="2" t="str">
        <f t="shared" si="30"/>
        <v>November</v>
      </c>
      <c r="H679" s="2" t="str">
        <f t="shared" si="31"/>
        <v>2024</v>
      </c>
      <c r="I679" s="10">
        <v>1196.05</v>
      </c>
      <c r="J679">
        <f t="shared" ca="1" si="32"/>
        <v>57031.6</v>
      </c>
    </row>
    <row r="680" spans="2:10" x14ac:dyDescent="0.3">
      <c r="B680" s="7">
        <v>675</v>
      </c>
      <c r="C680" s="9" t="s">
        <v>6</v>
      </c>
      <c r="D680" s="9" t="s">
        <v>9</v>
      </c>
      <c r="E680" s="9" t="s">
        <v>13</v>
      </c>
      <c r="F680" s="8">
        <v>45601</v>
      </c>
      <c r="G680" s="2" t="str">
        <f t="shared" si="30"/>
        <v>November</v>
      </c>
      <c r="H680" s="2" t="str">
        <f t="shared" si="31"/>
        <v>2024</v>
      </c>
      <c r="I680" s="10">
        <v>560.04999999999995</v>
      </c>
      <c r="J680">
        <f t="shared" ca="1" si="32"/>
        <v>57031.6</v>
      </c>
    </row>
    <row r="681" spans="2:10" x14ac:dyDescent="0.3">
      <c r="B681" s="7">
        <v>676</v>
      </c>
      <c r="C681" s="9" t="s">
        <v>6</v>
      </c>
      <c r="D681" s="9" t="s">
        <v>9</v>
      </c>
      <c r="E681" s="9" t="s">
        <v>11</v>
      </c>
      <c r="F681" s="8">
        <v>45602</v>
      </c>
      <c r="G681" s="2" t="str">
        <f t="shared" si="30"/>
        <v>November</v>
      </c>
      <c r="H681" s="2" t="str">
        <f t="shared" si="31"/>
        <v>2024</v>
      </c>
      <c r="I681" s="10">
        <v>1983.86</v>
      </c>
      <c r="J681">
        <f t="shared" ca="1" si="32"/>
        <v>57031.6</v>
      </c>
    </row>
    <row r="682" spans="2:10" x14ac:dyDescent="0.3">
      <c r="B682" s="7">
        <v>677</v>
      </c>
      <c r="C682" s="9" t="s">
        <v>4</v>
      </c>
      <c r="D682" s="9" t="s">
        <v>9</v>
      </c>
      <c r="E682" s="9" t="s">
        <v>14</v>
      </c>
      <c r="F682" s="8">
        <v>45603</v>
      </c>
      <c r="G682" s="2" t="str">
        <f t="shared" si="30"/>
        <v>November</v>
      </c>
      <c r="H682" s="2" t="str">
        <f t="shared" si="31"/>
        <v>2024</v>
      </c>
      <c r="I682" s="10">
        <v>235.35</v>
      </c>
      <c r="J682">
        <f t="shared" ca="1" si="32"/>
        <v>57031.6</v>
      </c>
    </row>
    <row r="683" spans="2:10" x14ac:dyDescent="0.3">
      <c r="B683" s="7">
        <v>678</v>
      </c>
      <c r="C683" s="9" t="s">
        <v>5</v>
      </c>
      <c r="D683" s="9" t="s">
        <v>8</v>
      </c>
      <c r="E683" s="9" t="s">
        <v>14</v>
      </c>
      <c r="F683" s="8">
        <v>45604</v>
      </c>
      <c r="G683" s="2" t="str">
        <f t="shared" si="30"/>
        <v>November</v>
      </c>
      <c r="H683" s="2" t="str">
        <f t="shared" si="31"/>
        <v>2024</v>
      </c>
      <c r="I683" s="10">
        <v>1152.06</v>
      </c>
      <c r="J683">
        <f t="shared" ca="1" si="32"/>
        <v>57031.6</v>
      </c>
    </row>
    <row r="684" spans="2:10" x14ac:dyDescent="0.3">
      <c r="B684" s="7">
        <v>679</v>
      </c>
      <c r="C684" s="9" t="s">
        <v>5</v>
      </c>
      <c r="D684" s="9" t="s">
        <v>8</v>
      </c>
      <c r="E684" s="9" t="s">
        <v>11</v>
      </c>
      <c r="F684" s="8">
        <v>45605</v>
      </c>
      <c r="G684" s="2" t="str">
        <f t="shared" si="30"/>
        <v>November</v>
      </c>
      <c r="H684" s="2" t="str">
        <f t="shared" si="31"/>
        <v>2024</v>
      </c>
      <c r="I684" s="10">
        <v>1038.23</v>
      </c>
      <c r="J684">
        <f t="shared" ca="1" si="32"/>
        <v>57031.6</v>
      </c>
    </row>
    <row r="685" spans="2:10" x14ac:dyDescent="0.3">
      <c r="B685" s="7">
        <v>680</v>
      </c>
      <c r="C685" s="9" t="s">
        <v>6</v>
      </c>
      <c r="D685" s="9" t="s">
        <v>8</v>
      </c>
      <c r="E685" s="9" t="s">
        <v>12</v>
      </c>
      <c r="F685" s="8">
        <v>45606</v>
      </c>
      <c r="G685" s="2" t="str">
        <f t="shared" si="30"/>
        <v>November</v>
      </c>
      <c r="H685" s="2" t="str">
        <f t="shared" si="31"/>
        <v>2024</v>
      </c>
      <c r="I685" s="10">
        <v>1843.95</v>
      </c>
      <c r="J685">
        <f t="shared" ca="1" si="32"/>
        <v>57031.6</v>
      </c>
    </row>
    <row r="686" spans="2:10" x14ac:dyDescent="0.3">
      <c r="B686" s="7">
        <v>681</v>
      </c>
      <c r="C686" s="9" t="s">
        <v>3</v>
      </c>
      <c r="D686" s="9" t="s">
        <v>9</v>
      </c>
      <c r="E686" s="9" t="s">
        <v>13</v>
      </c>
      <c r="F686" s="8">
        <v>45607</v>
      </c>
      <c r="G686" s="2" t="str">
        <f t="shared" si="30"/>
        <v>November</v>
      </c>
      <c r="H686" s="2" t="str">
        <f t="shared" si="31"/>
        <v>2024</v>
      </c>
      <c r="I686" s="10">
        <v>811.76</v>
      </c>
      <c r="J686">
        <f t="shared" ca="1" si="32"/>
        <v>57031.6</v>
      </c>
    </row>
    <row r="687" spans="2:10" x14ac:dyDescent="0.3">
      <c r="B687" s="7">
        <v>682</v>
      </c>
      <c r="C687" s="9" t="s">
        <v>6</v>
      </c>
      <c r="D687" s="9" t="s">
        <v>9</v>
      </c>
      <c r="E687" s="9" t="s">
        <v>12</v>
      </c>
      <c r="F687" s="8">
        <v>45608</v>
      </c>
      <c r="G687" s="2" t="str">
        <f t="shared" si="30"/>
        <v>November</v>
      </c>
      <c r="H687" s="2" t="str">
        <f t="shared" si="31"/>
        <v>2024</v>
      </c>
      <c r="I687" s="10">
        <v>638.70000000000005</v>
      </c>
      <c r="J687">
        <f t="shared" ca="1" si="32"/>
        <v>57031.6</v>
      </c>
    </row>
    <row r="688" spans="2:10" x14ac:dyDescent="0.3">
      <c r="B688" s="7">
        <v>683</v>
      </c>
      <c r="C688" s="9" t="s">
        <v>6</v>
      </c>
      <c r="D688" s="9" t="s">
        <v>9</v>
      </c>
      <c r="E688" s="9" t="s">
        <v>14</v>
      </c>
      <c r="F688" s="8">
        <v>45609</v>
      </c>
      <c r="G688" s="2" t="str">
        <f t="shared" si="30"/>
        <v>November</v>
      </c>
      <c r="H688" s="2" t="str">
        <f t="shared" si="31"/>
        <v>2024</v>
      </c>
      <c r="I688" s="10">
        <v>132.59</v>
      </c>
      <c r="J688">
        <f t="shared" ca="1" si="32"/>
        <v>57031.6</v>
      </c>
    </row>
    <row r="689" spans="2:10" x14ac:dyDescent="0.3">
      <c r="B689" s="7">
        <v>684</v>
      </c>
      <c r="C689" s="9" t="s">
        <v>4</v>
      </c>
      <c r="D689" s="9" t="s">
        <v>9</v>
      </c>
      <c r="E689" s="9" t="s">
        <v>11</v>
      </c>
      <c r="F689" s="8">
        <v>45610</v>
      </c>
      <c r="G689" s="2" t="str">
        <f t="shared" si="30"/>
        <v>November</v>
      </c>
      <c r="H689" s="2" t="str">
        <f t="shared" si="31"/>
        <v>2024</v>
      </c>
      <c r="I689" s="10">
        <v>85.48</v>
      </c>
      <c r="J689">
        <f t="shared" ca="1" si="32"/>
        <v>57031.6</v>
      </c>
    </row>
    <row r="690" spans="2:10" x14ac:dyDescent="0.3">
      <c r="B690" s="7">
        <v>685</v>
      </c>
      <c r="C690" s="9" t="s">
        <v>3</v>
      </c>
      <c r="D690" s="9" t="s">
        <v>8</v>
      </c>
      <c r="E690" s="9" t="s">
        <v>13</v>
      </c>
      <c r="F690" s="8">
        <v>45611</v>
      </c>
      <c r="G690" s="2" t="str">
        <f t="shared" si="30"/>
        <v>November</v>
      </c>
      <c r="H690" s="2" t="str">
        <f t="shared" si="31"/>
        <v>2024</v>
      </c>
      <c r="I690" s="10">
        <v>1404.95</v>
      </c>
      <c r="J690">
        <f t="shared" ca="1" si="32"/>
        <v>57031.6</v>
      </c>
    </row>
    <row r="691" spans="2:10" x14ac:dyDescent="0.3">
      <c r="B691" s="7">
        <v>686</v>
      </c>
      <c r="C691" s="9" t="s">
        <v>3</v>
      </c>
      <c r="D691" s="9" t="s">
        <v>8</v>
      </c>
      <c r="E691" s="9" t="s">
        <v>12</v>
      </c>
      <c r="F691" s="8">
        <v>45612</v>
      </c>
      <c r="G691" s="2" t="str">
        <f t="shared" si="30"/>
        <v>November</v>
      </c>
      <c r="H691" s="2" t="str">
        <f t="shared" si="31"/>
        <v>2024</v>
      </c>
      <c r="I691" s="10">
        <v>912.25</v>
      </c>
      <c r="J691">
        <f t="shared" ca="1" si="32"/>
        <v>57031.6</v>
      </c>
    </row>
    <row r="692" spans="2:10" x14ac:dyDescent="0.3">
      <c r="B692" s="7">
        <v>687</v>
      </c>
      <c r="C692" s="9" t="s">
        <v>5</v>
      </c>
      <c r="D692" s="9" t="s">
        <v>8</v>
      </c>
      <c r="E692" s="9" t="s">
        <v>14</v>
      </c>
      <c r="F692" s="8">
        <v>45613</v>
      </c>
      <c r="G692" s="2" t="str">
        <f t="shared" si="30"/>
        <v>November</v>
      </c>
      <c r="H692" s="2" t="str">
        <f t="shared" si="31"/>
        <v>2024</v>
      </c>
      <c r="I692" s="10">
        <v>434.88</v>
      </c>
      <c r="J692">
        <f t="shared" ca="1" si="32"/>
        <v>57031.6</v>
      </c>
    </row>
    <row r="693" spans="2:10" x14ac:dyDescent="0.3">
      <c r="B693" s="7">
        <v>688</v>
      </c>
      <c r="C693" s="9" t="s">
        <v>4</v>
      </c>
      <c r="D693" s="9" t="s">
        <v>8</v>
      </c>
      <c r="E693" s="9" t="s">
        <v>13</v>
      </c>
      <c r="F693" s="8">
        <v>45614</v>
      </c>
      <c r="G693" s="2" t="str">
        <f t="shared" si="30"/>
        <v>November</v>
      </c>
      <c r="H693" s="2" t="str">
        <f t="shared" si="31"/>
        <v>2024</v>
      </c>
      <c r="I693" s="10">
        <v>140.11000000000001</v>
      </c>
      <c r="J693">
        <f t="shared" ca="1" si="32"/>
        <v>57031.6</v>
      </c>
    </row>
    <row r="694" spans="2:10" x14ac:dyDescent="0.3">
      <c r="B694" s="7">
        <v>689</v>
      </c>
      <c r="C694" s="9" t="s">
        <v>3</v>
      </c>
      <c r="D694" s="9" t="s">
        <v>8</v>
      </c>
      <c r="E694" s="9" t="s">
        <v>11</v>
      </c>
      <c r="F694" s="8">
        <v>45615</v>
      </c>
      <c r="G694" s="2" t="str">
        <f t="shared" si="30"/>
        <v>November</v>
      </c>
      <c r="H694" s="2" t="str">
        <f t="shared" si="31"/>
        <v>2024</v>
      </c>
      <c r="I694" s="10">
        <v>116.37</v>
      </c>
      <c r="J694">
        <f t="shared" ca="1" si="32"/>
        <v>57031.6</v>
      </c>
    </row>
    <row r="695" spans="2:10" x14ac:dyDescent="0.3">
      <c r="B695" s="7">
        <v>690</v>
      </c>
      <c r="C695" s="9" t="s">
        <v>6</v>
      </c>
      <c r="D695" s="9" t="s">
        <v>9</v>
      </c>
      <c r="E695" s="9" t="s">
        <v>14</v>
      </c>
      <c r="F695" s="8">
        <v>45616</v>
      </c>
      <c r="G695" s="2" t="str">
        <f t="shared" si="30"/>
        <v>November</v>
      </c>
      <c r="H695" s="2" t="str">
        <f t="shared" si="31"/>
        <v>2024</v>
      </c>
      <c r="I695" s="10">
        <v>1268.83</v>
      </c>
      <c r="J695">
        <f t="shared" ca="1" si="32"/>
        <v>57031.6</v>
      </c>
    </row>
    <row r="696" spans="2:10" x14ac:dyDescent="0.3">
      <c r="B696" s="7">
        <v>691</v>
      </c>
      <c r="C696" s="9" t="s">
        <v>6</v>
      </c>
      <c r="D696" s="9" t="s">
        <v>8</v>
      </c>
      <c r="E696" s="9" t="s">
        <v>11</v>
      </c>
      <c r="F696" s="8">
        <v>45617</v>
      </c>
      <c r="G696" s="2" t="str">
        <f t="shared" si="30"/>
        <v>November</v>
      </c>
      <c r="H696" s="2" t="str">
        <f t="shared" si="31"/>
        <v>2024</v>
      </c>
      <c r="I696" s="10">
        <v>193.54</v>
      </c>
      <c r="J696">
        <f t="shared" ca="1" si="32"/>
        <v>57031.6</v>
      </c>
    </row>
    <row r="697" spans="2:10" x14ac:dyDescent="0.3">
      <c r="B697" s="7">
        <v>692</v>
      </c>
      <c r="C697" s="9" t="s">
        <v>3</v>
      </c>
      <c r="D697" s="9" t="s">
        <v>9</v>
      </c>
      <c r="E697" s="9" t="s">
        <v>12</v>
      </c>
      <c r="F697" s="8">
        <v>45618</v>
      </c>
      <c r="G697" s="2" t="str">
        <f t="shared" si="30"/>
        <v>November</v>
      </c>
      <c r="H697" s="2" t="str">
        <f t="shared" si="31"/>
        <v>2024</v>
      </c>
      <c r="I697" s="10">
        <v>1388.44</v>
      </c>
      <c r="J697">
        <f t="shared" ca="1" si="32"/>
        <v>57031.6</v>
      </c>
    </row>
    <row r="698" spans="2:10" x14ac:dyDescent="0.3">
      <c r="B698" s="7">
        <v>693</v>
      </c>
      <c r="C698" s="9" t="s">
        <v>3</v>
      </c>
      <c r="D698" s="9" t="s">
        <v>9</v>
      </c>
      <c r="E698" s="9" t="s">
        <v>11</v>
      </c>
      <c r="F698" s="8">
        <v>45619</v>
      </c>
      <c r="G698" s="2" t="str">
        <f t="shared" si="30"/>
        <v>November</v>
      </c>
      <c r="H698" s="2" t="str">
        <f t="shared" si="31"/>
        <v>2024</v>
      </c>
      <c r="I698" s="10">
        <v>1528.02</v>
      </c>
      <c r="J698">
        <f t="shared" ca="1" si="32"/>
        <v>57031.6</v>
      </c>
    </row>
    <row r="699" spans="2:10" x14ac:dyDescent="0.3">
      <c r="B699" s="7">
        <v>694</v>
      </c>
      <c r="C699" s="9" t="s">
        <v>6</v>
      </c>
      <c r="D699" s="9" t="s">
        <v>9</v>
      </c>
      <c r="E699" s="9" t="s">
        <v>14</v>
      </c>
      <c r="F699" s="8">
        <v>45620</v>
      </c>
      <c r="G699" s="2" t="str">
        <f t="shared" si="30"/>
        <v>November</v>
      </c>
      <c r="H699" s="2" t="str">
        <f t="shared" si="31"/>
        <v>2024</v>
      </c>
      <c r="I699" s="10">
        <v>178.15</v>
      </c>
      <c r="J699">
        <f t="shared" ca="1" si="32"/>
        <v>57031.6</v>
      </c>
    </row>
    <row r="700" spans="2:10" x14ac:dyDescent="0.3">
      <c r="B700" s="7">
        <v>695</v>
      </c>
      <c r="C700" s="9" t="s">
        <v>5</v>
      </c>
      <c r="D700" s="9" t="s">
        <v>8</v>
      </c>
      <c r="E700" s="9" t="s">
        <v>13</v>
      </c>
      <c r="F700" s="8">
        <v>45621</v>
      </c>
      <c r="G700" s="2" t="str">
        <f t="shared" si="30"/>
        <v>November</v>
      </c>
      <c r="H700" s="2" t="str">
        <f t="shared" si="31"/>
        <v>2024</v>
      </c>
      <c r="I700" s="10">
        <v>857.5</v>
      </c>
      <c r="J700">
        <f t="shared" ca="1" si="32"/>
        <v>57031.6</v>
      </c>
    </row>
    <row r="701" spans="2:10" x14ac:dyDescent="0.3">
      <c r="B701" s="7">
        <v>696</v>
      </c>
      <c r="C701" s="9" t="s">
        <v>4</v>
      </c>
      <c r="D701" s="9" t="s">
        <v>8</v>
      </c>
      <c r="E701" s="9" t="s">
        <v>14</v>
      </c>
      <c r="F701" s="8">
        <v>45622</v>
      </c>
      <c r="G701" s="2" t="str">
        <f t="shared" si="30"/>
        <v>November</v>
      </c>
      <c r="H701" s="2" t="str">
        <f t="shared" si="31"/>
        <v>2024</v>
      </c>
      <c r="I701" s="10">
        <v>1462.25</v>
      </c>
      <c r="J701">
        <f t="shared" ca="1" si="32"/>
        <v>57031.6</v>
      </c>
    </row>
    <row r="702" spans="2:10" x14ac:dyDescent="0.3">
      <c r="B702" s="7">
        <v>697</v>
      </c>
      <c r="C702" s="9" t="s">
        <v>6</v>
      </c>
      <c r="D702" s="9" t="s">
        <v>9</v>
      </c>
      <c r="E702" s="9" t="s">
        <v>14</v>
      </c>
      <c r="F702" s="8">
        <v>45623</v>
      </c>
      <c r="G702" s="2" t="str">
        <f t="shared" si="30"/>
        <v>November</v>
      </c>
      <c r="H702" s="2" t="str">
        <f t="shared" si="31"/>
        <v>2024</v>
      </c>
      <c r="I702" s="10">
        <v>1321.03</v>
      </c>
      <c r="J702">
        <f t="shared" ca="1" si="32"/>
        <v>57031.6</v>
      </c>
    </row>
    <row r="703" spans="2:10" x14ac:dyDescent="0.3">
      <c r="B703" s="7">
        <v>698</v>
      </c>
      <c r="C703" s="9" t="s">
        <v>3</v>
      </c>
      <c r="D703" s="9" t="s">
        <v>8</v>
      </c>
      <c r="E703" s="9" t="s">
        <v>13</v>
      </c>
      <c r="F703" s="8">
        <v>45624</v>
      </c>
      <c r="G703" s="2" t="str">
        <f t="shared" si="30"/>
        <v>November</v>
      </c>
      <c r="H703" s="2" t="str">
        <f t="shared" si="31"/>
        <v>2024</v>
      </c>
      <c r="I703" s="10">
        <v>340.36</v>
      </c>
      <c r="J703">
        <f t="shared" ca="1" si="32"/>
        <v>57031.6</v>
      </c>
    </row>
    <row r="704" spans="2:10" x14ac:dyDescent="0.3">
      <c r="B704" s="7">
        <v>699</v>
      </c>
      <c r="C704" s="9" t="s">
        <v>5</v>
      </c>
      <c r="D704" s="9" t="s">
        <v>9</v>
      </c>
      <c r="E704" s="9" t="s">
        <v>11</v>
      </c>
      <c r="F704" s="8">
        <v>45625</v>
      </c>
      <c r="G704" s="2" t="str">
        <f t="shared" si="30"/>
        <v>November</v>
      </c>
      <c r="H704" s="2" t="str">
        <f t="shared" si="31"/>
        <v>2024</v>
      </c>
      <c r="I704" s="10">
        <v>934.22</v>
      </c>
      <c r="J704">
        <f t="shared" ca="1" si="32"/>
        <v>57031.6</v>
      </c>
    </row>
    <row r="705" spans="2:10" x14ac:dyDescent="0.3">
      <c r="B705" s="7">
        <v>700</v>
      </c>
      <c r="C705" s="9" t="s">
        <v>4</v>
      </c>
      <c r="D705" s="9" t="s">
        <v>9</v>
      </c>
      <c r="E705" s="9" t="s">
        <v>12</v>
      </c>
      <c r="F705" s="8">
        <v>45626</v>
      </c>
      <c r="G705" s="2" t="str">
        <f t="shared" si="30"/>
        <v>November</v>
      </c>
      <c r="H705" s="2" t="str">
        <f t="shared" si="31"/>
        <v>2024</v>
      </c>
      <c r="I705" s="10">
        <v>1650.19</v>
      </c>
      <c r="J705">
        <f t="shared" ca="1" si="32"/>
        <v>57031.6</v>
      </c>
    </row>
    <row r="706" spans="2:10" x14ac:dyDescent="0.3">
      <c r="B706" s="7">
        <v>701</v>
      </c>
      <c r="C706" s="9" t="s">
        <v>6</v>
      </c>
      <c r="D706" s="9" t="s">
        <v>8</v>
      </c>
      <c r="E706" s="9" t="s">
        <v>11</v>
      </c>
      <c r="F706" s="8">
        <v>45627</v>
      </c>
      <c r="G706" s="2" t="str">
        <f t="shared" si="30"/>
        <v>December</v>
      </c>
      <c r="H706" s="2" t="str">
        <f t="shared" si="31"/>
        <v>2024</v>
      </c>
      <c r="I706" s="10">
        <v>584.61</v>
      </c>
      <c r="J706">
        <f t="shared" ca="1" si="32"/>
        <v>65575.809999999983</v>
      </c>
    </row>
    <row r="707" spans="2:10" x14ac:dyDescent="0.3">
      <c r="B707" s="7">
        <v>702</v>
      </c>
      <c r="C707" s="9" t="s">
        <v>5</v>
      </c>
      <c r="D707" s="9" t="s">
        <v>9</v>
      </c>
      <c r="E707" s="9" t="s">
        <v>12</v>
      </c>
      <c r="F707" s="8">
        <v>45628</v>
      </c>
      <c r="G707" s="2" t="str">
        <f t="shared" si="30"/>
        <v>December</v>
      </c>
      <c r="H707" s="2" t="str">
        <f t="shared" si="31"/>
        <v>2024</v>
      </c>
      <c r="I707" s="10">
        <v>911.83</v>
      </c>
      <c r="J707">
        <f t="shared" ca="1" si="32"/>
        <v>65575.809999999983</v>
      </c>
    </row>
    <row r="708" spans="2:10" x14ac:dyDescent="0.3">
      <c r="B708" s="7">
        <v>703</v>
      </c>
      <c r="C708" s="9" t="s">
        <v>5</v>
      </c>
      <c r="D708" s="9" t="s">
        <v>8</v>
      </c>
      <c r="E708" s="9" t="s">
        <v>11</v>
      </c>
      <c r="F708" s="8">
        <v>45629</v>
      </c>
      <c r="G708" s="2" t="str">
        <f t="shared" si="30"/>
        <v>December</v>
      </c>
      <c r="H708" s="2" t="str">
        <f t="shared" si="31"/>
        <v>2024</v>
      </c>
      <c r="I708" s="10">
        <v>704.65</v>
      </c>
      <c r="J708">
        <f t="shared" ca="1" si="32"/>
        <v>65575.809999999983</v>
      </c>
    </row>
    <row r="709" spans="2:10" x14ac:dyDescent="0.3">
      <c r="B709" s="7">
        <v>704</v>
      </c>
      <c r="C709" s="9" t="s">
        <v>3</v>
      </c>
      <c r="D709" s="9" t="s">
        <v>9</v>
      </c>
      <c r="E709" s="9" t="s">
        <v>11</v>
      </c>
      <c r="F709" s="8">
        <v>45630</v>
      </c>
      <c r="G709" s="2" t="str">
        <f t="shared" si="30"/>
        <v>December</v>
      </c>
      <c r="H709" s="2" t="str">
        <f t="shared" si="31"/>
        <v>2024</v>
      </c>
      <c r="I709" s="10">
        <v>1611.06</v>
      </c>
      <c r="J709">
        <f t="shared" ca="1" si="32"/>
        <v>65575.809999999983</v>
      </c>
    </row>
    <row r="710" spans="2:10" x14ac:dyDescent="0.3">
      <c r="B710" s="7">
        <v>705</v>
      </c>
      <c r="C710" s="9" t="s">
        <v>4</v>
      </c>
      <c r="D710" s="9" t="s">
        <v>8</v>
      </c>
      <c r="E710" s="9" t="s">
        <v>11</v>
      </c>
      <c r="F710" s="8">
        <v>45631</v>
      </c>
      <c r="G710" s="2" t="str">
        <f t="shared" ref="G710:G773" si="33">TEXT(F710,"MMMM")</f>
        <v>December</v>
      </c>
      <c r="H710" s="2" t="str">
        <f t="shared" ref="H710:H773" si="34">TEXT(F710,"YYYY")</f>
        <v>2024</v>
      </c>
      <c r="I710" s="10">
        <v>1429.54</v>
      </c>
      <c r="J710">
        <f t="shared" ca="1" si="32"/>
        <v>65575.809999999983</v>
      </c>
    </row>
    <row r="711" spans="2:10" x14ac:dyDescent="0.3">
      <c r="B711" s="7">
        <v>706</v>
      </c>
      <c r="C711" s="9" t="s">
        <v>3</v>
      </c>
      <c r="D711" s="9" t="s">
        <v>9</v>
      </c>
      <c r="E711" s="9" t="s">
        <v>14</v>
      </c>
      <c r="F711" s="8">
        <v>45632</v>
      </c>
      <c r="G711" s="2" t="str">
        <f t="shared" si="33"/>
        <v>December</v>
      </c>
      <c r="H711" s="2" t="str">
        <f t="shared" si="34"/>
        <v>2024</v>
      </c>
      <c r="I711" s="10">
        <v>1716.27</v>
      </c>
      <c r="J711">
        <f t="shared" ref="J711:J774" ca="1" si="35">SUMIF(G:I,G711,I:I)</f>
        <v>65575.809999999983</v>
      </c>
    </row>
    <row r="712" spans="2:10" x14ac:dyDescent="0.3">
      <c r="B712" s="7">
        <v>707</v>
      </c>
      <c r="C712" s="9" t="s">
        <v>3</v>
      </c>
      <c r="D712" s="9" t="s">
        <v>8</v>
      </c>
      <c r="E712" s="9" t="s">
        <v>12</v>
      </c>
      <c r="F712" s="8">
        <v>45633</v>
      </c>
      <c r="G712" s="2" t="str">
        <f t="shared" si="33"/>
        <v>December</v>
      </c>
      <c r="H712" s="2" t="str">
        <f t="shared" si="34"/>
        <v>2024</v>
      </c>
      <c r="I712" s="10">
        <v>932.46</v>
      </c>
      <c r="J712">
        <f t="shared" ca="1" si="35"/>
        <v>65575.809999999983</v>
      </c>
    </row>
    <row r="713" spans="2:10" x14ac:dyDescent="0.3">
      <c r="B713" s="7">
        <v>708</v>
      </c>
      <c r="C713" s="9" t="s">
        <v>4</v>
      </c>
      <c r="D713" s="9" t="s">
        <v>8</v>
      </c>
      <c r="E713" s="9" t="s">
        <v>11</v>
      </c>
      <c r="F713" s="8">
        <v>45634</v>
      </c>
      <c r="G713" s="2" t="str">
        <f t="shared" si="33"/>
        <v>December</v>
      </c>
      <c r="H713" s="2" t="str">
        <f t="shared" si="34"/>
        <v>2024</v>
      </c>
      <c r="I713" s="10">
        <v>1342.24</v>
      </c>
      <c r="J713">
        <f t="shared" ca="1" si="35"/>
        <v>65575.809999999983</v>
      </c>
    </row>
    <row r="714" spans="2:10" x14ac:dyDescent="0.3">
      <c r="B714" s="7">
        <v>709</v>
      </c>
      <c r="C714" s="9" t="s">
        <v>5</v>
      </c>
      <c r="D714" s="9" t="s">
        <v>9</v>
      </c>
      <c r="E714" s="9" t="s">
        <v>14</v>
      </c>
      <c r="F714" s="8">
        <v>45635</v>
      </c>
      <c r="G714" s="2" t="str">
        <f t="shared" si="33"/>
        <v>December</v>
      </c>
      <c r="H714" s="2" t="str">
        <f t="shared" si="34"/>
        <v>2024</v>
      </c>
      <c r="I714" s="10">
        <v>1220</v>
      </c>
      <c r="J714">
        <f t="shared" ca="1" si="35"/>
        <v>65575.809999999983</v>
      </c>
    </row>
    <row r="715" spans="2:10" x14ac:dyDescent="0.3">
      <c r="B715" s="7">
        <v>710</v>
      </c>
      <c r="C715" s="9" t="s">
        <v>4</v>
      </c>
      <c r="D715" s="9" t="s">
        <v>8</v>
      </c>
      <c r="E715" s="9" t="s">
        <v>13</v>
      </c>
      <c r="F715" s="8">
        <v>45636</v>
      </c>
      <c r="G715" s="2" t="str">
        <f t="shared" si="33"/>
        <v>December</v>
      </c>
      <c r="H715" s="2" t="str">
        <f t="shared" si="34"/>
        <v>2024</v>
      </c>
      <c r="I715" s="10">
        <v>147.13999999999999</v>
      </c>
      <c r="J715">
        <f t="shared" ca="1" si="35"/>
        <v>65575.809999999983</v>
      </c>
    </row>
    <row r="716" spans="2:10" x14ac:dyDescent="0.3">
      <c r="B716" s="7">
        <v>711</v>
      </c>
      <c r="C716" s="9" t="s">
        <v>4</v>
      </c>
      <c r="D716" s="9" t="s">
        <v>8</v>
      </c>
      <c r="E716" s="9" t="s">
        <v>14</v>
      </c>
      <c r="F716" s="8">
        <v>45637</v>
      </c>
      <c r="G716" s="2" t="str">
        <f t="shared" si="33"/>
        <v>December</v>
      </c>
      <c r="H716" s="2" t="str">
        <f t="shared" si="34"/>
        <v>2024</v>
      </c>
      <c r="I716" s="10">
        <v>1107.27</v>
      </c>
      <c r="J716">
        <f t="shared" ca="1" si="35"/>
        <v>65575.809999999983</v>
      </c>
    </row>
    <row r="717" spans="2:10" x14ac:dyDescent="0.3">
      <c r="B717" s="7">
        <v>712</v>
      </c>
      <c r="C717" s="9" t="s">
        <v>3</v>
      </c>
      <c r="D717" s="9" t="s">
        <v>8</v>
      </c>
      <c r="E717" s="9" t="s">
        <v>14</v>
      </c>
      <c r="F717" s="8">
        <v>45638</v>
      </c>
      <c r="G717" s="2" t="str">
        <f t="shared" si="33"/>
        <v>December</v>
      </c>
      <c r="H717" s="2" t="str">
        <f t="shared" si="34"/>
        <v>2024</v>
      </c>
      <c r="I717" s="10">
        <v>1512.51</v>
      </c>
      <c r="J717">
        <f t="shared" ca="1" si="35"/>
        <v>65575.809999999983</v>
      </c>
    </row>
    <row r="718" spans="2:10" x14ac:dyDescent="0.3">
      <c r="B718" s="7">
        <v>713</v>
      </c>
      <c r="C718" s="9" t="s">
        <v>3</v>
      </c>
      <c r="D718" s="9" t="s">
        <v>9</v>
      </c>
      <c r="E718" s="9" t="s">
        <v>12</v>
      </c>
      <c r="F718" s="8">
        <v>45639</v>
      </c>
      <c r="G718" s="2" t="str">
        <f t="shared" si="33"/>
        <v>December</v>
      </c>
      <c r="H718" s="2" t="str">
        <f t="shared" si="34"/>
        <v>2024</v>
      </c>
      <c r="I718" s="10">
        <v>478.38</v>
      </c>
      <c r="J718">
        <f t="shared" ca="1" si="35"/>
        <v>65575.809999999983</v>
      </c>
    </row>
    <row r="719" spans="2:10" x14ac:dyDescent="0.3">
      <c r="B719" s="7">
        <v>714</v>
      </c>
      <c r="C719" s="9" t="s">
        <v>5</v>
      </c>
      <c r="D719" s="9" t="s">
        <v>8</v>
      </c>
      <c r="E719" s="9" t="s">
        <v>12</v>
      </c>
      <c r="F719" s="8">
        <v>45640</v>
      </c>
      <c r="G719" s="2" t="str">
        <f t="shared" si="33"/>
        <v>December</v>
      </c>
      <c r="H719" s="2" t="str">
        <f t="shared" si="34"/>
        <v>2024</v>
      </c>
      <c r="I719" s="10">
        <v>936.17</v>
      </c>
      <c r="J719">
        <f t="shared" ca="1" si="35"/>
        <v>65575.809999999983</v>
      </c>
    </row>
    <row r="720" spans="2:10" x14ac:dyDescent="0.3">
      <c r="B720" s="7">
        <v>715</v>
      </c>
      <c r="C720" s="9" t="s">
        <v>3</v>
      </c>
      <c r="D720" s="9" t="s">
        <v>8</v>
      </c>
      <c r="E720" s="9" t="s">
        <v>13</v>
      </c>
      <c r="F720" s="8">
        <v>45641</v>
      </c>
      <c r="G720" s="2" t="str">
        <f t="shared" si="33"/>
        <v>December</v>
      </c>
      <c r="H720" s="2" t="str">
        <f t="shared" si="34"/>
        <v>2024</v>
      </c>
      <c r="I720" s="10">
        <v>547.5</v>
      </c>
      <c r="J720">
        <f t="shared" ca="1" si="35"/>
        <v>65575.809999999983</v>
      </c>
    </row>
    <row r="721" spans="2:10" x14ac:dyDescent="0.3">
      <c r="B721" s="7">
        <v>716</v>
      </c>
      <c r="C721" s="9" t="s">
        <v>5</v>
      </c>
      <c r="D721" s="9" t="s">
        <v>9</v>
      </c>
      <c r="E721" s="9" t="s">
        <v>14</v>
      </c>
      <c r="F721" s="8">
        <v>45642</v>
      </c>
      <c r="G721" s="2" t="str">
        <f t="shared" si="33"/>
        <v>December</v>
      </c>
      <c r="H721" s="2" t="str">
        <f t="shared" si="34"/>
        <v>2024</v>
      </c>
      <c r="I721" s="10">
        <v>1233.57</v>
      </c>
      <c r="J721">
        <f t="shared" ca="1" si="35"/>
        <v>65575.809999999983</v>
      </c>
    </row>
    <row r="722" spans="2:10" x14ac:dyDescent="0.3">
      <c r="B722" s="7">
        <v>717</v>
      </c>
      <c r="C722" s="9" t="s">
        <v>4</v>
      </c>
      <c r="D722" s="9" t="s">
        <v>8</v>
      </c>
      <c r="E722" s="9" t="s">
        <v>13</v>
      </c>
      <c r="F722" s="8">
        <v>45643</v>
      </c>
      <c r="G722" s="2" t="str">
        <f t="shared" si="33"/>
        <v>December</v>
      </c>
      <c r="H722" s="2" t="str">
        <f t="shared" si="34"/>
        <v>2024</v>
      </c>
      <c r="I722" s="10">
        <v>1031.75</v>
      </c>
      <c r="J722">
        <f t="shared" ca="1" si="35"/>
        <v>65575.809999999983</v>
      </c>
    </row>
    <row r="723" spans="2:10" x14ac:dyDescent="0.3">
      <c r="B723" s="7">
        <v>718</v>
      </c>
      <c r="C723" s="9" t="s">
        <v>6</v>
      </c>
      <c r="D723" s="9" t="s">
        <v>8</v>
      </c>
      <c r="E723" s="9" t="s">
        <v>11</v>
      </c>
      <c r="F723" s="8">
        <v>45644</v>
      </c>
      <c r="G723" s="2" t="str">
        <f t="shared" si="33"/>
        <v>December</v>
      </c>
      <c r="H723" s="2" t="str">
        <f t="shared" si="34"/>
        <v>2024</v>
      </c>
      <c r="I723" s="10">
        <v>88.62</v>
      </c>
      <c r="J723">
        <f t="shared" ca="1" si="35"/>
        <v>65575.809999999983</v>
      </c>
    </row>
    <row r="724" spans="2:10" x14ac:dyDescent="0.3">
      <c r="B724" s="7">
        <v>719</v>
      </c>
      <c r="C724" s="9" t="s">
        <v>3</v>
      </c>
      <c r="D724" s="9" t="s">
        <v>8</v>
      </c>
      <c r="E724" s="9" t="s">
        <v>12</v>
      </c>
      <c r="F724" s="8">
        <v>45645</v>
      </c>
      <c r="G724" s="2" t="str">
        <f t="shared" si="33"/>
        <v>December</v>
      </c>
      <c r="H724" s="2" t="str">
        <f t="shared" si="34"/>
        <v>2024</v>
      </c>
      <c r="I724" s="10">
        <v>1868.46</v>
      </c>
      <c r="J724">
        <f t="shared" ca="1" si="35"/>
        <v>65575.809999999983</v>
      </c>
    </row>
    <row r="725" spans="2:10" x14ac:dyDescent="0.3">
      <c r="B725" s="7">
        <v>720</v>
      </c>
      <c r="C725" s="9" t="s">
        <v>5</v>
      </c>
      <c r="D725" s="9" t="s">
        <v>8</v>
      </c>
      <c r="E725" s="9" t="s">
        <v>11</v>
      </c>
      <c r="F725" s="8">
        <v>45646</v>
      </c>
      <c r="G725" s="2" t="str">
        <f t="shared" si="33"/>
        <v>December</v>
      </c>
      <c r="H725" s="2" t="str">
        <f t="shared" si="34"/>
        <v>2024</v>
      </c>
      <c r="I725" s="10">
        <v>518.30999999999995</v>
      </c>
      <c r="J725">
        <f t="shared" ca="1" si="35"/>
        <v>65575.809999999983</v>
      </c>
    </row>
    <row r="726" spans="2:10" x14ac:dyDescent="0.3">
      <c r="B726" s="7">
        <v>721</v>
      </c>
      <c r="C726" s="9" t="s">
        <v>5</v>
      </c>
      <c r="D726" s="9" t="s">
        <v>8</v>
      </c>
      <c r="E726" s="9" t="s">
        <v>13</v>
      </c>
      <c r="F726" s="8">
        <v>45647</v>
      </c>
      <c r="G726" s="2" t="str">
        <f t="shared" si="33"/>
        <v>December</v>
      </c>
      <c r="H726" s="2" t="str">
        <f t="shared" si="34"/>
        <v>2024</v>
      </c>
      <c r="I726" s="10">
        <v>942.89</v>
      </c>
      <c r="J726">
        <f t="shared" ca="1" si="35"/>
        <v>65575.809999999983</v>
      </c>
    </row>
    <row r="727" spans="2:10" x14ac:dyDescent="0.3">
      <c r="B727" s="7">
        <v>722</v>
      </c>
      <c r="C727" s="9" t="s">
        <v>6</v>
      </c>
      <c r="D727" s="9" t="s">
        <v>8</v>
      </c>
      <c r="E727" s="9" t="s">
        <v>12</v>
      </c>
      <c r="F727" s="8">
        <v>45648</v>
      </c>
      <c r="G727" s="2" t="str">
        <f t="shared" si="33"/>
        <v>December</v>
      </c>
      <c r="H727" s="2" t="str">
        <f t="shared" si="34"/>
        <v>2024</v>
      </c>
      <c r="I727" s="10">
        <v>1792.92</v>
      </c>
      <c r="J727">
        <f t="shared" ca="1" si="35"/>
        <v>65575.809999999983</v>
      </c>
    </row>
    <row r="728" spans="2:10" x14ac:dyDescent="0.3">
      <c r="B728" s="7">
        <v>723</v>
      </c>
      <c r="C728" s="9" t="s">
        <v>5</v>
      </c>
      <c r="D728" s="9" t="s">
        <v>9</v>
      </c>
      <c r="E728" s="9" t="s">
        <v>14</v>
      </c>
      <c r="F728" s="8">
        <v>45649</v>
      </c>
      <c r="G728" s="2" t="str">
        <f t="shared" si="33"/>
        <v>December</v>
      </c>
      <c r="H728" s="2" t="str">
        <f t="shared" si="34"/>
        <v>2024</v>
      </c>
      <c r="I728" s="10">
        <v>1267.56</v>
      </c>
      <c r="J728">
        <f t="shared" ca="1" si="35"/>
        <v>65575.809999999983</v>
      </c>
    </row>
    <row r="729" spans="2:10" x14ac:dyDescent="0.3">
      <c r="B729" s="7">
        <v>724</v>
      </c>
      <c r="C729" s="9" t="s">
        <v>6</v>
      </c>
      <c r="D729" s="9" t="s">
        <v>8</v>
      </c>
      <c r="E729" s="9" t="s">
        <v>11</v>
      </c>
      <c r="F729" s="8">
        <v>45650</v>
      </c>
      <c r="G729" s="2" t="str">
        <f t="shared" si="33"/>
        <v>December</v>
      </c>
      <c r="H729" s="2" t="str">
        <f t="shared" si="34"/>
        <v>2024</v>
      </c>
      <c r="I729" s="10">
        <v>1480.74</v>
      </c>
      <c r="J729">
        <f t="shared" ca="1" si="35"/>
        <v>65575.809999999983</v>
      </c>
    </row>
    <row r="730" spans="2:10" x14ac:dyDescent="0.3">
      <c r="B730" s="7">
        <v>725</v>
      </c>
      <c r="C730" s="9" t="s">
        <v>3</v>
      </c>
      <c r="D730" s="9" t="s">
        <v>8</v>
      </c>
      <c r="E730" s="9" t="s">
        <v>13</v>
      </c>
      <c r="F730" s="8">
        <v>45651</v>
      </c>
      <c r="G730" s="2" t="str">
        <f t="shared" si="33"/>
        <v>December</v>
      </c>
      <c r="H730" s="2" t="str">
        <f t="shared" si="34"/>
        <v>2024</v>
      </c>
      <c r="I730" s="10">
        <v>1490.58</v>
      </c>
      <c r="J730">
        <f t="shared" ca="1" si="35"/>
        <v>65575.809999999983</v>
      </c>
    </row>
    <row r="731" spans="2:10" x14ac:dyDescent="0.3">
      <c r="B731" s="7">
        <v>726</v>
      </c>
      <c r="C731" s="9" t="s">
        <v>4</v>
      </c>
      <c r="D731" s="9" t="s">
        <v>8</v>
      </c>
      <c r="E731" s="9" t="s">
        <v>12</v>
      </c>
      <c r="F731" s="8">
        <v>45652</v>
      </c>
      <c r="G731" s="2" t="str">
        <f t="shared" si="33"/>
        <v>December</v>
      </c>
      <c r="H731" s="2" t="str">
        <f t="shared" si="34"/>
        <v>2024</v>
      </c>
      <c r="I731" s="10">
        <v>1249.83</v>
      </c>
      <c r="J731">
        <f t="shared" ca="1" si="35"/>
        <v>65575.809999999983</v>
      </c>
    </row>
    <row r="732" spans="2:10" x14ac:dyDescent="0.3">
      <c r="B732" s="7">
        <v>727</v>
      </c>
      <c r="C732" s="9" t="s">
        <v>6</v>
      </c>
      <c r="D732" s="9" t="s">
        <v>9</v>
      </c>
      <c r="E732" s="9" t="s">
        <v>14</v>
      </c>
      <c r="F732" s="8">
        <v>45653</v>
      </c>
      <c r="G732" s="2" t="str">
        <f t="shared" si="33"/>
        <v>December</v>
      </c>
      <c r="H732" s="2" t="str">
        <f t="shared" si="34"/>
        <v>2024</v>
      </c>
      <c r="I732" s="10">
        <v>452.71</v>
      </c>
      <c r="J732">
        <f t="shared" ca="1" si="35"/>
        <v>65575.809999999983</v>
      </c>
    </row>
    <row r="733" spans="2:10" x14ac:dyDescent="0.3">
      <c r="B733" s="7">
        <v>728</v>
      </c>
      <c r="C733" s="9" t="s">
        <v>6</v>
      </c>
      <c r="D733" s="9" t="s">
        <v>9</v>
      </c>
      <c r="E733" s="9" t="s">
        <v>12</v>
      </c>
      <c r="F733" s="8">
        <v>45654</v>
      </c>
      <c r="G733" s="2" t="str">
        <f t="shared" si="33"/>
        <v>December</v>
      </c>
      <c r="H733" s="2" t="str">
        <f t="shared" si="34"/>
        <v>2024</v>
      </c>
      <c r="I733" s="10">
        <v>1363.57</v>
      </c>
      <c r="J733">
        <f t="shared" ca="1" si="35"/>
        <v>65575.809999999983</v>
      </c>
    </row>
    <row r="734" spans="2:10" x14ac:dyDescent="0.3">
      <c r="B734" s="7">
        <v>729</v>
      </c>
      <c r="C734" s="9" t="s">
        <v>4</v>
      </c>
      <c r="D734" s="9" t="s">
        <v>8</v>
      </c>
      <c r="E734" s="9" t="s">
        <v>11</v>
      </c>
      <c r="F734" s="8">
        <v>45655</v>
      </c>
      <c r="G734" s="2" t="str">
        <f t="shared" si="33"/>
        <v>December</v>
      </c>
      <c r="H734" s="2" t="str">
        <f t="shared" si="34"/>
        <v>2024</v>
      </c>
      <c r="I734" s="10">
        <v>1433.95</v>
      </c>
      <c r="J734">
        <f t="shared" ca="1" si="35"/>
        <v>65575.809999999983</v>
      </c>
    </row>
    <row r="735" spans="2:10" x14ac:dyDescent="0.3">
      <c r="B735" s="7">
        <v>730</v>
      </c>
      <c r="C735" s="9" t="s">
        <v>6</v>
      </c>
      <c r="D735" s="9" t="s">
        <v>9</v>
      </c>
      <c r="E735" s="9" t="s">
        <v>14</v>
      </c>
      <c r="F735" s="8">
        <v>45656</v>
      </c>
      <c r="G735" s="2" t="str">
        <f t="shared" si="33"/>
        <v>December</v>
      </c>
      <c r="H735" s="2" t="str">
        <f t="shared" si="34"/>
        <v>2024</v>
      </c>
      <c r="I735" s="10">
        <v>291.22000000000003</v>
      </c>
      <c r="J735">
        <f t="shared" ca="1" si="35"/>
        <v>65575.809999999983</v>
      </c>
    </row>
    <row r="736" spans="2:10" x14ac:dyDescent="0.3">
      <c r="B736" s="7">
        <v>731</v>
      </c>
      <c r="C736" s="9" t="s">
        <v>6</v>
      </c>
      <c r="D736" s="9" t="s">
        <v>9</v>
      </c>
      <c r="E736" s="9" t="s">
        <v>13</v>
      </c>
      <c r="F736" s="8">
        <v>45657</v>
      </c>
      <c r="G736" s="2" t="str">
        <f t="shared" si="33"/>
        <v>December</v>
      </c>
      <c r="H736" s="2" t="str">
        <f t="shared" si="34"/>
        <v>2024</v>
      </c>
      <c r="I736" s="10">
        <v>472.83</v>
      </c>
      <c r="J736">
        <f t="shared" ca="1" si="35"/>
        <v>65575.809999999983</v>
      </c>
    </row>
    <row r="737" spans="2:10" x14ac:dyDescent="0.3">
      <c r="B737" s="7">
        <v>732</v>
      </c>
      <c r="C737" s="9" t="s">
        <v>5</v>
      </c>
      <c r="D737" s="9" t="s">
        <v>8</v>
      </c>
      <c r="E737" s="9" t="s">
        <v>14</v>
      </c>
      <c r="F737" s="8">
        <v>45658</v>
      </c>
      <c r="G737" s="2" t="str">
        <f t="shared" si="33"/>
        <v>January</v>
      </c>
      <c r="H737" s="2" t="str">
        <f t="shared" si="34"/>
        <v>2025</v>
      </c>
      <c r="I737" s="10">
        <v>1098.69</v>
      </c>
      <c r="J737">
        <f t="shared" ca="1" si="35"/>
        <v>94153.019999999931</v>
      </c>
    </row>
    <row r="738" spans="2:10" x14ac:dyDescent="0.3">
      <c r="B738" s="7">
        <v>733</v>
      </c>
      <c r="C738" s="9" t="s">
        <v>6</v>
      </c>
      <c r="D738" s="9" t="s">
        <v>8</v>
      </c>
      <c r="E738" s="9" t="s">
        <v>13</v>
      </c>
      <c r="F738" s="8">
        <v>45659</v>
      </c>
      <c r="G738" s="2" t="str">
        <f t="shared" si="33"/>
        <v>January</v>
      </c>
      <c r="H738" s="2" t="str">
        <f t="shared" si="34"/>
        <v>2025</v>
      </c>
      <c r="I738" s="10">
        <v>1797.34</v>
      </c>
      <c r="J738">
        <f t="shared" ca="1" si="35"/>
        <v>94153.019999999931</v>
      </c>
    </row>
    <row r="739" spans="2:10" x14ac:dyDescent="0.3">
      <c r="B739" s="7">
        <v>734</v>
      </c>
      <c r="C739" s="9" t="s">
        <v>6</v>
      </c>
      <c r="D739" s="9" t="s">
        <v>8</v>
      </c>
      <c r="E739" s="9" t="s">
        <v>14</v>
      </c>
      <c r="F739" s="8">
        <v>45660</v>
      </c>
      <c r="G739" s="2" t="str">
        <f t="shared" si="33"/>
        <v>January</v>
      </c>
      <c r="H739" s="2" t="str">
        <f t="shared" si="34"/>
        <v>2025</v>
      </c>
      <c r="I739" s="10">
        <v>1436.36</v>
      </c>
      <c r="J739">
        <f t="shared" ca="1" si="35"/>
        <v>94153.019999999931</v>
      </c>
    </row>
    <row r="740" spans="2:10" x14ac:dyDescent="0.3">
      <c r="B740" s="7">
        <v>735</v>
      </c>
      <c r="C740" s="9" t="s">
        <v>3</v>
      </c>
      <c r="D740" s="9" t="s">
        <v>9</v>
      </c>
      <c r="E740" s="9" t="s">
        <v>11</v>
      </c>
      <c r="F740" s="8">
        <v>45661</v>
      </c>
      <c r="G740" s="2" t="str">
        <f t="shared" si="33"/>
        <v>January</v>
      </c>
      <c r="H740" s="2" t="str">
        <f t="shared" si="34"/>
        <v>2025</v>
      </c>
      <c r="I740" s="10">
        <v>1161.2</v>
      </c>
      <c r="J740">
        <f t="shared" ca="1" si="35"/>
        <v>94153.019999999931</v>
      </c>
    </row>
    <row r="741" spans="2:10" x14ac:dyDescent="0.3">
      <c r="B741" s="7">
        <v>736</v>
      </c>
      <c r="C741" s="9" t="s">
        <v>5</v>
      </c>
      <c r="D741" s="9" t="s">
        <v>8</v>
      </c>
      <c r="E741" s="9" t="s">
        <v>14</v>
      </c>
      <c r="F741" s="8">
        <v>45662</v>
      </c>
      <c r="G741" s="2" t="str">
        <f t="shared" si="33"/>
        <v>January</v>
      </c>
      <c r="H741" s="2" t="str">
        <f t="shared" si="34"/>
        <v>2025</v>
      </c>
      <c r="I741" s="10">
        <v>1317.93</v>
      </c>
      <c r="J741">
        <f t="shared" ca="1" si="35"/>
        <v>94153.019999999931</v>
      </c>
    </row>
    <row r="742" spans="2:10" x14ac:dyDescent="0.3">
      <c r="B742" s="7">
        <v>737</v>
      </c>
      <c r="C742" s="9" t="s">
        <v>6</v>
      </c>
      <c r="D742" s="9" t="s">
        <v>8</v>
      </c>
      <c r="E742" s="9" t="s">
        <v>14</v>
      </c>
      <c r="F742" s="8">
        <v>45663</v>
      </c>
      <c r="G742" s="2" t="str">
        <f t="shared" si="33"/>
        <v>January</v>
      </c>
      <c r="H742" s="2" t="str">
        <f t="shared" si="34"/>
        <v>2025</v>
      </c>
      <c r="I742" s="10">
        <v>194.07</v>
      </c>
      <c r="J742">
        <f t="shared" ca="1" si="35"/>
        <v>94153.019999999931</v>
      </c>
    </row>
    <row r="743" spans="2:10" x14ac:dyDescent="0.3">
      <c r="B743" s="7">
        <v>738</v>
      </c>
      <c r="C743" s="9" t="s">
        <v>5</v>
      </c>
      <c r="D743" s="9" t="s">
        <v>8</v>
      </c>
      <c r="E743" s="9" t="s">
        <v>13</v>
      </c>
      <c r="F743" s="8">
        <v>45664</v>
      </c>
      <c r="G743" s="2" t="str">
        <f t="shared" si="33"/>
        <v>January</v>
      </c>
      <c r="H743" s="2" t="str">
        <f t="shared" si="34"/>
        <v>2025</v>
      </c>
      <c r="I743" s="10">
        <v>432.13</v>
      </c>
      <c r="J743">
        <f t="shared" ca="1" si="35"/>
        <v>94153.019999999931</v>
      </c>
    </row>
    <row r="744" spans="2:10" x14ac:dyDescent="0.3">
      <c r="B744" s="7">
        <v>739</v>
      </c>
      <c r="C744" s="9" t="s">
        <v>4</v>
      </c>
      <c r="D744" s="9" t="s">
        <v>9</v>
      </c>
      <c r="E744" s="9" t="s">
        <v>13</v>
      </c>
      <c r="F744" s="8">
        <v>45665</v>
      </c>
      <c r="G744" s="2" t="str">
        <f t="shared" si="33"/>
        <v>January</v>
      </c>
      <c r="H744" s="2" t="str">
        <f t="shared" si="34"/>
        <v>2025</v>
      </c>
      <c r="I744" s="10">
        <v>1257.93</v>
      </c>
      <c r="J744">
        <f t="shared" ca="1" si="35"/>
        <v>94153.019999999931</v>
      </c>
    </row>
    <row r="745" spans="2:10" x14ac:dyDescent="0.3">
      <c r="B745" s="7">
        <v>740</v>
      </c>
      <c r="C745" s="9" t="s">
        <v>6</v>
      </c>
      <c r="D745" s="9" t="s">
        <v>9</v>
      </c>
      <c r="E745" s="9" t="s">
        <v>14</v>
      </c>
      <c r="F745" s="8">
        <v>45666</v>
      </c>
      <c r="G745" s="2" t="str">
        <f t="shared" si="33"/>
        <v>January</v>
      </c>
      <c r="H745" s="2" t="str">
        <f t="shared" si="34"/>
        <v>2025</v>
      </c>
      <c r="I745" s="10">
        <v>230.97</v>
      </c>
      <c r="J745">
        <f t="shared" ca="1" si="35"/>
        <v>94153.019999999931</v>
      </c>
    </row>
    <row r="746" spans="2:10" x14ac:dyDescent="0.3">
      <c r="B746" s="7">
        <v>741</v>
      </c>
      <c r="C746" s="9" t="s">
        <v>6</v>
      </c>
      <c r="D746" s="9" t="s">
        <v>8</v>
      </c>
      <c r="E746" s="9" t="s">
        <v>13</v>
      </c>
      <c r="F746" s="8">
        <v>45667</v>
      </c>
      <c r="G746" s="2" t="str">
        <f t="shared" si="33"/>
        <v>January</v>
      </c>
      <c r="H746" s="2" t="str">
        <f t="shared" si="34"/>
        <v>2025</v>
      </c>
      <c r="I746" s="10">
        <v>812.65</v>
      </c>
      <c r="J746">
        <f t="shared" ca="1" si="35"/>
        <v>94153.019999999931</v>
      </c>
    </row>
    <row r="747" spans="2:10" x14ac:dyDescent="0.3">
      <c r="B747" s="7">
        <v>742</v>
      </c>
      <c r="C747" s="9" t="s">
        <v>6</v>
      </c>
      <c r="D747" s="9" t="s">
        <v>9</v>
      </c>
      <c r="E747" s="9" t="s">
        <v>12</v>
      </c>
      <c r="F747" s="8">
        <v>45668</v>
      </c>
      <c r="G747" s="2" t="str">
        <f t="shared" si="33"/>
        <v>January</v>
      </c>
      <c r="H747" s="2" t="str">
        <f t="shared" si="34"/>
        <v>2025</v>
      </c>
      <c r="I747" s="10">
        <v>1382.04</v>
      </c>
      <c r="J747">
        <f t="shared" ca="1" si="35"/>
        <v>94153.019999999931</v>
      </c>
    </row>
    <row r="748" spans="2:10" x14ac:dyDescent="0.3">
      <c r="B748" s="7">
        <v>743</v>
      </c>
      <c r="C748" s="9" t="s">
        <v>3</v>
      </c>
      <c r="D748" s="9" t="s">
        <v>9</v>
      </c>
      <c r="E748" s="9" t="s">
        <v>12</v>
      </c>
      <c r="F748" s="8">
        <v>45669</v>
      </c>
      <c r="G748" s="2" t="str">
        <f t="shared" si="33"/>
        <v>January</v>
      </c>
      <c r="H748" s="2" t="str">
        <f t="shared" si="34"/>
        <v>2025</v>
      </c>
      <c r="I748" s="10">
        <v>1119.99</v>
      </c>
      <c r="J748">
        <f t="shared" ca="1" si="35"/>
        <v>94153.019999999931</v>
      </c>
    </row>
    <row r="749" spans="2:10" x14ac:dyDescent="0.3">
      <c r="B749" s="7">
        <v>744</v>
      </c>
      <c r="C749" s="9" t="s">
        <v>3</v>
      </c>
      <c r="D749" s="9" t="s">
        <v>8</v>
      </c>
      <c r="E749" s="9" t="s">
        <v>12</v>
      </c>
      <c r="F749" s="8">
        <v>45670</v>
      </c>
      <c r="G749" s="2" t="str">
        <f t="shared" si="33"/>
        <v>January</v>
      </c>
      <c r="H749" s="2" t="str">
        <f t="shared" si="34"/>
        <v>2025</v>
      </c>
      <c r="I749" s="10">
        <v>654.71</v>
      </c>
      <c r="J749">
        <f t="shared" ca="1" si="35"/>
        <v>94153.019999999931</v>
      </c>
    </row>
    <row r="750" spans="2:10" x14ac:dyDescent="0.3">
      <c r="B750" s="7">
        <v>745</v>
      </c>
      <c r="C750" s="9" t="s">
        <v>4</v>
      </c>
      <c r="D750" s="9" t="s">
        <v>8</v>
      </c>
      <c r="E750" s="9" t="s">
        <v>13</v>
      </c>
      <c r="F750" s="8">
        <v>45671</v>
      </c>
      <c r="G750" s="2" t="str">
        <f t="shared" si="33"/>
        <v>January</v>
      </c>
      <c r="H750" s="2" t="str">
        <f t="shared" si="34"/>
        <v>2025</v>
      </c>
      <c r="I750" s="10">
        <v>176.96</v>
      </c>
      <c r="J750">
        <f t="shared" ca="1" si="35"/>
        <v>94153.019999999931</v>
      </c>
    </row>
    <row r="751" spans="2:10" x14ac:dyDescent="0.3">
      <c r="B751" s="7">
        <v>746</v>
      </c>
      <c r="C751" s="9" t="s">
        <v>4</v>
      </c>
      <c r="D751" s="9" t="s">
        <v>9</v>
      </c>
      <c r="E751" s="9" t="s">
        <v>11</v>
      </c>
      <c r="F751" s="8">
        <v>45672</v>
      </c>
      <c r="G751" s="2" t="str">
        <f t="shared" si="33"/>
        <v>January</v>
      </c>
      <c r="H751" s="2" t="str">
        <f t="shared" si="34"/>
        <v>2025</v>
      </c>
      <c r="I751" s="10">
        <v>266.01</v>
      </c>
      <c r="J751">
        <f t="shared" ca="1" si="35"/>
        <v>94153.019999999931</v>
      </c>
    </row>
    <row r="752" spans="2:10" x14ac:dyDescent="0.3">
      <c r="B752" s="7">
        <v>747</v>
      </c>
      <c r="C752" s="9" t="s">
        <v>3</v>
      </c>
      <c r="D752" s="9" t="s">
        <v>9</v>
      </c>
      <c r="E752" s="9" t="s">
        <v>11</v>
      </c>
      <c r="F752" s="8">
        <v>45673</v>
      </c>
      <c r="G752" s="2" t="str">
        <f t="shared" si="33"/>
        <v>January</v>
      </c>
      <c r="H752" s="2" t="str">
        <f t="shared" si="34"/>
        <v>2025</v>
      </c>
      <c r="I752" s="10">
        <v>1577.83</v>
      </c>
      <c r="J752">
        <f t="shared" ca="1" si="35"/>
        <v>94153.019999999931</v>
      </c>
    </row>
    <row r="753" spans="2:10" x14ac:dyDescent="0.3">
      <c r="B753" s="7">
        <v>748</v>
      </c>
      <c r="C753" s="9" t="s">
        <v>3</v>
      </c>
      <c r="D753" s="9" t="s">
        <v>9</v>
      </c>
      <c r="E753" s="9" t="s">
        <v>13</v>
      </c>
      <c r="F753" s="8">
        <v>45674</v>
      </c>
      <c r="G753" s="2" t="str">
        <f t="shared" si="33"/>
        <v>January</v>
      </c>
      <c r="H753" s="2" t="str">
        <f t="shared" si="34"/>
        <v>2025</v>
      </c>
      <c r="I753" s="10">
        <v>72.45</v>
      </c>
      <c r="J753">
        <f t="shared" ca="1" si="35"/>
        <v>94153.019999999931</v>
      </c>
    </row>
    <row r="754" spans="2:10" x14ac:dyDescent="0.3">
      <c r="B754" s="7">
        <v>749</v>
      </c>
      <c r="C754" s="9" t="s">
        <v>5</v>
      </c>
      <c r="D754" s="9" t="s">
        <v>8</v>
      </c>
      <c r="E754" s="9" t="s">
        <v>11</v>
      </c>
      <c r="F754" s="8">
        <v>45675</v>
      </c>
      <c r="G754" s="2" t="str">
        <f t="shared" si="33"/>
        <v>January</v>
      </c>
      <c r="H754" s="2" t="str">
        <f t="shared" si="34"/>
        <v>2025</v>
      </c>
      <c r="I754" s="10">
        <v>157.4</v>
      </c>
      <c r="J754">
        <f t="shared" ca="1" si="35"/>
        <v>94153.019999999931</v>
      </c>
    </row>
    <row r="755" spans="2:10" x14ac:dyDescent="0.3">
      <c r="B755" s="7">
        <v>750</v>
      </c>
      <c r="C755" s="9" t="s">
        <v>4</v>
      </c>
      <c r="D755" s="9" t="s">
        <v>9</v>
      </c>
      <c r="E755" s="9" t="s">
        <v>14</v>
      </c>
      <c r="F755" s="8">
        <v>45676</v>
      </c>
      <c r="G755" s="2" t="str">
        <f t="shared" si="33"/>
        <v>January</v>
      </c>
      <c r="H755" s="2" t="str">
        <f t="shared" si="34"/>
        <v>2025</v>
      </c>
      <c r="I755" s="10">
        <v>345.3</v>
      </c>
      <c r="J755">
        <f t="shared" ca="1" si="35"/>
        <v>94153.019999999931</v>
      </c>
    </row>
    <row r="756" spans="2:10" x14ac:dyDescent="0.3">
      <c r="B756" s="7">
        <v>751</v>
      </c>
      <c r="C756" s="9" t="s">
        <v>5</v>
      </c>
      <c r="D756" s="9" t="s">
        <v>8</v>
      </c>
      <c r="E756" s="9" t="s">
        <v>12</v>
      </c>
      <c r="F756" s="8">
        <v>45677</v>
      </c>
      <c r="G756" s="2" t="str">
        <f t="shared" si="33"/>
        <v>January</v>
      </c>
      <c r="H756" s="2" t="str">
        <f t="shared" si="34"/>
        <v>2025</v>
      </c>
      <c r="I756" s="10">
        <v>1826.18</v>
      </c>
      <c r="J756">
        <f t="shared" ca="1" si="35"/>
        <v>94153.019999999931</v>
      </c>
    </row>
    <row r="757" spans="2:10" x14ac:dyDescent="0.3">
      <c r="B757" s="7">
        <v>752</v>
      </c>
      <c r="C757" s="9" t="s">
        <v>3</v>
      </c>
      <c r="D757" s="9" t="s">
        <v>9</v>
      </c>
      <c r="E757" s="9" t="s">
        <v>13</v>
      </c>
      <c r="F757" s="8">
        <v>45678</v>
      </c>
      <c r="G757" s="2" t="str">
        <f t="shared" si="33"/>
        <v>January</v>
      </c>
      <c r="H757" s="2" t="str">
        <f t="shared" si="34"/>
        <v>2025</v>
      </c>
      <c r="I757" s="10">
        <v>938.06</v>
      </c>
      <c r="J757">
        <f t="shared" ca="1" si="35"/>
        <v>94153.019999999931</v>
      </c>
    </row>
    <row r="758" spans="2:10" x14ac:dyDescent="0.3">
      <c r="B758" s="7">
        <v>753</v>
      </c>
      <c r="C758" s="9" t="s">
        <v>6</v>
      </c>
      <c r="D758" s="9" t="s">
        <v>9</v>
      </c>
      <c r="E758" s="9" t="s">
        <v>12</v>
      </c>
      <c r="F758" s="8">
        <v>45679</v>
      </c>
      <c r="G758" s="2" t="str">
        <f t="shared" si="33"/>
        <v>January</v>
      </c>
      <c r="H758" s="2" t="str">
        <f t="shared" si="34"/>
        <v>2025</v>
      </c>
      <c r="I758" s="10">
        <v>448.72</v>
      </c>
      <c r="J758">
        <f t="shared" ca="1" si="35"/>
        <v>94153.019999999931</v>
      </c>
    </row>
    <row r="759" spans="2:10" x14ac:dyDescent="0.3">
      <c r="B759" s="7">
        <v>754</v>
      </c>
      <c r="C759" s="9" t="s">
        <v>6</v>
      </c>
      <c r="D759" s="9" t="s">
        <v>8</v>
      </c>
      <c r="E759" s="9" t="s">
        <v>14</v>
      </c>
      <c r="F759" s="8">
        <v>45680</v>
      </c>
      <c r="G759" s="2" t="str">
        <f t="shared" si="33"/>
        <v>January</v>
      </c>
      <c r="H759" s="2" t="str">
        <f t="shared" si="34"/>
        <v>2025</v>
      </c>
      <c r="I759" s="10">
        <v>450.93</v>
      </c>
      <c r="J759">
        <f t="shared" ca="1" si="35"/>
        <v>94153.019999999931</v>
      </c>
    </row>
    <row r="760" spans="2:10" x14ac:dyDescent="0.3">
      <c r="B760" s="7">
        <v>755</v>
      </c>
      <c r="C760" s="9" t="s">
        <v>6</v>
      </c>
      <c r="D760" s="9" t="s">
        <v>8</v>
      </c>
      <c r="E760" s="9" t="s">
        <v>12</v>
      </c>
      <c r="F760" s="8">
        <v>45681</v>
      </c>
      <c r="G760" s="2" t="str">
        <f t="shared" si="33"/>
        <v>January</v>
      </c>
      <c r="H760" s="2" t="str">
        <f t="shared" si="34"/>
        <v>2025</v>
      </c>
      <c r="I760" s="10">
        <v>522.67999999999995</v>
      </c>
      <c r="J760">
        <f t="shared" ca="1" si="35"/>
        <v>94153.019999999931</v>
      </c>
    </row>
    <row r="761" spans="2:10" x14ac:dyDescent="0.3">
      <c r="B761" s="7">
        <v>756</v>
      </c>
      <c r="C761" s="9" t="s">
        <v>5</v>
      </c>
      <c r="D761" s="9" t="s">
        <v>8</v>
      </c>
      <c r="E761" s="9" t="s">
        <v>14</v>
      </c>
      <c r="F761" s="8">
        <v>45682</v>
      </c>
      <c r="G761" s="2" t="str">
        <f t="shared" si="33"/>
        <v>January</v>
      </c>
      <c r="H761" s="2" t="str">
        <f t="shared" si="34"/>
        <v>2025</v>
      </c>
      <c r="I761" s="10">
        <v>579.23</v>
      </c>
      <c r="J761">
        <f t="shared" ca="1" si="35"/>
        <v>94153.019999999931</v>
      </c>
    </row>
    <row r="762" spans="2:10" x14ac:dyDescent="0.3">
      <c r="B762" s="7">
        <v>757</v>
      </c>
      <c r="C762" s="9" t="s">
        <v>5</v>
      </c>
      <c r="D762" s="9" t="s">
        <v>8</v>
      </c>
      <c r="E762" s="9" t="s">
        <v>12</v>
      </c>
      <c r="F762" s="8">
        <v>45683</v>
      </c>
      <c r="G762" s="2" t="str">
        <f t="shared" si="33"/>
        <v>January</v>
      </c>
      <c r="H762" s="2" t="str">
        <f t="shared" si="34"/>
        <v>2025</v>
      </c>
      <c r="I762" s="10">
        <v>428.37</v>
      </c>
      <c r="J762">
        <f t="shared" ca="1" si="35"/>
        <v>94153.019999999931</v>
      </c>
    </row>
    <row r="763" spans="2:10" x14ac:dyDescent="0.3">
      <c r="B763" s="7">
        <v>758</v>
      </c>
      <c r="C763" s="9" t="s">
        <v>6</v>
      </c>
      <c r="D763" s="9" t="s">
        <v>8</v>
      </c>
      <c r="E763" s="9" t="s">
        <v>12</v>
      </c>
      <c r="F763" s="8">
        <v>45684</v>
      </c>
      <c r="G763" s="2" t="str">
        <f t="shared" si="33"/>
        <v>January</v>
      </c>
      <c r="H763" s="2" t="str">
        <f t="shared" si="34"/>
        <v>2025</v>
      </c>
      <c r="I763" s="10">
        <v>1988.29</v>
      </c>
      <c r="J763">
        <f t="shared" ca="1" si="35"/>
        <v>94153.019999999931</v>
      </c>
    </row>
    <row r="764" spans="2:10" x14ac:dyDescent="0.3">
      <c r="B764" s="7">
        <v>759</v>
      </c>
      <c r="C764" s="9" t="s">
        <v>3</v>
      </c>
      <c r="D764" s="9" t="s">
        <v>9</v>
      </c>
      <c r="E764" s="9" t="s">
        <v>12</v>
      </c>
      <c r="F764" s="8">
        <v>45685</v>
      </c>
      <c r="G764" s="2" t="str">
        <f t="shared" si="33"/>
        <v>January</v>
      </c>
      <c r="H764" s="2" t="str">
        <f t="shared" si="34"/>
        <v>2025</v>
      </c>
      <c r="I764" s="10">
        <v>140.38</v>
      </c>
      <c r="J764">
        <f t="shared" ca="1" si="35"/>
        <v>94153.019999999931</v>
      </c>
    </row>
    <row r="765" spans="2:10" x14ac:dyDescent="0.3">
      <c r="B765" s="7">
        <v>760</v>
      </c>
      <c r="C765" s="9" t="s">
        <v>6</v>
      </c>
      <c r="D765" s="9" t="s">
        <v>8</v>
      </c>
      <c r="E765" s="9" t="s">
        <v>14</v>
      </c>
      <c r="F765" s="8">
        <v>45686</v>
      </c>
      <c r="G765" s="2" t="str">
        <f t="shared" si="33"/>
        <v>January</v>
      </c>
      <c r="H765" s="2" t="str">
        <f t="shared" si="34"/>
        <v>2025</v>
      </c>
      <c r="I765" s="10">
        <v>1530.09</v>
      </c>
      <c r="J765">
        <f t="shared" ca="1" si="35"/>
        <v>94153.019999999931</v>
      </c>
    </row>
    <row r="766" spans="2:10" x14ac:dyDescent="0.3">
      <c r="B766" s="7">
        <v>761</v>
      </c>
      <c r="C766" s="9" t="s">
        <v>3</v>
      </c>
      <c r="D766" s="9" t="s">
        <v>9</v>
      </c>
      <c r="E766" s="9" t="s">
        <v>13</v>
      </c>
      <c r="F766" s="8">
        <v>45687</v>
      </c>
      <c r="G766" s="2" t="str">
        <f t="shared" si="33"/>
        <v>January</v>
      </c>
      <c r="H766" s="2" t="str">
        <f t="shared" si="34"/>
        <v>2025</v>
      </c>
      <c r="I766" s="10">
        <v>188.89</v>
      </c>
      <c r="J766">
        <f t="shared" ca="1" si="35"/>
        <v>94153.019999999931</v>
      </c>
    </row>
    <row r="767" spans="2:10" x14ac:dyDescent="0.3">
      <c r="B767" s="7">
        <v>762</v>
      </c>
      <c r="C767" s="9" t="s">
        <v>5</v>
      </c>
      <c r="D767" s="9" t="s">
        <v>9</v>
      </c>
      <c r="E767" s="9" t="s">
        <v>12</v>
      </c>
      <c r="F767" s="8">
        <v>45688</v>
      </c>
      <c r="G767" s="2" t="str">
        <f t="shared" si="33"/>
        <v>January</v>
      </c>
      <c r="H767" s="2" t="str">
        <f t="shared" si="34"/>
        <v>2025</v>
      </c>
      <c r="I767" s="10">
        <v>1536.7</v>
      </c>
      <c r="J767">
        <f t="shared" ca="1" si="35"/>
        <v>94153.019999999931</v>
      </c>
    </row>
    <row r="768" spans="2:10" x14ac:dyDescent="0.3">
      <c r="B768" s="7">
        <v>763</v>
      </c>
      <c r="C768" s="9" t="s">
        <v>6</v>
      </c>
      <c r="D768" s="9" t="s">
        <v>9</v>
      </c>
      <c r="E768" s="9" t="s">
        <v>11</v>
      </c>
      <c r="F768" s="8">
        <v>45689</v>
      </c>
      <c r="G768" s="2" t="str">
        <f t="shared" si="33"/>
        <v>February</v>
      </c>
      <c r="H768" s="2" t="str">
        <f t="shared" si="34"/>
        <v>2025</v>
      </c>
      <c r="I768" s="10">
        <v>182.76</v>
      </c>
      <c r="J768">
        <f t="shared" ca="1" si="35"/>
        <v>87748.560000000012</v>
      </c>
    </row>
    <row r="769" spans="2:10" x14ac:dyDescent="0.3">
      <c r="B769" s="7">
        <v>764</v>
      </c>
      <c r="C769" s="9" t="s">
        <v>6</v>
      </c>
      <c r="D769" s="9" t="s">
        <v>8</v>
      </c>
      <c r="E769" s="9" t="s">
        <v>13</v>
      </c>
      <c r="F769" s="8">
        <v>45690</v>
      </c>
      <c r="G769" s="2" t="str">
        <f t="shared" si="33"/>
        <v>February</v>
      </c>
      <c r="H769" s="2" t="str">
        <f t="shared" si="34"/>
        <v>2025</v>
      </c>
      <c r="I769" s="10">
        <v>1946.01</v>
      </c>
      <c r="J769">
        <f t="shared" ca="1" si="35"/>
        <v>87748.560000000012</v>
      </c>
    </row>
    <row r="770" spans="2:10" x14ac:dyDescent="0.3">
      <c r="B770" s="7">
        <v>765</v>
      </c>
      <c r="C770" s="9" t="s">
        <v>4</v>
      </c>
      <c r="D770" s="9" t="s">
        <v>9</v>
      </c>
      <c r="E770" s="9" t="s">
        <v>13</v>
      </c>
      <c r="F770" s="8">
        <v>45691</v>
      </c>
      <c r="G770" s="2" t="str">
        <f t="shared" si="33"/>
        <v>February</v>
      </c>
      <c r="H770" s="2" t="str">
        <f t="shared" si="34"/>
        <v>2025</v>
      </c>
      <c r="I770" s="10">
        <v>1187.99</v>
      </c>
      <c r="J770">
        <f t="shared" ca="1" si="35"/>
        <v>87748.560000000012</v>
      </c>
    </row>
    <row r="771" spans="2:10" x14ac:dyDescent="0.3">
      <c r="B771" s="7">
        <v>766</v>
      </c>
      <c r="C771" s="9" t="s">
        <v>5</v>
      </c>
      <c r="D771" s="9" t="s">
        <v>9</v>
      </c>
      <c r="E771" s="9" t="s">
        <v>13</v>
      </c>
      <c r="F771" s="8">
        <v>45692</v>
      </c>
      <c r="G771" s="2" t="str">
        <f t="shared" si="33"/>
        <v>February</v>
      </c>
      <c r="H771" s="2" t="str">
        <f t="shared" si="34"/>
        <v>2025</v>
      </c>
      <c r="I771" s="10">
        <v>1814.63</v>
      </c>
      <c r="J771">
        <f t="shared" ca="1" si="35"/>
        <v>87748.560000000012</v>
      </c>
    </row>
    <row r="772" spans="2:10" x14ac:dyDescent="0.3">
      <c r="B772" s="7">
        <v>767</v>
      </c>
      <c r="C772" s="9" t="s">
        <v>5</v>
      </c>
      <c r="D772" s="9" t="s">
        <v>9</v>
      </c>
      <c r="E772" s="9" t="s">
        <v>12</v>
      </c>
      <c r="F772" s="8">
        <v>45693</v>
      </c>
      <c r="G772" s="2" t="str">
        <f t="shared" si="33"/>
        <v>February</v>
      </c>
      <c r="H772" s="2" t="str">
        <f t="shared" si="34"/>
        <v>2025</v>
      </c>
      <c r="I772" s="10">
        <v>1587.52</v>
      </c>
      <c r="J772">
        <f t="shared" ca="1" si="35"/>
        <v>87748.560000000012</v>
      </c>
    </row>
    <row r="773" spans="2:10" x14ac:dyDescent="0.3">
      <c r="B773" s="7">
        <v>768</v>
      </c>
      <c r="C773" s="9" t="s">
        <v>4</v>
      </c>
      <c r="D773" s="9" t="s">
        <v>8</v>
      </c>
      <c r="E773" s="9" t="s">
        <v>14</v>
      </c>
      <c r="F773" s="8">
        <v>45694</v>
      </c>
      <c r="G773" s="2" t="str">
        <f t="shared" si="33"/>
        <v>February</v>
      </c>
      <c r="H773" s="2" t="str">
        <f t="shared" si="34"/>
        <v>2025</v>
      </c>
      <c r="I773" s="10">
        <v>65.150000000000006</v>
      </c>
      <c r="J773">
        <f t="shared" ca="1" si="35"/>
        <v>87748.560000000012</v>
      </c>
    </row>
    <row r="774" spans="2:10" x14ac:dyDescent="0.3">
      <c r="B774" s="7">
        <v>769</v>
      </c>
      <c r="C774" s="9" t="s">
        <v>5</v>
      </c>
      <c r="D774" s="9" t="s">
        <v>8</v>
      </c>
      <c r="E774" s="9" t="s">
        <v>11</v>
      </c>
      <c r="F774" s="8">
        <v>45695</v>
      </c>
      <c r="G774" s="2" t="str">
        <f t="shared" ref="G774:G837" si="36">TEXT(F774,"MMMM")</f>
        <v>February</v>
      </c>
      <c r="H774" s="2" t="str">
        <f t="shared" ref="H774:H837" si="37">TEXT(F774,"YYYY")</f>
        <v>2025</v>
      </c>
      <c r="I774" s="10">
        <v>1538.03</v>
      </c>
      <c r="J774">
        <f t="shared" ca="1" si="35"/>
        <v>87748.560000000012</v>
      </c>
    </row>
    <row r="775" spans="2:10" x14ac:dyDescent="0.3">
      <c r="B775" s="7">
        <v>770</v>
      </c>
      <c r="C775" s="9" t="s">
        <v>4</v>
      </c>
      <c r="D775" s="9" t="s">
        <v>8</v>
      </c>
      <c r="E775" s="9" t="s">
        <v>14</v>
      </c>
      <c r="F775" s="8">
        <v>45696</v>
      </c>
      <c r="G775" s="2" t="str">
        <f t="shared" si="36"/>
        <v>February</v>
      </c>
      <c r="H775" s="2" t="str">
        <f t="shared" si="37"/>
        <v>2025</v>
      </c>
      <c r="I775" s="10">
        <v>863.16</v>
      </c>
      <c r="J775">
        <f t="shared" ref="J775:J838" ca="1" si="38">SUMIF(G:I,G775,I:I)</f>
        <v>87748.560000000012</v>
      </c>
    </row>
    <row r="776" spans="2:10" x14ac:dyDescent="0.3">
      <c r="B776" s="7">
        <v>771</v>
      </c>
      <c r="C776" s="9" t="s">
        <v>6</v>
      </c>
      <c r="D776" s="9" t="s">
        <v>9</v>
      </c>
      <c r="E776" s="9" t="s">
        <v>14</v>
      </c>
      <c r="F776" s="8">
        <v>45697</v>
      </c>
      <c r="G776" s="2" t="str">
        <f t="shared" si="36"/>
        <v>February</v>
      </c>
      <c r="H776" s="2" t="str">
        <f t="shared" si="37"/>
        <v>2025</v>
      </c>
      <c r="I776" s="10">
        <v>361.59</v>
      </c>
      <c r="J776">
        <f t="shared" ca="1" si="38"/>
        <v>87748.560000000012</v>
      </c>
    </row>
    <row r="777" spans="2:10" x14ac:dyDescent="0.3">
      <c r="B777" s="7">
        <v>772</v>
      </c>
      <c r="C777" s="9" t="s">
        <v>6</v>
      </c>
      <c r="D777" s="9" t="s">
        <v>8</v>
      </c>
      <c r="E777" s="9" t="s">
        <v>14</v>
      </c>
      <c r="F777" s="8">
        <v>45698</v>
      </c>
      <c r="G777" s="2" t="str">
        <f t="shared" si="36"/>
        <v>February</v>
      </c>
      <c r="H777" s="2" t="str">
        <f t="shared" si="37"/>
        <v>2025</v>
      </c>
      <c r="I777" s="10">
        <v>558.66</v>
      </c>
      <c r="J777">
        <f t="shared" ca="1" si="38"/>
        <v>87748.560000000012</v>
      </c>
    </row>
    <row r="778" spans="2:10" x14ac:dyDescent="0.3">
      <c r="B778" s="7">
        <v>773</v>
      </c>
      <c r="C778" s="9" t="s">
        <v>4</v>
      </c>
      <c r="D778" s="9" t="s">
        <v>8</v>
      </c>
      <c r="E778" s="9" t="s">
        <v>11</v>
      </c>
      <c r="F778" s="8">
        <v>45699</v>
      </c>
      <c r="G778" s="2" t="str">
        <f t="shared" si="36"/>
        <v>February</v>
      </c>
      <c r="H778" s="2" t="str">
        <f t="shared" si="37"/>
        <v>2025</v>
      </c>
      <c r="I778" s="10">
        <v>956.01</v>
      </c>
      <c r="J778">
        <f t="shared" ca="1" si="38"/>
        <v>87748.560000000012</v>
      </c>
    </row>
    <row r="779" spans="2:10" x14ac:dyDescent="0.3">
      <c r="B779" s="7">
        <v>774</v>
      </c>
      <c r="C779" s="9" t="s">
        <v>4</v>
      </c>
      <c r="D779" s="9" t="s">
        <v>8</v>
      </c>
      <c r="E779" s="9" t="s">
        <v>14</v>
      </c>
      <c r="F779" s="8">
        <v>45700</v>
      </c>
      <c r="G779" s="2" t="str">
        <f t="shared" si="36"/>
        <v>February</v>
      </c>
      <c r="H779" s="2" t="str">
        <f t="shared" si="37"/>
        <v>2025</v>
      </c>
      <c r="I779" s="10">
        <v>1163.81</v>
      </c>
      <c r="J779">
        <f t="shared" ca="1" si="38"/>
        <v>87748.560000000012</v>
      </c>
    </row>
    <row r="780" spans="2:10" x14ac:dyDescent="0.3">
      <c r="B780" s="7">
        <v>775</v>
      </c>
      <c r="C780" s="9" t="s">
        <v>5</v>
      </c>
      <c r="D780" s="9" t="s">
        <v>8</v>
      </c>
      <c r="E780" s="9" t="s">
        <v>12</v>
      </c>
      <c r="F780" s="8">
        <v>45701</v>
      </c>
      <c r="G780" s="2" t="str">
        <f t="shared" si="36"/>
        <v>February</v>
      </c>
      <c r="H780" s="2" t="str">
        <f t="shared" si="37"/>
        <v>2025</v>
      </c>
      <c r="I780" s="10">
        <v>407.77</v>
      </c>
      <c r="J780">
        <f t="shared" ca="1" si="38"/>
        <v>87748.560000000012</v>
      </c>
    </row>
    <row r="781" spans="2:10" x14ac:dyDescent="0.3">
      <c r="B781" s="7">
        <v>776</v>
      </c>
      <c r="C781" s="9" t="s">
        <v>6</v>
      </c>
      <c r="D781" s="9" t="s">
        <v>9</v>
      </c>
      <c r="E781" s="9" t="s">
        <v>12</v>
      </c>
      <c r="F781" s="8">
        <v>45702</v>
      </c>
      <c r="G781" s="2" t="str">
        <f t="shared" si="36"/>
        <v>February</v>
      </c>
      <c r="H781" s="2" t="str">
        <f t="shared" si="37"/>
        <v>2025</v>
      </c>
      <c r="I781" s="10">
        <v>1755.74</v>
      </c>
      <c r="J781">
        <f t="shared" ca="1" si="38"/>
        <v>87748.560000000012</v>
      </c>
    </row>
    <row r="782" spans="2:10" x14ac:dyDescent="0.3">
      <c r="B782" s="7">
        <v>777</v>
      </c>
      <c r="C782" s="9" t="s">
        <v>6</v>
      </c>
      <c r="D782" s="9" t="s">
        <v>8</v>
      </c>
      <c r="E782" s="9" t="s">
        <v>11</v>
      </c>
      <c r="F782" s="8">
        <v>45703</v>
      </c>
      <c r="G782" s="2" t="str">
        <f t="shared" si="36"/>
        <v>February</v>
      </c>
      <c r="H782" s="2" t="str">
        <f t="shared" si="37"/>
        <v>2025</v>
      </c>
      <c r="I782" s="10">
        <v>106.21</v>
      </c>
      <c r="J782">
        <f t="shared" ca="1" si="38"/>
        <v>87748.560000000012</v>
      </c>
    </row>
    <row r="783" spans="2:10" x14ac:dyDescent="0.3">
      <c r="B783" s="7">
        <v>778</v>
      </c>
      <c r="C783" s="9" t="s">
        <v>5</v>
      </c>
      <c r="D783" s="9" t="s">
        <v>9</v>
      </c>
      <c r="E783" s="9" t="s">
        <v>13</v>
      </c>
      <c r="F783" s="8">
        <v>45704</v>
      </c>
      <c r="G783" s="2" t="str">
        <f t="shared" si="36"/>
        <v>February</v>
      </c>
      <c r="H783" s="2" t="str">
        <f t="shared" si="37"/>
        <v>2025</v>
      </c>
      <c r="I783" s="10">
        <v>993.97</v>
      </c>
      <c r="J783">
        <f t="shared" ca="1" si="38"/>
        <v>87748.560000000012</v>
      </c>
    </row>
    <row r="784" spans="2:10" x14ac:dyDescent="0.3">
      <c r="B784" s="7">
        <v>779</v>
      </c>
      <c r="C784" s="9" t="s">
        <v>6</v>
      </c>
      <c r="D784" s="9" t="s">
        <v>8</v>
      </c>
      <c r="E784" s="9" t="s">
        <v>12</v>
      </c>
      <c r="F784" s="8">
        <v>45705</v>
      </c>
      <c r="G784" s="2" t="str">
        <f t="shared" si="36"/>
        <v>February</v>
      </c>
      <c r="H784" s="2" t="str">
        <f t="shared" si="37"/>
        <v>2025</v>
      </c>
      <c r="I784" s="10">
        <v>1639.59</v>
      </c>
      <c r="J784">
        <f t="shared" ca="1" si="38"/>
        <v>87748.560000000012</v>
      </c>
    </row>
    <row r="785" spans="2:10" x14ac:dyDescent="0.3">
      <c r="B785" s="7">
        <v>780</v>
      </c>
      <c r="C785" s="9" t="s">
        <v>3</v>
      </c>
      <c r="D785" s="9" t="s">
        <v>9</v>
      </c>
      <c r="E785" s="9" t="s">
        <v>14</v>
      </c>
      <c r="F785" s="8">
        <v>45706</v>
      </c>
      <c r="G785" s="2" t="str">
        <f t="shared" si="36"/>
        <v>February</v>
      </c>
      <c r="H785" s="2" t="str">
        <f t="shared" si="37"/>
        <v>2025</v>
      </c>
      <c r="I785" s="10">
        <v>1318.05</v>
      </c>
      <c r="J785">
        <f t="shared" ca="1" si="38"/>
        <v>87748.560000000012</v>
      </c>
    </row>
    <row r="786" spans="2:10" x14ac:dyDescent="0.3">
      <c r="B786" s="7">
        <v>781</v>
      </c>
      <c r="C786" s="9" t="s">
        <v>4</v>
      </c>
      <c r="D786" s="9" t="s">
        <v>9</v>
      </c>
      <c r="E786" s="9" t="s">
        <v>11</v>
      </c>
      <c r="F786" s="8">
        <v>45707</v>
      </c>
      <c r="G786" s="2" t="str">
        <f t="shared" si="36"/>
        <v>February</v>
      </c>
      <c r="H786" s="2" t="str">
        <f t="shared" si="37"/>
        <v>2025</v>
      </c>
      <c r="I786" s="10">
        <v>1968.53</v>
      </c>
      <c r="J786">
        <f t="shared" ca="1" si="38"/>
        <v>87748.560000000012</v>
      </c>
    </row>
    <row r="787" spans="2:10" x14ac:dyDescent="0.3">
      <c r="B787" s="7">
        <v>782</v>
      </c>
      <c r="C787" s="9" t="s">
        <v>3</v>
      </c>
      <c r="D787" s="9" t="s">
        <v>8</v>
      </c>
      <c r="E787" s="9" t="s">
        <v>13</v>
      </c>
      <c r="F787" s="8">
        <v>45708</v>
      </c>
      <c r="G787" s="2" t="str">
        <f t="shared" si="36"/>
        <v>February</v>
      </c>
      <c r="H787" s="2" t="str">
        <f t="shared" si="37"/>
        <v>2025</v>
      </c>
      <c r="I787" s="10">
        <v>557.9</v>
      </c>
      <c r="J787">
        <f t="shared" ca="1" si="38"/>
        <v>87748.560000000012</v>
      </c>
    </row>
    <row r="788" spans="2:10" x14ac:dyDescent="0.3">
      <c r="B788" s="7">
        <v>783</v>
      </c>
      <c r="C788" s="9" t="s">
        <v>4</v>
      </c>
      <c r="D788" s="9" t="s">
        <v>9</v>
      </c>
      <c r="E788" s="9" t="s">
        <v>14</v>
      </c>
      <c r="F788" s="8">
        <v>45709</v>
      </c>
      <c r="G788" s="2" t="str">
        <f t="shared" si="36"/>
        <v>February</v>
      </c>
      <c r="H788" s="2" t="str">
        <f t="shared" si="37"/>
        <v>2025</v>
      </c>
      <c r="I788" s="10">
        <v>1894.4</v>
      </c>
      <c r="J788">
        <f t="shared" ca="1" si="38"/>
        <v>87748.560000000012</v>
      </c>
    </row>
    <row r="789" spans="2:10" x14ac:dyDescent="0.3">
      <c r="B789" s="7">
        <v>784</v>
      </c>
      <c r="C789" s="9" t="s">
        <v>3</v>
      </c>
      <c r="D789" s="9" t="s">
        <v>9</v>
      </c>
      <c r="E789" s="9" t="s">
        <v>11</v>
      </c>
      <c r="F789" s="8">
        <v>45710</v>
      </c>
      <c r="G789" s="2" t="str">
        <f t="shared" si="36"/>
        <v>February</v>
      </c>
      <c r="H789" s="2" t="str">
        <f t="shared" si="37"/>
        <v>2025</v>
      </c>
      <c r="I789" s="10">
        <v>1745.19</v>
      </c>
      <c r="J789">
        <f t="shared" ca="1" si="38"/>
        <v>87748.560000000012</v>
      </c>
    </row>
    <row r="790" spans="2:10" x14ac:dyDescent="0.3">
      <c r="B790" s="7">
        <v>785</v>
      </c>
      <c r="C790" s="9" t="s">
        <v>4</v>
      </c>
      <c r="D790" s="9" t="s">
        <v>9</v>
      </c>
      <c r="E790" s="9" t="s">
        <v>14</v>
      </c>
      <c r="F790" s="8">
        <v>45711</v>
      </c>
      <c r="G790" s="2" t="str">
        <f t="shared" si="36"/>
        <v>February</v>
      </c>
      <c r="H790" s="2" t="str">
        <f t="shared" si="37"/>
        <v>2025</v>
      </c>
      <c r="I790" s="10">
        <v>1347.25</v>
      </c>
      <c r="J790">
        <f t="shared" ca="1" si="38"/>
        <v>87748.560000000012</v>
      </c>
    </row>
    <row r="791" spans="2:10" x14ac:dyDescent="0.3">
      <c r="B791" s="7">
        <v>786</v>
      </c>
      <c r="C791" s="9" t="s">
        <v>4</v>
      </c>
      <c r="D791" s="9" t="s">
        <v>8</v>
      </c>
      <c r="E791" s="9" t="s">
        <v>11</v>
      </c>
      <c r="F791" s="8">
        <v>45712</v>
      </c>
      <c r="G791" s="2" t="str">
        <f t="shared" si="36"/>
        <v>February</v>
      </c>
      <c r="H791" s="2" t="str">
        <f t="shared" si="37"/>
        <v>2025</v>
      </c>
      <c r="I791" s="10">
        <v>1839.91</v>
      </c>
      <c r="J791">
        <f t="shared" ca="1" si="38"/>
        <v>87748.560000000012</v>
      </c>
    </row>
    <row r="792" spans="2:10" x14ac:dyDescent="0.3">
      <c r="B792" s="7">
        <v>787</v>
      </c>
      <c r="C792" s="9" t="s">
        <v>3</v>
      </c>
      <c r="D792" s="9" t="s">
        <v>9</v>
      </c>
      <c r="E792" s="9" t="s">
        <v>14</v>
      </c>
      <c r="F792" s="8">
        <v>45713</v>
      </c>
      <c r="G792" s="2" t="str">
        <f t="shared" si="36"/>
        <v>February</v>
      </c>
      <c r="H792" s="2" t="str">
        <f t="shared" si="37"/>
        <v>2025</v>
      </c>
      <c r="I792" s="10">
        <v>1439.54</v>
      </c>
      <c r="J792">
        <f t="shared" ca="1" si="38"/>
        <v>87748.560000000012</v>
      </c>
    </row>
    <row r="793" spans="2:10" x14ac:dyDescent="0.3">
      <c r="B793" s="7">
        <v>788</v>
      </c>
      <c r="C793" s="9" t="s">
        <v>3</v>
      </c>
      <c r="D793" s="9" t="s">
        <v>8</v>
      </c>
      <c r="E793" s="9" t="s">
        <v>13</v>
      </c>
      <c r="F793" s="8">
        <v>45714</v>
      </c>
      <c r="G793" s="2" t="str">
        <f t="shared" si="36"/>
        <v>February</v>
      </c>
      <c r="H793" s="2" t="str">
        <f t="shared" si="37"/>
        <v>2025</v>
      </c>
      <c r="I793" s="10">
        <v>1365.77</v>
      </c>
      <c r="J793">
        <f t="shared" ca="1" si="38"/>
        <v>87748.560000000012</v>
      </c>
    </row>
    <row r="794" spans="2:10" x14ac:dyDescent="0.3">
      <c r="B794" s="7">
        <v>789</v>
      </c>
      <c r="C794" s="9" t="s">
        <v>4</v>
      </c>
      <c r="D794" s="9" t="s">
        <v>9</v>
      </c>
      <c r="E794" s="9" t="s">
        <v>14</v>
      </c>
      <c r="F794" s="8">
        <v>45715</v>
      </c>
      <c r="G794" s="2" t="str">
        <f t="shared" si="36"/>
        <v>February</v>
      </c>
      <c r="H794" s="2" t="str">
        <f t="shared" si="37"/>
        <v>2025</v>
      </c>
      <c r="I794" s="10">
        <v>712.85</v>
      </c>
      <c r="J794">
        <f t="shared" ca="1" si="38"/>
        <v>87748.560000000012</v>
      </c>
    </row>
    <row r="795" spans="2:10" x14ac:dyDescent="0.3">
      <c r="B795" s="7">
        <v>790</v>
      </c>
      <c r="C795" s="9" t="s">
        <v>6</v>
      </c>
      <c r="D795" s="9" t="s">
        <v>9</v>
      </c>
      <c r="E795" s="9" t="s">
        <v>13</v>
      </c>
      <c r="F795" s="8">
        <v>45716</v>
      </c>
      <c r="G795" s="2" t="str">
        <f t="shared" si="36"/>
        <v>February</v>
      </c>
      <c r="H795" s="2" t="str">
        <f t="shared" si="37"/>
        <v>2025</v>
      </c>
      <c r="I795" s="10">
        <v>1687.72</v>
      </c>
      <c r="J795">
        <f t="shared" ca="1" si="38"/>
        <v>87748.560000000012</v>
      </c>
    </row>
    <row r="796" spans="2:10" x14ac:dyDescent="0.3">
      <c r="B796" s="7">
        <v>791</v>
      </c>
      <c r="C796" s="9" t="s">
        <v>4</v>
      </c>
      <c r="D796" s="9" t="s">
        <v>9</v>
      </c>
      <c r="E796" s="9" t="s">
        <v>14</v>
      </c>
      <c r="F796" s="8">
        <v>45717</v>
      </c>
      <c r="G796" s="2" t="str">
        <f t="shared" si="36"/>
        <v>March</v>
      </c>
      <c r="H796" s="2" t="str">
        <f t="shared" si="37"/>
        <v>2025</v>
      </c>
      <c r="I796" s="10">
        <v>722.21</v>
      </c>
      <c r="J796">
        <f t="shared" ca="1" si="38"/>
        <v>103206.16</v>
      </c>
    </row>
    <row r="797" spans="2:10" x14ac:dyDescent="0.3">
      <c r="B797" s="7">
        <v>792</v>
      </c>
      <c r="C797" s="9" t="s">
        <v>3</v>
      </c>
      <c r="D797" s="9" t="s">
        <v>9</v>
      </c>
      <c r="E797" s="9" t="s">
        <v>12</v>
      </c>
      <c r="F797" s="8">
        <v>45718</v>
      </c>
      <c r="G797" s="2" t="str">
        <f t="shared" si="36"/>
        <v>March</v>
      </c>
      <c r="H797" s="2" t="str">
        <f t="shared" si="37"/>
        <v>2025</v>
      </c>
      <c r="I797" s="10">
        <v>1994.93</v>
      </c>
      <c r="J797">
        <f t="shared" ca="1" si="38"/>
        <v>103206.16</v>
      </c>
    </row>
    <row r="798" spans="2:10" x14ac:dyDescent="0.3">
      <c r="B798" s="7">
        <v>793</v>
      </c>
      <c r="C798" s="9" t="s">
        <v>6</v>
      </c>
      <c r="D798" s="9" t="s">
        <v>9</v>
      </c>
      <c r="E798" s="9" t="s">
        <v>14</v>
      </c>
      <c r="F798" s="8">
        <v>45719</v>
      </c>
      <c r="G798" s="2" t="str">
        <f t="shared" si="36"/>
        <v>March</v>
      </c>
      <c r="H798" s="2" t="str">
        <f t="shared" si="37"/>
        <v>2025</v>
      </c>
      <c r="I798" s="10">
        <v>278.62</v>
      </c>
      <c r="J798">
        <f t="shared" ca="1" si="38"/>
        <v>103206.16</v>
      </c>
    </row>
    <row r="799" spans="2:10" x14ac:dyDescent="0.3">
      <c r="B799" s="7">
        <v>794</v>
      </c>
      <c r="C799" s="9" t="s">
        <v>3</v>
      </c>
      <c r="D799" s="9" t="s">
        <v>8</v>
      </c>
      <c r="E799" s="9" t="s">
        <v>14</v>
      </c>
      <c r="F799" s="8">
        <v>45720</v>
      </c>
      <c r="G799" s="2" t="str">
        <f t="shared" si="36"/>
        <v>March</v>
      </c>
      <c r="H799" s="2" t="str">
        <f t="shared" si="37"/>
        <v>2025</v>
      </c>
      <c r="I799" s="10">
        <v>1342.26</v>
      </c>
      <c r="J799">
        <f t="shared" ca="1" si="38"/>
        <v>103206.16</v>
      </c>
    </row>
    <row r="800" spans="2:10" x14ac:dyDescent="0.3">
      <c r="B800" s="7">
        <v>795</v>
      </c>
      <c r="C800" s="9" t="s">
        <v>6</v>
      </c>
      <c r="D800" s="9" t="s">
        <v>9</v>
      </c>
      <c r="E800" s="9" t="s">
        <v>13</v>
      </c>
      <c r="F800" s="8">
        <v>45721</v>
      </c>
      <c r="G800" s="2" t="str">
        <f t="shared" si="36"/>
        <v>March</v>
      </c>
      <c r="H800" s="2" t="str">
        <f t="shared" si="37"/>
        <v>2025</v>
      </c>
      <c r="I800" s="10">
        <v>934.34</v>
      </c>
      <c r="J800">
        <f t="shared" ca="1" si="38"/>
        <v>103206.16</v>
      </c>
    </row>
    <row r="801" spans="2:10" x14ac:dyDescent="0.3">
      <c r="B801" s="7">
        <v>796</v>
      </c>
      <c r="C801" s="9" t="s">
        <v>6</v>
      </c>
      <c r="D801" s="9" t="s">
        <v>9</v>
      </c>
      <c r="E801" s="9" t="s">
        <v>12</v>
      </c>
      <c r="F801" s="8">
        <v>45722</v>
      </c>
      <c r="G801" s="2" t="str">
        <f t="shared" si="36"/>
        <v>March</v>
      </c>
      <c r="H801" s="2" t="str">
        <f t="shared" si="37"/>
        <v>2025</v>
      </c>
      <c r="I801" s="10">
        <v>975.91</v>
      </c>
      <c r="J801">
        <f t="shared" ca="1" si="38"/>
        <v>103206.16</v>
      </c>
    </row>
    <row r="802" spans="2:10" x14ac:dyDescent="0.3">
      <c r="B802" s="7">
        <v>797</v>
      </c>
      <c r="C802" s="9" t="s">
        <v>6</v>
      </c>
      <c r="D802" s="9" t="s">
        <v>9</v>
      </c>
      <c r="E802" s="9" t="s">
        <v>14</v>
      </c>
      <c r="F802" s="8">
        <v>45723</v>
      </c>
      <c r="G802" s="2" t="str">
        <f t="shared" si="36"/>
        <v>March</v>
      </c>
      <c r="H802" s="2" t="str">
        <f t="shared" si="37"/>
        <v>2025</v>
      </c>
      <c r="I802" s="10">
        <v>506.94</v>
      </c>
      <c r="J802">
        <f t="shared" ca="1" si="38"/>
        <v>103206.16</v>
      </c>
    </row>
    <row r="803" spans="2:10" x14ac:dyDescent="0.3">
      <c r="B803" s="7">
        <v>798</v>
      </c>
      <c r="C803" s="9" t="s">
        <v>3</v>
      </c>
      <c r="D803" s="9" t="s">
        <v>8</v>
      </c>
      <c r="E803" s="9" t="s">
        <v>14</v>
      </c>
      <c r="F803" s="8">
        <v>45724</v>
      </c>
      <c r="G803" s="2" t="str">
        <f t="shared" si="36"/>
        <v>March</v>
      </c>
      <c r="H803" s="2" t="str">
        <f t="shared" si="37"/>
        <v>2025</v>
      </c>
      <c r="I803" s="10">
        <v>1057.83</v>
      </c>
      <c r="J803">
        <f t="shared" ca="1" si="38"/>
        <v>103206.16</v>
      </c>
    </row>
    <row r="804" spans="2:10" x14ac:dyDescent="0.3">
      <c r="B804" s="7">
        <v>799</v>
      </c>
      <c r="C804" s="9" t="s">
        <v>4</v>
      </c>
      <c r="D804" s="9" t="s">
        <v>8</v>
      </c>
      <c r="E804" s="9" t="s">
        <v>11</v>
      </c>
      <c r="F804" s="8">
        <v>45725</v>
      </c>
      <c r="G804" s="2" t="str">
        <f t="shared" si="36"/>
        <v>March</v>
      </c>
      <c r="H804" s="2" t="str">
        <f t="shared" si="37"/>
        <v>2025</v>
      </c>
      <c r="I804" s="10">
        <v>1725.81</v>
      </c>
      <c r="J804">
        <f t="shared" ca="1" si="38"/>
        <v>103206.16</v>
      </c>
    </row>
    <row r="805" spans="2:10" x14ac:dyDescent="0.3">
      <c r="B805" s="7">
        <v>800</v>
      </c>
      <c r="C805" s="9" t="s">
        <v>5</v>
      </c>
      <c r="D805" s="9" t="s">
        <v>8</v>
      </c>
      <c r="E805" s="9" t="s">
        <v>11</v>
      </c>
      <c r="F805" s="8">
        <v>45726</v>
      </c>
      <c r="G805" s="2" t="str">
        <f t="shared" si="36"/>
        <v>March</v>
      </c>
      <c r="H805" s="2" t="str">
        <f t="shared" si="37"/>
        <v>2025</v>
      </c>
      <c r="I805" s="10">
        <v>1524.46</v>
      </c>
      <c r="J805">
        <f t="shared" ca="1" si="38"/>
        <v>103206.16</v>
      </c>
    </row>
    <row r="806" spans="2:10" x14ac:dyDescent="0.3">
      <c r="B806" s="7">
        <v>801</v>
      </c>
      <c r="C806" s="9" t="s">
        <v>3</v>
      </c>
      <c r="D806" s="9" t="s">
        <v>8</v>
      </c>
      <c r="E806" s="9" t="s">
        <v>12</v>
      </c>
      <c r="F806" s="8">
        <v>45727</v>
      </c>
      <c r="G806" s="2" t="str">
        <f t="shared" si="36"/>
        <v>March</v>
      </c>
      <c r="H806" s="2" t="str">
        <f t="shared" si="37"/>
        <v>2025</v>
      </c>
      <c r="I806" s="10">
        <v>1196.3699999999999</v>
      </c>
      <c r="J806">
        <f t="shared" ca="1" si="38"/>
        <v>103206.16</v>
      </c>
    </row>
    <row r="807" spans="2:10" x14ac:dyDescent="0.3">
      <c r="B807" s="7">
        <v>802</v>
      </c>
      <c r="C807" s="9" t="s">
        <v>3</v>
      </c>
      <c r="D807" s="9" t="s">
        <v>9</v>
      </c>
      <c r="E807" s="9" t="s">
        <v>14</v>
      </c>
      <c r="F807" s="8">
        <v>45728</v>
      </c>
      <c r="G807" s="2" t="str">
        <f t="shared" si="36"/>
        <v>March</v>
      </c>
      <c r="H807" s="2" t="str">
        <f t="shared" si="37"/>
        <v>2025</v>
      </c>
      <c r="I807" s="10">
        <v>1958.36</v>
      </c>
      <c r="J807">
        <f t="shared" ca="1" si="38"/>
        <v>103206.16</v>
      </c>
    </row>
    <row r="808" spans="2:10" x14ac:dyDescent="0.3">
      <c r="B808" s="7">
        <v>803</v>
      </c>
      <c r="C808" s="9" t="s">
        <v>3</v>
      </c>
      <c r="D808" s="9" t="s">
        <v>9</v>
      </c>
      <c r="E808" s="9" t="s">
        <v>13</v>
      </c>
      <c r="F808" s="8">
        <v>45729</v>
      </c>
      <c r="G808" s="2" t="str">
        <f t="shared" si="36"/>
        <v>March</v>
      </c>
      <c r="H808" s="2" t="str">
        <f t="shared" si="37"/>
        <v>2025</v>
      </c>
      <c r="I808" s="10">
        <v>972.16</v>
      </c>
      <c r="J808">
        <f t="shared" ca="1" si="38"/>
        <v>103206.16</v>
      </c>
    </row>
    <row r="809" spans="2:10" x14ac:dyDescent="0.3">
      <c r="B809" s="7">
        <v>804</v>
      </c>
      <c r="C809" s="9" t="s">
        <v>6</v>
      </c>
      <c r="D809" s="9" t="s">
        <v>9</v>
      </c>
      <c r="E809" s="9" t="s">
        <v>12</v>
      </c>
      <c r="F809" s="8">
        <v>45730</v>
      </c>
      <c r="G809" s="2" t="str">
        <f t="shared" si="36"/>
        <v>March</v>
      </c>
      <c r="H809" s="2" t="str">
        <f t="shared" si="37"/>
        <v>2025</v>
      </c>
      <c r="I809" s="10">
        <v>1346.62</v>
      </c>
      <c r="J809">
        <f t="shared" ca="1" si="38"/>
        <v>103206.16</v>
      </c>
    </row>
    <row r="810" spans="2:10" x14ac:dyDescent="0.3">
      <c r="B810" s="7">
        <v>805</v>
      </c>
      <c r="C810" s="9" t="s">
        <v>5</v>
      </c>
      <c r="D810" s="9" t="s">
        <v>9</v>
      </c>
      <c r="E810" s="9" t="s">
        <v>12</v>
      </c>
      <c r="F810" s="8">
        <v>45731</v>
      </c>
      <c r="G810" s="2" t="str">
        <f t="shared" si="36"/>
        <v>March</v>
      </c>
      <c r="H810" s="2" t="str">
        <f t="shared" si="37"/>
        <v>2025</v>
      </c>
      <c r="I810" s="10">
        <v>258.5</v>
      </c>
      <c r="J810">
        <f t="shared" ca="1" si="38"/>
        <v>103206.16</v>
      </c>
    </row>
    <row r="811" spans="2:10" x14ac:dyDescent="0.3">
      <c r="B811" s="7">
        <v>806</v>
      </c>
      <c r="C811" s="9" t="s">
        <v>5</v>
      </c>
      <c r="D811" s="9" t="s">
        <v>9</v>
      </c>
      <c r="E811" s="9" t="s">
        <v>12</v>
      </c>
      <c r="F811" s="8">
        <v>45732</v>
      </c>
      <c r="G811" s="2" t="str">
        <f t="shared" si="36"/>
        <v>March</v>
      </c>
      <c r="H811" s="2" t="str">
        <f t="shared" si="37"/>
        <v>2025</v>
      </c>
      <c r="I811" s="10">
        <v>364.47</v>
      </c>
      <c r="J811">
        <f t="shared" ca="1" si="38"/>
        <v>103206.16</v>
      </c>
    </row>
    <row r="812" spans="2:10" x14ac:dyDescent="0.3">
      <c r="B812" s="7">
        <v>807</v>
      </c>
      <c r="C812" s="9" t="s">
        <v>4</v>
      </c>
      <c r="D812" s="9" t="s">
        <v>9</v>
      </c>
      <c r="E812" s="9" t="s">
        <v>13</v>
      </c>
      <c r="F812" s="8">
        <v>45733</v>
      </c>
      <c r="G812" s="2" t="str">
        <f t="shared" si="36"/>
        <v>March</v>
      </c>
      <c r="H812" s="2" t="str">
        <f t="shared" si="37"/>
        <v>2025</v>
      </c>
      <c r="I812" s="10">
        <v>1671.15</v>
      </c>
      <c r="J812">
        <f t="shared" ca="1" si="38"/>
        <v>103206.16</v>
      </c>
    </row>
    <row r="813" spans="2:10" x14ac:dyDescent="0.3">
      <c r="B813" s="7">
        <v>808</v>
      </c>
      <c r="C813" s="9" t="s">
        <v>4</v>
      </c>
      <c r="D813" s="9" t="s">
        <v>9</v>
      </c>
      <c r="E813" s="9" t="s">
        <v>14</v>
      </c>
      <c r="F813" s="8">
        <v>45734</v>
      </c>
      <c r="G813" s="2" t="str">
        <f t="shared" si="36"/>
        <v>March</v>
      </c>
      <c r="H813" s="2" t="str">
        <f t="shared" si="37"/>
        <v>2025</v>
      </c>
      <c r="I813" s="10">
        <v>1589.08</v>
      </c>
      <c r="J813">
        <f t="shared" ca="1" si="38"/>
        <v>103206.16</v>
      </c>
    </row>
    <row r="814" spans="2:10" x14ac:dyDescent="0.3">
      <c r="B814" s="7">
        <v>809</v>
      </c>
      <c r="C814" s="9" t="s">
        <v>4</v>
      </c>
      <c r="D814" s="9" t="s">
        <v>9</v>
      </c>
      <c r="E814" s="9" t="s">
        <v>11</v>
      </c>
      <c r="F814" s="8">
        <v>45735</v>
      </c>
      <c r="G814" s="2" t="str">
        <f t="shared" si="36"/>
        <v>March</v>
      </c>
      <c r="H814" s="2" t="str">
        <f t="shared" si="37"/>
        <v>2025</v>
      </c>
      <c r="I814" s="10">
        <v>1019.05</v>
      </c>
      <c r="J814">
        <f t="shared" ca="1" si="38"/>
        <v>103206.16</v>
      </c>
    </row>
    <row r="815" spans="2:10" x14ac:dyDescent="0.3">
      <c r="B815" s="7">
        <v>810</v>
      </c>
      <c r="C815" s="9" t="s">
        <v>5</v>
      </c>
      <c r="D815" s="9" t="s">
        <v>8</v>
      </c>
      <c r="E815" s="9" t="s">
        <v>11</v>
      </c>
      <c r="F815" s="8">
        <v>45736</v>
      </c>
      <c r="G815" s="2" t="str">
        <f t="shared" si="36"/>
        <v>March</v>
      </c>
      <c r="H815" s="2" t="str">
        <f t="shared" si="37"/>
        <v>2025</v>
      </c>
      <c r="I815" s="10">
        <v>849.49</v>
      </c>
      <c r="J815">
        <f t="shared" ca="1" si="38"/>
        <v>103206.16</v>
      </c>
    </row>
    <row r="816" spans="2:10" x14ac:dyDescent="0.3">
      <c r="B816" s="7">
        <v>811</v>
      </c>
      <c r="C816" s="9" t="s">
        <v>6</v>
      </c>
      <c r="D816" s="9" t="s">
        <v>8</v>
      </c>
      <c r="E816" s="9" t="s">
        <v>12</v>
      </c>
      <c r="F816" s="8">
        <v>45737</v>
      </c>
      <c r="G816" s="2" t="str">
        <f t="shared" si="36"/>
        <v>March</v>
      </c>
      <c r="H816" s="2" t="str">
        <f t="shared" si="37"/>
        <v>2025</v>
      </c>
      <c r="I816" s="10">
        <v>67.56</v>
      </c>
      <c r="J816">
        <f t="shared" ca="1" si="38"/>
        <v>103206.16</v>
      </c>
    </row>
    <row r="817" spans="2:10" x14ac:dyDescent="0.3">
      <c r="B817" s="7">
        <v>812</v>
      </c>
      <c r="C817" s="9" t="s">
        <v>3</v>
      </c>
      <c r="D817" s="9" t="s">
        <v>8</v>
      </c>
      <c r="E817" s="9" t="s">
        <v>14</v>
      </c>
      <c r="F817" s="8">
        <v>45738</v>
      </c>
      <c r="G817" s="2" t="str">
        <f t="shared" si="36"/>
        <v>March</v>
      </c>
      <c r="H817" s="2" t="str">
        <f t="shared" si="37"/>
        <v>2025</v>
      </c>
      <c r="I817" s="10">
        <v>288.39999999999998</v>
      </c>
      <c r="J817">
        <f t="shared" ca="1" si="38"/>
        <v>103206.16</v>
      </c>
    </row>
    <row r="818" spans="2:10" x14ac:dyDescent="0.3">
      <c r="B818" s="7">
        <v>813</v>
      </c>
      <c r="C818" s="9" t="s">
        <v>3</v>
      </c>
      <c r="D818" s="9" t="s">
        <v>9</v>
      </c>
      <c r="E818" s="9" t="s">
        <v>11</v>
      </c>
      <c r="F818" s="8">
        <v>45739</v>
      </c>
      <c r="G818" s="2" t="str">
        <f t="shared" si="36"/>
        <v>March</v>
      </c>
      <c r="H818" s="2" t="str">
        <f t="shared" si="37"/>
        <v>2025</v>
      </c>
      <c r="I818" s="10">
        <v>272.14</v>
      </c>
      <c r="J818">
        <f t="shared" ca="1" si="38"/>
        <v>103206.16</v>
      </c>
    </row>
    <row r="819" spans="2:10" x14ac:dyDescent="0.3">
      <c r="B819" s="7">
        <v>814</v>
      </c>
      <c r="C819" s="9" t="s">
        <v>4</v>
      </c>
      <c r="D819" s="9" t="s">
        <v>8</v>
      </c>
      <c r="E819" s="9" t="s">
        <v>14</v>
      </c>
      <c r="F819" s="8">
        <v>45740</v>
      </c>
      <c r="G819" s="2" t="str">
        <f t="shared" si="36"/>
        <v>March</v>
      </c>
      <c r="H819" s="2" t="str">
        <f t="shared" si="37"/>
        <v>2025</v>
      </c>
      <c r="I819" s="10">
        <v>271.22000000000003</v>
      </c>
      <c r="J819">
        <f t="shared" ca="1" si="38"/>
        <v>103206.16</v>
      </c>
    </row>
    <row r="820" spans="2:10" x14ac:dyDescent="0.3">
      <c r="B820" s="7">
        <v>815</v>
      </c>
      <c r="C820" s="9" t="s">
        <v>6</v>
      </c>
      <c r="D820" s="9" t="s">
        <v>9</v>
      </c>
      <c r="E820" s="9" t="s">
        <v>13</v>
      </c>
      <c r="F820" s="8">
        <v>45741</v>
      </c>
      <c r="G820" s="2" t="str">
        <f t="shared" si="36"/>
        <v>March</v>
      </c>
      <c r="H820" s="2" t="str">
        <f t="shared" si="37"/>
        <v>2025</v>
      </c>
      <c r="I820" s="10">
        <v>752.29</v>
      </c>
      <c r="J820">
        <f t="shared" ca="1" si="38"/>
        <v>103206.16</v>
      </c>
    </row>
    <row r="821" spans="2:10" x14ac:dyDescent="0.3">
      <c r="B821" s="7">
        <v>816</v>
      </c>
      <c r="C821" s="9" t="s">
        <v>4</v>
      </c>
      <c r="D821" s="9" t="s">
        <v>8</v>
      </c>
      <c r="E821" s="9" t="s">
        <v>12</v>
      </c>
      <c r="F821" s="8">
        <v>45742</v>
      </c>
      <c r="G821" s="2" t="str">
        <f t="shared" si="36"/>
        <v>March</v>
      </c>
      <c r="H821" s="2" t="str">
        <f t="shared" si="37"/>
        <v>2025</v>
      </c>
      <c r="I821" s="10">
        <v>1050.47</v>
      </c>
      <c r="J821">
        <f t="shared" ca="1" si="38"/>
        <v>103206.16</v>
      </c>
    </row>
    <row r="822" spans="2:10" x14ac:dyDescent="0.3">
      <c r="B822" s="7">
        <v>817</v>
      </c>
      <c r="C822" s="9" t="s">
        <v>4</v>
      </c>
      <c r="D822" s="9" t="s">
        <v>9</v>
      </c>
      <c r="E822" s="9" t="s">
        <v>14</v>
      </c>
      <c r="F822" s="8">
        <v>45743</v>
      </c>
      <c r="G822" s="2" t="str">
        <f t="shared" si="36"/>
        <v>March</v>
      </c>
      <c r="H822" s="2" t="str">
        <f t="shared" si="37"/>
        <v>2025</v>
      </c>
      <c r="I822" s="10">
        <v>1385.92</v>
      </c>
      <c r="J822">
        <f t="shared" ca="1" si="38"/>
        <v>103206.16</v>
      </c>
    </row>
    <row r="823" spans="2:10" x14ac:dyDescent="0.3">
      <c r="B823" s="7">
        <v>818</v>
      </c>
      <c r="C823" s="9" t="s">
        <v>3</v>
      </c>
      <c r="D823" s="9" t="s">
        <v>8</v>
      </c>
      <c r="E823" s="9" t="s">
        <v>12</v>
      </c>
      <c r="F823" s="8">
        <v>45744</v>
      </c>
      <c r="G823" s="2" t="str">
        <f t="shared" si="36"/>
        <v>March</v>
      </c>
      <c r="H823" s="2" t="str">
        <f t="shared" si="37"/>
        <v>2025</v>
      </c>
      <c r="I823" s="10">
        <v>1809.36</v>
      </c>
      <c r="J823">
        <f t="shared" ca="1" si="38"/>
        <v>103206.16</v>
      </c>
    </row>
    <row r="824" spans="2:10" x14ac:dyDescent="0.3">
      <c r="B824" s="7">
        <v>819</v>
      </c>
      <c r="C824" s="9" t="s">
        <v>6</v>
      </c>
      <c r="D824" s="9" t="s">
        <v>8</v>
      </c>
      <c r="E824" s="9" t="s">
        <v>12</v>
      </c>
      <c r="F824" s="8">
        <v>45745</v>
      </c>
      <c r="G824" s="2" t="str">
        <f t="shared" si="36"/>
        <v>March</v>
      </c>
      <c r="H824" s="2" t="str">
        <f t="shared" si="37"/>
        <v>2025</v>
      </c>
      <c r="I824" s="10">
        <v>497.19</v>
      </c>
      <c r="J824">
        <f t="shared" ca="1" si="38"/>
        <v>103206.16</v>
      </c>
    </row>
    <row r="825" spans="2:10" x14ac:dyDescent="0.3">
      <c r="B825" s="7">
        <v>820</v>
      </c>
      <c r="C825" s="9" t="s">
        <v>3</v>
      </c>
      <c r="D825" s="9" t="s">
        <v>8</v>
      </c>
      <c r="E825" s="9" t="s">
        <v>12</v>
      </c>
      <c r="F825" s="8">
        <v>45746</v>
      </c>
      <c r="G825" s="2" t="str">
        <f t="shared" si="36"/>
        <v>March</v>
      </c>
      <c r="H825" s="2" t="str">
        <f t="shared" si="37"/>
        <v>2025</v>
      </c>
      <c r="I825" s="10">
        <v>1724.19</v>
      </c>
      <c r="J825">
        <f t="shared" ca="1" si="38"/>
        <v>103206.16</v>
      </c>
    </row>
    <row r="826" spans="2:10" x14ac:dyDescent="0.3">
      <c r="B826" s="7">
        <v>821</v>
      </c>
      <c r="C826" s="9" t="s">
        <v>4</v>
      </c>
      <c r="D826" s="9" t="s">
        <v>9</v>
      </c>
      <c r="E826" s="9" t="s">
        <v>12</v>
      </c>
      <c r="F826" s="8">
        <v>45747</v>
      </c>
      <c r="G826" s="2" t="str">
        <f t="shared" si="36"/>
        <v>March</v>
      </c>
      <c r="H826" s="2" t="str">
        <f t="shared" si="37"/>
        <v>2025</v>
      </c>
      <c r="I826" s="10">
        <v>918.52</v>
      </c>
      <c r="J826">
        <f t="shared" ca="1" si="38"/>
        <v>103206.16</v>
      </c>
    </row>
    <row r="827" spans="2:10" x14ac:dyDescent="0.3">
      <c r="B827" s="7">
        <v>822</v>
      </c>
      <c r="C827" s="9" t="s">
        <v>3</v>
      </c>
      <c r="D827" s="9" t="s">
        <v>8</v>
      </c>
      <c r="E827" s="9" t="s">
        <v>12</v>
      </c>
      <c r="F827" s="8">
        <v>45748</v>
      </c>
      <c r="G827" s="2" t="str">
        <f t="shared" si="36"/>
        <v>April</v>
      </c>
      <c r="H827" s="2" t="str">
        <f t="shared" si="37"/>
        <v>2025</v>
      </c>
      <c r="I827" s="10">
        <v>1428.04</v>
      </c>
      <c r="J827">
        <f t="shared" ca="1" si="38"/>
        <v>93612.200000000026</v>
      </c>
    </row>
    <row r="828" spans="2:10" x14ac:dyDescent="0.3">
      <c r="B828" s="7">
        <v>823</v>
      </c>
      <c r="C828" s="9" t="s">
        <v>4</v>
      </c>
      <c r="D828" s="9" t="s">
        <v>9</v>
      </c>
      <c r="E828" s="9" t="s">
        <v>12</v>
      </c>
      <c r="F828" s="8">
        <v>45749</v>
      </c>
      <c r="G828" s="2" t="str">
        <f t="shared" si="36"/>
        <v>April</v>
      </c>
      <c r="H828" s="2" t="str">
        <f t="shared" si="37"/>
        <v>2025</v>
      </c>
      <c r="I828" s="10">
        <v>1904.56</v>
      </c>
      <c r="J828">
        <f t="shared" ca="1" si="38"/>
        <v>93612.200000000026</v>
      </c>
    </row>
    <row r="829" spans="2:10" x14ac:dyDescent="0.3">
      <c r="B829" s="7">
        <v>824</v>
      </c>
      <c r="C829" s="9" t="s">
        <v>6</v>
      </c>
      <c r="D829" s="9" t="s">
        <v>8</v>
      </c>
      <c r="E829" s="9" t="s">
        <v>14</v>
      </c>
      <c r="F829" s="8">
        <v>45750</v>
      </c>
      <c r="G829" s="2" t="str">
        <f t="shared" si="36"/>
        <v>April</v>
      </c>
      <c r="H829" s="2" t="str">
        <f t="shared" si="37"/>
        <v>2025</v>
      </c>
      <c r="I829" s="10">
        <v>142.84</v>
      </c>
      <c r="J829">
        <f t="shared" ca="1" si="38"/>
        <v>93612.200000000026</v>
      </c>
    </row>
    <row r="830" spans="2:10" x14ac:dyDescent="0.3">
      <c r="B830" s="7">
        <v>825</v>
      </c>
      <c r="C830" s="9" t="s">
        <v>6</v>
      </c>
      <c r="D830" s="9" t="s">
        <v>8</v>
      </c>
      <c r="E830" s="9" t="s">
        <v>13</v>
      </c>
      <c r="F830" s="8">
        <v>45751</v>
      </c>
      <c r="G830" s="2" t="str">
        <f t="shared" si="36"/>
        <v>April</v>
      </c>
      <c r="H830" s="2" t="str">
        <f t="shared" si="37"/>
        <v>2025</v>
      </c>
      <c r="I830" s="10">
        <v>1271.7</v>
      </c>
      <c r="J830">
        <f t="shared" ca="1" si="38"/>
        <v>93612.200000000026</v>
      </c>
    </row>
    <row r="831" spans="2:10" x14ac:dyDescent="0.3">
      <c r="B831" s="7">
        <v>826</v>
      </c>
      <c r="C831" s="9" t="s">
        <v>3</v>
      </c>
      <c r="D831" s="9" t="s">
        <v>9</v>
      </c>
      <c r="E831" s="9" t="s">
        <v>12</v>
      </c>
      <c r="F831" s="8">
        <v>45752</v>
      </c>
      <c r="G831" s="2" t="str">
        <f t="shared" si="36"/>
        <v>April</v>
      </c>
      <c r="H831" s="2" t="str">
        <f t="shared" si="37"/>
        <v>2025</v>
      </c>
      <c r="I831" s="10">
        <v>1769.26</v>
      </c>
      <c r="J831">
        <f t="shared" ca="1" si="38"/>
        <v>93612.200000000026</v>
      </c>
    </row>
    <row r="832" spans="2:10" x14ac:dyDescent="0.3">
      <c r="B832" s="7">
        <v>827</v>
      </c>
      <c r="C832" s="9" t="s">
        <v>6</v>
      </c>
      <c r="D832" s="9" t="s">
        <v>9</v>
      </c>
      <c r="E832" s="9" t="s">
        <v>14</v>
      </c>
      <c r="F832" s="8">
        <v>45753</v>
      </c>
      <c r="G832" s="2" t="str">
        <f t="shared" si="36"/>
        <v>April</v>
      </c>
      <c r="H832" s="2" t="str">
        <f t="shared" si="37"/>
        <v>2025</v>
      </c>
      <c r="I832" s="10">
        <v>873.9</v>
      </c>
      <c r="J832">
        <f t="shared" ca="1" si="38"/>
        <v>93612.200000000026</v>
      </c>
    </row>
    <row r="833" spans="2:10" x14ac:dyDescent="0.3">
      <c r="B833" s="7">
        <v>828</v>
      </c>
      <c r="C833" s="9" t="s">
        <v>3</v>
      </c>
      <c r="D833" s="9" t="s">
        <v>8</v>
      </c>
      <c r="E833" s="9" t="s">
        <v>12</v>
      </c>
      <c r="F833" s="8">
        <v>45754</v>
      </c>
      <c r="G833" s="2" t="str">
        <f t="shared" si="36"/>
        <v>April</v>
      </c>
      <c r="H833" s="2" t="str">
        <f t="shared" si="37"/>
        <v>2025</v>
      </c>
      <c r="I833" s="10">
        <v>1998.72</v>
      </c>
      <c r="J833">
        <f t="shared" ca="1" si="38"/>
        <v>93612.200000000026</v>
      </c>
    </row>
    <row r="834" spans="2:10" x14ac:dyDescent="0.3">
      <c r="B834" s="7">
        <v>829</v>
      </c>
      <c r="C834" s="9" t="s">
        <v>6</v>
      </c>
      <c r="D834" s="9" t="s">
        <v>9</v>
      </c>
      <c r="E834" s="9" t="s">
        <v>14</v>
      </c>
      <c r="F834" s="8">
        <v>45755</v>
      </c>
      <c r="G834" s="2" t="str">
        <f t="shared" si="36"/>
        <v>April</v>
      </c>
      <c r="H834" s="2" t="str">
        <f t="shared" si="37"/>
        <v>2025</v>
      </c>
      <c r="I834" s="10">
        <v>454.08</v>
      </c>
      <c r="J834">
        <f t="shared" ca="1" si="38"/>
        <v>93612.200000000026</v>
      </c>
    </row>
    <row r="835" spans="2:10" x14ac:dyDescent="0.3">
      <c r="B835" s="7">
        <v>830</v>
      </c>
      <c r="C835" s="9" t="s">
        <v>3</v>
      </c>
      <c r="D835" s="9" t="s">
        <v>8</v>
      </c>
      <c r="E835" s="9" t="s">
        <v>14</v>
      </c>
      <c r="F835" s="8">
        <v>45756</v>
      </c>
      <c r="G835" s="2" t="str">
        <f t="shared" si="36"/>
        <v>April</v>
      </c>
      <c r="H835" s="2" t="str">
        <f t="shared" si="37"/>
        <v>2025</v>
      </c>
      <c r="I835" s="10">
        <v>683.42</v>
      </c>
      <c r="J835">
        <f t="shared" ca="1" si="38"/>
        <v>93612.200000000026</v>
      </c>
    </row>
    <row r="836" spans="2:10" x14ac:dyDescent="0.3">
      <c r="B836" s="7">
        <v>831</v>
      </c>
      <c r="C836" s="9" t="s">
        <v>3</v>
      </c>
      <c r="D836" s="9" t="s">
        <v>9</v>
      </c>
      <c r="E836" s="9" t="s">
        <v>14</v>
      </c>
      <c r="F836" s="8">
        <v>45757</v>
      </c>
      <c r="G836" s="2" t="str">
        <f t="shared" si="36"/>
        <v>April</v>
      </c>
      <c r="H836" s="2" t="str">
        <f t="shared" si="37"/>
        <v>2025</v>
      </c>
      <c r="I836" s="10">
        <v>1522.79</v>
      </c>
      <c r="J836">
        <f t="shared" ca="1" si="38"/>
        <v>93612.200000000026</v>
      </c>
    </row>
    <row r="837" spans="2:10" x14ac:dyDescent="0.3">
      <c r="B837" s="7">
        <v>832</v>
      </c>
      <c r="C837" s="9" t="s">
        <v>4</v>
      </c>
      <c r="D837" s="9" t="s">
        <v>8</v>
      </c>
      <c r="E837" s="9" t="s">
        <v>13</v>
      </c>
      <c r="F837" s="8">
        <v>45758</v>
      </c>
      <c r="G837" s="2" t="str">
        <f t="shared" si="36"/>
        <v>April</v>
      </c>
      <c r="H837" s="2" t="str">
        <f t="shared" si="37"/>
        <v>2025</v>
      </c>
      <c r="I837" s="10">
        <v>1467.5</v>
      </c>
      <c r="J837">
        <f t="shared" ca="1" si="38"/>
        <v>93612.200000000026</v>
      </c>
    </row>
    <row r="838" spans="2:10" x14ac:dyDescent="0.3">
      <c r="B838" s="7">
        <v>833</v>
      </c>
      <c r="C838" s="9" t="s">
        <v>6</v>
      </c>
      <c r="D838" s="9" t="s">
        <v>9</v>
      </c>
      <c r="E838" s="9" t="s">
        <v>11</v>
      </c>
      <c r="F838" s="8">
        <v>45759</v>
      </c>
      <c r="G838" s="2" t="str">
        <f t="shared" ref="G838:G901" si="39">TEXT(F838,"MMMM")</f>
        <v>April</v>
      </c>
      <c r="H838" s="2" t="str">
        <f t="shared" ref="H838:H901" si="40">TEXT(F838,"YYYY")</f>
        <v>2025</v>
      </c>
      <c r="I838" s="10">
        <v>1834.78</v>
      </c>
      <c r="J838">
        <f t="shared" ca="1" si="38"/>
        <v>93612.200000000026</v>
      </c>
    </row>
    <row r="839" spans="2:10" x14ac:dyDescent="0.3">
      <c r="B839" s="7">
        <v>834</v>
      </c>
      <c r="C839" s="9" t="s">
        <v>5</v>
      </c>
      <c r="D839" s="9" t="s">
        <v>9</v>
      </c>
      <c r="E839" s="9" t="s">
        <v>12</v>
      </c>
      <c r="F839" s="8">
        <v>45760</v>
      </c>
      <c r="G839" s="2" t="str">
        <f t="shared" si="39"/>
        <v>April</v>
      </c>
      <c r="H839" s="2" t="str">
        <f t="shared" si="40"/>
        <v>2025</v>
      </c>
      <c r="I839" s="10">
        <v>1183.47</v>
      </c>
      <c r="J839">
        <f t="shared" ref="J839:J902" ca="1" si="41">SUMIF(G:I,G839,I:I)</f>
        <v>93612.200000000026</v>
      </c>
    </row>
    <row r="840" spans="2:10" x14ac:dyDescent="0.3">
      <c r="B840" s="7">
        <v>835</v>
      </c>
      <c r="C840" s="9" t="s">
        <v>6</v>
      </c>
      <c r="D840" s="9" t="s">
        <v>8</v>
      </c>
      <c r="E840" s="9" t="s">
        <v>13</v>
      </c>
      <c r="F840" s="8">
        <v>45761</v>
      </c>
      <c r="G840" s="2" t="str">
        <f t="shared" si="39"/>
        <v>April</v>
      </c>
      <c r="H840" s="2" t="str">
        <f t="shared" si="40"/>
        <v>2025</v>
      </c>
      <c r="I840" s="10">
        <v>1687.98</v>
      </c>
      <c r="J840">
        <f t="shared" ca="1" si="41"/>
        <v>93612.200000000026</v>
      </c>
    </row>
    <row r="841" spans="2:10" x14ac:dyDescent="0.3">
      <c r="B841" s="7">
        <v>836</v>
      </c>
      <c r="C841" s="9" t="s">
        <v>5</v>
      </c>
      <c r="D841" s="9" t="s">
        <v>8</v>
      </c>
      <c r="E841" s="9" t="s">
        <v>14</v>
      </c>
      <c r="F841" s="8">
        <v>45762</v>
      </c>
      <c r="G841" s="2" t="str">
        <f t="shared" si="39"/>
        <v>April</v>
      </c>
      <c r="H841" s="2" t="str">
        <f t="shared" si="40"/>
        <v>2025</v>
      </c>
      <c r="I841" s="10">
        <v>532.02</v>
      </c>
      <c r="J841">
        <f t="shared" ca="1" si="41"/>
        <v>93612.200000000026</v>
      </c>
    </row>
    <row r="842" spans="2:10" x14ac:dyDescent="0.3">
      <c r="B842" s="7">
        <v>837</v>
      </c>
      <c r="C842" s="9" t="s">
        <v>5</v>
      </c>
      <c r="D842" s="9" t="s">
        <v>9</v>
      </c>
      <c r="E842" s="9" t="s">
        <v>12</v>
      </c>
      <c r="F842" s="8">
        <v>45763</v>
      </c>
      <c r="G842" s="2" t="str">
        <f t="shared" si="39"/>
        <v>April</v>
      </c>
      <c r="H842" s="2" t="str">
        <f t="shared" si="40"/>
        <v>2025</v>
      </c>
      <c r="I842" s="10">
        <v>750.46</v>
      </c>
      <c r="J842">
        <f t="shared" ca="1" si="41"/>
        <v>93612.200000000026</v>
      </c>
    </row>
    <row r="843" spans="2:10" x14ac:dyDescent="0.3">
      <c r="B843" s="7">
        <v>838</v>
      </c>
      <c r="C843" s="9" t="s">
        <v>6</v>
      </c>
      <c r="D843" s="9" t="s">
        <v>8</v>
      </c>
      <c r="E843" s="9" t="s">
        <v>14</v>
      </c>
      <c r="F843" s="8">
        <v>45764</v>
      </c>
      <c r="G843" s="2" t="str">
        <f t="shared" si="39"/>
        <v>April</v>
      </c>
      <c r="H843" s="2" t="str">
        <f t="shared" si="40"/>
        <v>2025</v>
      </c>
      <c r="I843" s="10">
        <v>1925.14</v>
      </c>
      <c r="J843">
        <f t="shared" ca="1" si="41"/>
        <v>93612.200000000026</v>
      </c>
    </row>
    <row r="844" spans="2:10" x14ac:dyDescent="0.3">
      <c r="B844" s="7">
        <v>839</v>
      </c>
      <c r="C844" s="9" t="s">
        <v>5</v>
      </c>
      <c r="D844" s="9" t="s">
        <v>9</v>
      </c>
      <c r="E844" s="9" t="s">
        <v>13</v>
      </c>
      <c r="F844" s="8">
        <v>45765</v>
      </c>
      <c r="G844" s="2" t="str">
        <f t="shared" si="39"/>
        <v>April</v>
      </c>
      <c r="H844" s="2" t="str">
        <f t="shared" si="40"/>
        <v>2025</v>
      </c>
      <c r="I844" s="10">
        <v>1469.55</v>
      </c>
      <c r="J844">
        <f t="shared" ca="1" si="41"/>
        <v>93612.200000000026</v>
      </c>
    </row>
    <row r="845" spans="2:10" x14ac:dyDescent="0.3">
      <c r="B845" s="7">
        <v>840</v>
      </c>
      <c r="C845" s="9" t="s">
        <v>3</v>
      </c>
      <c r="D845" s="9" t="s">
        <v>9</v>
      </c>
      <c r="E845" s="9" t="s">
        <v>11</v>
      </c>
      <c r="F845" s="8">
        <v>45766</v>
      </c>
      <c r="G845" s="2" t="str">
        <f t="shared" si="39"/>
        <v>April</v>
      </c>
      <c r="H845" s="2" t="str">
        <f t="shared" si="40"/>
        <v>2025</v>
      </c>
      <c r="I845" s="10">
        <v>1005.46</v>
      </c>
      <c r="J845">
        <f t="shared" ca="1" si="41"/>
        <v>93612.200000000026</v>
      </c>
    </row>
    <row r="846" spans="2:10" x14ac:dyDescent="0.3">
      <c r="B846" s="7">
        <v>841</v>
      </c>
      <c r="C846" s="9" t="s">
        <v>3</v>
      </c>
      <c r="D846" s="9" t="s">
        <v>9</v>
      </c>
      <c r="E846" s="9" t="s">
        <v>13</v>
      </c>
      <c r="F846" s="8">
        <v>45767</v>
      </c>
      <c r="G846" s="2" t="str">
        <f t="shared" si="39"/>
        <v>April</v>
      </c>
      <c r="H846" s="2" t="str">
        <f t="shared" si="40"/>
        <v>2025</v>
      </c>
      <c r="I846" s="10">
        <v>1622.43</v>
      </c>
      <c r="J846">
        <f t="shared" ca="1" si="41"/>
        <v>93612.200000000026</v>
      </c>
    </row>
    <row r="847" spans="2:10" x14ac:dyDescent="0.3">
      <c r="B847" s="7">
        <v>842</v>
      </c>
      <c r="C847" s="9" t="s">
        <v>5</v>
      </c>
      <c r="D847" s="9" t="s">
        <v>9</v>
      </c>
      <c r="E847" s="9" t="s">
        <v>14</v>
      </c>
      <c r="F847" s="8">
        <v>45768</v>
      </c>
      <c r="G847" s="2" t="str">
        <f t="shared" si="39"/>
        <v>April</v>
      </c>
      <c r="H847" s="2" t="str">
        <f t="shared" si="40"/>
        <v>2025</v>
      </c>
      <c r="I847" s="10">
        <v>178.1</v>
      </c>
      <c r="J847">
        <f t="shared" ca="1" si="41"/>
        <v>93612.200000000026</v>
      </c>
    </row>
    <row r="848" spans="2:10" x14ac:dyDescent="0.3">
      <c r="B848" s="7">
        <v>843</v>
      </c>
      <c r="C848" s="9" t="s">
        <v>4</v>
      </c>
      <c r="D848" s="9" t="s">
        <v>9</v>
      </c>
      <c r="E848" s="9" t="s">
        <v>11</v>
      </c>
      <c r="F848" s="8">
        <v>45769</v>
      </c>
      <c r="G848" s="2" t="str">
        <f t="shared" si="39"/>
        <v>April</v>
      </c>
      <c r="H848" s="2" t="str">
        <f t="shared" si="40"/>
        <v>2025</v>
      </c>
      <c r="I848" s="10">
        <v>1496.25</v>
      </c>
      <c r="J848">
        <f t="shared" ca="1" si="41"/>
        <v>93612.200000000026</v>
      </c>
    </row>
    <row r="849" spans="2:10" x14ac:dyDescent="0.3">
      <c r="B849" s="7">
        <v>844</v>
      </c>
      <c r="C849" s="9" t="s">
        <v>5</v>
      </c>
      <c r="D849" s="9" t="s">
        <v>8</v>
      </c>
      <c r="E849" s="9" t="s">
        <v>12</v>
      </c>
      <c r="F849" s="8">
        <v>45770</v>
      </c>
      <c r="G849" s="2" t="str">
        <f t="shared" si="39"/>
        <v>April</v>
      </c>
      <c r="H849" s="2" t="str">
        <f t="shared" si="40"/>
        <v>2025</v>
      </c>
      <c r="I849" s="10">
        <v>713.31</v>
      </c>
      <c r="J849">
        <f t="shared" ca="1" si="41"/>
        <v>93612.200000000026</v>
      </c>
    </row>
    <row r="850" spans="2:10" x14ac:dyDescent="0.3">
      <c r="B850" s="7">
        <v>845</v>
      </c>
      <c r="C850" s="9" t="s">
        <v>4</v>
      </c>
      <c r="D850" s="9" t="s">
        <v>8</v>
      </c>
      <c r="E850" s="9" t="s">
        <v>12</v>
      </c>
      <c r="F850" s="8">
        <v>45771</v>
      </c>
      <c r="G850" s="2" t="str">
        <f t="shared" si="39"/>
        <v>April</v>
      </c>
      <c r="H850" s="2" t="str">
        <f t="shared" si="40"/>
        <v>2025</v>
      </c>
      <c r="I850" s="10">
        <v>1454.7</v>
      </c>
      <c r="J850">
        <f t="shared" ca="1" si="41"/>
        <v>93612.200000000026</v>
      </c>
    </row>
    <row r="851" spans="2:10" x14ac:dyDescent="0.3">
      <c r="B851" s="7">
        <v>846</v>
      </c>
      <c r="C851" s="9" t="s">
        <v>5</v>
      </c>
      <c r="D851" s="9" t="s">
        <v>8</v>
      </c>
      <c r="E851" s="9" t="s">
        <v>13</v>
      </c>
      <c r="F851" s="8">
        <v>45772</v>
      </c>
      <c r="G851" s="2" t="str">
        <f t="shared" si="39"/>
        <v>April</v>
      </c>
      <c r="H851" s="2" t="str">
        <f t="shared" si="40"/>
        <v>2025</v>
      </c>
      <c r="I851" s="10">
        <v>1340.99</v>
      </c>
      <c r="J851">
        <f t="shared" ca="1" si="41"/>
        <v>93612.200000000026</v>
      </c>
    </row>
    <row r="852" spans="2:10" x14ac:dyDescent="0.3">
      <c r="B852" s="7">
        <v>847</v>
      </c>
      <c r="C852" s="9" t="s">
        <v>5</v>
      </c>
      <c r="D852" s="9" t="s">
        <v>9</v>
      </c>
      <c r="E852" s="9" t="s">
        <v>13</v>
      </c>
      <c r="F852" s="8">
        <v>45773</v>
      </c>
      <c r="G852" s="2" t="str">
        <f t="shared" si="39"/>
        <v>April</v>
      </c>
      <c r="H852" s="2" t="str">
        <f t="shared" si="40"/>
        <v>2025</v>
      </c>
      <c r="I852" s="10">
        <v>1313.67</v>
      </c>
      <c r="J852">
        <f t="shared" ca="1" si="41"/>
        <v>93612.200000000026</v>
      </c>
    </row>
    <row r="853" spans="2:10" x14ac:dyDescent="0.3">
      <c r="B853" s="7">
        <v>848</v>
      </c>
      <c r="C853" s="9" t="s">
        <v>4</v>
      </c>
      <c r="D853" s="9" t="s">
        <v>9</v>
      </c>
      <c r="E853" s="9" t="s">
        <v>11</v>
      </c>
      <c r="F853" s="8">
        <v>45774</v>
      </c>
      <c r="G853" s="2" t="str">
        <f t="shared" si="39"/>
        <v>April</v>
      </c>
      <c r="H853" s="2" t="str">
        <f t="shared" si="40"/>
        <v>2025</v>
      </c>
      <c r="I853" s="10">
        <v>363.21</v>
      </c>
      <c r="J853">
        <f t="shared" ca="1" si="41"/>
        <v>93612.200000000026</v>
      </c>
    </row>
    <row r="854" spans="2:10" x14ac:dyDescent="0.3">
      <c r="B854" s="7">
        <v>849</v>
      </c>
      <c r="C854" s="9" t="s">
        <v>5</v>
      </c>
      <c r="D854" s="9" t="s">
        <v>9</v>
      </c>
      <c r="E854" s="9" t="s">
        <v>11</v>
      </c>
      <c r="F854" s="8">
        <v>45775</v>
      </c>
      <c r="G854" s="2" t="str">
        <f t="shared" si="39"/>
        <v>April</v>
      </c>
      <c r="H854" s="2" t="str">
        <f t="shared" si="40"/>
        <v>2025</v>
      </c>
      <c r="I854" s="10">
        <v>1131.99</v>
      </c>
      <c r="J854">
        <f t="shared" ca="1" si="41"/>
        <v>93612.200000000026</v>
      </c>
    </row>
    <row r="855" spans="2:10" x14ac:dyDescent="0.3">
      <c r="B855" s="7">
        <v>850</v>
      </c>
      <c r="C855" s="9" t="s">
        <v>5</v>
      </c>
      <c r="D855" s="9" t="s">
        <v>8</v>
      </c>
      <c r="E855" s="9" t="s">
        <v>14</v>
      </c>
      <c r="F855" s="8">
        <v>45776</v>
      </c>
      <c r="G855" s="2" t="str">
        <f t="shared" si="39"/>
        <v>April</v>
      </c>
      <c r="H855" s="2" t="str">
        <f t="shared" si="40"/>
        <v>2025</v>
      </c>
      <c r="I855" s="10">
        <v>770.85</v>
      </c>
      <c r="J855">
        <f t="shared" ca="1" si="41"/>
        <v>93612.200000000026</v>
      </c>
    </row>
    <row r="856" spans="2:10" x14ac:dyDescent="0.3">
      <c r="B856" s="7">
        <v>851</v>
      </c>
      <c r="C856" s="9" t="s">
        <v>3</v>
      </c>
      <c r="D856" s="9" t="s">
        <v>8</v>
      </c>
      <c r="E856" s="9" t="s">
        <v>14</v>
      </c>
      <c r="F856" s="8">
        <v>45777</v>
      </c>
      <c r="G856" s="2" t="str">
        <f t="shared" si="39"/>
        <v>April</v>
      </c>
      <c r="H856" s="2" t="str">
        <f t="shared" si="40"/>
        <v>2025</v>
      </c>
      <c r="I856" s="10">
        <v>1324.19</v>
      </c>
      <c r="J856">
        <f t="shared" ca="1" si="41"/>
        <v>93612.200000000026</v>
      </c>
    </row>
    <row r="857" spans="2:10" x14ac:dyDescent="0.3">
      <c r="B857" s="7">
        <v>852</v>
      </c>
      <c r="C857" s="9" t="s">
        <v>5</v>
      </c>
      <c r="D857" s="9" t="s">
        <v>8</v>
      </c>
      <c r="E857" s="9" t="s">
        <v>11</v>
      </c>
      <c r="F857" s="8">
        <v>45778</v>
      </c>
      <c r="G857" s="2" t="str">
        <f t="shared" si="39"/>
        <v>May</v>
      </c>
      <c r="H857" s="2" t="str">
        <f t="shared" si="40"/>
        <v>2025</v>
      </c>
      <c r="I857" s="10">
        <v>799.7</v>
      </c>
      <c r="J857">
        <f t="shared" ca="1" si="41"/>
        <v>95863.619999999981</v>
      </c>
    </row>
    <row r="858" spans="2:10" x14ac:dyDescent="0.3">
      <c r="B858" s="7">
        <v>853</v>
      </c>
      <c r="C858" s="9" t="s">
        <v>5</v>
      </c>
      <c r="D858" s="9" t="s">
        <v>8</v>
      </c>
      <c r="E858" s="9" t="s">
        <v>11</v>
      </c>
      <c r="F858" s="8">
        <v>45779</v>
      </c>
      <c r="G858" s="2" t="str">
        <f t="shared" si="39"/>
        <v>May</v>
      </c>
      <c r="H858" s="2" t="str">
        <f t="shared" si="40"/>
        <v>2025</v>
      </c>
      <c r="I858" s="10">
        <v>1161.94</v>
      </c>
      <c r="J858">
        <f t="shared" ca="1" si="41"/>
        <v>95863.619999999981</v>
      </c>
    </row>
    <row r="859" spans="2:10" x14ac:dyDescent="0.3">
      <c r="B859" s="7">
        <v>854</v>
      </c>
      <c r="C859" s="9" t="s">
        <v>5</v>
      </c>
      <c r="D859" s="9" t="s">
        <v>8</v>
      </c>
      <c r="E859" s="9" t="s">
        <v>13</v>
      </c>
      <c r="F859" s="8">
        <v>45780</v>
      </c>
      <c r="G859" s="2" t="str">
        <f t="shared" si="39"/>
        <v>May</v>
      </c>
      <c r="H859" s="2" t="str">
        <f t="shared" si="40"/>
        <v>2025</v>
      </c>
      <c r="I859" s="10">
        <v>1583.59</v>
      </c>
      <c r="J859">
        <f t="shared" ca="1" si="41"/>
        <v>95863.619999999981</v>
      </c>
    </row>
    <row r="860" spans="2:10" x14ac:dyDescent="0.3">
      <c r="B860" s="7">
        <v>855</v>
      </c>
      <c r="C860" s="9" t="s">
        <v>5</v>
      </c>
      <c r="D860" s="9" t="s">
        <v>8</v>
      </c>
      <c r="E860" s="9" t="s">
        <v>11</v>
      </c>
      <c r="F860" s="8">
        <v>45781</v>
      </c>
      <c r="G860" s="2" t="str">
        <f t="shared" si="39"/>
        <v>May</v>
      </c>
      <c r="H860" s="2" t="str">
        <f t="shared" si="40"/>
        <v>2025</v>
      </c>
      <c r="I860" s="10">
        <v>771.56</v>
      </c>
      <c r="J860">
        <f t="shared" ca="1" si="41"/>
        <v>95863.619999999981</v>
      </c>
    </row>
    <row r="861" spans="2:10" x14ac:dyDescent="0.3">
      <c r="B861" s="7">
        <v>856</v>
      </c>
      <c r="C861" s="9" t="s">
        <v>3</v>
      </c>
      <c r="D861" s="9" t="s">
        <v>9</v>
      </c>
      <c r="E861" s="9" t="s">
        <v>13</v>
      </c>
      <c r="F861" s="8">
        <v>45782</v>
      </c>
      <c r="G861" s="2" t="str">
        <f t="shared" si="39"/>
        <v>May</v>
      </c>
      <c r="H861" s="2" t="str">
        <f t="shared" si="40"/>
        <v>2025</v>
      </c>
      <c r="I861" s="10">
        <v>966.29</v>
      </c>
      <c r="J861">
        <f t="shared" ca="1" si="41"/>
        <v>95863.619999999981</v>
      </c>
    </row>
    <row r="862" spans="2:10" x14ac:dyDescent="0.3">
      <c r="B862" s="7">
        <v>857</v>
      </c>
      <c r="C862" s="9" t="s">
        <v>5</v>
      </c>
      <c r="D862" s="9" t="s">
        <v>8</v>
      </c>
      <c r="E862" s="9" t="s">
        <v>11</v>
      </c>
      <c r="F862" s="8">
        <v>45783</v>
      </c>
      <c r="G862" s="2" t="str">
        <f t="shared" si="39"/>
        <v>May</v>
      </c>
      <c r="H862" s="2" t="str">
        <f t="shared" si="40"/>
        <v>2025</v>
      </c>
      <c r="I862" s="10">
        <v>303.83999999999997</v>
      </c>
      <c r="J862">
        <f t="shared" ca="1" si="41"/>
        <v>95863.619999999981</v>
      </c>
    </row>
    <row r="863" spans="2:10" x14ac:dyDescent="0.3">
      <c r="B863" s="7">
        <v>858</v>
      </c>
      <c r="C863" s="9" t="s">
        <v>3</v>
      </c>
      <c r="D863" s="9" t="s">
        <v>9</v>
      </c>
      <c r="E863" s="9" t="s">
        <v>12</v>
      </c>
      <c r="F863" s="8">
        <v>45784</v>
      </c>
      <c r="G863" s="2" t="str">
        <f t="shared" si="39"/>
        <v>May</v>
      </c>
      <c r="H863" s="2" t="str">
        <f t="shared" si="40"/>
        <v>2025</v>
      </c>
      <c r="I863" s="10">
        <v>1725.32</v>
      </c>
      <c r="J863">
        <f t="shared" ca="1" si="41"/>
        <v>95863.619999999981</v>
      </c>
    </row>
    <row r="864" spans="2:10" x14ac:dyDescent="0.3">
      <c r="B864" s="7">
        <v>859</v>
      </c>
      <c r="C864" s="9" t="s">
        <v>3</v>
      </c>
      <c r="D864" s="9" t="s">
        <v>9</v>
      </c>
      <c r="E864" s="9" t="s">
        <v>12</v>
      </c>
      <c r="F864" s="8">
        <v>45785</v>
      </c>
      <c r="G864" s="2" t="str">
        <f t="shared" si="39"/>
        <v>May</v>
      </c>
      <c r="H864" s="2" t="str">
        <f t="shared" si="40"/>
        <v>2025</v>
      </c>
      <c r="I864" s="10">
        <v>1903.54</v>
      </c>
      <c r="J864">
        <f t="shared" ca="1" si="41"/>
        <v>95863.619999999981</v>
      </c>
    </row>
    <row r="865" spans="2:10" x14ac:dyDescent="0.3">
      <c r="B865" s="7">
        <v>860</v>
      </c>
      <c r="C865" s="9" t="s">
        <v>3</v>
      </c>
      <c r="D865" s="9" t="s">
        <v>9</v>
      </c>
      <c r="E865" s="9" t="s">
        <v>12</v>
      </c>
      <c r="F865" s="8">
        <v>45786</v>
      </c>
      <c r="G865" s="2" t="str">
        <f t="shared" si="39"/>
        <v>May</v>
      </c>
      <c r="H865" s="2" t="str">
        <f t="shared" si="40"/>
        <v>2025</v>
      </c>
      <c r="I865" s="10">
        <v>870.74</v>
      </c>
      <c r="J865">
        <f t="shared" ca="1" si="41"/>
        <v>95863.619999999981</v>
      </c>
    </row>
    <row r="866" spans="2:10" x14ac:dyDescent="0.3">
      <c r="B866" s="7">
        <v>861</v>
      </c>
      <c r="C866" s="9" t="s">
        <v>3</v>
      </c>
      <c r="D866" s="9" t="s">
        <v>8</v>
      </c>
      <c r="E866" s="9" t="s">
        <v>13</v>
      </c>
      <c r="F866" s="8">
        <v>45787</v>
      </c>
      <c r="G866" s="2" t="str">
        <f t="shared" si="39"/>
        <v>May</v>
      </c>
      <c r="H866" s="2" t="str">
        <f t="shared" si="40"/>
        <v>2025</v>
      </c>
      <c r="I866" s="10">
        <v>409.19</v>
      </c>
      <c r="J866">
        <f t="shared" ca="1" si="41"/>
        <v>95863.619999999981</v>
      </c>
    </row>
    <row r="867" spans="2:10" x14ac:dyDescent="0.3">
      <c r="B867" s="7">
        <v>862</v>
      </c>
      <c r="C867" s="9" t="s">
        <v>5</v>
      </c>
      <c r="D867" s="9" t="s">
        <v>8</v>
      </c>
      <c r="E867" s="9" t="s">
        <v>11</v>
      </c>
      <c r="F867" s="8">
        <v>45788</v>
      </c>
      <c r="G867" s="2" t="str">
        <f t="shared" si="39"/>
        <v>May</v>
      </c>
      <c r="H867" s="2" t="str">
        <f t="shared" si="40"/>
        <v>2025</v>
      </c>
      <c r="I867" s="10">
        <v>1753.78</v>
      </c>
      <c r="J867">
        <f t="shared" ca="1" si="41"/>
        <v>95863.619999999981</v>
      </c>
    </row>
    <row r="868" spans="2:10" x14ac:dyDescent="0.3">
      <c r="B868" s="7">
        <v>863</v>
      </c>
      <c r="C868" s="9" t="s">
        <v>3</v>
      </c>
      <c r="D868" s="9" t="s">
        <v>9</v>
      </c>
      <c r="E868" s="9" t="s">
        <v>14</v>
      </c>
      <c r="F868" s="8">
        <v>45789</v>
      </c>
      <c r="G868" s="2" t="str">
        <f t="shared" si="39"/>
        <v>May</v>
      </c>
      <c r="H868" s="2" t="str">
        <f t="shared" si="40"/>
        <v>2025</v>
      </c>
      <c r="I868" s="10">
        <v>273.54000000000002</v>
      </c>
      <c r="J868">
        <f t="shared" ca="1" si="41"/>
        <v>95863.619999999981</v>
      </c>
    </row>
    <row r="869" spans="2:10" x14ac:dyDescent="0.3">
      <c r="B869" s="7">
        <v>864</v>
      </c>
      <c r="C869" s="9" t="s">
        <v>3</v>
      </c>
      <c r="D869" s="9" t="s">
        <v>8</v>
      </c>
      <c r="E869" s="9" t="s">
        <v>11</v>
      </c>
      <c r="F869" s="8">
        <v>45790</v>
      </c>
      <c r="G869" s="2" t="str">
        <f t="shared" si="39"/>
        <v>May</v>
      </c>
      <c r="H869" s="2" t="str">
        <f t="shared" si="40"/>
        <v>2025</v>
      </c>
      <c r="I869" s="10">
        <v>1544.09</v>
      </c>
      <c r="J869">
        <f t="shared" ca="1" si="41"/>
        <v>95863.619999999981</v>
      </c>
    </row>
    <row r="870" spans="2:10" x14ac:dyDescent="0.3">
      <c r="B870" s="7">
        <v>865</v>
      </c>
      <c r="C870" s="9" t="s">
        <v>3</v>
      </c>
      <c r="D870" s="9" t="s">
        <v>8</v>
      </c>
      <c r="E870" s="9" t="s">
        <v>11</v>
      </c>
      <c r="F870" s="8">
        <v>45791</v>
      </c>
      <c r="G870" s="2" t="str">
        <f t="shared" si="39"/>
        <v>May</v>
      </c>
      <c r="H870" s="2" t="str">
        <f t="shared" si="40"/>
        <v>2025</v>
      </c>
      <c r="I870" s="10">
        <v>998.59</v>
      </c>
      <c r="J870">
        <f t="shared" ca="1" si="41"/>
        <v>95863.619999999981</v>
      </c>
    </row>
    <row r="871" spans="2:10" x14ac:dyDescent="0.3">
      <c r="B871" s="7">
        <v>866</v>
      </c>
      <c r="C871" s="9" t="s">
        <v>4</v>
      </c>
      <c r="D871" s="9" t="s">
        <v>9</v>
      </c>
      <c r="E871" s="9" t="s">
        <v>11</v>
      </c>
      <c r="F871" s="8">
        <v>45792</v>
      </c>
      <c r="G871" s="2" t="str">
        <f t="shared" si="39"/>
        <v>May</v>
      </c>
      <c r="H871" s="2" t="str">
        <f t="shared" si="40"/>
        <v>2025</v>
      </c>
      <c r="I871" s="10">
        <v>649.17999999999995</v>
      </c>
      <c r="J871">
        <f t="shared" ca="1" si="41"/>
        <v>95863.619999999981</v>
      </c>
    </row>
    <row r="872" spans="2:10" x14ac:dyDescent="0.3">
      <c r="B872" s="7">
        <v>867</v>
      </c>
      <c r="C872" s="9" t="s">
        <v>4</v>
      </c>
      <c r="D872" s="9" t="s">
        <v>8</v>
      </c>
      <c r="E872" s="9" t="s">
        <v>13</v>
      </c>
      <c r="F872" s="8">
        <v>45793</v>
      </c>
      <c r="G872" s="2" t="str">
        <f t="shared" si="39"/>
        <v>May</v>
      </c>
      <c r="H872" s="2" t="str">
        <f t="shared" si="40"/>
        <v>2025</v>
      </c>
      <c r="I872" s="10">
        <v>560.76</v>
      </c>
      <c r="J872">
        <f t="shared" ca="1" si="41"/>
        <v>95863.619999999981</v>
      </c>
    </row>
    <row r="873" spans="2:10" x14ac:dyDescent="0.3">
      <c r="B873" s="7">
        <v>868</v>
      </c>
      <c r="C873" s="9" t="s">
        <v>3</v>
      </c>
      <c r="D873" s="9" t="s">
        <v>8</v>
      </c>
      <c r="E873" s="9" t="s">
        <v>13</v>
      </c>
      <c r="F873" s="8">
        <v>45794</v>
      </c>
      <c r="G873" s="2" t="str">
        <f t="shared" si="39"/>
        <v>May</v>
      </c>
      <c r="H873" s="2" t="str">
        <f t="shared" si="40"/>
        <v>2025</v>
      </c>
      <c r="I873" s="10">
        <v>1859</v>
      </c>
      <c r="J873">
        <f t="shared" ca="1" si="41"/>
        <v>95863.619999999981</v>
      </c>
    </row>
    <row r="874" spans="2:10" x14ac:dyDescent="0.3">
      <c r="B874" s="7">
        <v>869</v>
      </c>
      <c r="C874" s="9" t="s">
        <v>4</v>
      </c>
      <c r="D874" s="9" t="s">
        <v>9</v>
      </c>
      <c r="E874" s="9" t="s">
        <v>14</v>
      </c>
      <c r="F874" s="8">
        <v>45795</v>
      </c>
      <c r="G874" s="2" t="str">
        <f t="shared" si="39"/>
        <v>May</v>
      </c>
      <c r="H874" s="2" t="str">
        <f t="shared" si="40"/>
        <v>2025</v>
      </c>
      <c r="I874" s="10">
        <v>789.35</v>
      </c>
      <c r="J874">
        <f t="shared" ca="1" si="41"/>
        <v>95863.619999999981</v>
      </c>
    </row>
    <row r="875" spans="2:10" x14ac:dyDescent="0.3">
      <c r="B875" s="7">
        <v>870</v>
      </c>
      <c r="C875" s="9" t="s">
        <v>3</v>
      </c>
      <c r="D875" s="9" t="s">
        <v>8</v>
      </c>
      <c r="E875" s="9" t="s">
        <v>13</v>
      </c>
      <c r="F875" s="8">
        <v>45796</v>
      </c>
      <c r="G875" s="2" t="str">
        <f t="shared" si="39"/>
        <v>May</v>
      </c>
      <c r="H875" s="2" t="str">
        <f t="shared" si="40"/>
        <v>2025</v>
      </c>
      <c r="I875" s="10">
        <v>968.03</v>
      </c>
      <c r="J875">
        <f t="shared" ca="1" si="41"/>
        <v>95863.619999999981</v>
      </c>
    </row>
    <row r="876" spans="2:10" x14ac:dyDescent="0.3">
      <c r="B876" s="7">
        <v>871</v>
      </c>
      <c r="C876" s="9" t="s">
        <v>4</v>
      </c>
      <c r="D876" s="9" t="s">
        <v>9</v>
      </c>
      <c r="E876" s="9" t="s">
        <v>11</v>
      </c>
      <c r="F876" s="8">
        <v>45797</v>
      </c>
      <c r="G876" s="2" t="str">
        <f t="shared" si="39"/>
        <v>May</v>
      </c>
      <c r="H876" s="2" t="str">
        <f t="shared" si="40"/>
        <v>2025</v>
      </c>
      <c r="I876" s="10">
        <v>1924.49</v>
      </c>
      <c r="J876">
        <f t="shared" ca="1" si="41"/>
        <v>95863.619999999981</v>
      </c>
    </row>
    <row r="877" spans="2:10" x14ac:dyDescent="0.3">
      <c r="B877" s="7">
        <v>872</v>
      </c>
      <c r="C877" s="9" t="s">
        <v>6</v>
      </c>
      <c r="D877" s="9" t="s">
        <v>8</v>
      </c>
      <c r="E877" s="9" t="s">
        <v>12</v>
      </c>
      <c r="F877" s="8">
        <v>45798</v>
      </c>
      <c r="G877" s="2" t="str">
        <f t="shared" si="39"/>
        <v>May</v>
      </c>
      <c r="H877" s="2" t="str">
        <f t="shared" si="40"/>
        <v>2025</v>
      </c>
      <c r="I877" s="10">
        <v>1643.91</v>
      </c>
      <c r="J877">
        <f t="shared" ca="1" si="41"/>
        <v>95863.619999999981</v>
      </c>
    </row>
    <row r="878" spans="2:10" x14ac:dyDescent="0.3">
      <c r="B878" s="7">
        <v>873</v>
      </c>
      <c r="C878" s="9" t="s">
        <v>6</v>
      </c>
      <c r="D878" s="9" t="s">
        <v>9</v>
      </c>
      <c r="E878" s="9" t="s">
        <v>14</v>
      </c>
      <c r="F878" s="8">
        <v>45799</v>
      </c>
      <c r="G878" s="2" t="str">
        <f t="shared" si="39"/>
        <v>May</v>
      </c>
      <c r="H878" s="2" t="str">
        <f t="shared" si="40"/>
        <v>2025</v>
      </c>
      <c r="I878" s="10">
        <v>1829.75</v>
      </c>
      <c r="J878">
        <f t="shared" ca="1" si="41"/>
        <v>95863.619999999981</v>
      </c>
    </row>
    <row r="879" spans="2:10" x14ac:dyDescent="0.3">
      <c r="B879" s="7">
        <v>874</v>
      </c>
      <c r="C879" s="9" t="s">
        <v>4</v>
      </c>
      <c r="D879" s="9" t="s">
        <v>9</v>
      </c>
      <c r="E879" s="9" t="s">
        <v>13</v>
      </c>
      <c r="F879" s="8">
        <v>45800</v>
      </c>
      <c r="G879" s="2" t="str">
        <f t="shared" si="39"/>
        <v>May</v>
      </c>
      <c r="H879" s="2" t="str">
        <f t="shared" si="40"/>
        <v>2025</v>
      </c>
      <c r="I879" s="10">
        <v>791.27</v>
      </c>
      <c r="J879">
        <f t="shared" ca="1" si="41"/>
        <v>95863.619999999981</v>
      </c>
    </row>
    <row r="880" spans="2:10" x14ac:dyDescent="0.3">
      <c r="B880" s="7">
        <v>875</v>
      </c>
      <c r="C880" s="9" t="s">
        <v>3</v>
      </c>
      <c r="D880" s="9" t="s">
        <v>8</v>
      </c>
      <c r="E880" s="9" t="s">
        <v>14</v>
      </c>
      <c r="F880" s="8">
        <v>45801</v>
      </c>
      <c r="G880" s="2" t="str">
        <f t="shared" si="39"/>
        <v>May</v>
      </c>
      <c r="H880" s="2" t="str">
        <f t="shared" si="40"/>
        <v>2025</v>
      </c>
      <c r="I880" s="10">
        <v>1238.26</v>
      </c>
      <c r="J880">
        <f t="shared" ca="1" si="41"/>
        <v>95863.619999999981</v>
      </c>
    </row>
    <row r="881" spans="2:10" x14ac:dyDescent="0.3">
      <c r="B881" s="7">
        <v>876</v>
      </c>
      <c r="C881" s="9" t="s">
        <v>5</v>
      </c>
      <c r="D881" s="9" t="s">
        <v>9</v>
      </c>
      <c r="E881" s="9" t="s">
        <v>11</v>
      </c>
      <c r="F881" s="8">
        <v>45802</v>
      </c>
      <c r="G881" s="2" t="str">
        <f t="shared" si="39"/>
        <v>May</v>
      </c>
      <c r="H881" s="2" t="str">
        <f t="shared" si="40"/>
        <v>2025</v>
      </c>
      <c r="I881" s="10">
        <v>266.01</v>
      </c>
      <c r="J881">
        <f t="shared" ca="1" si="41"/>
        <v>95863.619999999981</v>
      </c>
    </row>
    <row r="882" spans="2:10" x14ac:dyDescent="0.3">
      <c r="B882" s="7">
        <v>877</v>
      </c>
      <c r="C882" s="9" t="s">
        <v>6</v>
      </c>
      <c r="D882" s="9" t="s">
        <v>8</v>
      </c>
      <c r="E882" s="9" t="s">
        <v>12</v>
      </c>
      <c r="F882" s="8">
        <v>45803</v>
      </c>
      <c r="G882" s="2" t="str">
        <f t="shared" si="39"/>
        <v>May</v>
      </c>
      <c r="H882" s="2" t="str">
        <f t="shared" si="40"/>
        <v>2025</v>
      </c>
      <c r="I882" s="10">
        <v>1751.22</v>
      </c>
      <c r="J882">
        <f t="shared" ca="1" si="41"/>
        <v>95863.619999999981</v>
      </c>
    </row>
    <row r="883" spans="2:10" x14ac:dyDescent="0.3">
      <c r="B883" s="7">
        <v>878</v>
      </c>
      <c r="C883" s="9" t="s">
        <v>6</v>
      </c>
      <c r="D883" s="9" t="s">
        <v>8</v>
      </c>
      <c r="E883" s="9" t="s">
        <v>14</v>
      </c>
      <c r="F883" s="8">
        <v>45804</v>
      </c>
      <c r="G883" s="2" t="str">
        <f t="shared" si="39"/>
        <v>May</v>
      </c>
      <c r="H883" s="2" t="str">
        <f t="shared" si="40"/>
        <v>2025</v>
      </c>
      <c r="I883" s="10">
        <v>565.54999999999995</v>
      </c>
      <c r="J883">
        <f t="shared" ca="1" si="41"/>
        <v>95863.619999999981</v>
      </c>
    </row>
    <row r="884" spans="2:10" x14ac:dyDescent="0.3">
      <c r="B884" s="7">
        <v>879</v>
      </c>
      <c r="C884" s="9" t="s">
        <v>3</v>
      </c>
      <c r="D884" s="9" t="s">
        <v>8</v>
      </c>
      <c r="E884" s="9" t="s">
        <v>14</v>
      </c>
      <c r="F884" s="8">
        <v>45805</v>
      </c>
      <c r="G884" s="2" t="str">
        <f t="shared" si="39"/>
        <v>May</v>
      </c>
      <c r="H884" s="2" t="str">
        <f t="shared" si="40"/>
        <v>2025</v>
      </c>
      <c r="I884" s="10">
        <v>1046.17</v>
      </c>
      <c r="J884">
        <f t="shared" ca="1" si="41"/>
        <v>95863.619999999981</v>
      </c>
    </row>
    <row r="885" spans="2:10" x14ac:dyDescent="0.3">
      <c r="B885" s="7">
        <v>880</v>
      </c>
      <c r="C885" s="9" t="s">
        <v>4</v>
      </c>
      <c r="D885" s="9" t="s">
        <v>9</v>
      </c>
      <c r="E885" s="9" t="s">
        <v>14</v>
      </c>
      <c r="F885" s="8">
        <v>45806</v>
      </c>
      <c r="G885" s="2" t="str">
        <f t="shared" si="39"/>
        <v>May</v>
      </c>
      <c r="H885" s="2" t="str">
        <f t="shared" si="40"/>
        <v>2025</v>
      </c>
      <c r="I885" s="10">
        <v>847.29</v>
      </c>
      <c r="J885">
        <f t="shared" ca="1" si="41"/>
        <v>95863.619999999981</v>
      </c>
    </row>
    <row r="886" spans="2:10" x14ac:dyDescent="0.3">
      <c r="B886" s="7">
        <v>881</v>
      </c>
      <c r="C886" s="9" t="s">
        <v>5</v>
      </c>
      <c r="D886" s="9" t="s">
        <v>9</v>
      </c>
      <c r="E886" s="9" t="s">
        <v>11</v>
      </c>
      <c r="F886" s="8">
        <v>45807</v>
      </c>
      <c r="G886" s="2" t="str">
        <f t="shared" si="39"/>
        <v>May</v>
      </c>
      <c r="H886" s="2" t="str">
        <f t="shared" si="40"/>
        <v>2025</v>
      </c>
      <c r="I886" s="10">
        <v>1865.5</v>
      </c>
      <c r="J886">
        <f t="shared" ca="1" si="41"/>
        <v>95863.619999999981</v>
      </c>
    </row>
    <row r="887" spans="2:10" x14ac:dyDescent="0.3">
      <c r="B887" s="7">
        <v>882</v>
      </c>
      <c r="C887" s="9" t="s">
        <v>4</v>
      </c>
      <c r="D887" s="9" t="s">
        <v>9</v>
      </c>
      <c r="E887" s="9" t="s">
        <v>13</v>
      </c>
      <c r="F887" s="8">
        <v>45808</v>
      </c>
      <c r="G887" s="2" t="str">
        <f t="shared" si="39"/>
        <v>May</v>
      </c>
      <c r="H887" s="2" t="str">
        <f t="shared" si="40"/>
        <v>2025</v>
      </c>
      <c r="I887" s="10">
        <v>959.57</v>
      </c>
      <c r="J887">
        <f t="shared" ca="1" si="41"/>
        <v>95863.619999999981</v>
      </c>
    </row>
    <row r="888" spans="2:10" x14ac:dyDescent="0.3">
      <c r="B888" s="7">
        <v>883</v>
      </c>
      <c r="C888" s="9" t="s">
        <v>5</v>
      </c>
      <c r="D888" s="9" t="s">
        <v>9</v>
      </c>
      <c r="E888" s="9" t="s">
        <v>11</v>
      </c>
      <c r="F888" s="8">
        <v>45809</v>
      </c>
      <c r="G888" s="2" t="str">
        <f t="shared" si="39"/>
        <v>June</v>
      </c>
      <c r="H888" s="2" t="str">
        <f t="shared" si="40"/>
        <v>2025</v>
      </c>
      <c r="I888" s="10">
        <v>1886.33</v>
      </c>
      <c r="J888">
        <f t="shared" ca="1" si="41"/>
        <v>98581.85</v>
      </c>
    </row>
    <row r="889" spans="2:10" x14ac:dyDescent="0.3">
      <c r="B889" s="7">
        <v>884</v>
      </c>
      <c r="C889" s="9" t="s">
        <v>3</v>
      </c>
      <c r="D889" s="9" t="s">
        <v>8</v>
      </c>
      <c r="E889" s="9" t="s">
        <v>14</v>
      </c>
      <c r="F889" s="8">
        <v>45810</v>
      </c>
      <c r="G889" s="2" t="str">
        <f t="shared" si="39"/>
        <v>June</v>
      </c>
      <c r="H889" s="2" t="str">
        <f t="shared" si="40"/>
        <v>2025</v>
      </c>
      <c r="I889" s="10">
        <v>1154.58</v>
      </c>
      <c r="J889">
        <f t="shared" ca="1" si="41"/>
        <v>98581.85</v>
      </c>
    </row>
    <row r="890" spans="2:10" x14ac:dyDescent="0.3">
      <c r="B890" s="7">
        <v>885</v>
      </c>
      <c r="C890" s="9" t="s">
        <v>6</v>
      </c>
      <c r="D890" s="9" t="s">
        <v>9</v>
      </c>
      <c r="E890" s="9" t="s">
        <v>13</v>
      </c>
      <c r="F890" s="8">
        <v>45811</v>
      </c>
      <c r="G890" s="2" t="str">
        <f t="shared" si="39"/>
        <v>June</v>
      </c>
      <c r="H890" s="2" t="str">
        <f t="shared" si="40"/>
        <v>2025</v>
      </c>
      <c r="I890" s="10">
        <v>646.19000000000005</v>
      </c>
      <c r="J890">
        <f t="shared" ca="1" si="41"/>
        <v>98581.85</v>
      </c>
    </row>
    <row r="891" spans="2:10" x14ac:dyDescent="0.3">
      <c r="B891" s="7">
        <v>886</v>
      </c>
      <c r="C891" s="9" t="s">
        <v>6</v>
      </c>
      <c r="D891" s="9" t="s">
        <v>8</v>
      </c>
      <c r="E891" s="9" t="s">
        <v>13</v>
      </c>
      <c r="F891" s="8">
        <v>45812</v>
      </c>
      <c r="G891" s="2" t="str">
        <f t="shared" si="39"/>
        <v>June</v>
      </c>
      <c r="H891" s="2" t="str">
        <f t="shared" si="40"/>
        <v>2025</v>
      </c>
      <c r="I891" s="10">
        <v>1612.61</v>
      </c>
      <c r="J891">
        <f t="shared" ca="1" si="41"/>
        <v>98581.85</v>
      </c>
    </row>
    <row r="892" spans="2:10" x14ac:dyDescent="0.3">
      <c r="B892" s="7">
        <v>887</v>
      </c>
      <c r="C892" s="9" t="s">
        <v>5</v>
      </c>
      <c r="D892" s="9" t="s">
        <v>9</v>
      </c>
      <c r="E892" s="9" t="s">
        <v>14</v>
      </c>
      <c r="F892" s="8">
        <v>45813</v>
      </c>
      <c r="G892" s="2" t="str">
        <f t="shared" si="39"/>
        <v>June</v>
      </c>
      <c r="H892" s="2" t="str">
        <f t="shared" si="40"/>
        <v>2025</v>
      </c>
      <c r="I892" s="10">
        <v>605.16</v>
      </c>
      <c r="J892">
        <f t="shared" ca="1" si="41"/>
        <v>98581.85</v>
      </c>
    </row>
    <row r="893" spans="2:10" x14ac:dyDescent="0.3">
      <c r="B893" s="7">
        <v>888</v>
      </c>
      <c r="C893" s="9" t="s">
        <v>6</v>
      </c>
      <c r="D893" s="9" t="s">
        <v>9</v>
      </c>
      <c r="E893" s="9" t="s">
        <v>12</v>
      </c>
      <c r="F893" s="8">
        <v>45814</v>
      </c>
      <c r="G893" s="2" t="str">
        <f t="shared" si="39"/>
        <v>June</v>
      </c>
      <c r="H893" s="2" t="str">
        <f t="shared" si="40"/>
        <v>2025</v>
      </c>
      <c r="I893" s="10">
        <v>831.37</v>
      </c>
      <c r="J893">
        <f t="shared" ca="1" si="41"/>
        <v>98581.85</v>
      </c>
    </row>
    <row r="894" spans="2:10" x14ac:dyDescent="0.3">
      <c r="B894" s="7">
        <v>889</v>
      </c>
      <c r="C894" s="9" t="s">
        <v>6</v>
      </c>
      <c r="D894" s="9" t="s">
        <v>9</v>
      </c>
      <c r="E894" s="9" t="s">
        <v>14</v>
      </c>
      <c r="F894" s="8">
        <v>45815</v>
      </c>
      <c r="G894" s="2" t="str">
        <f t="shared" si="39"/>
        <v>June</v>
      </c>
      <c r="H894" s="2" t="str">
        <f t="shared" si="40"/>
        <v>2025</v>
      </c>
      <c r="I894" s="10">
        <v>1670.33</v>
      </c>
      <c r="J894">
        <f t="shared" ca="1" si="41"/>
        <v>98581.85</v>
      </c>
    </row>
    <row r="895" spans="2:10" x14ac:dyDescent="0.3">
      <c r="B895" s="7">
        <v>890</v>
      </c>
      <c r="C895" s="9" t="s">
        <v>5</v>
      </c>
      <c r="D895" s="9" t="s">
        <v>8</v>
      </c>
      <c r="E895" s="9" t="s">
        <v>11</v>
      </c>
      <c r="F895" s="8">
        <v>45816</v>
      </c>
      <c r="G895" s="2" t="str">
        <f t="shared" si="39"/>
        <v>June</v>
      </c>
      <c r="H895" s="2" t="str">
        <f t="shared" si="40"/>
        <v>2025</v>
      </c>
      <c r="I895" s="10">
        <v>1544.55</v>
      </c>
      <c r="J895">
        <f t="shared" ca="1" si="41"/>
        <v>98581.85</v>
      </c>
    </row>
    <row r="896" spans="2:10" x14ac:dyDescent="0.3">
      <c r="B896" s="7">
        <v>891</v>
      </c>
      <c r="C896" s="9" t="s">
        <v>3</v>
      </c>
      <c r="D896" s="9" t="s">
        <v>9</v>
      </c>
      <c r="E896" s="9" t="s">
        <v>11</v>
      </c>
      <c r="F896" s="8">
        <v>45817</v>
      </c>
      <c r="G896" s="2" t="str">
        <f t="shared" si="39"/>
        <v>June</v>
      </c>
      <c r="H896" s="2" t="str">
        <f t="shared" si="40"/>
        <v>2025</v>
      </c>
      <c r="I896" s="10">
        <v>900.44</v>
      </c>
      <c r="J896">
        <f t="shared" ca="1" si="41"/>
        <v>98581.85</v>
      </c>
    </row>
    <row r="897" spans="2:10" x14ac:dyDescent="0.3">
      <c r="B897" s="7">
        <v>892</v>
      </c>
      <c r="C897" s="9" t="s">
        <v>5</v>
      </c>
      <c r="D897" s="9" t="s">
        <v>8</v>
      </c>
      <c r="E897" s="9" t="s">
        <v>12</v>
      </c>
      <c r="F897" s="8">
        <v>45818</v>
      </c>
      <c r="G897" s="2" t="str">
        <f t="shared" si="39"/>
        <v>June</v>
      </c>
      <c r="H897" s="2" t="str">
        <f t="shared" si="40"/>
        <v>2025</v>
      </c>
      <c r="I897" s="10">
        <v>299.32</v>
      </c>
      <c r="J897">
        <f t="shared" ca="1" si="41"/>
        <v>98581.85</v>
      </c>
    </row>
    <row r="898" spans="2:10" x14ac:dyDescent="0.3">
      <c r="B898" s="7">
        <v>893</v>
      </c>
      <c r="C898" s="9" t="s">
        <v>6</v>
      </c>
      <c r="D898" s="9" t="s">
        <v>9</v>
      </c>
      <c r="E898" s="9" t="s">
        <v>12</v>
      </c>
      <c r="F898" s="8">
        <v>45819</v>
      </c>
      <c r="G898" s="2" t="str">
        <f t="shared" si="39"/>
        <v>June</v>
      </c>
      <c r="H898" s="2" t="str">
        <f t="shared" si="40"/>
        <v>2025</v>
      </c>
      <c r="I898" s="10">
        <v>1352.49</v>
      </c>
      <c r="J898">
        <f t="shared" ca="1" si="41"/>
        <v>98581.85</v>
      </c>
    </row>
    <row r="899" spans="2:10" x14ac:dyDescent="0.3">
      <c r="B899" s="7">
        <v>894</v>
      </c>
      <c r="C899" s="9" t="s">
        <v>6</v>
      </c>
      <c r="D899" s="9" t="s">
        <v>9</v>
      </c>
      <c r="E899" s="9" t="s">
        <v>14</v>
      </c>
      <c r="F899" s="8">
        <v>45820</v>
      </c>
      <c r="G899" s="2" t="str">
        <f t="shared" si="39"/>
        <v>June</v>
      </c>
      <c r="H899" s="2" t="str">
        <f t="shared" si="40"/>
        <v>2025</v>
      </c>
      <c r="I899" s="10">
        <v>1829.36</v>
      </c>
      <c r="J899">
        <f t="shared" ca="1" si="41"/>
        <v>98581.85</v>
      </c>
    </row>
    <row r="900" spans="2:10" x14ac:dyDescent="0.3">
      <c r="B900" s="7">
        <v>895</v>
      </c>
      <c r="C900" s="9" t="s">
        <v>6</v>
      </c>
      <c r="D900" s="9" t="s">
        <v>9</v>
      </c>
      <c r="E900" s="9" t="s">
        <v>14</v>
      </c>
      <c r="F900" s="8">
        <v>45821</v>
      </c>
      <c r="G900" s="2" t="str">
        <f t="shared" si="39"/>
        <v>June</v>
      </c>
      <c r="H900" s="2" t="str">
        <f t="shared" si="40"/>
        <v>2025</v>
      </c>
      <c r="I900" s="10">
        <v>89.16</v>
      </c>
      <c r="J900">
        <f t="shared" ca="1" si="41"/>
        <v>98581.85</v>
      </c>
    </row>
    <row r="901" spans="2:10" x14ac:dyDescent="0.3">
      <c r="B901" s="7">
        <v>896</v>
      </c>
      <c r="C901" s="9" t="s">
        <v>5</v>
      </c>
      <c r="D901" s="9" t="s">
        <v>9</v>
      </c>
      <c r="E901" s="9" t="s">
        <v>13</v>
      </c>
      <c r="F901" s="8">
        <v>45822</v>
      </c>
      <c r="G901" s="2" t="str">
        <f t="shared" si="39"/>
        <v>June</v>
      </c>
      <c r="H901" s="2" t="str">
        <f t="shared" si="40"/>
        <v>2025</v>
      </c>
      <c r="I901" s="10">
        <v>877.35</v>
      </c>
      <c r="J901">
        <f t="shared" ca="1" si="41"/>
        <v>98581.85</v>
      </c>
    </row>
    <row r="902" spans="2:10" x14ac:dyDescent="0.3">
      <c r="B902" s="7">
        <v>897</v>
      </c>
      <c r="C902" s="9" t="s">
        <v>6</v>
      </c>
      <c r="D902" s="9" t="s">
        <v>8</v>
      </c>
      <c r="E902" s="9" t="s">
        <v>13</v>
      </c>
      <c r="F902" s="8">
        <v>45823</v>
      </c>
      <c r="G902" s="2" t="str">
        <f t="shared" ref="G902:G965" si="42">TEXT(F902,"MMMM")</f>
        <v>June</v>
      </c>
      <c r="H902" s="2" t="str">
        <f t="shared" ref="H902:H965" si="43">TEXT(F902,"YYYY")</f>
        <v>2025</v>
      </c>
      <c r="I902" s="10">
        <v>1561.25</v>
      </c>
      <c r="J902">
        <f t="shared" ca="1" si="41"/>
        <v>98581.85</v>
      </c>
    </row>
    <row r="903" spans="2:10" x14ac:dyDescent="0.3">
      <c r="B903" s="7">
        <v>898</v>
      </c>
      <c r="C903" s="9" t="s">
        <v>3</v>
      </c>
      <c r="D903" s="9" t="s">
        <v>8</v>
      </c>
      <c r="E903" s="9" t="s">
        <v>14</v>
      </c>
      <c r="F903" s="8">
        <v>45824</v>
      </c>
      <c r="G903" s="2" t="str">
        <f t="shared" si="42"/>
        <v>June</v>
      </c>
      <c r="H903" s="2" t="str">
        <f t="shared" si="43"/>
        <v>2025</v>
      </c>
      <c r="I903" s="10">
        <v>1314.32</v>
      </c>
      <c r="J903">
        <f t="shared" ref="J903:J966" ca="1" si="44">SUMIF(G:I,G903,I:I)</f>
        <v>98581.85</v>
      </c>
    </row>
    <row r="904" spans="2:10" x14ac:dyDescent="0.3">
      <c r="B904" s="7">
        <v>899</v>
      </c>
      <c r="C904" s="9" t="s">
        <v>5</v>
      </c>
      <c r="D904" s="9" t="s">
        <v>8</v>
      </c>
      <c r="E904" s="9" t="s">
        <v>14</v>
      </c>
      <c r="F904" s="8">
        <v>45825</v>
      </c>
      <c r="G904" s="2" t="str">
        <f t="shared" si="42"/>
        <v>June</v>
      </c>
      <c r="H904" s="2" t="str">
        <f t="shared" si="43"/>
        <v>2025</v>
      </c>
      <c r="I904" s="10">
        <v>1903.65</v>
      </c>
      <c r="J904">
        <f t="shared" ca="1" si="44"/>
        <v>98581.85</v>
      </c>
    </row>
    <row r="905" spans="2:10" x14ac:dyDescent="0.3">
      <c r="B905" s="7">
        <v>900</v>
      </c>
      <c r="C905" s="9" t="s">
        <v>6</v>
      </c>
      <c r="D905" s="9" t="s">
        <v>9</v>
      </c>
      <c r="E905" s="9" t="s">
        <v>13</v>
      </c>
      <c r="F905" s="8">
        <v>45826</v>
      </c>
      <c r="G905" s="2" t="str">
        <f t="shared" si="42"/>
        <v>June</v>
      </c>
      <c r="H905" s="2" t="str">
        <f t="shared" si="43"/>
        <v>2025</v>
      </c>
      <c r="I905" s="10">
        <v>916.51</v>
      </c>
      <c r="J905">
        <f t="shared" ca="1" si="44"/>
        <v>98581.85</v>
      </c>
    </row>
    <row r="906" spans="2:10" x14ac:dyDescent="0.3">
      <c r="B906" s="7">
        <v>901</v>
      </c>
      <c r="C906" s="9" t="s">
        <v>3</v>
      </c>
      <c r="D906" s="9" t="s">
        <v>8</v>
      </c>
      <c r="E906" s="9" t="s">
        <v>14</v>
      </c>
      <c r="F906" s="8">
        <v>45827</v>
      </c>
      <c r="G906" s="2" t="str">
        <f t="shared" si="42"/>
        <v>June</v>
      </c>
      <c r="H906" s="2" t="str">
        <f t="shared" si="43"/>
        <v>2025</v>
      </c>
      <c r="I906" s="10">
        <v>904.56</v>
      </c>
      <c r="J906">
        <f t="shared" ca="1" si="44"/>
        <v>98581.85</v>
      </c>
    </row>
    <row r="907" spans="2:10" x14ac:dyDescent="0.3">
      <c r="B907" s="7">
        <v>902</v>
      </c>
      <c r="C907" s="9" t="s">
        <v>4</v>
      </c>
      <c r="D907" s="9" t="s">
        <v>9</v>
      </c>
      <c r="E907" s="9" t="s">
        <v>13</v>
      </c>
      <c r="F907" s="8">
        <v>45828</v>
      </c>
      <c r="G907" s="2" t="str">
        <f t="shared" si="42"/>
        <v>June</v>
      </c>
      <c r="H907" s="2" t="str">
        <f t="shared" si="43"/>
        <v>2025</v>
      </c>
      <c r="I907" s="10">
        <v>796.93</v>
      </c>
      <c r="J907">
        <f t="shared" ca="1" si="44"/>
        <v>98581.85</v>
      </c>
    </row>
    <row r="908" spans="2:10" x14ac:dyDescent="0.3">
      <c r="B908" s="7">
        <v>903</v>
      </c>
      <c r="C908" s="9" t="s">
        <v>5</v>
      </c>
      <c r="D908" s="9" t="s">
        <v>9</v>
      </c>
      <c r="E908" s="9" t="s">
        <v>14</v>
      </c>
      <c r="F908" s="8">
        <v>45829</v>
      </c>
      <c r="G908" s="2" t="str">
        <f t="shared" si="42"/>
        <v>June</v>
      </c>
      <c r="H908" s="2" t="str">
        <f t="shared" si="43"/>
        <v>2025</v>
      </c>
      <c r="I908" s="10">
        <v>217.79</v>
      </c>
      <c r="J908">
        <f t="shared" ca="1" si="44"/>
        <v>98581.85</v>
      </c>
    </row>
    <row r="909" spans="2:10" x14ac:dyDescent="0.3">
      <c r="B909" s="7">
        <v>904</v>
      </c>
      <c r="C909" s="9" t="s">
        <v>6</v>
      </c>
      <c r="D909" s="9" t="s">
        <v>8</v>
      </c>
      <c r="E909" s="9" t="s">
        <v>13</v>
      </c>
      <c r="F909" s="8">
        <v>45830</v>
      </c>
      <c r="G909" s="2" t="str">
        <f t="shared" si="42"/>
        <v>June</v>
      </c>
      <c r="H909" s="2" t="str">
        <f t="shared" si="43"/>
        <v>2025</v>
      </c>
      <c r="I909" s="10">
        <v>1586.78</v>
      </c>
      <c r="J909">
        <f t="shared" ca="1" si="44"/>
        <v>98581.85</v>
      </c>
    </row>
    <row r="910" spans="2:10" x14ac:dyDescent="0.3">
      <c r="B910" s="7">
        <v>905</v>
      </c>
      <c r="C910" s="9" t="s">
        <v>3</v>
      </c>
      <c r="D910" s="9" t="s">
        <v>8</v>
      </c>
      <c r="E910" s="9" t="s">
        <v>12</v>
      </c>
      <c r="F910" s="8">
        <v>45831</v>
      </c>
      <c r="G910" s="2" t="str">
        <f t="shared" si="42"/>
        <v>June</v>
      </c>
      <c r="H910" s="2" t="str">
        <f t="shared" si="43"/>
        <v>2025</v>
      </c>
      <c r="I910" s="10">
        <v>1296.3</v>
      </c>
      <c r="J910">
        <f t="shared" ca="1" si="44"/>
        <v>98581.85</v>
      </c>
    </row>
    <row r="911" spans="2:10" x14ac:dyDescent="0.3">
      <c r="B911" s="7">
        <v>906</v>
      </c>
      <c r="C911" s="9" t="s">
        <v>3</v>
      </c>
      <c r="D911" s="9" t="s">
        <v>8</v>
      </c>
      <c r="E911" s="9" t="s">
        <v>11</v>
      </c>
      <c r="F911" s="8">
        <v>45832</v>
      </c>
      <c r="G911" s="2" t="str">
        <f t="shared" si="42"/>
        <v>June</v>
      </c>
      <c r="H911" s="2" t="str">
        <f t="shared" si="43"/>
        <v>2025</v>
      </c>
      <c r="I911" s="10">
        <v>360.66</v>
      </c>
      <c r="J911">
        <f t="shared" ca="1" si="44"/>
        <v>98581.85</v>
      </c>
    </row>
    <row r="912" spans="2:10" x14ac:dyDescent="0.3">
      <c r="B912" s="7">
        <v>907</v>
      </c>
      <c r="C912" s="9" t="s">
        <v>4</v>
      </c>
      <c r="D912" s="9" t="s">
        <v>9</v>
      </c>
      <c r="E912" s="9" t="s">
        <v>14</v>
      </c>
      <c r="F912" s="8">
        <v>45833</v>
      </c>
      <c r="G912" s="2" t="str">
        <f t="shared" si="42"/>
        <v>June</v>
      </c>
      <c r="H912" s="2" t="str">
        <f t="shared" si="43"/>
        <v>2025</v>
      </c>
      <c r="I912" s="10">
        <v>1557.45</v>
      </c>
      <c r="J912">
        <f t="shared" ca="1" si="44"/>
        <v>98581.85</v>
      </c>
    </row>
    <row r="913" spans="2:10" x14ac:dyDescent="0.3">
      <c r="B913" s="7">
        <v>908</v>
      </c>
      <c r="C913" s="9" t="s">
        <v>5</v>
      </c>
      <c r="D913" s="9" t="s">
        <v>8</v>
      </c>
      <c r="E913" s="9" t="s">
        <v>12</v>
      </c>
      <c r="F913" s="8">
        <v>45834</v>
      </c>
      <c r="G913" s="2" t="str">
        <f t="shared" si="42"/>
        <v>June</v>
      </c>
      <c r="H913" s="2" t="str">
        <f t="shared" si="43"/>
        <v>2025</v>
      </c>
      <c r="I913" s="10">
        <v>1640.65</v>
      </c>
      <c r="J913">
        <f t="shared" ca="1" si="44"/>
        <v>98581.85</v>
      </c>
    </row>
    <row r="914" spans="2:10" x14ac:dyDescent="0.3">
      <c r="B914" s="7">
        <v>909</v>
      </c>
      <c r="C914" s="9" t="s">
        <v>6</v>
      </c>
      <c r="D914" s="9" t="s">
        <v>9</v>
      </c>
      <c r="E914" s="9" t="s">
        <v>14</v>
      </c>
      <c r="F914" s="8">
        <v>45835</v>
      </c>
      <c r="G914" s="2" t="str">
        <f t="shared" si="42"/>
        <v>June</v>
      </c>
      <c r="H914" s="2" t="str">
        <f t="shared" si="43"/>
        <v>2025</v>
      </c>
      <c r="I914" s="10">
        <v>1410.42</v>
      </c>
      <c r="J914">
        <f t="shared" ca="1" si="44"/>
        <v>98581.85</v>
      </c>
    </row>
    <row r="915" spans="2:10" x14ac:dyDescent="0.3">
      <c r="B915" s="7">
        <v>910</v>
      </c>
      <c r="C915" s="9" t="s">
        <v>6</v>
      </c>
      <c r="D915" s="9" t="s">
        <v>8</v>
      </c>
      <c r="E915" s="9" t="s">
        <v>14</v>
      </c>
      <c r="F915" s="8">
        <v>45836</v>
      </c>
      <c r="G915" s="2" t="str">
        <f t="shared" si="42"/>
        <v>June</v>
      </c>
      <c r="H915" s="2" t="str">
        <f t="shared" si="43"/>
        <v>2025</v>
      </c>
      <c r="I915" s="10">
        <v>1992.91</v>
      </c>
      <c r="J915">
        <f t="shared" ca="1" si="44"/>
        <v>98581.85</v>
      </c>
    </row>
    <row r="916" spans="2:10" x14ac:dyDescent="0.3">
      <c r="B916" s="7">
        <v>911</v>
      </c>
      <c r="C916" s="9" t="s">
        <v>6</v>
      </c>
      <c r="D916" s="9" t="s">
        <v>9</v>
      </c>
      <c r="E916" s="9" t="s">
        <v>12</v>
      </c>
      <c r="F916" s="8">
        <v>45837</v>
      </c>
      <c r="G916" s="2" t="str">
        <f t="shared" si="42"/>
        <v>June</v>
      </c>
      <c r="H916" s="2" t="str">
        <f t="shared" si="43"/>
        <v>2025</v>
      </c>
      <c r="I916" s="10">
        <v>1231.03</v>
      </c>
      <c r="J916">
        <f t="shared" ca="1" si="44"/>
        <v>98581.85</v>
      </c>
    </row>
    <row r="917" spans="2:10" x14ac:dyDescent="0.3">
      <c r="B917" s="7">
        <v>912</v>
      </c>
      <c r="C917" s="9" t="s">
        <v>5</v>
      </c>
      <c r="D917" s="9" t="s">
        <v>9</v>
      </c>
      <c r="E917" s="9" t="s">
        <v>11</v>
      </c>
      <c r="F917" s="8">
        <v>45838</v>
      </c>
      <c r="G917" s="2" t="str">
        <f t="shared" si="42"/>
        <v>June</v>
      </c>
      <c r="H917" s="2" t="str">
        <f t="shared" si="43"/>
        <v>2025</v>
      </c>
      <c r="I917" s="10">
        <v>1395.02</v>
      </c>
      <c r="J917">
        <f t="shared" ca="1" si="44"/>
        <v>98581.85</v>
      </c>
    </row>
    <row r="918" spans="2:10" x14ac:dyDescent="0.3">
      <c r="B918" s="7">
        <v>913</v>
      </c>
      <c r="C918" s="9" t="s">
        <v>4</v>
      </c>
      <c r="D918" s="9" t="s">
        <v>9</v>
      </c>
      <c r="E918" s="9" t="s">
        <v>14</v>
      </c>
      <c r="F918" s="8">
        <v>45839</v>
      </c>
      <c r="G918" s="2" t="str">
        <f t="shared" si="42"/>
        <v>July</v>
      </c>
      <c r="H918" s="2" t="str">
        <f t="shared" si="43"/>
        <v>2025</v>
      </c>
      <c r="I918" s="10">
        <v>896.03</v>
      </c>
      <c r="J918">
        <f t="shared" ca="1" si="44"/>
        <v>92185.62</v>
      </c>
    </row>
    <row r="919" spans="2:10" x14ac:dyDescent="0.3">
      <c r="B919" s="7">
        <v>914</v>
      </c>
      <c r="C919" s="9" t="s">
        <v>4</v>
      </c>
      <c r="D919" s="9" t="s">
        <v>8</v>
      </c>
      <c r="E919" s="9" t="s">
        <v>12</v>
      </c>
      <c r="F919" s="8">
        <v>45840</v>
      </c>
      <c r="G919" s="2" t="str">
        <f t="shared" si="42"/>
        <v>July</v>
      </c>
      <c r="H919" s="2" t="str">
        <f t="shared" si="43"/>
        <v>2025</v>
      </c>
      <c r="I919" s="10">
        <v>209.39</v>
      </c>
      <c r="J919">
        <f t="shared" ca="1" si="44"/>
        <v>92185.62</v>
      </c>
    </row>
    <row r="920" spans="2:10" x14ac:dyDescent="0.3">
      <c r="B920" s="7">
        <v>915</v>
      </c>
      <c r="C920" s="9" t="s">
        <v>3</v>
      </c>
      <c r="D920" s="9" t="s">
        <v>9</v>
      </c>
      <c r="E920" s="9" t="s">
        <v>13</v>
      </c>
      <c r="F920" s="8">
        <v>45841</v>
      </c>
      <c r="G920" s="2" t="str">
        <f t="shared" si="42"/>
        <v>July</v>
      </c>
      <c r="H920" s="2" t="str">
        <f t="shared" si="43"/>
        <v>2025</v>
      </c>
      <c r="I920" s="10">
        <v>349.84</v>
      </c>
      <c r="J920">
        <f t="shared" ca="1" si="44"/>
        <v>92185.62</v>
      </c>
    </row>
    <row r="921" spans="2:10" x14ac:dyDescent="0.3">
      <c r="B921" s="7">
        <v>916</v>
      </c>
      <c r="C921" s="9" t="s">
        <v>5</v>
      </c>
      <c r="D921" s="9" t="s">
        <v>9</v>
      </c>
      <c r="E921" s="9" t="s">
        <v>11</v>
      </c>
      <c r="F921" s="8">
        <v>45842</v>
      </c>
      <c r="G921" s="2" t="str">
        <f t="shared" si="42"/>
        <v>July</v>
      </c>
      <c r="H921" s="2" t="str">
        <f t="shared" si="43"/>
        <v>2025</v>
      </c>
      <c r="I921" s="10">
        <v>473.24</v>
      </c>
      <c r="J921">
        <f t="shared" ca="1" si="44"/>
        <v>92185.62</v>
      </c>
    </row>
    <row r="922" spans="2:10" x14ac:dyDescent="0.3">
      <c r="B922" s="7">
        <v>917</v>
      </c>
      <c r="C922" s="9" t="s">
        <v>4</v>
      </c>
      <c r="D922" s="9" t="s">
        <v>9</v>
      </c>
      <c r="E922" s="9" t="s">
        <v>11</v>
      </c>
      <c r="F922" s="8">
        <v>45843</v>
      </c>
      <c r="G922" s="2" t="str">
        <f t="shared" si="42"/>
        <v>July</v>
      </c>
      <c r="H922" s="2" t="str">
        <f t="shared" si="43"/>
        <v>2025</v>
      </c>
      <c r="I922" s="10">
        <v>319.37</v>
      </c>
      <c r="J922">
        <f t="shared" ca="1" si="44"/>
        <v>92185.62</v>
      </c>
    </row>
    <row r="923" spans="2:10" x14ac:dyDescent="0.3">
      <c r="B923" s="7">
        <v>918</v>
      </c>
      <c r="C923" s="9" t="s">
        <v>5</v>
      </c>
      <c r="D923" s="9" t="s">
        <v>8</v>
      </c>
      <c r="E923" s="9" t="s">
        <v>13</v>
      </c>
      <c r="F923" s="8">
        <v>45844</v>
      </c>
      <c r="G923" s="2" t="str">
        <f t="shared" si="42"/>
        <v>July</v>
      </c>
      <c r="H923" s="2" t="str">
        <f t="shared" si="43"/>
        <v>2025</v>
      </c>
      <c r="I923" s="10">
        <v>1589.22</v>
      </c>
      <c r="J923">
        <f t="shared" ca="1" si="44"/>
        <v>92185.62</v>
      </c>
    </row>
    <row r="924" spans="2:10" x14ac:dyDescent="0.3">
      <c r="B924" s="7">
        <v>919</v>
      </c>
      <c r="C924" s="9" t="s">
        <v>3</v>
      </c>
      <c r="D924" s="9" t="s">
        <v>9</v>
      </c>
      <c r="E924" s="9" t="s">
        <v>14</v>
      </c>
      <c r="F924" s="8">
        <v>45845</v>
      </c>
      <c r="G924" s="2" t="str">
        <f t="shared" si="42"/>
        <v>July</v>
      </c>
      <c r="H924" s="2" t="str">
        <f t="shared" si="43"/>
        <v>2025</v>
      </c>
      <c r="I924" s="10">
        <v>1062.5</v>
      </c>
      <c r="J924">
        <f t="shared" ca="1" si="44"/>
        <v>92185.62</v>
      </c>
    </row>
    <row r="925" spans="2:10" x14ac:dyDescent="0.3">
      <c r="B925" s="7">
        <v>920</v>
      </c>
      <c r="C925" s="9" t="s">
        <v>5</v>
      </c>
      <c r="D925" s="9" t="s">
        <v>9</v>
      </c>
      <c r="E925" s="9" t="s">
        <v>11</v>
      </c>
      <c r="F925" s="8">
        <v>45846</v>
      </c>
      <c r="G925" s="2" t="str">
        <f t="shared" si="42"/>
        <v>July</v>
      </c>
      <c r="H925" s="2" t="str">
        <f t="shared" si="43"/>
        <v>2025</v>
      </c>
      <c r="I925" s="10">
        <v>524.73</v>
      </c>
      <c r="J925">
        <f t="shared" ca="1" si="44"/>
        <v>92185.62</v>
      </c>
    </row>
    <row r="926" spans="2:10" x14ac:dyDescent="0.3">
      <c r="B926" s="7">
        <v>921</v>
      </c>
      <c r="C926" s="9" t="s">
        <v>4</v>
      </c>
      <c r="D926" s="9" t="s">
        <v>9</v>
      </c>
      <c r="E926" s="9" t="s">
        <v>13</v>
      </c>
      <c r="F926" s="8">
        <v>45847</v>
      </c>
      <c r="G926" s="2" t="str">
        <f t="shared" si="42"/>
        <v>July</v>
      </c>
      <c r="H926" s="2" t="str">
        <f t="shared" si="43"/>
        <v>2025</v>
      </c>
      <c r="I926" s="10">
        <v>209.83</v>
      </c>
      <c r="J926">
        <f t="shared" ca="1" si="44"/>
        <v>92185.62</v>
      </c>
    </row>
    <row r="927" spans="2:10" x14ac:dyDescent="0.3">
      <c r="B927" s="7">
        <v>922</v>
      </c>
      <c r="C927" s="9" t="s">
        <v>3</v>
      </c>
      <c r="D927" s="9" t="s">
        <v>8</v>
      </c>
      <c r="E927" s="9" t="s">
        <v>11</v>
      </c>
      <c r="F927" s="8">
        <v>45848</v>
      </c>
      <c r="G927" s="2" t="str">
        <f t="shared" si="42"/>
        <v>July</v>
      </c>
      <c r="H927" s="2" t="str">
        <f t="shared" si="43"/>
        <v>2025</v>
      </c>
      <c r="I927" s="10">
        <v>1330.96</v>
      </c>
      <c r="J927">
        <f t="shared" ca="1" si="44"/>
        <v>92185.62</v>
      </c>
    </row>
    <row r="928" spans="2:10" x14ac:dyDescent="0.3">
      <c r="B928" s="7">
        <v>923</v>
      </c>
      <c r="C928" s="9" t="s">
        <v>3</v>
      </c>
      <c r="D928" s="9" t="s">
        <v>8</v>
      </c>
      <c r="E928" s="9" t="s">
        <v>14</v>
      </c>
      <c r="F928" s="8">
        <v>45849</v>
      </c>
      <c r="G928" s="2" t="str">
        <f t="shared" si="42"/>
        <v>July</v>
      </c>
      <c r="H928" s="2" t="str">
        <f t="shared" si="43"/>
        <v>2025</v>
      </c>
      <c r="I928" s="10">
        <v>1364.94</v>
      </c>
      <c r="J928">
        <f t="shared" ca="1" si="44"/>
        <v>92185.62</v>
      </c>
    </row>
    <row r="929" spans="2:10" x14ac:dyDescent="0.3">
      <c r="B929" s="7">
        <v>924</v>
      </c>
      <c r="C929" s="9" t="s">
        <v>3</v>
      </c>
      <c r="D929" s="9" t="s">
        <v>9</v>
      </c>
      <c r="E929" s="9" t="s">
        <v>14</v>
      </c>
      <c r="F929" s="8">
        <v>45850</v>
      </c>
      <c r="G929" s="2" t="str">
        <f t="shared" si="42"/>
        <v>July</v>
      </c>
      <c r="H929" s="2" t="str">
        <f t="shared" si="43"/>
        <v>2025</v>
      </c>
      <c r="I929" s="10">
        <v>1694.49</v>
      </c>
      <c r="J929">
        <f t="shared" ca="1" si="44"/>
        <v>92185.62</v>
      </c>
    </row>
    <row r="930" spans="2:10" x14ac:dyDescent="0.3">
      <c r="B930" s="7">
        <v>925</v>
      </c>
      <c r="C930" s="9" t="s">
        <v>5</v>
      </c>
      <c r="D930" s="9" t="s">
        <v>8</v>
      </c>
      <c r="E930" s="9" t="s">
        <v>12</v>
      </c>
      <c r="F930" s="8">
        <v>45851</v>
      </c>
      <c r="G930" s="2" t="str">
        <f t="shared" si="42"/>
        <v>July</v>
      </c>
      <c r="H930" s="2" t="str">
        <f t="shared" si="43"/>
        <v>2025</v>
      </c>
      <c r="I930" s="10">
        <v>174.03</v>
      </c>
      <c r="J930">
        <f t="shared" ca="1" si="44"/>
        <v>92185.62</v>
      </c>
    </row>
    <row r="931" spans="2:10" x14ac:dyDescent="0.3">
      <c r="B931" s="7">
        <v>926</v>
      </c>
      <c r="C931" s="9" t="s">
        <v>6</v>
      </c>
      <c r="D931" s="9" t="s">
        <v>9</v>
      </c>
      <c r="E931" s="9" t="s">
        <v>14</v>
      </c>
      <c r="F931" s="8">
        <v>45852</v>
      </c>
      <c r="G931" s="2" t="str">
        <f t="shared" si="42"/>
        <v>July</v>
      </c>
      <c r="H931" s="2" t="str">
        <f t="shared" si="43"/>
        <v>2025</v>
      </c>
      <c r="I931" s="10">
        <v>1382.75</v>
      </c>
      <c r="J931">
        <f t="shared" ca="1" si="44"/>
        <v>92185.62</v>
      </c>
    </row>
    <row r="932" spans="2:10" x14ac:dyDescent="0.3">
      <c r="B932" s="7">
        <v>927</v>
      </c>
      <c r="C932" s="9" t="s">
        <v>3</v>
      </c>
      <c r="D932" s="9" t="s">
        <v>8</v>
      </c>
      <c r="E932" s="9" t="s">
        <v>13</v>
      </c>
      <c r="F932" s="8">
        <v>45853</v>
      </c>
      <c r="G932" s="2" t="str">
        <f t="shared" si="42"/>
        <v>July</v>
      </c>
      <c r="H932" s="2" t="str">
        <f t="shared" si="43"/>
        <v>2025</v>
      </c>
      <c r="I932" s="10">
        <v>1151.77</v>
      </c>
      <c r="J932">
        <f t="shared" ca="1" si="44"/>
        <v>92185.62</v>
      </c>
    </row>
    <row r="933" spans="2:10" x14ac:dyDescent="0.3">
      <c r="B933" s="7">
        <v>928</v>
      </c>
      <c r="C933" s="9" t="s">
        <v>6</v>
      </c>
      <c r="D933" s="9" t="s">
        <v>9</v>
      </c>
      <c r="E933" s="9" t="s">
        <v>11</v>
      </c>
      <c r="F933" s="8">
        <v>45854</v>
      </c>
      <c r="G933" s="2" t="str">
        <f t="shared" si="42"/>
        <v>July</v>
      </c>
      <c r="H933" s="2" t="str">
        <f t="shared" si="43"/>
        <v>2025</v>
      </c>
      <c r="I933" s="10">
        <v>434.1</v>
      </c>
      <c r="J933">
        <f t="shared" ca="1" si="44"/>
        <v>92185.62</v>
      </c>
    </row>
    <row r="934" spans="2:10" x14ac:dyDescent="0.3">
      <c r="B934" s="7">
        <v>929</v>
      </c>
      <c r="C934" s="9" t="s">
        <v>5</v>
      </c>
      <c r="D934" s="9" t="s">
        <v>9</v>
      </c>
      <c r="E934" s="9" t="s">
        <v>12</v>
      </c>
      <c r="F934" s="8">
        <v>45855</v>
      </c>
      <c r="G934" s="2" t="str">
        <f t="shared" si="42"/>
        <v>July</v>
      </c>
      <c r="H934" s="2" t="str">
        <f t="shared" si="43"/>
        <v>2025</v>
      </c>
      <c r="I934" s="10">
        <v>102.83</v>
      </c>
      <c r="J934">
        <f t="shared" ca="1" si="44"/>
        <v>92185.62</v>
      </c>
    </row>
    <row r="935" spans="2:10" x14ac:dyDescent="0.3">
      <c r="B935" s="7">
        <v>930</v>
      </c>
      <c r="C935" s="9" t="s">
        <v>5</v>
      </c>
      <c r="D935" s="9" t="s">
        <v>9</v>
      </c>
      <c r="E935" s="9" t="s">
        <v>14</v>
      </c>
      <c r="F935" s="8">
        <v>45856</v>
      </c>
      <c r="G935" s="2" t="str">
        <f t="shared" si="42"/>
        <v>July</v>
      </c>
      <c r="H935" s="2" t="str">
        <f t="shared" si="43"/>
        <v>2025</v>
      </c>
      <c r="I935" s="10">
        <v>1784.27</v>
      </c>
      <c r="J935">
        <f t="shared" ca="1" si="44"/>
        <v>92185.62</v>
      </c>
    </row>
    <row r="936" spans="2:10" x14ac:dyDescent="0.3">
      <c r="B936" s="7">
        <v>931</v>
      </c>
      <c r="C936" s="9" t="s">
        <v>3</v>
      </c>
      <c r="D936" s="9" t="s">
        <v>9</v>
      </c>
      <c r="E936" s="9" t="s">
        <v>14</v>
      </c>
      <c r="F936" s="8">
        <v>45857</v>
      </c>
      <c r="G936" s="2" t="str">
        <f t="shared" si="42"/>
        <v>July</v>
      </c>
      <c r="H936" s="2" t="str">
        <f t="shared" si="43"/>
        <v>2025</v>
      </c>
      <c r="I936" s="10">
        <v>1709.54</v>
      </c>
      <c r="J936">
        <f t="shared" ca="1" si="44"/>
        <v>92185.62</v>
      </c>
    </row>
    <row r="937" spans="2:10" x14ac:dyDescent="0.3">
      <c r="B937" s="7">
        <v>932</v>
      </c>
      <c r="C937" s="9" t="s">
        <v>3</v>
      </c>
      <c r="D937" s="9" t="s">
        <v>9</v>
      </c>
      <c r="E937" s="9" t="s">
        <v>11</v>
      </c>
      <c r="F937" s="8">
        <v>45858</v>
      </c>
      <c r="G937" s="2" t="str">
        <f t="shared" si="42"/>
        <v>July</v>
      </c>
      <c r="H937" s="2" t="str">
        <f t="shared" si="43"/>
        <v>2025</v>
      </c>
      <c r="I937" s="10">
        <v>801.08</v>
      </c>
      <c r="J937">
        <f t="shared" ca="1" si="44"/>
        <v>92185.62</v>
      </c>
    </row>
    <row r="938" spans="2:10" x14ac:dyDescent="0.3">
      <c r="B938" s="7">
        <v>933</v>
      </c>
      <c r="C938" s="9" t="s">
        <v>3</v>
      </c>
      <c r="D938" s="9" t="s">
        <v>8</v>
      </c>
      <c r="E938" s="9" t="s">
        <v>12</v>
      </c>
      <c r="F938" s="8">
        <v>45859</v>
      </c>
      <c r="G938" s="2" t="str">
        <f t="shared" si="42"/>
        <v>July</v>
      </c>
      <c r="H938" s="2" t="str">
        <f t="shared" si="43"/>
        <v>2025</v>
      </c>
      <c r="I938" s="10">
        <v>1844.18</v>
      </c>
      <c r="J938">
        <f t="shared" ca="1" si="44"/>
        <v>92185.62</v>
      </c>
    </row>
    <row r="939" spans="2:10" x14ac:dyDescent="0.3">
      <c r="B939" s="7">
        <v>934</v>
      </c>
      <c r="C939" s="9" t="s">
        <v>6</v>
      </c>
      <c r="D939" s="9" t="s">
        <v>9</v>
      </c>
      <c r="E939" s="9" t="s">
        <v>11</v>
      </c>
      <c r="F939" s="8">
        <v>45860</v>
      </c>
      <c r="G939" s="2" t="str">
        <f t="shared" si="42"/>
        <v>July</v>
      </c>
      <c r="H939" s="2" t="str">
        <f t="shared" si="43"/>
        <v>2025</v>
      </c>
      <c r="I939" s="10">
        <v>1653.17</v>
      </c>
      <c r="J939">
        <f t="shared" ca="1" si="44"/>
        <v>92185.62</v>
      </c>
    </row>
    <row r="940" spans="2:10" x14ac:dyDescent="0.3">
      <c r="B940" s="7">
        <v>935</v>
      </c>
      <c r="C940" s="9" t="s">
        <v>6</v>
      </c>
      <c r="D940" s="9" t="s">
        <v>9</v>
      </c>
      <c r="E940" s="9" t="s">
        <v>14</v>
      </c>
      <c r="F940" s="8">
        <v>45861</v>
      </c>
      <c r="G940" s="2" t="str">
        <f t="shared" si="42"/>
        <v>July</v>
      </c>
      <c r="H940" s="2" t="str">
        <f t="shared" si="43"/>
        <v>2025</v>
      </c>
      <c r="I940" s="10">
        <v>816.83</v>
      </c>
      <c r="J940">
        <f t="shared" ca="1" si="44"/>
        <v>92185.62</v>
      </c>
    </row>
    <row r="941" spans="2:10" x14ac:dyDescent="0.3">
      <c r="B941" s="7">
        <v>936</v>
      </c>
      <c r="C941" s="9" t="s">
        <v>6</v>
      </c>
      <c r="D941" s="9" t="s">
        <v>9</v>
      </c>
      <c r="E941" s="9" t="s">
        <v>14</v>
      </c>
      <c r="F941" s="8">
        <v>45862</v>
      </c>
      <c r="G941" s="2" t="str">
        <f t="shared" si="42"/>
        <v>July</v>
      </c>
      <c r="H941" s="2" t="str">
        <f t="shared" si="43"/>
        <v>2025</v>
      </c>
      <c r="I941" s="10">
        <v>152.9</v>
      </c>
      <c r="J941">
        <f t="shared" ca="1" si="44"/>
        <v>92185.62</v>
      </c>
    </row>
    <row r="942" spans="2:10" x14ac:dyDescent="0.3">
      <c r="B942" s="7">
        <v>937</v>
      </c>
      <c r="C942" s="9" t="s">
        <v>3</v>
      </c>
      <c r="D942" s="9" t="s">
        <v>9</v>
      </c>
      <c r="E942" s="9" t="s">
        <v>11</v>
      </c>
      <c r="F942" s="8">
        <v>45863</v>
      </c>
      <c r="G942" s="2" t="str">
        <f t="shared" si="42"/>
        <v>July</v>
      </c>
      <c r="H942" s="2" t="str">
        <f t="shared" si="43"/>
        <v>2025</v>
      </c>
      <c r="I942" s="10">
        <v>857.49</v>
      </c>
      <c r="J942">
        <f t="shared" ca="1" si="44"/>
        <v>92185.62</v>
      </c>
    </row>
    <row r="943" spans="2:10" x14ac:dyDescent="0.3">
      <c r="B943" s="7">
        <v>938</v>
      </c>
      <c r="C943" s="9" t="s">
        <v>6</v>
      </c>
      <c r="D943" s="9" t="s">
        <v>9</v>
      </c>
      <c r="E943" s="9" t="s">
        <v>14</v>
      </c>
      <c r="F943" s="8">
        <v>45864</v>
      </c>
      <c r="G943" s="2" t="str">
        <f t="shared" si="42"/>
        <v>July</v>
      </c>
      <c r="H943" s="2" t="str">
        <f t="shared" si="43"/>
        <v>2025</v>
      </c>
      <c r="I943" s="10">
        <v>1944.29</v>
      </c>
      <c r="J943">
        <f t="shared" ca="1" si="44"/>
        <v>92185.62</v>
      </c>
    </row>
    <row r="944" spans="2:10" x14ac:dyDescent="0.3">
      <c r="B944" s="7">
        <v>939</v>
      </c>
      <c r="C944" s="9" t="s">
        <v>5</v>
      </c>
      <c r="D944" s="9" t="s">
        <v>9</v>
      </c>
      <c r="E944" s="9" t="s">
        <v>12</v>
      </c>
      <c r="F944" s="8">
        <v>45865</v>
      </c>
      <c r="G944" s="2" t="str">
        <f t="shared" si="42"/>
        <v>July</v>
      </c>
      <c r="H944" s="2" t="str">
        <f t="shared" si="43"/>
        <v>2025</v>
      </c>
      <c r="I944" s="10">
        <v>617.85</v>
      </c>
      <c r="J944">
        <f t="shared" ca="1" si="44"/>
        <v>92185.62</v>
      </c>
    </row>
    <row r="945" spans="2:10" x14ac:dyDescent="0.3">
      <c r="B945" s="7">
        <v>940</v>
      </c>
      <c r="C945" s="9" t="s">
        <v>3</v>
      </c>
      <c r="D945" s="9" t="s">
        <v>8</v>
      </c>
      <c r="E945" s="9" t="s">
        <v>13</v>
      </c>
      <c r="F945" s="8">
        <v>45866</v>
      </c>
      <c r="G945" s="2" t="str">
        <f t="shared" si="42"/>
        <v>July</v>
      </c>
      <c r="H945" s="2" t="str">
        <f t="shared" si="43"/>
        <v>2025</v>
      </c>
      <c r="I945" s="10">
        <v>970.88</v>
      </c>
      <c r="J945">
        <f t="shared" ca="1" si="44"/>
        <v>92185.62</v>
      </c>
    </row>
    <row r="946" spans="2:10" x14ac:dyDescent="0.3">
      <c r="B946" s="7">
        <v>941</v>
      </c>
      <c r="C946" s="9" t="s">
        <v>4</v>
      </c>
      <c r="D946" s="9" t="s">
        <v>9</v>
      </c>
      <c r="E946" s="9" t="s">
        <v>11</v>
      </c>
      <c r="F946" s="8">
        <v>45867</v>
      </c>
      <c r="G946" s="2" t="str">
        <f t="shared" si="42"/>
        <v>July</v>
      </c>
      <c r="H946" s="2" t="str">
        <f t="shared" si="43"/>
        <v>2025</v>
      </c>
      <c r="I946" s="10">
        <v>1117.27</v>
      </c>
      <c r="J946">
        <f t="shared" ca="1" si="44"/>
        <v>92185.62</v>
      </c>
    </row>
    <row r="947" spans="2:10" x14ac:dyDescent="0.3">
      <c r="B947" s="7">
        <v>942</v>
      </c>
      <c r="C947" s="9" t="s">
        <v>6</v>
      </c>
      <c r="D947" s="9" t="s">
        <v>9</v>
      </c>
      <c r="E947" s="9" t="s">
        <v>12</v>
      </c>
      <c r="F947" s="8">
        <v>45868</v>
      </c>
      <c r="G947" s="2" t="str">
        <f t="shared" si="42"/>
        <v>July</v>
      </c>
      <c r="H947" s="2" t="str">
        <f t="shared" si="43"/>
        <v>2025</v>
      </c>
      <c r="I947" s="10">
        <v>663.26</v>
      </c>
      <c r="J947">
        <f t="shared" ca="1" si="44"/>
        <v>92185.62</v>
      </c>
    </row>
    <row r="948" spans="2:10" x14ac:dyDescent="0.3">
      <c r="B948" s="7">
        <v>943</v>
      </c>
      <c r="C948" s="9" t="s">
        <v>5</v>
      </c>
      <c r="D948" s="9" t="s">
        <v>8</v>
      </c>
      <c r="E948" s="9" t="s">
        <v>11</v>
      </c>
      <c r="F948" s="8">
        <v>45869</v>
      </c>
      <c r="G948" s="2" t="str">
        <f t="shared" si="42"/>
        <v>July</v>
      </c>
      <c r="H948" s="2" t="str">
        <f t="shared" si="43"/>
        <v>2025</v>
      </c>
      <c r="I948" s="10">
        <v>1263.47</v>
      </c>
      <c r="J948">
        <f t="shared" ca="1" si="44"/>
        <v>92185.62</v>
      </c>
    </row>
    <row r="949" spans="2:10" x14ac:dyDescent="0.3">
      <c r="B949" s="7">
        <v>944</v>
      </c>
      <c r="C949" s="9" t="s">
        <v>6</v>
      </c>
      <c r="D949" s="9" t="s">
        <v>8</v>
      </c>
      <c r="E949" s="9" t="s">
        <v>14</v>
      </c>
      <c r="F949" s="8">
        <v>45870</v>
      </c>
      <c r="G949" s="2" t="str">
        <f t="shared" si="42"/>
        <v>August</v>
      </c>
      <c r="H949" s="2" t="str">
        <f t="shared" si="43"/>
        <v>2025</v>
      </c>
      <c r="I949" s="10">
        <v>615.21</v>
      </c>
      <c r="J949">
        <f t="shared" ca="1" si="44"/>
        <v>95248.89</v>
      </c>
    </row>
    <row r="950" spans="2:10" x14ac:dyDescent="0.3">
      <c r="B950" s="7">
        <v>945</v>
      </c>
      <c r="C950" s="9" t="s">
        <v>3</v>
      </c>
      <c r="D950" s="9" t="s">
        <v>8</v>
      </c>
      <c r="E950" s="9" t="s">
        <v>12</v>
      </c>
      <c r="F950" s="8">
        <v>45871</v>
      </c>
      <c r="G950" s="2" t="str">
        <f t="shared" si="42"/>
        <v>August</v>
      </c>
      <c r="H950" s="2" t="str">
        <f t="shared" si="43"/>
        <v>2025</v>
      </c>
      <c r="I950" s="10">
        <v>1251.27</v>
      </c>
      <c r="J950">
        <f t="shared" ca="1" si="44"/>
        <v>95248.89</v>
      </c>
    </row>
    <row r="951" spans="2:10" x14ac:dyDescent="0.3">
      <c r="B951" s="7">
        <v>946</v>
      </c>
      <c r="C951" s="9" t="s">
        <v>4</v>
      </c>
      <c r="D951" s="9" t="s">
        <v>9</v>
      </c>
      <c r="E951" s="9" t="s">
        <v>12</v>
      </c>
      <c r="F951" s="8">
        <v>45872</v>
      </c>
      <c r="G951" s="2" t="str">
        <f t="shared" si="42"/>
        <v>August</v>
      </c>
      <c r="H951" s="2" t="str">
        <f t="shared" si="43"/>
        <v>2025</v>
      </c>
      <c r="I951" s="10">
        <v>1974.28</v>
      </c>
      <c r="J951">
        <f t="shared" ca="1" si="44"/>
        <v>95248.89</v>
      </c>
    </row>
    <row r="952" spans="2:10" x14ac:dyDescent="0.3">
      <c r="B952" s="7">
        <v>947</v>
      </c>
      <c r="C952" s="9" t="s">
        <v>3</v>
      </c>
      <c r="D952" s="9" t="s">
        <v>9</v>
      </c>
      <c r="E952" s="9" t="s">
        <v>13</v>
      </c>
      <c r="F952" s="8">
        <v>45873</v>
      </c>
      <c r="G952" s="2" t="str">
        <f t="shared" si="42"/>
        <v>August</v>
      </c>
      <c r="H952" s="2" t="str">
        <f t="shared" si="43"/>
        <v>2025</v>
      </c>
      <c r="I952" s="10">
        <v>540.95000000000005</v>
      </c>
      <c r="J952">
        <f t="shared" ca="1" si="44"/>
        <v>95248.89</v>
      </c>
    </row>
    <row r="953" spans="2:10" x14ac:dyDescent="0.3">
      <c r="B953" s="7">
        <v>948</v>
      </c>
      <c r="C953" s="9" t="s">
        <v>3</v>
      </c>
      <c r="D953" s="9" t="s">
        <v>8</v>
      </c>
      <c r="E953" s="9" t="s">
        <v>12</v>
      </c>
      <c r="F953" s="8">
        <v>45874</v>
      </c>
      <c r="G953" s="2" t="str">
        <f t="shared" si="42"/>
        <v>August</v>
      </c>
      <c r="H953" s="2" t="str">
        <f t="shared" si="43"/>
        <v>2025</v>
      </c>
      <c r="I953" s="10">
        <v>96.33</v>
      </c>
      <c r="J953">
        <f t="shared" ca="1" si="44"/>
        <v>95248.89</v>
      </c>
    </row>
    <row r="954" spans="2:10" x14ac:dyDescent="0.3">
      <c r="B954" s="7">
        <v>949</v>
      </c>
      <c r="C954" s="9" t="s">
        <v>5</v>
      </c>
      <c r="D954" s="9" t="s">
        <v>8</v>
      </c>
      <c r="E954" s="9" t="s">
        <v>11</v>
      </c>
      <c r="F954" s="8">
        <v>45875</v>
      </c>
      <c r="G954" s="2" t="str">
        <f t="shared" si="42"/>
        <v>August</v>
      </c>
      <c r="H954" s="2" t="str">
        <f t="shared" si="43"/>
        <v>2025</v>
      </c>
      <c r="I954" s="10">
        <v>434.19</v>
      </c>
      <c r="J954">
        <f t="shared" ca="1" si="44"/>
        <v>95248.89</v>
      </c>
    </row>
    <row r="955" spans="2:10" x14ac:dyDescent="0.3">
      <c r="B955" s="7">
        <v>950</v>
      </c>
      <c r="C955" s="9" t="s">
        <v>5</v>
      </c>
      <c r="D955" s="9" t="s">
        <v>8</v>
      </c>
      <c r="E955" s="9" t="s">
        <v>13</v>
      </c>
      <c r="F955" s="8">
        <v>45876</v>
      </c>
      <c r="G955" s="2" t="str">
        <f t="shared" si="42"/>
        <v>August</v>
      </c>
      <c r="H955" s="2" t="str">
        <f t="shared" si="43"/>
        <v>2025</v>
      </c>
      <c r="I955" s="10">
        <v>280.33</v>
      </c>
      <c r="J955">
        <f t="shared" ca="1" si="44"/>
        <v>95248.89</v>
      </c>
    </row>
    <row r="956" spans="2:10" x14ac:dyDescent="0.3">
      <c r="B956" s="7">
        <v>951</v>
      </c>
      <c r="C956" s="9" t="s">
        <v>3</v>
      </c>
      <c r="D956" s="9" t="s">
        <v>8</v>
      </c>
      <c r="E956" s="9" t="s">
        <v>12</v>
      </c>
      <c r="F956" s="8">
        <v>45877</v>
      </c>
      <c r="G956" s="2" t="str">
        <f t="shared" si="42"/>
        <v>August</v>
      </c>
      <c r="H956" s="2" t="str">
        <f t="shared" si="43"/>
        <v>2025</v>
      </c>
      <c r="I956" s="10">
        <v>1969.53</v>
      </c>
      <c r="J956">
        <f t="shared" ca="1" si="44"/>
        <v>95248.89</v>
      </c>
    </row>
    <row r="957" spans="2:10" x14ac:dyDescent="0.3">
      <c r="B957" s="7">
        <v>952</v>
      </c>
      <c r="C957" s="9" t="s">
        <v>6</v>
      </c>
      <c r="D957" s="9" t="s">
        <v>9</v>
      </c>
      <c r="E957" s="9" t="s">
        <v>11</v>
      </c>
      <c r="F957" s="8">
        <v>45878</v>
      </c>
      <c r="G957" s="2" t="str">
        <f t="shared" si="42"/>
        <v>August</v>
      </c>
      <c r="H957" s="2" t="str">
        <f t="shared" si="43"/>
        <v>2025</v>
      </c>
      <c r="I957" s="10">
        <v>1793.03</v>
      </c>
      <c r="J957">
        <f t="shared" ca="1" si="44"/>
        <v>95248.89</v>
      </c>
    </row>
    <row r="958" spans="2:10" x14ac:dyDescent="0.3">
      <c r="B958" s="7">
        <v>953</v>
      </c>
      <c r="C958" s="9" t="s">
        <v>3</v>
      </c>
      <c r="D958" s="9" t="s">
        <v>9</v>
      </c>
      <c r="E958" s="9" t="s">
        <v>13</v>
      </c>
      <c r="F958" s="8">
        <v>45879</v>
      </c>
      <c r="G958" s="2" t="str">
        <f t="shared" si="42"/>
        <v>August</v>
      </c>
      <c r="H958" s="2" t="str">
        <f t="shared" si="43"/>
        <v>2025</v>
      </c>
      <c r="I958" s="10">
        <v>139.71</v>
      </c>
      <c r="J958">
        <f t="shared" ca="1" si="44"/>
        <v>95248.89</v>
      </c>
    </row>
    <row r="959" spans="2:10" x14ac:dyDescent="0.3">
      <c r="B959" s="7">
        <v>954</v>
      </c>
      <c r="C959" s="9" t="s">
        <v>6</v>
      </c>
      <c r="D959" s="9" t="s">
        <v>9</v>
      </c>
      <c r="E959" s="9" t="s">
        <v>13</v>
      </c>
      <c r="F959" s="8">
        <v>45880</v>
      </c>
      <c r="G959" s="2" t="str">
        <f t="shared" si="42"/>
        <v>August</v>
      </c>
      <c r="H959" s="2" t="str">
        <f t="shared" si="43"/>
        <v>2025</v>
      </c>
      <c r="I959" s="10">
        <v>1748.27</v>
      </c>
      <c r="J959">
        <f t="shared" ca="1" si="44"/>
        <v>95248.89</v>
      </c>
    </row>
    <row r="960" spans="2:10" x14ac:dyDescent="0.3">
      <c r="B960" s="7">
        <v>955</v>
      </c>
      <c r="C960" s="9" t="s">
        <v>6</v>
      </c>
      <c r="D960" s="9" t="s">
        <v>8</v>
      </c>
      <c r="E960" s="9" t="s">
        <v>12</v>
      </c>
      <c r="F960" s="8">
        <v>45881</v>
      </c>
      <c r="G960" s="2" t="str">
        <f t="shared" si="42"/>
        <v>August</v>
      </c>
      <c r="H960" s="2" t="str">
        <f t="shared" si="43"/>
        <v>2025</v>
      </c>
      <c r="I960" s="10">
        <v>1343.87</v>
      </c>
      <c r="J960">
        <f t="shared" ca="1" si="44"/>
        <v>95248.89</v>
      </c>
    </row>
    <row r="961" spans="2:10" x14ac:dyDescent="0.3">
      <c r="B961" s="7">
        <v>956</v>
      </c>
      <c r="C961" s="9" t="s">
        <v>3</v>
      </c>
      <c r="D961" s="9" t="s">
        <v>8</v>
      </c>
      <c r="E961" s="9" t="s">
        <v>13</v>
      </c>
      <c r="F961" s="8">
        <v>45882</v>
      </c>
      <c r="G961" s="2" t="str">
        <f t="shared" si="42"/>
        <v>August</v>
      </c>
      <c r="H961" s="2" t="str">
        <f t="shared" si="43"/>
        <v>2025</v>
      </c>
      <c r="I961" s="10">
        <v>1024.6099999999999</v>
      </c>
      <c r="J961">
        <f t="shared" ca="1" si="44"/>
        <v>95248.89</v>
      </c>
    </row>
    <row r="962" spans="2:10" x14ac:dyDescent="0.3">
      <c r="B962" s="7">
        <v>957</v>
      </c>
      <c r="C962" s="9" t="s">
        <v>6</v>
      </c>
      <c r="D962" s="9" t="s">
        <v>8</v>
      </c>
      <c r="E962" s="9" t="s">
        <v>11</v>
      </c>
      <c r="F962" s="8">
        <v>45883</v>
      </c>
      <c r="G962" s="2" t="str">
        <f t="shared" si="42"/>
        <v>August</v>
      </c>
      <c r="H962" s="2" t="str">
        <f t="shared" si="43"/>
        <v>2025</v>
      </c>
      <c r="I962" s="10">
        <v>1718.24</v>
      </c>
      <c r="J962">
        <f t="shared" ca="1" si="44"/>
        <v>95248.89</v>
      </c>
    </row>
    <row r="963" spans="2:10" x14ac:dyDescent="0.3">
      <c r="B963" s="7">
        <v>958</v>
      </c>
      <c r="C963" s="9" t="s">
        <v>3</v>
      </c>
      <c r="D963" s="9" t="s">
        <v>8</v>
      </c>
      <c r="E963" s="9" t="s">
        <v>12</v>
      </c>
      <c r="F963" s="8">
        <v>45884</v>
      </c>
      <c r="G963" s="2" t="str">
        <f t="shared" si="42"/>
        <v>August</v>
      </c>
      <c r="H963" s="2" t="str">
        <f t="shared" si="43"/>
        <v>2025</v>
      </c>
      <c r="I963" s="10">
        <v>1185.5899999999999</v>
      </c>
      <c r="J963">
        <f t="shared" ca="1" si="44"/>
        <v>95248.89</v>
      </c>
    </row>
    <row r="964" spans="2:10" x14ac:dyDescent="0.3">
      <c r="B964" s="7">
        <v>959</v>
      </c>
      <c r="C964" s="9" t="s">
        <v>6</v>
      </c>
      <c r="D964" s="9" t="s">
        <v>8</v>
      </c>
      <c r="E964" s="9" t="s">
        <v>12</v>
      </c>
      <c r="F964" s="8">
        <v>45885</v>
      </c>
      <c r="G964" s="2" t="str">
        <f t="shared" si="42"/>
        <v>August</v>
      </c>
      <c r="H964" s="2" t="str">
        <f t="shared" si="43"/>
        <v>2025</v>
      </c>
      <c r="I964" s="10">
        <v>901.92</v>
      </c>
      <c r="J964">
        <f t="shared" ca="1" si="44"/>
        <v>95248.89</v>
      </c>
    </row>
    <row r="965" spans="2:10" x14ac:dyDescent="0.3">
      <c r="B965" s="7">
        <v>960</v>
      </c>
      <c r="C965" s="9" t="s">
        <v>5</v>
      </c>
      <c r="D965" s="9" t="s">
        <v>8</v>
      </c>
      <c r="E965" s="9" t="s">
        <v>12</v>
      </c>
      <c r="F965" s="8">
        <v>45886</v>
      </c>
      <c r="G965" s="2" t="str">
        <f t="shared" si="42"/>
        <v>August</v>
      </c>
      <c r="H965" s="2" t="str">
        <f t="shared" si="43"/>
        <v>2025</v>
      </c>
      <c r="I965" s="10">
        <v>1588.47</v>
      </c>
      <c r="J965">
        <f t="shared" ca="1" si="44"/>
        <v>95248.89</v>
      </c>
    </row>
    <row r="966" spans="2:10" x14ac:dyDescent="0.3">
      <c r="B966" s="7">
        <v>961</v>
      </c>
      <c r="C966" s="9" t="s">
        <v>3</v>
      </c>
      <c r="D966" s="9" t="s">
        <v>8</v>
      </c>
      <c r="E966" s="9" t="s">
        <v>11</v>
      </c>
      <c r="F966" s="8">
        <v>45887</v>
      </c>
      <c r="G966" s="2" t="str">
        <f t="shared" ref="G966:G1005" si="45">TEXT(F966,"MMMM")</f>
        <v>August</v>
      </c>
      <c r="H966" s="2" t="str">
        <f t="shared" ref="H966:H1005" si="46">TEXT(F966,"YYYY")</f>
        <v>2025</v>
      </c>
      <c r="I966" s="10">
        <v>1606.58</v>
      </c>
      <c r="J966">
        <f t="shared" ca="1" si="44"/>
        <v>95248.89</v>
      </c>
    </row>
    <row r="967" spans="2:10" x14ac:dyDescent="0.3">
      <c r="B967" s="7">
        <v>962</v>
      </c>
      <c r="C967" s="9" t="s">
        <v>4</v>
      </c>
      <c r="D967" s="9" t="s">
        <v>9</v>
      </c>
      <c r="E967" s="9" t="s">
        <v>12</v>
      </c>
      <c r="F967" s="8">
        <v>45888</v>
      </c>
      <c r="G967" s="2" t="str">
        <f t="shared" si="45"/>
        <v>August</v>
      </c>
      <c r="H967" s="2" t="str">
        <f t="shared" si="46"/>
        <v>2025</v>
      </c>
      <c r="I967" s="10">
        <v>1444.96</v>
      </c>
      <c r="J967">
        <f t="shared" ref="J967:J1005" ca="1" si="47">SUMIF(G:I,G967,I:I)</f>
        <v>95248.89</v>
      </c>
    </row>
    <row r="968" spans="2:10" x14ac:dyDescent="0.3">
      <c r="B968" s="7">
        <v>963</v>
      </c>
      <c r="C968" s="9" t="s">
        <v>6</v>
      </c>
      <c r="D968" s="9" t="s">
        <v>9</v>
      </c>
      <c r="E968" s="9" t="s">
        <v>12</v>
      </c>
      <c r="F968" s="8">
        <v>45889</v>
      </c>
      <c r="G968" s="2" t="str">
        <f t="shared" si="45"/>
        <v>August</v>
      </c>
      <c r="H968" s="2" t="str">
        <f t="shared" si="46"/>
        <v>2025</v>
      </c>
      <c r="I968" s="10">
        <v>1714.03</v>
      </c>
      <c r="J968">
        <f t="shared" ca="1" si="47"/>
        <v>95248.89</v>
      </c>
    </row>
    <row r="969" spans="2:10" x14ac:dyDescent="0.3">
      <c r="B969" s="7">
        <v>964</v>
      </c>
      <c r="C969" s="9" t="s">
        <v>6</v>
      </c>
      <c r="D969" s="9" t="s">
        <v>9</v>
      </c>
      <c r="E969" s="9" t="s">
        <v>13</v>
      </c>
      <c r="F969" s="8">
        <v>45890</v>
      </c>
      <c r="G969" s="2" t="str">
        <f t="shared" si="45"/>
        <v>August</v>
      </c>
      <c r="H969" s="2" t="str">
        <f t="shared" si="46"/>
        <v>2025</v>
      </c>
      <c r="I969" s="10">
        <v>478.43</v>
      </c>
      <c r="J969">
        <f t="shared" ca="1" si="47"/>
        <v>95248.89</v>
      </c>
    </row>
    <row r="970" spans="2:10" x14ac:dyDescent="0.3">
      <c r="B970" s="7">
        <v>965</v>
      </c>
      <c r="C970" s="9" t="s">
        <v>5</v>
      </c>
      <c r="D970" s="9" t="s">
        <v>8</v>
      </c>
      <c r="E970" s="9" t="s">
        <v>14</v>
      </c>
      <c r="F970" s="8">
        <v>45891</v>
      </c>
      <c r="G970" s="2" t="str">
        <f t="shared" si="45"/>
        <v>August</v>
      </c>
      <c r="H970" s="2" t="str">
        <f t="shared" si="46"/>
        <v>2025</v>
      </c>
      <c r="I970" s="10">
        <v>1054.48</v>
      </c>
      <c r="J970">
        <f t="shared" ca="1" si="47"/>
        <v>95248.89</v>
      </c>
    </row>
    <row r="971" spans="2:10" x14ac:dyDescent="0.3">
      <c r="B971" s="7">
        <v>966</v>
      </c>
      <c r="C971" s="9" t="s">
        <v>4</v>
      </c>
      <c r="D971" s="9" t="s">
        <v>8</v>
      </c>
      <c r="E971" s="9" t="s">
        <v>14</v>
      </c>
      <c r="F971" s="8">
        <v>45892</v>
      </c>
      <c r="G971" s="2" t="str">
        <f t="shared" si="45"/>
        <v>August</v>
      </c>
      <c r="H971" s="2" t="str">
        <f t="shared" si="46"/>
        <v>2025</v>
      </c>
      <c r="I971" s="10">
        <v>1738.74</v>
      </c>
      <c r="J971">
        <f t="shared" ca="1" si="47"/>
        <v>95248.89</v>
      </c>
    </row>
    <row r="972" spans="2:10" x14ac:dyDescent="0.3">
      <c r="B972" s="7">
        <v>967</v>
      </c>
      <c r="C972" s="9" t="s">
        <v>6</v>
      </c>
      <c r="D972" s="9" t="s">
        <v>9</v>
      </c>
      <c r="E972" s="9" t="s">
        <v>11</v>
      </c>
      <c r="F972" s="8">
        <v>45893</v>
      </c>
      <c r="G972" s="2" t="str">
        <f t="shared" si="45"/>
        <v>August</v>
      </c>
      <c r="H972" s="2" t="str">
        <f t="shared" si="46"/>
        <v>2025</v>
      </c>
      <c r="I972" s="10">
        <v>1361.84</v>
      </c>
      <c r="J972">
        <f t="shared" ca="1" si="47"/>
        <v>95248.89</v>
      </c>
    </row>
    <row r="973" spans="2:10" x14ac:dyDescent="0.3">
      <c r="B973" s="7">
        <v>968</v>
      </c>
      <c r="C973" s="9" t="s">
        <v>3</v>
      </c>
      <c r="D973" s="9" t="s">
        <v>8</v>
      </c>
      <c r="E973" s="9" t="s">
        <v>14</v>
      </c>
      <c r="F973" s="8">
        <v>45894</v>
      </c>
      <c r="G973" s="2" t="str">
        <f t="shared" si="45"/>
        <v>August</v>
      </c>
      <c r="H973" s="2" t="str">
        <f t="shared" si="46"/>
        <v>2025</v>
      </c>
      <c r="I973" s="10">
        <v>377.37</v>
      </c>
      <c r="J973">
        <f t="shared" ca="1" si="47"/>
        <v>95248.89</v>
      </c>
    </row>
    <row r="974" spans="2:10" x14ac:dyDescent="0.3">
      <c r="B974" s="7">
        <v>969</v>
      </c>
      <c r="C974" s="9" t="s">
        <v>3</v>
      </c>
      <c r="D974" s="9" t="s">
        <v>8</v>
      </c>
      <c r="E974" s="9" t="s">
        <v>12</v>
      </c>
      <c r="F974" s="8">
        <v>45895</v>
      </c>
      <c r="G974" s="2" t="str">
        <f t="shared" si="45"/>
        <v>August</v>
      </c>
      <c r="H974" s="2" t="str">
        <f t="shared" si="46"/>
        <v>2025</v>
      </c>
      <c r="I974" s="10">
        <v>1483.29</v>
      </c>
      <c r="J974">
        <f t="shared" ca="1" si="47"/>
        <v>95248.89</v>
      </c>
    </row>
    <row r="975" spans="2:10" x14ac:dyDescent="0.3">
      <c r="B975" s="7">
        <v>970</v>
      </c>
      <c r="C975" s="9" t="s">
        <v>5</v>
      </c>
      <c r="D975" s="9" t="s">
        <v>9</v>
      </c>
      <c r="E975" s="9" t="s">
        <v>13</v>
      </c>
      <c r="F975" s="8">
        <v>45896</v>
      </c>
      <c r="G975" s="2" t="str">
        <f t="shared" si="45"/>
        <v>August</v>
      </c>
      <c r="H975" s="2" t="str">
        <f t="shared" si="46"/>
        <v>2025</v>
      </c>
      <c r="I975" s="10">
        <v>67.709999999999994</v>
      </c>
      <c r="J975">
        <f t="shared" ca="1" si="47"/>
        <v>95248.89</v>
      </c>
    </row>
    <row r="976" spans="2:10" x14ac:dyDescent="0.3">
      <c r="B976" s="7">
        <v>971</v>
      </c>
      <c r="C976" s="9" t="s">
        <v>4</v>
      </c>
      <c r="D976" s="9" t="s">
        <v>9</v>
      </c>
      <c r="E976" s="9" t="s">
        <v>14</v>
      </c>
      <c r="F976" s="8">
        <v>45897</v>
      </c>
      <c r="G976" s="2" t="str">
        <f t="shared" si="45"/>
        <v>August</v>
      </c>
      <c r="H976" s="2" t="str">
        <f t="shared" si="46"/>
        <v>2025</v>
      </c>
      <c r="I976" s="10">
        <v>963.96</v>
      </c>
      <c r="J976">
        <f t="shared" ca="1" si="47"/>
        <v>95248.89</v>
      </c>
    </row>
    <row r="977" spans="2:10" x14ac:dyDescent="0.3">
      <c r="B977" s="7">
        <v>972</v>
      </c>
      <c r="C977" s="9" t="s">
        <v>5</v>
      </c>
      <c r="D977" s="9" t="s">
        <v>8</v>
      </c>
      <c r="E977" s="9" t="s">
        <v>12</v>
      </c>
      <c r="F977" s="8">
        <v>45898</v>
      </c>
      <c r="G977" s="2" t="str">
        <f t="shared" si="45"/>
        <v>August</v>
      </c>
      <c r="H977" s="2" t="str">
        <f t="shared" si="46"/>
        <v>2025</v>
      </c>
      <c r="I977" s="10">
        <v>1481.31</v>
      </c>
      <c r="J977">
        <f t="shared" ca="1" si="47"/>
        <v>95248.89</v>
      </c>
    </row>
    <row r="978" spans="2:10" x14ac:dyDescent="0.3">
      <c r="B978" s="7">
        <v>973</v>
      </c>
      <c r="C978" s="9" t="s">
        <v>3</v>
      </c>
      <c r="D978" s="9" t="s">
        <v>9</v>
      </c>
      <c r="E978" s="9" t="s">
        <v>11</v>
      </c>
      <c r="F978" s="8">
        <v>45899</v>
      </c>
      <c r="G978" s="2" t="str">
        <f t="shared" si="45"/>
        <v>August</v>
      </c>
      <c r="H978" s="2" t="str">
        <f t="shared" si="46"/>
        <v>2025</v>
      </c>
      <c r="I978" s="10">
        <v>414.31</v>
      </c>
      <c r="J978">
        <f t="shared" ca="1" si="47"/>
        <v>95248.89</v>
      </c>
    </row>
    <row r="979" spans="2:10" x14ac:dyDescent="0.3">
      <c r="B979" s="7">
        <v>974</v>
      </c>
      <c r="C979" s="9" t="s">
        <v>3</v>
      </c>
      <c r="D979" s="9" t="s">
        <v>8</v>
      </c>
      <c r="E979" s="9" t="s">
        <v>11</v>
      </c>
      <c r="F979" s="8">
        <v>45900</v>
      </c>
      <c r="G979" s="2" t="str">
        <f t="shared" si="45"/>
        <v>August</v>
      </c>
      <c r="H979" s="2" t="str">
        <f t="shared" si="46"/>
        <v>2025</v>
      </c>
      <c r="I979" s="10">
        <v>1643.11</v>
      </c>
      <c r="J979">
        <f t="shared" ca="1" si="47"/>
        <v>95248.89</v>
      </c>
    </row>
    <row r="980" spans="2:10" x14ac:dyDescent="0.3">
      <c r="B980" s="7">
        <v>975</v>
      </c>
      <c r="C980" s="9" t="s">
        <v>3</v>
      </c>
      <c r="D980" s="9" t="s">
        <v>8</v>
      </c>
      <c r="E980" s="9" t="s">
        <v>13</v>
      </c>
      <c r="F980" s="8">
        <v>45901</v>
      </c>
      <c r="G980" s="2" t="str">
        <f t="shared" si="45"/>
        <v>September</v>
      </c>
      <c r="H980" s="2" t="str">
        <f t="shared" si="46"/>
        <v>2025</v>
      </c>
      <c r="I980" s="10">
        <v>842.63</v>
      </c>
      <c r="J980">
        <f t="shared" ca="1" si="47"/>
        <v>92154.95</v>
      </c>
    </row>
    <row r="981" spans="2:10" x14ac:dyDescent="0.3">
      <c r="B981" s="7">
        <v>976</v>
      </c>
      <c r="C981" s="9" t="s">
        <v>5</v>
      </c>
      <c r="D981" s="9" t="s">
        <v>9</v>
      </c>
      <c r="E981" s="9" t="s">
        <v>13</v>
      </c>
      <c r="F981" s="8">
        <v>45902</v>
      </c>
      <c r="G981" s="2" t="str">
        <f t="shared" si="45"/>
        <v>September</v>
      </c>
      <c r="H981" s="2" t="str">
        <f t="shared" si="46"/>
        <v>2025</v>
      </c>
      <c r="I981" s="10">
        <v>919.77</v>
      </c>
      <c r="J981">
        <f t="shared" ca="1" si="47"/>
        <v>92154.95</v>
      </c>
    </row>
    <row r="982" spans="2:10" x14ac:dyDescent="0.3">
      <c r="B982" s="7">
        <v>977</v>
      </c>
      <c r="C982" s="9" t="s">
        <v>4</v>
      </c>
      <c r="D982" s="9" t="s">
        <v>9</v>
      </c>
      <c r="E982" s="9" t="s">
        <v>11</v>
      </c>
      <c r="F982" s="8">
        <v>45903</v>
      </c>
      <c r="G982" s="2" t="str">
        <f t="shared" si="45"/>
        <v>September</v>
      </c>
      <c r="H982" s="2" t="str">
        <f t="shared" si="46"/>
        <v>2025</v>
      </c>
      <c r="I982" s="10">
        <v>315.23</v>
      </c>
      <c r="J982">
        <f t="shared" ca="1" si="47"/>
        <v>92154.95</v>
      </c>
    </row>
    <row r="983" spans="2:10" x14ac:dyDescent="0.3">
      <c r="B983" s="7">
        <v>978</v>
      </c>
      <c r="C983" s="9" t="s">
        <v>3</v>
      </c>
      <c r="D983" s="9" t="s">
        <v>8</v>
      </c>
      <c r="E983" s="9" t="s">
        <v>13</v>
      </c>
      <c r="F983" s="8">
        <v>45904</v>
      </c>
      <c r="G983" s="2" t="str">
        <f t="shared" si="45"/>
        <v>September</v>
      </c>
      <c r="H983" s="2" t="str">
        <f t="shared" si="46"/>
        <v>2025</v>
      </c>
      <c r="I983" s="10">
        <v>1144.82</v>
      </c>
      <c r="J983">
        <f t="shared" ca="1" si="47"/>
        <v>92154.95</v>
      </c>
    </row>
    <row r="984" spans="2:10" x14ac:dyDescent="0.3">
      <c r="B984" s="7">
        <v>979</v>
      </c>
      <c r="C984" s="9" t="s">
        <v>4</v>
      </c>
      <c r="D984" s="9" t="s">
        <v>9</v>
      </c>
      <c r="E984" s="9" t="s">
        <v>14</v>
      </c>
      <c r="F984" s="8">
        <v>45905</v>
      </c>
      <c r="G984" s="2" t="str">
        <f t="shared" si="45"/>
        <v>September</v>
      </c>
      <c r="H984" s="2" t="str">
        <f t="shared" si="46"/>
        <v>2025</v>
      </c>
      <c r="I984" s="10">
        <v>538.63</v>
      </c>
      <c r="J984">
        <f t="shared" ca="1" si="47"/>
        <v>92154.95</v>
      </c>
    </row>
    <row r="985" spans="2:10" x14ac:dyDescent="0.3">
      <c r="B985" s="7">
        <v>980</v>
      </c>
      <c r="C985" s="9" t="s">
        <v>6</v>
      </c>
      <c r="D985" s="9" t="s">
        <v>9</v>
      </c>
      <c r="E985" s="9" t="s">
        <v>14</v>
      </c>
      <c r="F985" s="8">
        <v>45906</v>
      </c>
      <c r="G985" s="2" t="str">
        <f t="shared" si="45"/>
        <v>September</v>
      </c>
      <c r="H985" s="2" t="str">
        <f t="shared" si="46"/>
        <v>2025</v>
      </c>
      <c r="I985" s="10">
        <v>565.95000000000005</v>
      </c>
      <c r="J985">
        <f t="shared" ca="1" si="47"/>
        <v>92154.95</v>
      </c>
    </row>
    <row r="986" spans="2:10" x14ac:dyDescent="0.3">
      <c r="B986" s="7">
        <v>981</v>
      </c>
      <c r="C986" s="9" t="s">
        <v>5</v>
      </c>
      <c r="D986" s="9" t="s">
        <v>9</v>
      </c>
      <c r="E986" s="9" t="s">
        <v>14</v>
      </c>
      <c r="F986" s="8">
        <v>45907</v>
      </c>
      <c r="G986" s="2" t="str">
        <f t="shared" si="45"/>
        <v>September</v>
      </c>
      <c r="H986" s="2" t="str">
        <f t="shared" si="46"/>
        <v>2025</v>
      </c>
      <c r="I986" s="10">
        <v>1930.31</v>
      </c>
      <c r="J986">
        <f t="shared" ca="1" si="47"/>
        <v>92154.95</v>
      </c>
    </row>
    <row r="987" spans="2:10" x14ac:dyDescent="0.3">
      <c r="B987" s="7">
        <v>982</v>
      </c>
      <c r="C987" s="9" t="s">
        <v>3</v>
      </c>
      <c r="D987" s="9" t="s">
        <v>9</v>
      </c>
      <c r="E987" s="9" t="s">
        <v>13</v>
      </c>
      <c r="F987" s="8">
        <v>45908</v>
      </c>
      <c r="G987" s="2" t="str">
        <f t="shared" si="45"/>
        <v>September</v>
      </c>
      <c r="H987" s="2" t="str">
        <f t="shared" si="46"/>
        <v>2025</v>
      </c>
      <c r="I987" s="10">
        <v>1452.19</v>
      </c>
      <c r="J987">
        <f t="shared" ca="1" si="47"/>
        <v>92154.95</v>
      </c>
    </row>
    <row r="988" spans="2:10" x14ac:dyDescent="0.3">
      <c r="B988" s="7">
        <v>983</v>
      </c>
      <c r="C988" s="9" t="s">
        <v>6</v>
      </c>
      <c r="D988" s="9" t="s">
        <v>9</v>
      </c>
      <c r="E988" s="9" t="s">
        <v>12</v>
      </c>
      <c r="F988" s="8">
        <v>45909</v>
      </c>
      <c r="G988" s="2" t="str">
        <f t="shared" si="45"/>
        <v>September</v>
      </c>
      <c r="H988" s="2" t="str">
        <f t="shared" si="46"/>
        <v>2025</v>
      </c>
      <c r="I988" s="10">
        <v>73.17</v>
      </c>
      <c r="J988">
        <f t="shared" ca="1" si="47"/>
        <v>92154.95</v>
      </c>
    </row>
    <row r="989" spans="2:10" x14ac:dyDescent="0.3">
      <c r="B989" s="7">
        <v>984</v>
      </c>
      <c r="C989" s="9" t="s">
        <v>6</v>
      </c>
      <c r="D989" s="9" t="s">
        <v>8</v>
      </c>
      <c r="E989" s="9" t="s">
        <v>12</v>
      </c>
      <c r="F989" s="8">
        <v>45910</v>
      </c>
      <c r="G989" s="2" t="str">
        <f t="shared" si="45"/>
        <v>September</v>
      </c>
      <c r="H989" s="2" t="str">
        <f t="shared" si="46"/>
        <v>2025</v>
      </c>
      <c r="I989" s="10">
        <v>809.62</v>
      </c>
      <c r="J989">
        <f t="shared" ca="1" si="47"/>
        <v>92154.95</v>
      </c>
    </row>
    <row r="990" spans="2:10" x14ac:dyDescent="0.3">
      <c r="B990" s="7">
        <v>985</v>
      </c>
      <c r="C990" s="9" t="s">
        <v>5</v>
      </c>
      <c r="D990" s="9" t="s">
        <v>8</v>
      </c>
      <c r="E990" s="9" t="s">
        <v>13</v>
      </c>
      <c r="F990" s="8">
        <v>45911</v>
      </c>
      <c r="G990" s="2" t="str">
        <f t="shared" si="45"/>
        <v>September</v>
      </c>
      <c r="H990" s="2" t="str">
        <f t="shared" si="46"/>
        <v>2025</v>
      </c>
      <c r="I990" s="10">
        <v>1879.64</v>
      </c>
      <c r="J990">
        <f t="shared" ca="1" si="47"/>
        <v>92154.95</v>
      </c>
    </row>
    <row r="991" spans="2:10" x14ac:dyDescent="0.3">
      <c r="B991" s="7">
        <v>986</v>
      </c>
      <c r="C991" s="9" t="s">
        <v>4</v>
      </c>
      <c r="D991" s="9" t="s">
        <v>9</v>
      </c>
      <c r="E991" s="9" t="s">
        <v>13</v>
      </c>
      <c r="F991" s="8">
        <v>45912</v>
      </c>
      <c r="G991" s="2" t="str">
        <f t="shared" si="45"/>
        <v>September</v>
      </c>
      <c r="H991" s="2" t="str">
        <f t="shared" si="46"/>
        <v>2025</v>
      </c>
      <c r="I991" s="10">
        <v>1940.76</v>
      </c>
      <c r="J991">
        <f t="shared" ca="1" si="47"/>
        <v>92154.95</v>
      </c>
    </row>
    <row r="992" spans="2:10" x14ac:dyDescent="0.3">
      <c r="B992" s="7">
        <v>987</v>
      </c>
      <c r="C992" s="9" t="s">
        <v>6</v>
      </c>
      <c r="D992" s="9" t="s">
        <v>8</v>
      </c>
      <c r="E992" s="9" t="s">
        <v>13</v>
      </c>
      <c r="F992" s="8">
        <v>45913</v>
      </c>
      <c r="G992" s="2" t="str">
        <f t="shared" si="45"/>
        <v>September</v>
      </c>
      <c r="H992" s="2" t="str">
        <f t="shared" si="46"/>
        <v>2025</v>
      </c>
      <c r="I992" s="10">
        <v>1895.97</v>
      </c>
      <c r="J992">
        <f t="shared" ca="1" si="47"/>
        <v>92154.95</v>
      </c>
    </row>
    <row r="993" spans="2:10" x14ac:dyDescent="0.3">
      <c r="B993" s="7">
        <v>988</v>
      </c>
      <c r="C993" s="9" t="s">
        <v>6</v>
      </c>
      <c r="D993" s="9" t="s">
        <v>8</v>
      </c>
      <c r="E993" s="9" t="s">
        <v>14</v>
      </c>
      <c r="F993" s="8">
        <v>45914</v>
      </c>
      <c r="G993" s="2" t="str">
        <f t="shared" si="45"/>
        <v>September</v>
      </c>
      <c r="H993" s="2" t="str">
        <f t="shared" si="46"/>
        <v>2025</v>
      </c>
      <c r="I993" s="10">
        <v>1570.8</v>
      </c>
      <c r="J993">
        <f t="shared" ca="1" si="47"/>
        <v>92154.95</v>
      </c>
    </row>
    <row r="994" spans="2:10" x14ac:dyDescent="0.3">
      <c r="B994" s="7">
        <v>989</v>
      </c>
      <c r="C994" s="9" t="s">
        <v>4</v>
      </c>
      <c r="D994" s="9" t="s">
        <v>9</v>
      </c>
      <c r="E994" s="9" t="s">
        <v>13</v>
      </c>
      <c r="F994" s="8">
        <v>45915</v>
      </c>
      <c r="G994" s="2" t="str">
        <f t="shared" si="45"/>
        <v>September</v>
      </c>
      <c r="H994" s="2" t="str">
        <f t="shared" si="46"/>
        <v>2025</v>
      </c>
      <c r="I994" s="10">
        <v>880.26</v>
      </c>
      <c r="J994">
        <f t="shared" ca="1" si="47"/>
        <v>92154.95</v>
      </c>
    </row>
    <row r="995" spans="2:10" x14ac:dyDescent="0.3">
      <c r="B995" s="7">
        <v>990</v>
      </c>
      <c r="C995" s="9" t="s">
        <v>5</v>
      </c>
      <c r="D995" s="9" t="s">
        <v>8</v>
      </c>
      <c r="E995" s="9" t="s">
        <v>12</v>
      </c>
      <c r="F995" s="8">
        <v>45916</v>
      </c>
      <c r="G995" s="2" t="str">
        <f t="shared" si="45"/>
        <v>September</v>
      </c>
      <c r="H995" s="2" t="str">
        <f t="shared" si="46"/>
        <v>2025</v>
      </c>
      <c r="I995" s="10">
        <v>144.9</v>
      </c>
      <c r="J995">
        <f t="shared" ca="1" si="47"/>
        <v>92154.95</v>
      </c>
    </row>
    <row r="996" spans="2:10" x14ac:dyDescent="0.3">
      <c r="B996" s="7">
        <v>991</v>
      </c>
      <c r="C996" s="9" t="s">
        <v>4</v>
      </c>
      <c r="D996" s="9" t="s">
        <v>9</v>
      </c>
      <c r="E996" s="9" t="s">
        <v>11</v>
      </c>
      <c r="F996" s="8">
        <v>45917</v>
      </c>
      <c r="G996" s="2" t="str">
        <f t="shared" si="45"/>
        <v>September</v>
      </c>
      <c r="H996" s="2" t="str">
        <f t="shared" si="46"/>
        <v>2025</v>
      </c>
      <c r="I996" s="10">
        <v>1026.53</v>
      </c>
      <c r="J996">
        <f t="shared" ca="1" si="47"/>
        <v>92154.95</v>
      </c>
    </row>
    <row r="997" spans="2:10" x14ac:dyDescent="0.3">
      <c r="B997" s="7">
        <v>992</v>
      </c>
      <c r="C997" s="9" t="s">
        <v>6</v>
      </c>
      <c r="D997" s="9" t="s">
        <v>8</v>
      </c>
      <c r="E997" s="9" t="s">
        <v>14</v>
      </c>
      <c r="F997" s="8">
        <v>45918</v>
      </c>
      <c r="G997" s="2" t="str">
        <f t="shared" si="45"/>
        <v>September</v>
      </c>
      <c r="H997" s="2" t="str">
        <f t="shared" si="46"/>
        <v>2025</v>
      </c>
      <c r="I997" s="10">
        <v>1165.6300000000001</v>
      </c>
      <c r="J997">
        <f t="shared" ca="1" si="47"/>
        <v>92154.95</v>
      </c>
    </row>
    <row r="998" spans="2:10" x14ac:dyDescent="0.3">
      <c r="B998" s="7">
        <v>993</v>
      </c>
      <c r="C998" s="9" t="s">
        <v>6</v>
      </c>
      <c r="D998" s="9" t="s">
        <v>8</v>
      </c>
      <c r="E998" s="9" t="s">
        <v>14</v>
      </c>
      <c r="F998" s="8">
        <v>45919</v>
      </c>
      <c r="G998" s="2" t="str">
        <f t="shared" si="45"/>
        <v>September</v>
      </c>
      <c r="H998" s="2" t="str">
        <f t="shared" si="46"/>
        <v>2025</v>
      </c>
      <c r="I998" s="10">
        <v>338.45</v>
      </c>
      <c r="J998">
        <f t="shared" ca="1" si="47"/>
        <v>92154.95</v>
      </c>
    </row>
    <row r="999" spans="2:10" x14ac:dyDescent="0.3">
      <c r="B999" s="7">
        <v>994</v>
      </c>
      <c r="C999" s="9" t="s">
        <v>5</v>
      </c>
      <c r="D999" s="9" t="s">
        <v>8</v>
      </c>
      <c r="E999" s="9" t="s">
        <v>14</v>
      </c>
      <c r="F999" s="8">
        <v>45920</v>
      </c>
      <c r="G999" s="2" t="str">
        <f t="shared" si="45"/>
        <v>September</v>
      </c>
      <c r="H999" s="2" t="str">
        <f t="shared" si="46"/>
        <v>2025</v>
      </c>
      <c r="I999" s="10">
        <v>1636.98</v>
      </c>
      <c r="J999">
        <f t="shared" ca="1" si="47"/>
        <v>92154.95</v>
      </c>
    </row>
    <row r="1000" spans="2:10" x14ac:dyDescent="0.3">
      <c r="B1000" s="7">
        <v>995</v>
      </c>
      <c r="C1000" s="9" t="s">
        <v>3</v>
      </c>
      <c r="D1000" s="9" t="s">
        <v>9</v>
      </c>
      <c r="E1000" s="9" t="s">
        <v>12</v>
      </c>
      <c r="F1000" s="8">
        <v>45921</v>
      </c>
      <c r="G1000" s="2" t="str">
        <f t="shared" si="45"/>
        <v>September</v>
      </c>
      <c r="H1000" s="2" t="str">
        <f t="shared" si="46"/>
        <v>2025</v>
      </c>
      <c r="I1000" s="10">
        <v>1084.55</v>
      </c>
      <c r="J1000">
        <f t="shared" ca="1" si="47"/>
        <v>92154.95</v>
      </c>
    </row>
    <row r="1001" spans="2:10" x14ac:dyDescent="0.3">
      <c r="B1001" s="7">
        <v>996</v>
      </c>
      <c r="C1001" s="9" t="s">
        <v>6</v>
      </c>
      <c r="D1001" s="9" t="s">
        <v>9</v>
      </c>
      <c r="E1001" s="9" t="s">
        <v>14</v>
      </c>
      <c r="F1001" s="8">
        <v>45922</v>
      </c>
      <c r="G1001" s="2" t="str">
        <f t="shared" si="45"/>
        <v>September</v>
      </c>
      <c r="H1001" s="2" t="str">
        <f t="shared" si="46"/>
        <v>2025</v>
      </c>
      <c r="I1001" s="10">
        <v>616.16999999999996</v>
      </c>
      <c r="J1001">
        <f t="shared" ca="1" si="47"/>
        <v>92154.95</v>
      </c>
    </row>
    <row r="1002" spans="2:10" x14ac:dyDescent="0.3">
      <c r="B1002" s="7">
        <v>997</v>
      </c>
      <c r="C1002" s="9" t="s">
        <v>4</v>
      </c>
      <c r="D1002" s="9" t="s">
        <v>8</v>
      </c>
      <c r="E1002" s="9" t="s">
        <v>12</v>
      </c>
      <c r="F1002" s="8">
        <v>45923</v>
      </c>
      <c r="G1002" s="2" t="str">
        <f t="shared" si="45"/>
        <v>September</v>
      </c>
      <c r="H1002" s="2" t="str">
        <f t="shared" si="46"/>
        <v>2025</v>
      </c>
      <c r="I1002" s="10">
        <v>1394.31</v>
      </c>
      <c r="J1002">
        <f t="shared" ca="1" si="47"/>
        <v>92154.95</v>
      </c>
    </row>
    <row r="1003" spans="2:10" x14ac:dyDescent="0.3">
      <c r="B1003" s="7">
        <v>998</v>
      </c>
      <c r="C1003" s="9" t="s">
        <v>6</v>
      </c>
      <c r="D1003" s="9" t="s">
        <v>9</v>
      </c>
      <c r="E1003" s="9" t="s">
        <v>14</v>
      </c>
      <c r="F1003" s="8">
        <v>45924</v>
      </c>
      <c r="G1003" s="2" t="str">
        <f t="shared" si="45"/>
        <v>September</v>
      </c>
      <c r="H1003" s="2" t="str">
        <f t="shared" si="46"/>
        <v>2025</v>
      </c>
      <c r="I1003" s="10">
        <v>1968.57</v>
      </c>
      <c r="J1003">
        <f t="shared" ca="1" si="47"/>
        <v>92154.95</v>
      </c>
    </row>
    <row r="1004" spans="2:10" x14ac:dyDescent="0.3">
      <c r="B1004" s="7">
        <v>999</v>
      </c>
      <c r="C1004" s="9" t="s">
        <v>4</v>
      </c>
      <c r="D1004" s="9" t="s">
        <v>9</v>
      </c>
      <c r="E1004" s="9" t="s">
        <v>14</v>
      </c>
      <c r="F1004" s="8">
        <v>45925</v>
      </c>
      <c r="G1004" s="2" t="str">
        <f t="shared" si="45"/>
        <v>September</v>
      </c>
      <c r="H1004" s="2" t="str">
        <f t="shared" si="46"/>
        <v>2025</v>
      </c>
      <c r="I1004" s="10">
        <v>1182.97</v>
      </c>
      <c r="J1004">
        <f t="shared" ca="1" si="47"/>
        <v>92154.95</v>
      </c>
    </row>
    <row r="1005" spans="2:10" x14ac:dyDescent="0.3">
      <c r="B1005" s="7">
        <v>1000</v>
      </c>
      <c r="C1005" s="9" t="s">
        <v>4</v>
      </c>
      <c r="D1005" s="9" t="s">
        <v>9</v>
      </c>
      <c r="E1005" s="9" t="s">
        <v>14</v>
      </c>
      <c r="F1005" s="8">
        <v>45926</v>
      </c>
      <c r="G1005" s="2" t="str">
        <f t="shared" si="45"/>
        <v>September</v>
      </c>
      <c r="H1005" s="2" t="str">
        <f t="shared" si="46"/>
        <v>2025</v>
      </c>
      <c r="I1005" s="10">
        <v>1304.27</v>
      </c>
      <c r="J1005">
        <f t="shared" ca="1" si="47"/>
        <v>92154.95</v>
      </c>
    </row>
  </sheetData>
  <autoFilter ref="B5:I1005" xr:uid="{00000000-0009-0000-0000-000000000000}">
    <sortState xmlns:xlrd2="http://schemas.microsoft.com/office/spreadsheetml/2017/richdata2" ref="B4:I1003">
      <sortCondition ref="B3:B1003"/>
    </sortState>
  </autoFilter>
  <mergeCells count="1">
    <mergeCell ref="B2:I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S110"/>
  <sheetViews>
    <sheetView tabSelected="1" zoomScale="80" zoomScaleNormal="80" workbookViewId="0">
      <selection activeCell="A5" sqref="A5:B5"/>
    </sheetView>
  </sheetViews>
  <sheetFormatPr defaultRowHeight="17.100000000000001" customHeight="1" x14ac:dyDescent="0.3"/>
  <cols>
    <col min="1" max="1" width="38.88671875" customWidth="1"/>
    <col min="2" max="2" width="27.44140625" style="5" customWidth="1"/>
    <col min="3" max="3" width="17.33203125" customWidth="1"/>
    <col min="4" max="4" width="13.44140625" customWidth="1"/>
    <col min="5" max="5" width="9.5546875" bestFit="1" customWidth="1"/>
  </cols>
  <sheetData>
    <row r="1" spans="1:19" s="13" customFormat="1" ht="42" customHeight="1" x14ac:dyDescent="0.3">
      <c r="A1" s="47" t="s">
        <v>39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21.75" customHeight="1" x14ac:dyDescent="0.3">
      <c r="A2" s="49" t="s">
        <v>56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5" spans="1:19" ht="26.25" customHeight="1" x14ac:dyDescent="0.3">
      <c r="A5" s="48" t="s">
        <v>48</v>
      </c>
      <c r="B5" s="48"/>
      <c r="C5" s="26"/>
      <c r="D5" s="26"/>
    </row>
    <row r="6" spans="1:19" s="1" customFormat="1" ht="17.100000000000001" customHeight="1" x14ac:dyDescent="0.3">
      <c r="A6" s="5"/>
      <c r="B6" s="12"/>
      <c r="H6" s="11"/>
    </row>
    <row r="7" spans="1:19" s="11" customFormat="1" ht="21.75" customHeight="1" x14ac:dyDescent="0.3">
      <c r="A7" s="35" t="s">
        <v>33</v>
      </c>
      <c r="B7" s="35" t="s">
        <v>34</v>
      </c>
      <c r="C7" s="34"/>
      <c r="D7" s="33"/>
    </row>
    <row r="8" spans="1:19" s="11" customFormat="1" ht="21.9" customHeight="1" x14ac:dyDescent="0.3">
      <c r="A8" s="27" t="s">
        <v>35</v>
      </c>
      <c r="B8" s="28">
        <f>SUM('DETAIL SHEET'!I6:I1005)</f>
        <v>1037385.43</v>
      </c>
    </row>
    <row r="9" spans="1:19" s="11" customFormat="1" ht="21.9" customHeight="1" x14ac:dyDescent="0.3">
      <c r="A9" s="27" t="s">
        <v>36</v>
      </c>
      <c r="B9" s="29">
        <f>SUBTOTAL(3,'DETAIL SHEET'!B6:B1005)</f>
        <v>1000</v>
      </c>
      <c r="E9" s="25"/>
    </row>
    <row r="10" spans="1:19" s="11" customFormat="1" ht="21.9" customHeight="1" x14ac:dyDescent="0.3">
      <c r="A10" s="27" t="s">
        <v>37</v>
      </c>
      <c r="B10" s="32" t="str">
        <f ca="1">INDEX(A69:A72,MATCH(MAX(B69:B72),B69:B72,0))</f>
        <v>Headphones</v>
      </c>
      <c r="E10" s="25"/>
    </row>
    <row r="11" spans="1:19" ht="21.9" customHeight="1" x14ac:dyDescent="0.3">
      <c r="A11" s="27" t="s">
        <v>38</v>
      </c>
      <c r="B11" s="32" t="str">
        <f>INDEX(A52:A55,MATCH(MAX(B52:B55),B52:B55,0))</f>
        <v>Germany</v>
      </c>
    </row>
    <row r="12" spans="1:19" ht="21.9" customHeight="1" x14ac:dyDescent="0.3">
      <c r="A12" s="27" t="s">
        <v>52</v>
      </c>
      <c r="B12" s="30">
        <f>B8/B9</f>
        <v>1037.38543</v>
      </c>
    </row>
    <row r="13" spans="1:19" ht="21.9" customHeight="1" x14ac:dyDescent="0.3">
      <c r="A13" s="27" t="s">
        <v>53</v>
      </c>
      <c r="B13" s="30">
        <f>GETPIVOTDATA("Revenue",$A$27,"Year","2023")/GETPIVOTDATA("Product",$A$35,"Year","2023")</f>
        <v>1044.2646027397259</v>
      </c>
    </row>
    <row r="14" spans="1:19" ht="21.9" customHeight="1" x14ac:dyDescent="0.3">
      <c r="A14" s="27" t="s">
        <v>54</v>
      </c>
      <c r="B14" s="30">
        <f>GETPIVOTDATA("Revenue",$A$27,"Year","2024")/GETPIVOTDATA("Product",$A$35,"Year","2024")</f>
        <v>1004.5887704918033</v>
      </c>
    </row>
    <row r="15" spans="1:19" ht="21.9" customHeight="1" x14ac:dyDescent="0.3">
      <c r="A15" s="27" t="s">
        <v>55</v>
      </c>
      <c r="B15" s="30">
        <f>GETPIVOTDATA("Revenue",$A$27,"Year","2025")/GETPIVOTDATA("Product",$A$35,"Year","2025")</f>
        <v>1072.6742007434937</v>
      </c>
    </row>
    <row r="16" spans="1:19" ht="21.9" customHeight="1" x14ac:dyDescent="0.3">
      <c r="A16" s="27" t="s">
        <v>49</v>
      </c>
      <c r="B16" s="31">
        <f>(GETPIVOTDATA("Revenue",$A$27,"Year","2024")-GETPIVOTDATA("Revenue",$A$27,"Year","2023"))/GETPIVOTDATA("Revenue",$A$27,"Year","2023")</f>
        <v>-3.5358408347561439E-2</v>
      </c>
    </row>
    <row r="17" spans="1:2" ht="21.9" customHeight="1" x14ac:dyDescent="0.3">
      <c r="A17" s="27" t="s">
        <v>50</v>
      </c>
      <c r="B17" s="31">
        <f>(GETPIVOTDATA("Product",$A$35,"Year","2025")-GETPIVOTDATA("Product",$A$35,"Year","2024"))/GETPIVOTDATA("Product",$A$35,"Year","2024")</f>
        <v>-0.2650273224043716</v>
      </c>
    </row>
    <row r="18" spans="1:2" ht="21.9" customHeight="1" x14ac:dyDescent="0.3">
      <c r="A18" s="27" t="s">
        <v>51</v>
      </c>
      <c r="B18" s="31">
        <f>(GETPIVOTDATA("Revenue",$A$27,"Year","2025")-GETPIVOTDATA("Revenue",$A$27,"Year","2023"))/GETPIVOTDATA("Revenue",$A$27,"Year","2023")</f>
        <v>-0.24296371848021137</v>
      </c>
    </row>
    <row r="20" spans="1:2" s="11" customFormat="1" ht="17.100000000000001" customHeight="1" x14ac:dyDescent="0.3"/>
    <row r="21" spans="1:2" s="11" customFormat="1" ht="17.100000000000001" customHeight="1" x14ac:dyDescent="0.3"/>
    <row r="22" spans="1:2" s="11" customFormat="1" ht="17.100000000000001" customHeight="1" x14ac:dyDescent="0.3"/>
    <row r="23" spans="1:2" s="11" customFormat="1" ht="17.100000000000001" customHeight="1" x14ac:dyDescent="0.3"/>
    <row r="24" spans="1:2" s="11" customFormat="1" ht="17.100000000000001" customHeight="1" x14ac:dyDescent="0.3"/>
    <row r="25" spans="1:2" s="11" customFormat="1" ht="17.100000000000001" customHeight="1" x14ac:dyDescent="0.25">
      <c r="A25" s="46" t="s">
        <v>47</v>
      </c>
      <c r="B25" s="46"/>
    </row>
    <row r="26" spans="1:2" ht="17.100000000000001" customHeight="1" x14ac:dyDescent="0.3">
      <c r="A26" s="24"/>
      <c r="B26" s="24"/>
    </row>
    <row r="27" spans="1:2" ht="17.100000000000001" customHeight="1" x14ac:dyDescent="0.3">
      <c r="A27" s="44" t="s">
        <v>57</v>
      </c>
      <c r="B27" t="s">
        <v>2</v>
      </c>
    </row>
    <row r="28" spans="1:2" ht="17.100000000000001" customHeight="1" x14ac:dyDescent="0.3">
      <c r="A28" s="5" t="s">
        <v>44</v>
      </c>
      <c r="B28">
        <v>381156.57999999996</v>
      </c>
    </row>
    <row r="29" spans="1:2" ht="17.100000000000001" customHeight="1" x14ac:dyDescent="0.3">
      <c r="A29" s="5" t="s">
        <v>45</v>
      </c>
      <c r="B29">
        <v>367679.49</v>
      </c>
    </row>
    <row r="30" spans="1:2" ht="17.100000000000001" customHeight="1" x14ac:dyDescent="0.3">
      <c r="A30" s="5" t="s">
        <v>46</v>
      </c>
      <c r="B30">
        <v>288549.35999999981</v>
      </c>
    </row>
    <row r="31" spans="1:2" ht="17.100000000000001" customHeight="1" x14ac:dyDescent="0.3">
      <c r="A31" s="5" t="s">
        <v>58</v>
      </c>
      <c r="B31">
        <v>1037385.4299999997</v>
      </c>
    </row>
    <row r="33" spans="1:2" ht="17.100000000000001" customHeight="1" x14ac:dyDescent="0.3">
      <c r="A33" s="46" t="s">
        <v>60</v>
      </c>
      <c r="B33" s="46"/>
    </row>
    <row r="34" spans="1:2" ht="17.100000000000001" customHeight="1" x14ac:dyDescent="0.3">
      <c r="A34" s="3"/>
    </row>
    <row r="35" spans="1:2" ht="17.100000000000001" customHeight="1" x14ac:dyDescent="0.3">
      <c r="A35" s="44" t="s">
        <v>57</v>
      </c>
      <c r="B35" t="s">
        <v>59</v>
      </c>
    </row>
    <row r="36" spans="1:2" ht="17.100000000000001" customHeight="1" x14ac:dyDescent="0.3">
      <c r="A36" s="5" t="s">
        <v>44</v>
      </c>
      <c r="B36">
        <v>365</v>
      </c>
    </row>
    <row r="37" spans="1:2" ht="17.100000000000001" customHeight="1" x14ac:dyDescent="0.3">
      <c r="A37" s="5" t="s">
        <v>45</v>
      </c>
      <c r="B37">
        <v>366</v>
      </c>
    </row>
    <row r="38" spans="1:2" ht="17.100000000000001" customHeight="1" x14ac:dyDescent="0.3">
      <c r="A38" s="5" t="s">
        <v>46</v>
      </c>
      <c r="B38">
        <v>269</v>
      </c>
    </row>
    <row r="39" spans="1:2" ht="17.100000000000001" customHeight="1" x14ac:dyDescent="0.3">
      <c r="A39" s="5" t="s">
        <v>58</v>
      </c>
      <c r="B39">
        <v>1000</v>
      </c>
    </row>
    <row r="43" spans="1:2" ht="17.100000000000001" customHeight="1" x14ac:dyDescent="0.3">
      <c r="A43" s="5"/>
      <c r="B43"/>
    </row>
    <row r="44" spans="1:2" ht="17.100000000000001" customHeight="1" x14ac:dyDescent="0.3">
      <c r="A44" s="5"/>
      <c r="B44"/>
    </row>
    <row r="45" spans="1:2" ht="17.100000000000001" customHeight="1" x14ac:dyDescent="0.3">
      <c r="A45" s="5"/>
      <c r="B45"/>
    </row>
    <row r="49" spans="1:2" ht="17.100000000000001" customHeight="1" x14ac:dyDescent="0.3">
      <c r="A49" s="50" t="s">
        <v>10</v>
      </c>
      <c r="B49" s="50"/>
    </row>
    <row r="50" spans="1:2" ht="17.100000000000001" customHeight="1" x14ac:dyDescent="0.3">
      <c r="A50" s="14"/>
      <c r="B50" s="15"/>
    </row>
    <row r="51" spans="1:2" ht="17.100000000000001" customHeight="1" x14ac:dyDescent="0.3">
      <c r="A51" s="44" t="s">
        <v>57</v>
      </c>
      <c r="B51" t="s">
        <v>2</v>
      </c>
    </row>
    <row r="52" spans="1:2" ht="17.100000000000001" customHeight="1" x14ac:dyDescent="0.3">
      <c r="A52" s="5" t="s">
        <v>11</v>
      </c>
      <c r="B52">
        <v>269134.73999999976</v>
      </c>
    </row>
    <row r="53" spans="1:2" ht="17.100000000000001" customHeight="1" x14ac:dyDescent="0.3">
      <c r="A53" s="5" t="s">
        <v>12</v>
      </c>
      <c r="B53">
        <v>258532.99999999983</v>
      </c>
    </row>
    <row r="54" spans="1:2" ht="17.100000000000001" customHeight="1" x14ac:dyDescent="0.3">
      <c r="A54" s="5" t="s">
        <v>13</v>
      </c>
      <c r="B54">
        <v>254379.64999999997</v>
      </c>
    </row>
    <row r="55" spans="1:2" ht="17.100000000000001" customHeight="1" x14ac:dyDescent="0.3">
      <c r="A55" s="5" t="s">
        <v>14</v>
      </c>
      <c r="B55">
        <v>255338.03999999995</v>
      </c>
    </row>
    <row r="56" spans="1:2" ht="17.100000000000001" customHeight="1" x14ac:dyDescent="0.3">
      <c r="A56" s="5" t="s">
        <v>58</v>
      </c>
      <c r="B56">
        <v>1037385.4299999994</v>
      </c>
    </row>
    <row r="66" spans="1:2" ht="17.100000000000001" customHeight="1" x14ac:dyDescent="0.3">
      <c r="A66" s="51" t="s">
        <v>0</v>
      </c>
      <c r="B66" s="51"/>
    </row>
    <row r="67" spans="1:2" ht="17.100000000000001" customHeight="1" x14ac:dyDescent="0.3">
      <c r="A67" s="14"/>
      <c r="B67" s="15"/>
    </row>
    <row r="68" spans="1:2" ht="17.100000000000001" customHeight="1" x14ac:dyDescent="0.3">
      <c r="A68" s="37" t="s">
        <v>1</v>
      </c>
      <c r="B68" s="38" t="s">
        <v>2</v>
      </c>
    </row>
    <row r="69" spans="1:2" ht="17.100000000000001" customHeight="1" x14ac:dyDescent="0.3">
      <c r="A69" s="36" t="s">
        <v>3</v>
      </c>
      <c r="B69" s="39">
        <f ca="1">SUMIF('DETAIL SHEET'!C:I,"Headphones",'DETAIL SHEET'!I:I)</f>
        <v>280332.45999999996</v>
      </c>
    </row>
    <row r="70" spans="1:2" ht="17.100000000000001" customHeight="1" x14ac:dyDescent="0.3">
      <c r="A70" s="36" t="s">
        <v>6</v>
      </c>
      <c r="B70" s="39">
        <f ca="1">SUMIF('DETAIL SHEET'!C:I,"Tablet",'DETAIL SHEET'!I:I)</f>
        <v>261459.18999999994</v>
      </c>
    </row>
    <row r="71" spans="1:2" ht="17.100000000000001" customHeight="1" x14ac:dyDescent="0.3">
      <c r="A71" s="36" t="s">
        <v>5</v>
      </c>
      <c r="B71" s="39">
        <f ca="1">SUMIF('DETAIL SHEET'!C:I,"Phone",'DETAIL SHEET'!I:I)</f>
        <v>255810.53999999986</v>
      </c>
    </row>
    <row r="72" spans="1:2" ht="17.100000000000001" customHeight="1" x14ac:dyDescent="0.3">
      <c r="A72" s="36" t="s">
        <v>4</v>
      </c>
      <c r="B72" s="39">
        <f ca="1">SUMIF('DETAIL SHEET'!C:I,"Laptop",'DETAIL SHEET'!I:I)</f>
        <v>239783.23999999993</v>
      </c>
    </row>
    <row r="83" spans="1:2" ht="17.100000000000001" customHeight="1" x14ac:dyDescent="0.3">
      <c r="A83" s="46" t="s">
        <v>40</v>
      </c>
      <c r="B83" s="46"/>
    </row>
    <row r="84" spans="1:2" ht="17.100000000000001" customHeight="1" x14ac:dyDescent="0.3">
      <c r="A84" s="14"/>
      <c r="B84" s="15"/>
    </row>
    <row r="85" spans="1:2" ht="17.100000000000001" customHeight="1" x14ac:dyDescent="0.3">
      <c r="A85" s="40" t="s">
        <v>41</v>
      </c>
      <c r="B85" s="41" t="s">
        <v>2</v>
      </c>
    </row>
    <row r="86" spans="1:2" ht="17.100000000000001" customHeight="1" x14ac:dyDescent="0.3">
      <c r="A86" s="36" t="s">
        <v>18</v>
      </c>
      <c r="B86" s="15">
        <f ca="1">VLOOKUP(A86,'DETAIL SHEET'!G:J,4,FALSE)</f>
        <v>93612.200000000026</v>
      </c>
    </row>
    <row r="87" spans="1:2" ht="17.100000000000001" customHeight="1" x14ac:dyDescent="0.3">
      <c r="A87" s="36" t="s">
        <v>22</v>
      </c>
      <c r="B87" s="15">
        <f ca="1">VLOOKUP(A87,'DETAIL SHEET'!G:J,4,FALSE)</f>
        <v>95248.89</v>
      </c>
    </row>
    <row r="88" spans="1:2" ht="17.100000000000001" customHeight="1" x14ac:dyDescent="0.3">
      <c r="A88" s="36" t="s">
        <v>26</v>
      </c>
      <c r="B88" s="15">
        <f ca="1">VLOOKUP(A88,'DETAIL SHEET'!G:J,4,FALSE)</f>
        <v>65575.809999999983</v>
      </c>
    </row>
    <row r="89" spans="1:2" ht="17.100000000000001" customHeight="1" x14ac:dyDescent="0.3">
      <c r="A89" s="36" t="s">
        <v>16</v>
      </c>
      <c r="B89" s="15">
        <f ca="1">VLOOKUP(A89,'DETAIL SHEET'!G:J,4,FALSE)</f>
        <v>87748.560000000012</v>
      </c>
    </row>
    <row r="90" spans="1:2" ht="17.100000000000001" customHeight="1" x14ac:dyDescent="0.3">
      <c r="A90" s="36" t="s">
        <v>15</v>
      </c>
      <c r="B90" s="15">
        <f ca="1">VLOOKUP(A90,'DETAIL SHEET'!G:J,4,FALSE)</f>
        <v>94153.019999999931</v>
      </c>
    </row>
    <row r="91" spans="1:2" ht="17.100000000000001" customHeight="1" x14ac:dyDescent="0.3">
      <c r="A91" s="36" t="s">
        <v>21</v>
      </c>
      <c r="B91" s="15">
        <f ca="1">VLOOKUP(A91,'DETAIL SHEET'!G:J,4,FALSE)</f>
        <v>92185.62</v>
      </c>
    </row>
    <row r="92" spans="1:2" ht="17.100000000000001" customHeight="1" x14ac:dyDescent="0.3">
      <c r="A92" s="36" t="s">
        <v>20</v>
      </c>
      <c r="B92" s="15">
        <f ca="1">VLOOKUP(A92,'DETAIL SHEET'!G:J,4,FALSE)</f>
        <v>98581.85</v>
      </c>
    </row>
    <row r="93" spans="1:2" ht="17.100000000000001" customHeight="1" x14ac:dyDescent="0.3">
      <c r="A93" s="36" t="s">
        <v>17</v>
      </c>
      <c r="B93" s="15">
        <f ca="1">VLOOKUP(A93,'DETAIL SHEET'!G:J,4,FALSE)</f>
        <v>103206.16</v>
      </c>
    </row>
    <row r="94" spans="1:2" ht="17.100000000000001" customHeight="1" x14ac:dyDescent="0.3">
      <c r="A94" s="36" t="s">
        <v>19</v>
      </c>
      <c r="B94" s="15">
        <f ca="1">VLOOKUP(A94,'DETAIL SHEET'!G:J,4,FALSE)</f>
        <v>95863.619999999981</v>
      </c>
    </row>
    <row r="95" spans="1:2" ht="17.100000000000001" customHeight="1" x14ac:dyDescent="0.3">
      <c r="A95" s="36" t="s">
        <v>25</v>
      </c>
      <c r="B95" s="15">
        <f ca="1">VLOOKUP(A95,'DETAIL SHEET'!G:J,4,FALSE)</f>
        <v>57031.6</v>
      </c>
    </row>
    <row r="96" spans="1:2" ht="17.100000000000001" customHeight="1" x14ac:dyDescent="0.3">
      <c r="A96" s="36" t="s">
        <v>24</v>
      </c>
      <c r="B96" s="15">
        <f ca="1">VLOOKUP(A96,'DETAIL SHEET'!G:J,4,FALSE)</f>
        <v>62023.149999999994</v>
      </c>
    </row>
    <row r="97" spans="1:2" ht="17.100000000000001" customHeight="1" x14ac:dyDescent="0.3">
      <c r="A97" s="36" t="s">
        <v>23</v>
      </c>
      <c r="B97" s="15">
        <f ca="1">VLOOKUP(A97,'DETAIL SHEET'!G:J,4,FALSE)</f>
        <v>92154.95</v>
      </c>
    </row>
    <row r="106" spans="1:2" ht="17.100000000000001" customHeight="1" x14ac:dyDescent="0.3">
      <c r="A106" s="50" t="s">
        <v>7</v>
      </c>
      <c r="B106" s="50"/>
    </row>
    <row r="107" spans="1:2" ht="17.100000000000001" customHeight="1" x14ac:dyDescent="0.3">
      <c r="A107" s="14"/>
      <c r="B107" s="15"/>
    </row>
    <row r="108" spans="1:2" ht="17.100000000000001" customHeight="1" x14ac:dyDescent="0.3">
      <c r="A108" s="42" t="s">
        <v>29</v>
      </c>
      <c r="B108" s="43" t="s">
        <v>2</v>
      </c>
    </row>
    <row r="109" spans="1:2" ht="17.100000000000001" customHeight="1" x14ac:dyDescent="0.3">
      <c r="A109" s="36" t="s">
        <v>9</v>
      </c>
      <c r="B109" s="15">
        <f ca="1">SUMIF('DETAIL SHEET'!D:I,"Accessories",'DETAIL SHEET'!I:I)</f>
        <v>532611.42000000027</v>
      </c>
    </row>
    <row r="110" spans="1:2" ht="17.100000000000001" customHeight="1" x14ac:dyDescent="0.3">
      <c r="A110" s="36" t="s">
        <v>8</v>
      </c>
      <c r="B110" s="15">
        <f ca="1">SUMIF('DETAIL SHEET'!D:I,"Electronics",'DETAIL SHEET'!I:I)</f>
        <v>504774.00999999989</v>
      </c>
    </row>
  </sheetData>
  <mergeCells count="9">
    <mergeCell ref="A83:B83"/>
    <mergeCell ref="A106:B106"/>
    <mergeCell ref="A49:B49"/>
    <mergeCell ref="A66:B66"/>
    <mergeCell ref="A25:B25"/>
    <mergeCell ref="A33:B33"/>
    <mergeCell ref="A1:S1"/>
    <mergeCell ref="A5:B5"/>
    <mergeCell ref="A2:S2"/>
  </mergeCells>
  <conditionalFormatting sqref="A69:B72">
    <cfRule type="aboveAverage" dxfId="14" priority="6"/>
  </conditionalFormatting>
  <conditionalFormatting sqref="B69:B70">
    <cfRule type="top10" priority="5" rank="10"/>
  </conditionalFormatting>
  <conditionalFormatting sqref="A85:B97">
    <cfRule type="top10" dxfId="13" priority="4" rank="3"/>
  </conditionalFormatting>
  <pageMargins left="0.7" right="0.7" top="0.75" bottom="0.75" header="0.3" footer="0.3"/>
  <pageSetup paperSize="9" orientation="portrait" horizontalDpi="0" verticalDpi="0" r:id="rId4"/>
  <drawing r:id="rId5"/>
  <legacyDrawing r:id="rId6"/>
  <tableParts count="3"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2025-08-17T08:27:28Z</dcterms:modified>
</cp:coreProperties>
</file>