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user/Desktop/equiposMIA/equipos/static/"/>
    </mc:Choice>
  </mc:AlternateContent>
  <xr:revisionPtr revIDLastSave="0" documentId="13_ncr:1_{B43FB0E7-4DC4-7B44-A3C4-3B847396CBF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Hoja2" sheetId="3" r:id="rId2"/>
    <sheet name="Hoj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3" l="1"/>
  <c r="E28" i="3"/>
  <c r="E41" i="3"/>
  <c r="E42" i="3"/>
  <c r="E45" i="3"/>
  <c r="E51" i="3"/>
  <c r="E53" i="3"/>
  <c r="E70" i="3"/>
  <c r="E71" i="3"/>
  <c r="E74" i="3"/>
  <c r="E75" i="3"/>
  <c r="E76" i="3"/>
  <c r="E77" i="3"/>
  <c r="E78" i="3"/>
  <c r="E79" i="3"/>
  <c r="E8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34" i="3"/>
  <c r="E35" i="3"/>
  <c r="E37" i="3"/>
  <c r="E39" i="3"/>
  <c r="E43" i="3"/>
  <c r="E44" i="3"/>
  <c r="E46" i="3"/>
  <c r="E47" i="3"/>
  <c r="E48" i="3"/>
  <c r="E49" i="3"/>
  <c r="E50" i="3"/>
  <c r="E52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2" i="3"/>
  <c r="E73" i="3"/>
  <c r="E81" i="3"/>
  <c r="E82" i="3"/>
  <c r="E83" i="3"/>
  <c r="E84" i="3"/>
  <c r="E85" i="3"/>
  <c r="E86" i="3"/>
  <c r="E87" i="3"/>
  <c r="E88" i="3"/>
  <c r="E89" i="3"/>
  <c r="E90" i="3"/>
  <c r="E92" i="3"/>
  <c r="E2" i="3"/>
  <c r="M3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</calcChain>
</file>

<file path=xl/sharedStrings.xml><?xml version="1.0" encoding="utf-8"?>
<sst xmlns="http://schemas.openxmlformats.org/spreadsheetml/2006/main" count="1609" uniqueCount="688">
  <si>
    <t>ID</t>
  </si>
  <si>
    <t>Hora de inicio</t>
  </si>
  <si>
    <t>Hora de finalización</t>
  </si>
  <si>
    <t>Correo electrónico</t>
  </si>
  <si>
    <t>Nombre</t>
  </si>
  <si>
    <t>ID2</t>
  </si>
  <si>
    <t>Escuela/Facultad</t>
  </si>
  <si>
    <t>Seleccione los conocimientos y/o habilidades con las que cuente</t>
  </si>
  <si>
    <t>maria.ruizsa@anahuac.mx</t>
  </si>
  <si>
    <t>María Ruiz Salinas</t>
  </si>
  <si>
    <t>00376389</t>
  </si>
  <si>
    <t>Ingeniería</t>
  </si>
  <si>
    <t>Manejo de herramientas, taladro, sierra;Soldar componentes electrónicos;</t>
  </si>
  <si>
    <t>jaribb.angulocr@anahuac.mx</t>
  </si>
  <si>
    <t>Jaribb Angulo Cruz</t>
  </si>
  <si>
    <t>00396588</t>
  </si>
  <si>
    <t>Soldar componentes electrónicos;</t>
  </si>
  <si>
    <t>carlos.suazola@anahuac.mx</t>
  </si>
  <si>
    <t>Carlos Suazo Lavaire</t>
  </si>
  <si>
    <t>00405191</t>
  </si>
  <si>
    <t>Manejo de herramientas, taladro, sierra;Métodos creativos;Diseño, impresión 3D;</t>
  </si>
  <si>
    <t>juan.validoje@anahuac.mx</t>
  </si>
  <si>
    <t>Juan Valido Jerónimo</t>
  </si>
  <si>
    <t>00389915</t>
  </si>
  <si>
    <t>Programación de Arduino, o tarjetas de desarrollo;Soldar componentes electrónicos;</t>
  </si>
  <si>
    <t>edgar.hernandezle@anahuac.mx</t>
  </si>
  <si>
    <t>Edgar Hernández Leon</t>
  </si>
  <si>
    <t>00435041</t>
  </si>
  <si>
    <t>Manejo de herramientas, taladro, sierra;Programación de Arduino, o tarjetas de desarrollo;Diseño, impresión 3D;</t>
  </si>
  <si>
    <t>armando.miranda@anahuac.mx</t>
  </si>
  <si>
    <t>Luis Armando Miranda Sosa</t>
  </si>
  <si>
    <t>00455006</t>
  </si>
  <si>
    <t>Marketing;Métodos creativos;Diseño multimedia;Conocimientos de comunicación;</t>
  </si>
  <si>
    <t>jose.garciaha@anahuac.mx</t>
  </si>
  <si>
    <t>José García Hamdan</t>
  </si>
  <si>
    <t>00404034</t>
  </si>
  <si>
    <t>Manejo de herramientas, taladro, sierra;Programación de Arduino, o tarjetas de desarrollo;Soldar componentes electrónicos;Diseño, impresión 3D;</t>
  </si>
  <si>
    <t>sofia.cabreraba@anahuac.mx</t>
  </si>
  <si>
    <t>Sofia Cabrera Bautista</t>
  </si>
  <si>
    <t>00337142</t>
  </si>
  <si>
    <t>Manejo de herramientas, taladro, sierra;Diseño, impresión 3D;Manejo de torno, CNC;Marketing;Métodos creativos;Desarrollo de productos;Diseño multimedia;</t>
  </si>
  <si>
    <t>victor.matosca@Anahuac.mx</t>
  </si>
  <si>
    <t>Victor Matos Carrasquedo</t>
  </si>
  <si>
    <t>00337320</t>
  </si>
  <si>
    <t>Manejo de herramientas, taladro, sierra;Programación de Arduino, o tarjetas de desarrollo;Soldar componentes electrónicos;</t>
  </si>
  <si>
    <t>julio.fabianoj@anahuac.mx</t>
  </si>
  <si>
    <t>Julio Fabián Ojeda</t>
  </si>
  <si>
    <t>00373493</t>
  </si>
  <si>
    <t>Programación de Arduino, o tarjetas de desarrollo;</t>
  </si>
  <si>
    <t>evasconcelos@anahuac.mx</t>
  </si>
  <si>
    <t>Estefania Vasconcelos Pérez</t>
  </si>
  <si>
    <t>00450713</t>
  </si>
  <si>
    <t>Métodos creativos;Diseño multimedia;Conocimientos de comunicación;Marketing;</t>
  </si>
  <si>
    <t>oscar.sanchez31@anahuac.mx</t>
  </si>
  <si>
    <t>Óscar Sánchez Pérez</t>
  </si>
  <si>
    <t>00452515</t>
  </si>
  <si>
    <t>Programación de Arduino, o tarjetas de desarrollo;Soldar componentes electrónicos;Manejo de herramientas, taladro, sierra;</t>
  </si>
  <si>
    <t>ilse.sanchez@anahuac.mx</t>
  </si>
  <si>
    <t>Ilse Pamela Sánchez Hernández</t>
  </si>
  <si>
    <t>00442485</t>
  </si>
  <si>
    <t>Diseño, impresión 3D;Conocimientos médicos;Métodos creativos;</t>
  </si>
  <si>
    <t>paulina.mimiaga@anahuac.mx</t>
  </si>
  <si>
    <t>Naomi Paulina González Mimiaga</t>
  </si>
  <si>
    <t>00452373</t>
  </si>
  <si>
    <t>anibal.carrascoga@anahuac.mx</t>
  </si>
  <si>
    <t>Anibal Carrasco Garcia</t>
  </si>
  <si>
    <t>00384440</t>
  </si>
  <si>
    <t>Diseño, impresión 3D;Manejo de herramientas, taladro, sierra;Programación de Arduino, o tarjetas de desarrollo;</t>
  </si>
  <si>
    <t>daniela_carreno@anahuac.mx</t>
  </si>
  <si>
    <t>Daniela Carreño Budar</t>
  </si>
  <si>
    <t>00466289</t>
  </si>
  <si>
    <t>Conocimientos médicos;Diseño, impresión 3D;Métodos creativos;</t>
  </si>
  <si>
    <t>jesus.moralesso@anahuac.mx</t>
  </si>
  <si>
    <t>Jesús Morales Soriano</t>
  </si>
  <si>
    <t>00414573</t>
  </si>
  <si>
    <t>rogerio.rendonri@anahuac.mx</t>
  </si>
  <si>
    <t>Rogerio Rendón Ríos</t>
  </si>
  <si>
    <t>00381432</t>
  </si>
  <si>
    <t>gabriela.cruz20@anahuac.mx</t>
  </si>
  <si>
    <t>Gabriela Cruz Zárate</t>
  </si>
  <si>
    <t>00481209</t>
  </si>
  <si>
    <t>Diseño, impresión 3D;</t>
  </si>
  <si>
    <t>paola.diazs@anahuac.mx</t>
  </si>
  <si>
    <t>Paola Díaz Serrano</t>
  </si>
  <si>
    <t>00365638</t>
  </si>
  <si>
    <t>Programación de Arduino, o tarjetas de desarrollo;Soldar componentes electrónicos;Marketing;Métodos creativos;Conocimientos de comunicación;</t>
  </si>
  <si>
    <t>floricel.dominguez03@anahuac.mx</t>
  </si>
  <si>
    <t>Floricel Dominguez Velasquez</t>
  </si>
  <si>
    <t>00456359</t>
  </si>
  <si>
    <t>Métodos creativos;Manejo de herramientas, taladro, sierra;Soldar componentes electrónicos;Diseño multimedia;</t>
  </si>
  <si>
    <t>fredy.hernandezar@anahuac.mx</t>
  </si>
  <si>
    <t>Fredy Arellanes Hernández</t>
  </si>
  <si>
    <t>00377807</t>
  </si>
  <si>
    <t>Manejo de herramientas, taladro, sierra;Aspectos legales;Conocimientos médicos;Programación de Arduino, o tarjetas de desarrollo;Soldar componentes electrónicos;Diseño, impresión 3D;</t>
  </si>
  <si>
    <t>msolaegui@anahuac.mx</t>
  </si>
  <si>
    <t>María Andrea Martínez Solaegui</t>
  </si>
  <si>
    <t>00438116</t>
  </si>
  <si>
    <t>Métodos creativos;Diseño multimedia;</t>
  </si>
  <si>
    <t>efren.enriquezm46@anahuac.mx</t>
  </si>
  <si>
    <t>Efren Enríquez Martínez</t>
  </si>
  <si>
    <t>00317746</t>
  </si>
  <si>
    <t>Manejo de herramientas, taladro, sierra;Soldar componentes electrónicos;Diseño, impresión 3D;Manejo de torno, CNC;Conocimientos de comunicación;</t>
  </si>
  <si>
    <t>luis.urbinare@anahuac.mx</t>
  </si>
  <si>
    <t>Luis Urbina Real</t>
  </si>
  <si>
    <t>00372416</t>
  </si>
  <si>
    <t>Diseño, impresión 3D;Soldar componentes electrónicos;Programación de Arduino, o tarjetas de desarrollo;</t>
  </si>
  <si>
    <t>emata@anahuac.mx</t>
  </si>
  <si>
    <t>Eduardo Mata Barragán</t>
  </si>
  <si>
    <t>00449469</t>
  </si>
  <si>
    <t>juan.zendejas@anahuac.mx</t>
  </si>
  <si>
    <t>Juan Manuel Zendejas Rojas</t>
  </si>
  <si>
    <t>00458553</t>
  </si>
  <si>
    <t>Programación de Arduino, o tarjetas de desarrollo;Soldar componentes electrónicos;Diseño, impresión 3D;Marketing;Manejo de herramientas, taladro, sierra;</t>
  </si>
  <si>
    <t>manuel.lopez22@anahuac.mx</t>
  </si>
  <si>
    <t>Manuel De Jesús López García</t>
  </si>
  <si>
    <t>00448088</t>
  </si>
  <si>
    <t>Negocios</t>
  </si>
  <si>
    <t>Marketing;Manejo de herramientas, taladro, sierra;</t>
  </si>
  <si>
    <t>eduardo.mayoral@anahuac.mx</t>
  </si>
  <si>
    <t>Eduardo Alberto Mayoral Pérez Campos</t>
  </si>
  <si>
    <t>00440008</t>
  </si>
  <si>
    <t>Diseño multimedia;Conocimientos médicos;</t>
  </si>
  <si>
    <t>jorge.dominguezj19@anahuac.mx</t>
  </si>
  <si>
    <t>Jorge Domínguez Jiménez</t>
  </si>
  <si>
    <t xml:space="preserve">00323819 </t>
  </si>
  <si>
    <t>EDUARDO_CANSECO19@anahuac.mx</t>
  </si>
  <si>
    <t>Luis Eduardo Canseco Fagoaga</t>
  </si>
  <si>
    <t>00469328</t>
  </si>
  <si>
    <t>Manejo de herramientas, taladro, sierra;</t>
  </si>
  <si>
    <t>erick.guzmanra@anahuac.mx</t>
  </si>
  <si>
    <t>Erick Guzmán Ramos</t>
  </si>
  <si>
    <t>00364458</t>
  </si>
  <si>
    <t>Jorge_burgoa@anahuac.mx</t>
  </si>
  <si>
    <t>Jorge Emilio Contreras Burgoa</t>
  </si>
  <si>
    <t>00455987</t>
  </si>
  <si>
    <t>Desarrollo de productos;</t>
  </si>
  <si>
    <t>sebastian.gonzalezpa@anahuac.mx</t>
  </si>
  <si>
    <t>Sebastián González Pastrana</t>
  </si>
  <si>
    <t>00346849</t>
  </si>
  <si>
    <t>Manejo de herramientas, taladro, sierra;Diseño, impresión 3D;Manejo de torno, CNC;</t>
  </si>
  <si>
    <t>moises.suarez@anahuac.mx</t>
  </si>
  <si>
    <t>Moisés Antonio Suárez Luna</t>
  </si>
  <si>
    <t>00441874</t>
  </si>
  <si>
    <t>Diseño, impresión 3D;Manejo de herramientas, taladro, sierra;</t>
  </si>
  <si>
    <t>juan.guzmansa@anahuac.mx</t>
  </si>
  <si>
    <t>Juan Gúzman Sánchez</t>
  </si>
  <si>
    <t>00429585</t>
  </si>
  <si>
    <t>valeria.diazse@anahuac.mx</t>
  </si>
  <si>
    <t>Valeria Díaz Serrano</t>
  </si>
  <si>
    <t>00365678</t>
  </si>
  <si>
    <t>Conocimientos de comunicación;Conocimientos médicos;</t>
  </si>
  <si>
    <t>jorge.aragonhe@anahuac.mx</t>
  </si>
  <si>
    <t>Jorge Aragón Hernández</t>
  </si>
  <si>
    <t xml:space="preserve">00423319 </t>
  </si>
  <si>
    <t>ricardo.sanchezca@anahuac.mx</t>
  </si>
  <si>
    <t>Ricardo Sánchez Castellanos</t>
  </si>
  <si>
    <t>00424050</t>
  </si>
  <si>
    <t>manuel.florescr@anahuac.mx</t>
  </si>
  <si>
    <t>Manuel Flores Cruz</t>
  </si>
  <si>
    <t>00368166</t>
  </si>
  <si>
    <t>daniela.tobon@anahuac.mx</t>
  </si>
  <si>
    <t>Daniela Tobón Pérez</t>
  </si>
  <si>
    <t>00441291</t>
  </si>
  <si>
    <t>Diseño multimedia;</t>
  </si>
  <si>
    <t>Ingrid.silvas45@Anahuac.mx</t>
  </si>
  <si>
    <t>Ingrid Silva Sánchez</t>
  </si>
  <si>
    <t>00325745</t>
  </si>
  <si>
    <t>Métodos creativos;Marketing;</t>
  </si>
  <si>
    <t>eder.herediac11@anahuac.mx</t>
  </si>
  <si>
    <t>Eder Heredia Caballero</t>
  </si>
  <si>
    <t>00295511</t>
  </si>
  <si>
    <t>Manejo de herramientas, taladro, sierra;Marketing;Desarrollo de productos;Conocimientos de comunicación;</t>
  </si>
  <si>
    <t>pedro.jimenezli@anahuac.mx</t>
  </si>
  <si>
    <t>Pedro Jiménez Limeta</t>
  </si>
  <si>
    <t>00417194</t>
  </si>
  <si>
    <t>Manejo de herramientas, taladro, sierra;Marketing;</t>
  </si>
  <si>
    <t>jose_salazar@anahuac.mx</t>
  </si>
  <si>
    <t>José Antonio Salazar Leyva</t>
  </si>
  <si>
    <t>00-465373</t>
  </si>
  <si>
    <t>Manejo de herramientas, taladro, sierra;Métodos creativos;</t>
  </si>
  <si>
    <t>hugo.rafaelsa@anahuac.mx</t>
  </si>
  <si>
    <t>Hugo Rafael Santiago</t>
  </si>
  <si>
    <t>00365648</t>
  </si>
  <si>
    <t>Marketing;Métodos creativos;Diseño multimedia;</t>
  </si>
  <si>
    <t>luis.alonso@anahuac.mx</t>
  </si>
  <si>
    <t>Luis Angel Alonso López</t>
  </si>
  <si>
    <t>00440829</t>
  </si>
  <si>
    <t>Manejo de herramientas, taladro, sierra;Marketing;Diseño multimedia;</t>
  </si>
  <si>
    <t>yansi.aguilarcr@anahuac.mx</t>
  </si>
  <si>
    <t>Yansi Aguilar Cruz</t>
  </si>
  <si>
    <t>00374794</t>
  </si>
  <si>
    <t>Diseño, impresión 3D;Conocimientos de comunicación;</t>
  </si>
  <si>
    <t>alma.mendozama@anahuac.mx</t>
  </si>
  <si>
    <t>Alma Mendoza Martínez</t>
  </si>
  <si>
    <t>00386216</t>
  </si>
  <si>
    <t>antonio_garcia@anahuac.mx</t>
  </si>
  <si>
    <t>Antonio Garcia Cruz</t>
  </si>
  <si>
    <t>00446027</t>
  </si>
  <si>
    <t>Marketing;Métodos creativos;Manejo de herramientas, taladro, sierra;</t>
  </si>
  <si>
    <t>jesus.torresm12@anahuac.mx</t>
  </si>
  <si>
    <t>Jesús Torres Méndez</t>
  </si>
  <si>
    <t>00325412</t>
  </si>
  <si>
    <t>Manejo de herramientas, taladro, sierra;Soldar componentes electrónicos;Diseño, impresión 3D;Manejo de torno, CNC;</t>
  </si>
  <si>
    <t>juan.aragonga@anahuac.mx</t>
  </si>
  <si>
    <t>Juan Carlos Aragón García</t>
  </si>
  <si>
    <t>00371802</t>
  </si>
  <si>
    <t>Manejo de herramientas, taladro, sierra;Conocimientos de comunicación;</t>
  </si>
  <si>
    <t>alejandra.torresca@Anahuac.mx</t>
  </si>
  <si>
    <t>Alejandra Torres Cadeza</t>
  </si>
  <si>
    <t>00342111</t>
  </si>
  <si>
    <t>Psicología</t>
  </si>
  <si>
    <t>Métodos creativos;</t>
  </si>
  <si>
    <t>david.villatoro@anahuac.mx</t>
  </si>
  <si>
    <t>David Martín Villatoro Díaz</t>
  </si>
  <si>
    <t>00462780</t>
  </si>
  <si>
    <t>Métodos creativos;Desarrollo de productos;</t>
  </si>
  <si>
    <t>danilo.martinez@anahuac.mx</t>
  </si>
  <si>
    <t>Emilio Danilo Martinez De la Cruz</t>
  </si>
  <si>
    <t>00442306</t>
  </si>
  <si>
    <t>Marketing;Diseño multimedia;</t>
  </si>
  <si>
    <t>brian.eugenio@anahuac.mx</t>
  </si>
  <si>
    <t>Brian Eugenio Olmos</t>
  </si>
  <si>
    <t>00456675</t>
  </si>
  <si>
    <t>vladimir.sanchez@anahuac.mx</t>
  </si>
  <si>
    <t>Vladimir Sánchez Cruz</t>
  </si>
  <si>
    <t>00452682</t>
  </si>
  <si>
    <t>maria.lopez11@anahuac.mx</t>
  </si>
  <si>
    <t>María Guadalupe López Martínez</t>
  </si>
  <si>
    <t>00452905</t>
  </si>
  <si>
    <t>saul.gallegosga@anahuac.mx</t>
  </si>
  <si>
    <t>Saul Gallegos Gallegos</t>
  </si>
  <si>
    <t>00438281</t>
  </si>
  <si>
    <t>Manejo de herramientas, taladro, sierra;Conocimientos de comunicación;Marketing;</t>
  </si>
  <si>
    <t>jesus_hernandez@anahuac.mx</t>
  </si>
  <si>
    <t>Jesús Omar Hernández Ramos</t>
  </si>
  <si>
    <t>00462787</t>
  </si>
  <si>
    <t>saul.apariciod46@anahuac.mx</t>
  </si>
  <si>
    <t>Saúl Aparicio Diaz</t>
  </si>
  <si>
    <t>00325746</t>
  </si>
  <si>
    <t>Manejo de herramientas, taladro, sierra;Diseño, impresión 3D;Manejo de torno, CNC;Diseño multimedia;</t>
  </si>
  <si>
    <t>erika.matus@anahuac.mx</t>
  </si>
  <si>
    <t>Erika Matus Marin</t>
  </si>
  <si>
    <t>00440831</t>
  </si>
  <si>
    <t>ivan_lopez@anahuac.mx</t>
  </si>
  <si>
    <t>Iván López Ramírez</t>
  </si>
  <si>
    <t>00452742</t>
  </si>
  <si>
    <t>ivan.cortesto@anahuac.mx</t>
  </si>
  <si>
    <t>Iván Cortés Toscano</t>
  </si>
  <si>
    <t>00404701</t>
  </si>
  <si>
    <t>Marketing;Métodos creativos;Desarrollo de productos;Manejo de herramientas, taladro, sierra;</t>
  </si>
  <si>
    <t>alejandro_giron@anahuac.mx</t>
  </si>
  <si>
    <t>Alejandro Giron Martinez</t>
  </si>
  <si>
    <t>00448307</t>
  </si>
  <si>
    <t>willy.osorio@anahuac.mx</t>
  </si>
  <si>
    <t>Kevin Willy Osorio Ramirez</t>
  </si>
  <si>
    <t>00446598</t>
  </si>
  <si>
    <t>miguel_aragon@anahuac.mx</t>
  </si>
  <si>
    <t>Miguel Ángel Aragón Díaz</t>
  </si>
  <si>
    <t>00438473</t>
  </si>
  <si>
    <t>Manejo de herramientas, taladro, sierra;Métodos creativos;Diseño multimedia;Conocimientos de comunicación;</t>
  </si>
  <si>
    <t>monserrat.maldonadof@anahuac.mx</t>
  </si>
  <si>
    <t>Monserrat Maldonado Fuentes</t>
  </si>
  <si>
    <t>00410517</t>
  </si>
  <si>
    <t>Métodos creativos;Conocimientos de comunicación;</t>
  </si>
  <si>
    <t>ximena.zarateav@anahuac.mx</t>
  </si>
  <si>
    <t>Ximena Zárate Avendaño</t>
  </si>
  <si>
    <t>00403242</t>
  </si>
  <si>
    <t>Marketing;Métodos creativos;Desarrollo de productos;</t>
  </si>
  <si>
    <t>gabriel.toledoco@anahuac.mx</t>
  </si>
  <si>
    <t>Gabriel Toledo Corzo</t>
  </si>
  <si>
    <t>00411458</t>
  </si>
  <si>
    <t>Manejo de herramientas, taladro, sierra;Soldar componentes electrónicos;Manejo de torno, CNC;Marketing;</t>
  </si>
  <si>
    <t>xiomara.serranofe@Anahuac.mx</t>
  </si>
  <si>
    <t>Xiomara Serrano Feria</t>
  </si>
  <si>
    <t>00348324</t>
  </si>
  <si>
    <t>Diseño, impresión 3D;Diseño multimedia;Conocimientos médicos;Conocimientos de comunicación;</t>
  </si>
  <si>
    <t>jonathan.navana@anahuac.mx</t>
  </si>
  <si>
    <t>Jonathan Nava Narvaez</t>
  </si>
  <si>
    <t>00381266</t>
  </si>
  <si>
    <t>jose.carranzasa@anahuac.mx</t>
  </si>
  <si>
    <t>José Carranza Sánchez</t>
  </si>
  <si>
    <t>00358562</t>
  </si>
  <si>
    <t>Manejo de herramientas, taladro, sierra;Diseño, impresión 3D;Programación de Arduino, o tarjetas de desarrollo;</t>
  </si>
  <si>
    <t>efren.enriquezri@anahuac.mx</t>
  </si>
  <si>
    <t>Efren Enriquez Rios</t>
  </si>
  <si>
    <t>00424772</t>
  </si>
  <si>
    <t>Programación de Arduino, o tarjetas de desarrollo;Diseño, impresión 3D;</t>
  </si>
  <si>
    <t>gloria.lopezru@anahuac.mx</t>
  </si>
  <si>
    <t>Gloria López Ruiz</t>
  </si>
  <si>
    <t>00314226</t>
  </si>
  <si>
    <t>Marketing;</t>
  </si>
  <si>
    <t>shaden.ramosme@anahuac.mx</t>
  </si>
  <si>
    <t>Shaden Ramos Merino</t>
  </si>
  <si>
    <t>00337834</t>
  </si>
  <si>
    <t>hana.loaeza@anahuac.mx</t>
  </si>
  <si>
    <t>Hana Gabriela Zárate Loaeza</t>
  </si>
  <si>
    <t>00466306</t>
  </si>
  <si>
    <t>Diseño</t>
  </si>
  <si>
    <t>Diseño, impresión 3D;Métodos creativos;Diseño multimedia;</t>
  </si>
  <si>
    <t>danna_ramirez@anahuac.mx</t>
  </si>
  <si>
    <t>Danna Handy Ramírez Ramírez</t>
  </si>
  <si>
    <t>00433914</t>
  </si>
  <si>
    <t>citlaly.rendongu@anahuac.mx</t>
  </si>
  <si>
    <t>Citlaly Rendón Gutiérrez</t>
  </si>
  <si>
    <t>00370914</t>
  </si>
  <si>
    <t>Comunicación</t>
  </si>
  <si>
    <t>Conocimientos de comunicación;Métodos creativos;</t>
  </si>
  <si>
    <t>josie.hernandezar@anahuac.mx</t>
  </si>
  <si>
    <t>Josie Hernández Arrazola</t>
  </si>
  <si>
    <t>00369721</t>
  </si>
  <si>
    <t>alberto_soriano@anahuac.mx</t>
  </si>
  <si>
    <t>Alberto Soriano Garcia</t>
  </si>
  <si>
    <t>00451856</t>
  </si>
  <si>
    <t>mario.jimenez@anahuac.mx</t>
  </si>
  <si>
    <t>Luis Mario Jiménez Halla</t>
  </si>
  <si>
    <t>00431787</t>
  </si>
  <si>
    <t>Métodos creativos;Conocimientos de comunicación;Programación de Arduino, o tarjetas de desarrollo;Manejo de herramientas, taladro, sierra;Marketing;</t>
  </si>
  <si>
    <t>andre.cruzes@anahuac.mx</t>
  </si>
  <si>
    <t>Andre Ricardo Cruz Espinosa</t>
  </si>
  <si>
    <t>00378848</t>
  </si>
  <si>
    <t>alain.camposag@anahuac.mx</t>
  </si>
  <si>
    <t>Alain Campos Aguilar</t>
  </si>
  <si>
    <t>00388460</t>
  </si>
  <si>
    <t>Manejo de herramientas, taladro, sierra;Desarrollo de productos;</t>
  </si>
  <si>
    <t>adan_jimenez@anahuac.mx</t>
  </si>
  <si>
    <t>Adán Yair Jiménez Santiago</t>
  </si>
  <si>
    <t>00443906</t>
  </si>
  <si>
    <t>tadeo_martinez@anahuac.mx</t>
  </si>
  <si>
    <t>Alexandro Tadeo Martinez Quero</t>
  </si>
  <si>
    <t>00456641</t>
  </si>
  <si>
    <t>Conocimientos de comunicación;Manejo de herramientas, taladro, sierra;Diseño multimedia;</t>
  </si>
  <si>
    <t>aliz.lopezhe@anahuac.mx</t>
  </si>
  <si>
    <t>Aliz López Herrera Muzgo</t>
  </si>
  <si>
    <t>00432724</t>
  </si>
  <si>
    <t>Soldar componentes electrónicos;Marketing;</t>
  </si>
  <si>
    <t>nelly.santiagocu@anahuac.mx</t>
  </si>
  <si>
    <t>Nelly Santiago Cuevas</t>
  </si>
  <si>
    <t>00427682</t>
  </si>
  <si>
    <t>Marketing;Métodos creativos;Desarrollo de productos;Diseño, impresión 3D;</t>
  </si>
  <si>
    <t>jorge.riosg37@anahuac.mx</t>
  </si>
  <si>
    <t>Jorge Ríos Gallegos</t>
  </si>
  <si>
    <t>00370345</t>
  </si>
  <si>
    <t>Manejo de herramientas, taladro, sierra;Programación de Arduino, o tarjetas de desarrollo;Soldar componentes electrónicos;Marketing;Métodos creativos;Diseño multimedia;</t>
  </si>
  <si>
    <t>martha.hernandezga@anahuac.mx</t>
  </si>
  <si>
    <t>Martha Kinari Hernández García</t>
  </si>
  <si>
    <t xml:space="preserve">00343153 </t>
  </si>
  <si>
    <t>leonardo.calderonga@anahuac.mx</t>
  </si>
  <si>
    <t>Leonardo Calderón García</t>
  </si>
  <si>
    <t>00400470</t>
  </si>
  <si>
    <t>Soldar componentes electrónicos;Diseño multimedia;Manejo de herramientas, taladro, sierra;</t>
  </si>
  <si>
    <t>Carrera</t>
  </si>
  <si>
    <t>Escuela alumno</t>
  </si>
  <si>
    <t>Fecha de nacimiento</t>
  </si>
  <si>
    <t>Correo O365</t>
  </si>
  <si>
    <t>'00407312</t>
  </si>
  <si>
    <t>Acevedo Sánchez David Omar</t>
  </si>
  <si>
    <t>LC-INCI-20</t>
  </si>
  <si>
    <t>IN - Ingeniería</t>
  </si>
  <si>
    <t>david.acevedosa@anahuac.mx</t>
  </si>
  <si>
    <t>'00374794</t>
  </si>
  <si>
    <t>Aguilar Cruz Yansi Nahomy</t>
  </si>
  <si>
    <t>LC-INIE-16</t>
  </si>
  <si>
    <t>'00440829</t>
  </si>
  <si>
    <t>Alonso López Luis Angel</t>
  </si>
  <si>
    <t>LC-INMT-20</t>
  </si>
  <si>
    <t>'00417901</t>
  </si>
  <si>
    <t>Alvarez Romero Miguel Angel</t>
  </si>
  <si>
    <t>LC-IINF-20</t>
  </si>
  <si>
    <t>miguel.alvarezro@anahuac.mx</t>
  </si>
  <si>
    <t>'00396588</t>
  </si>
  <si>
    <t>Angulo Cruz Jarib Addan</t>
  </si>
  <si>
    <t>'00325746</t>
  </si>
  <si>
    <t>Aparicio Diaz Saúl Fernando</t>
  </si>
  <si>
    <t>'00438473</t>
  </si>
  <si>
    <t>Aragón Díaz Miguel Ángel</t>
  </si>
  <si>
    <t>'00371802</t>
  </si>
  <si>
    <t>Aragón García Juan Carlos</t>
  </si>
  <si>
    <t>LC-INIE-20</t>
  </si>
  <si>
    <t>'00423319</t>
  </si>
  <si>
    <t>Aragón Hernández Jorge Luis</t>
  </si>
  <si>
    <t>'00377807</t>
  </si>
  <si>
    <t xml:space="preserve">Arellanes Hernández Fredy </t>
  </si>
  <si>
    <t>'00429649</t>
  </si>
  <si>
    <t xml:space="preserve">Argüello Echaide Sebastián </t>
  </si>
  <si>
    <t>sebastian.arguelloec@anahuac.mx</t>
  </si>
  <si>
    <t>'00455078</t>
  </si>
  <si>
    <t xml:space="preserve">Bustamante Centeno Gerardo </t>
  </si>
  <si>
    <t>gerardo.bustamante29@anahuac.mx</t>
  </si>
  <si>
    <t>'00458623</t>
  </si>
  <si>
    <t>Cabrera Antonio Frida Renata</t>
  </si>
  <si>
    <t>renata_cabrera@anahuac.mx</t>
  </si>
  <si>
    <t>'00337142</t>
  </si>
  <si>
    <t xml:space="preserve">Cabrera Bautista Sofia </t>
  </si>
  <si>
    <t>'00400470</t>
  </si>
  <si>
    <t xml:space="preserve">Calderón García Leonardo </t>
  </si>
  <si>
    <t>'00479091</t>
  </si>
  <si>
    <t>Camacho  Gisselle Jozelyn</t>
  </si>
  <si>
    <t>gisselle.camacho@anahuac.mx</t>
  </si>
  <si>
    <t>'00388460</t>
  </si>
  <si>
    <t>Campos Aguilar Alain Didier</t>
  </si>
  <si>
    <t>'00469328</t>
  </si>
  <si>
    <t>Canseco Fagoaga Luis Eduardo</t>
  </si>
  <si>
    <t>'00358562</t>
  </si>
  <si>
    <t>Carranza Sánchez José Alberto</t>
  </si>
  <si>
    <t>'00384440</t>
  </si>
  <si>
    <t xml:space="preserve">Carrasco Garcia Anibal </t>
  </si>
  <si>
    <t>'00423444</t>
  </si>
  <si>
    <t>Carrasco Santiago Ricardo Antonio</t>
  </si>
  <si>
    <t>ricardo.santiagoca@anahuac.mx</t>
  </si>
  <si>
    <t>'00466289</t>
  </si>
  <si>
    <t xml:space="preserve">Carreño Budar Daniela </t>
  </si>
  <si>
    <t>'00455987</t>
  </si>
  <si>
    <t>Contreras Burgoa Jorge Emilio</t>
  </si>
  <si>
    <t>'00404701</t>
  </si>
  <si>
    <t>Cortés Toscano Iván Alberto</t>
  </si>
  <si>
    <t>'00481354</t>
  </si>
  <si>
    <t>Cruz Cruz Alan Santiago</t>
  </si>
  <si>
    <t>00481354@anahuac.mx</t>
  </si>
  <si>
    <t>'00378848</t>
  </si>
  <si>
    <t>Cruz Espinosa Andre Ricardo</t>
  </si>
  <si>
    <t>LC-INST-16</t>
  </si>
  <si>
    <t>'00481209</t>
  </si>
  <si>
    <t xml:space="preserve">Cruz Zárate Gabriela </t>
  </si>
  <si>
    <t>'00354581</t>
  </si>
  <si>
    <t xml:space="preserve">De León Pérez Eduardo </t>
  </si>
  <si>
    <t>eduardo.leonpe@anahuac.mx</t>
  </si>
  <si>
    <t>'00365638</t>
  </si>
  <si>
    <t xml:space="preserve">Díaz Serrano Paola </t>
  </si>
  <si>
    <t>'00365678</t>
  </si>
  <si>
    <t xml:space="preserve">Díaz Serrano Valeria </t>
  </si>
  <si>
    <t>'00430799</t>
  </si>
  <si>
    <t>Díaz Solís Victor Alejandro</t>
  </si>
  <si>
    <t>victor_diaz@anahuac.mx</t>
  </si>
  <si>
    <t>'00323819</t>
  </si>
  <si>
    <t>Domínguez Jiménez Jorge Damián</t>
  </si>
  <si>
    <t>'00456359</t>
  </si>
  <si>
    <t xml:space="preserve">Dominguez Velasquez Floricel </t>
  </si>
  <si>
    <t>'00317746</t>
  </si>
  <si>
    <t xml:space="preserve">Enríquez Martínez Efren </t>
  </si>
  <si>
    <t>'00424772</t>
  </si>
  <si>
    <t>Enriquez Rios Efren Antonio</t>
  </si>
  <si>
    <t>'00461046</t>
  </si>
  <si>
    <t>Espejo Pérez Sebastián Antonio</t>
  </si>
  <si>
    <t>antonio_espejo@anahuac.mx</t>
  </si>
  <si>
    <t>'00456675</t>
  </si>
  <si>
    <t xml:space="preserve">Eugenio Olmos Brian </t>
  </si>
  <si>
    <t>'00373493</t>
  </si>
  <si>
    <t>Fabián Ojeda Julio César</t>
  </si>
  <si>
    <t>'00368166</t>
  </si>
  <si>
    <t>Flores Cruz Manuel Eduardo</t>
  </si>
  <si>
    <t>'00438281</t>
  </si>
  <si>
    <t xml:space="preserve">Gallegos Gallegos Saul </t>
  </si>
  <si>
    <t>'00446027</t>
  </si>
  <si>
    <t xml:space="preserve">Garcia Cruz Antonio </t>
  </si>
  <si>
    <t>'00433318</t>
  </si>
  <si>
    <t>García Díaz Manuel Antonio</t>
  </si>
  <si>
    <t>manuel.garciadi@anahuac.mx</t>
  </si>
  <si>
    <t>'00404034</t>
  </si>
  <si>
    <t>García Hamdan José Manuel</t>
  </si>
  <si>
    <t>'00344271</t>
  </si>
  <si>
    <t xml:space="preserve">García Rodríguez Mauricio </t>
  </si>
  <si>
    <t>mauricio.garciaro@anahuac.mx</t>
  </si>
  <si>
    <t>'00423347</t>
  </si>
  <si>
    <t>Garcia Santiago Alexa Michelle</t>
  </si>
  <si>
    <t>alexa.garciasa@anahuac.mx</t>
  </si>
  <si>
    <t>'00448307</t>
  </si>
  <si>
    <t xml:space="preserve">Giron Martinez Alejandro </t>
  </si>
  <si>
    <t>'00318306</t>
  </si>
  <si>
    <t xml:space="preserve">Gómez Vásquez Jair </t>
  </si>
  <si>
    <t>jair.gomezv06@anahuac.mx</t>
  </si>
  <si>
    <t>'00452373</t>
  </si>
  <si>
    <t>González Mimiaga Naomi Paulina</t>
  </si>
  <si>
    <t>'00346849</t>
  </si>
  <si>
    <t xml:space="preserve">González Pastrana Sebastián </t>
  </si>
  <si>
    <t>'00404086</t>
  </si>
  <si>
    <t xml:space="preserve">Gonzalez Pérez Francisco </t>
  </si>
  <si>
    <t>francisco.gonzalespe@anahuac.mx</t>
  </si>
  <si>
    <t>'00364458</t>
  </si>
  <si>
    <t>Guzmán Ramos Erick Saúl</t>
  </si>
  <si>
    <t>'00348422</t>
  </si>
  <si>
    <t>Hernández Cervantes Hannia Itzel</t>
  </si>
  <si>
    <t>hannia.hernandezce@anahuac.mx</t>
  </si>
  <si>
    <t>'00343153</t>
  </si>
  <si>
    <t>Hernández García Martha Kinari</t>
  </si>
  <si>
    <t>'00435041</t>
  </si>
  <si>
    <t>Hernández Leon Edgar Samuel</t>
  </si>
  <si>
    <t>'00447761</t>
  </si>
  <si>
    <t>Hernández Morales Angel Javith</t>
  </si>
  <si>
    <t>angel.hernandez@anahuac.mx</t>
  </si>
  <si>
    <t>'00462787</t>
  </si>
  <si>
    <t>Hernández Ramos Jesús Omar</t>
  </si>
  <si>
    <t>'00343777</t>
  </si>
  <si>
    <t xml:space="preserve">Herrera Morales Yehudi </t>
  </si>
  <si>
    <t>yehudi.herreramo@anahuac.mx</t>
  </si>
  <si>
    <t>'00431787</t>
  </si>
  <si>
    <t>Jiménez Halla Luis Mario</t>
  </si>
  <si>
    <t>'00417194</t>
  </si>
  <si>
    <t>Jiménez Limeta Pedro Fabián</t>
  </si>
  <si>
    <t>'00443906</t>
  </si>
  <si>
    <t>Jiménez Santiago Adán Yair</t>
  </si>
  <si>
    <t>'00476116</t>
  </si>
  <si>
    <t xml:space="preserve">Jiménez Vázquez Emilia </t>
  </si>
  <si>
    <t>emilia.jimenez09@anahuac.mx</t>
  </si>
  <si>
    <t>'00427439</t>
  </si>
  <si>
    <t>Lagunas Rios Kendui Tanivet</t>
  </si>
  <si>
    <t>kendui.lagunasri@anahuac.mx</t>
  </si>
  <si>
    <t>'00387336</t>
  </si>
  <si>
    <t xml:space="preserve">Lerma Heredia Cristian </t>
  </si>
  <si>
    <t>cristian.lermahe@anahuac.mx</t>
  </si>
  <si>
    <t>'00399632</t>
  </si>
  <si>
    <t>López Acevedo Luis Fernando</t>
  </si>
  <si>
    <t>luis.lopezac@anahuac.mx</t>
  </si>
  <si>
    <t>'00459185</t>
  </si>
  <si>
    <t>López García Jasiel Esteban</t>
  </si>
  <si>
    <t>jasiel_lopez@anahuac.mx</t>
  </si>
  <si>
    <t>'00409922</t>
  </si>
  <si>
    <t>López Hernández Mitzi Daniela</t>
  </si>
  <si>
    <t>mitzi.lopezh@anahuac.mx</t>
  </si>
  <si>
    <t>'00432724</t>
  </si>
  <si>
    <t xml:space="preserve">López Herrera Muzgo Aliz </t>
  </si>
  <si>
    <t>'00418936</t>
  </si>
  <si>
    <t xml:space="preserve">López López Guadalupe </t>
  </si>
  <si>
    <t>guadalupe.lopezlo@anahuac.mx</t>
  </si>
  <si>
    <t>'00452905</t>
  </si>
  <si>
    <t>López Martínez María Guadalupe</t>
  </si>
  <si>
    <t>'00452742</t>
  </si>
  <si>
    <t xml:space="preserve">López Ramírez Iván </t>
  </si>
  <si>
    <t>'00433643</t>
  </si>
  <si>
    <t xml:space="preserve">Luna Silva Adrian </t>
  </si>
  <si>
    <t>adrian.lunasi@anahuac.mx</t>
  </si>
  <si>
    <t>'00410517</t>
  </si>
  <si>
    <t xml:space="preserve">Maldonado Fuentes Monserrat </t>
  </si>
  <si>
    <t>'00374649</t>
  </si>
  <si>
    <t>Marcial Rodríguez Luis Roberto</t>
  </si>
  <si>
    <t>luis.marcialro@anahuac.mx</t>
  </si>
  <si>
    <t>'00205493</t>
  </si>
  <si>
    <t xml:space="preserve">Marin Cueto Williams </t>
  </si>
  <si>
    <t>williams.marinc93@anahuac.mx</t>
  </si>
  <si>
    <t>'00430072</t>
  </si>
  <si>
    <t>Marquez Mulato Javier Alexis</t>
  </si>
  <si>
    <t>alexis_marquez@anahuac.mx</t>
  </si>
  <si>
    <t>'00344239</t>
  </si>
  <si>
    <t xml:space="preserve">Martínez Díaz Maximiliano </t>
  </si>
  <si>
    <t>maximiliano.martinez@anahuac.mx</t>
  </si>
  <si>
    <t>'00369512</t>
  </si>
  <si>
    <t>Martínez Gandarillas Juan Alejandro</t>
  </si>
  <si>
    <t>juan.martinezgan@anahuac.mx</t>
  </si>
  <si>
    <t>'00456641</t>
  </si>
  <si>
    <t>Martinez Quero Alexandro Tadeo</t>
  </si>
  <si>
    <t>'00438116</t>
  </si>
  <si>
    <t>Martínez Solaegui María Andrea</t>
  </si>
  <si>
    <t>'00394058</t>
  </si>
  <si>
    <t>Martínez Villavicencio Arturo Said</t>
  </si>
  <si>
    <t>Arturo.martinezvi@anahuac.mx</t>
  </si>
  <si>
    <t>'00449469</t>
  </si>
  <si>
    <t xml:space="preserve">Mata Barragán Eduardo </t>
  </si>
  <si>
    <t>'00357824</t>
  </si>
  <si>
    <t xml:space="preserve">Matias Cruz Alejandro </t>
  </si>
  <si>
    <t>alejandro.matiascr@anahuac.mx</t>
  </si>
  <si>
    <t>'00337320</t>
  </si>
  <si>
    <t>Matos Carrasquedo Victor Manuel</t>
  </si>
  <si>
    <t>victor.matosca@anahuac.mx</t>
  </si>
  <si>
    <t>'00440831</t>
  </si>
  <si>
    <t xml:space="preserve">Matus Marin Erika </t>
  </si>
  <si>
    <t>'00440008</t>
  </si>
  <si>
    <t>Mayoral Pérez Campos Eduardo Alberto</t>
  </si>
  <si>
    <t>'00281736</t>
  </si>
  <si>
    <t>Mendoza González Efrén Aldebram</t>
  </si>
  <si>
    <t>efren.mendozag36@anahuac.mx</t>
  </si>
  <si>
    <t>'00386216</t>
  </si>
  <si>
    <t>Mendoza Martínez Alma Edith</t>
  </si>
  <si>
    <t>'00455006</t>
  </si>
  <si>
    <t>Miranda Sosa Luis Armando</t>
  </si>
  <si>
    <t>'00414573</t>
  </si>
  <si>
    <t xml:space="preserve">Morales Soriano Jesús </t>
  </si>
  <si>
    <t>'00404451</t>
  </si>
  <si>
    <t xml:space="preserve">Morales Villagómez Jimena </t>
  </si>
  <si>
    <t>jimena.moralesvi@anahuac.mx</t>
  </si>
  <si>
    <t>'00377688</t>
  </si>
  <si>
    <t xml:space="preserve">Mowers Jiménez Roberto </t>
  </si>
  <si>
    <t>roberto.mowersji@anahuac.mx</t>
  </si>
  <si>
    <t>'00430800</t>
  </si>
  <si>
    <t>Muñoz Cruz Adair Tonatiuh</t>
  </si>
  <si>
    <t>adair_munoz@anahuac.mx</t>
  </si>
  <si>
    <t>'00442266</t>
  </si>
  <si>
    <t>Nogales Gines Isaura Valeria</t>
  </si>
  <si>
    <t>valeria.nogales@anahuac.mx</t>
  </si>
  <si>
    <t>'00403978</t>
  </si>
  <si>
    <t>Noriega Blas Jesús Ricardo</t>
  </si>
  <si>
    <t>ricardo.blas@anahuac.mx</t>
  </si>
  <si>
    <t>'00446598</t>
  </si>
  <si>
    <t>Osorio Ramirez Kevin Willy</t>
  </si>
  <si>
    <t>'00426602</t>
  </si>
  <si>
    <t>Osorio Rios Porfirio Emiliano</t>
  </si>
  <si>
    <t>porfirio.osoriori@anahuac.mx</t>
  </si>
  <si>
    <t>'00265141</t>
  </si>
  <si>
    <t xml:space="preserve">Parra Urban Sabrina </t>
  </si>
  <si>
    <t>sabrina.parrau41@anahuac.mx</t>
  </si>
  <si>
    <t>'00377811</t>
  </si>
  <si>
    <t>Perezcano Hernández Diego Eduardo</t>
  </si>
  <si>
    <t>diego.perezcanohe@anahuac.mx</t>
  </si>
  <si>
    <t>'00435219</t>
  </si>
  <si>
    <t xml:space="preserve">Posada Nava Nelson </t>
  </si>
  <si>
    <t>nelson.posadana@anahuac.mx</t>
  </si>
  <si>
    <t>'00455368</t>
  </si>
  <si>
    <t xml:space="preserve">Quintana Fenochio Rosaura </t>
  </si>
  <si>
    <t>rosaura.quintana@anahuac.mx</t>
  </si>
  <si>
    <t>'00371161</t>
  </si>
  <si>
    <t>Ramírez Maciel Jessica Soledad</t>
  </si>
  <si>
    <t>jessica.ramirezm@anahuac.mx</t>
  </si>
  <si>
    <t>'00320815</t>
  </si>
  <si>
    <t xml:space="preserve">Ramírez Tenorio Guillermo </t>
  </si>
  <si>
    <t>guillermo.ramirezt15@anahuac.mx</t>
  </si>
  <si>
    <t>'00481227</t>
  </si>
  <si>
    <t xml:space="preserve">Real Carballido Emmanuel </t>
  </si>
  <si>
    <t>ereal@anahuac.mx</t>
  </si>
  <si>
    <t>'00381432</t>
  </si>
  <si>
    <t xml:space="preserve">Rendón Ríos Rogerio </t>
  </si>
  <si>
    <t>'00453656</t>
  </si>
  <si>
    <t>Reyes Reyes Gustavo Manuel</t>
  </si>
  <si>
    <t>gustavo.reyes08@anahuac.mx</t>
  </si>
  <si>
    <t>'00370345</t>
  </si>
  <si>
    <t xml:space="preserve">Ríos Gallegos Jorge </t>
  </si>
  <si>
    <t>'00340015</t>
  </si>
  <si>
    <t>Ruíz Ignacio Jehiely Madai</t>
  </si>
  <si>
    <t>jehiely.ruizig@anahuac.mx</t>
  </si>
  <si>
    <t>'00413522</t>
  </si>
  <si>
    <t xml:space="preserve">Ruíz Mayorga Oscar </t>
  </si>
  <si>
    <t>oscar.ruizm@anahuac.mx</t>
  </si>
  <si>
    <t>'00376389</t>
  </si>
  <si>
    <t>Ruiz Salinas María Del Carmen</t>
  </si>
  <si>
    <t>'00465373</t>
  </si>
  <si>
    <t>Salazar Leyva José Antonio</t>
  </si>
  <si>
    <t>'00424050</t>
  </si>
  <si>
    <t xml:space="preserve">Sánchez Castellanos Ricardo </t>
  </si>
  <si>
    <t>'00452682</t>
  </si>
  <si>
    <t xml:space="preserve">Sánchez Cruz Vladimir </t>
  </si>
  <si>
    <t>'00442485</t>
  </si>
  <si>
    <t>Sánchez Hernández Ilse Pamela</t>
  </si>
  <si>
    <t>'00388207</t>
  </si>
  <si>
    <t>Sánchez Ortiz Victor Jassiel</t>
  </si>
  <si>
    <t>victor.sanchezor@anahuac.mx</t>
  </si>
  <si>
    <t>'00452515</t>
  </si>
  <si>
    <t xml:space="preserve">Sánchez Pérez Óscar </t>
  </si>
  <si>
    <t>'00427682</t>
  </si>
  <si>
    <t>Santiago Cuevas Nelly Del Pilar</t>
  </si>
  <si>
    <t>'00459274</t>
  </si>
  <si>
    <t>Sorroza Olmos Juan Manuel</t>
  </si>
  <si>
    <t>juan_sorroza@anahuac.mx</t>
  </si>
  <si>
    <t>'00441874</t>
  </si>
  <si>
    <t>Suárez Luna Moisés Antonio</t>
  </si>
  <si>
    <t>'00405191</t>
  </si>
  <si>
    <t>Suazo Lavaire Carlos Danilo</t>
  </si>
  <si>
    <t>'00441291</t>
  </si>
  <si>
    <t xml:space="preserve">Tobón Pérez Daniela </t>
  </si>
  <si>
    <t>'00465642</t>
  </si>
  <si>
    <t xml:space="preserve">Toledo Corzo Gabriel </t>
  </si>
  <si>
    <t>'00419500</t>
  </si>
  <si>
    <t xml:space="preserve">Torres Maldonado Carlos </t>
  </si>
  <si>
    <t>carlos.torresm@anahuac.mx</t>
  </si>
  <si>
    <t>'00325412</t>
  </si>
  <si>
    <t>Torres Méndez Jesús David</t>
  </si>
  <si>
    <t>'00372416</t>
  </si>
  <si>
    <t>Urbina Real Luis Fernando</t>
  </si>
  <si>
    <t>'00409578</t>
  </si>
  <si>
    <t xml:space="preserve">Valderrama Moran Vladimir </t>
  </si>
  <si>
    <t>vladimir.valderramam@anahuac.mx</t>
  </si>
  <si>
    <t>'00465424</t>
  </si>
  <si>
    <t>Valdez Lopez Ramón Emiliano</t>
  </si>
  <si>
    <t>emiliano.valdez@anahuac.mx</t>
  </si>
  <si>
    <t>'00389915</t>
  </si>
  <si>
    <t>Valido Jerónimo Juan Daniel</t>
  </si>
  <si>
    <t>'00450713</t>
  </si>
  <si>
    <t xml:space="preserve">Vasconcelos Pérez Estefania </t>
  </si>
  <si>
    <t>'00471658</t>
  </si>
  <si>
    <t xml:space="preserve">Velasco Cruz Yael </t>
  </si>
  <si>
    <t>yael.velasco@anahuac.mx</t>
  </si>
  <si>
    <t>'00462780</t>
  </si>
  <si>
    <t>Villatoro Díaz David Martín</t>
  </si>
  <si>
    <t>'00403242</t>
  </si>
  <si>
    <t xml:space="preserve">Zárate Avendaño Ximena </t>
  </si>
  <si>
    <t>'00458553</t>
  </si>
  <si>
    <t>Zendejas Rojas Juan Manuel</t>
  </si>
  <si>
    <t>00465373</t>
  </si>
  <si>
    <t>00465642</t>
  </si>
  <si>
    <t>Correo</t>
  </si>
  <si>
    <t>Escuela</t>
  </si>
  <si>
    <t>Habilidades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</si>
</sst>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0" fontId="1" fillId="0" borderId="0" applyNumberFormat="0"/>
  </cellStyleXfs>
  <cellXfs count="17">
    <xf numFmtId="0" fontId="0" fillId="0" borderId="0" xfId="0"/>
    <xf numFmtId="0" fontId="1" fillId="0" borderId="0" xfId="1" applyNumberFormat="1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1" fillId="0" borderId="3" xfId="1" applyBorder="1" applyAlignment="1">
      <alignment horizontal="left" vertical="center"/>
    </xf>
    <xf numFmtId="0" fontId="0" fillId="2" borderId="1" xfId="0" applyNumberFormat="1" applyFont="1" applyFill="1" applyBorder="1"/>
    <xf numFmtId="0" fontId="0" fillId="2" borderId="1" xfId="0" quotePrefix="1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1" xfId="0" quotePrefix="1" applyNumberFormat="1" applyFont="1" applyBorder="1"/>
    <xf numFmtId="0" fontId="0" fillId="0" borderId="2" xfId="0" applyNumberFormat="1" applyFont="1" applyBorder="1"/>
    <xf numFmtId="0" fontId="0" fillId="4" borderId="1" xfId="0" applyNumberFormat="1" applyFont="1" applyFill="1" applyBorder="1"/>
    <xf numFmtId="49" fontId="0" fillId="2" borderId="1" xfId="0" applyNumberFormat="1" applyFont="1" applyFill="1" applyBorder="1"/>
  </cellXfs>
  <cellStyles count="2">
    <cellStyle name="Hipervínculo" xfId="1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5" totalsRowShown="0">
  <autoFilter ref="A1:I95" xr:uid="{00000000-0009-0000-0100-000001000000}"/>
  <tableColumns count="9">
    <tableColumn id="1" xr3:uid="{00000000-0010-0000-0000-000001000000}" name="ID" dataDxfId="8"/>
    <tableColumn id="2" xr3:uid="{00000000-0010-0000-0000-000002000000}" name="Hora de inicio" dataDxfId="7"/>
    <tableColumn id="3" xr3:uid="{00000000-0010-0000-0000-000003000000}" name="Hora de finalización" dataDxfId="6"/>
    <tableColumn id="4" xr3:uid="{00000000-0010-0000-0000-000004000000}" name="Correo electrónico" dataDxfId="5"/>
    <tableColumn id="5" xr3:uid="{00000000-0010-0000-0000-000005000000}" name="Nombre" dataDxfId="4"/>
    <tableColumn id="6" xr3:uid="{00000000-0010-0000-0000-000006000000}" name="ID2" dataDxfId="3"/>
    <tableColumn id="7" xr3:uid="{00000000-0010-0000-0000-000007000000}" name="Escuela/Facultad" dataDxfId="2"/>
    <tableColumn id="9" xr3:uid="{1EF1327E-FB3F-7041-9817-E29E4ED5C58F}" name="Carrera" dataDxfId="1">
      <calculatedColumnFormula>VLOOKUP(Table1[[#This Row],[ID2]],Hoja1!A2:G133,4,FALSE)</calculatedColumnFormula>
    </tableColumn>
    <tableColumn id="8" xr3:uid="{00000000-0010-0000-0000-000008000000}" name="Seleccione los conocimientos y/o habilidades con las que cue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ria.ruizsa@anahuac.m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victor_diaz@anahuac.mx" TargetMode="External"/><Relationship Id="rId1" Type="http://schemas.openxmlformats.org/officeDocument/2006/relationships/hyperlink" Target="mailto:gabriel.toledoco@anahuac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workbookViewId="0">
      <selection activeCell="A2" sqref="A2:I95"/>
    </sheetView>
  </sheetViews>
  <sheetFormatPr baseColWidth="10" defaultColWidth="8.83203125" defaultRowHeight="15" x14ac:dyDescent="0.2"/>
  <cols>
    <col min="1" max="7" width="20" bestFit="1" customWidth="1"/>
    <col min="8" max="8" width="20" customWidth="1"/>
    <col min="9" max="9" width="20" bestFit="1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350</v>
      </c>
      <c r="I1" s="4" t="s">
        <v>7</v>
      </c>
    </row>
    <row r="2" spans="1:9" x14ac:dyDescent="0.2">
      <c r="A2">
        <v>2</v>
      </c>
      <c r="B2" s="2">
        <v>44635.560416666704</v>
      </c>
      <c r="C2" s="2">
        <v>44635.561770833301</v>
      </c>
      <c r="D2" s="4" t="s">
        <v>8</v>
      </c>
      <c r="E2" s="4" t="s">
        <v>9</v>
      </c>
      <c r="F2" s="3" t="s">
        <v>10</v>
      </c>
      <c r="G2" s="4" t="s">
        <v>11</v>
      </c>
      <c r="H2" s="4" t="e">
        <f>VLOOKUP(Table1[[#This Row],[ID2]],Hoja1!A2:G133,4,FALSE)</f>
        <v>#N/A</v>
      </c>
      <c r="I2" s="4" t="s">
        <v>12</v>
      </c>
    </row>
    <row r="3" spans="1:9" x14ac:dyDescent="0.2">
      <c r="A3">
        <v>3</v>
      </c>
      <c r="B3" s="2">
        <v>44635.569687499999</v>
      </c>
      <c r="C3" s="2">
        <v>44635.570729166699</v>
      </c>
      <c r="D3" s="4" t="s">
        <v>13</v>
      </c>
      <c r="E3" s="4" t="s">
        <v>14</v>
      </c>
      <c r="F3" s="3" t="s">
        <v>15</v>
      </c>
      <c r="G3" s="4" t="s">
        <v>11</v>
      </c>
      <c r="H3" s="4" t="e">
        <f>VLOOKUP(Table1[[#This Row],[ID2]],Hoja1!A3:G134,4,FALSE)</f>
        <v>#N/A</v>
      </c>
      <c r="I3" s="4" t="s">
        <v>16</v>
      </c>
    </row>
    <row r="4" spans="1:9" x14ac:dyDescent="0.2">
      <c r="A4">
        <v>4</v>
      </c>
      <c r="B4" s="2">
        <v>44635.571145833303</v>
      </c>
      <c r="C4" s="2">
        <v>44635.571504629603</v>
      </c>
      <c r="D4" s="4" t="s">
        <v>17</v>
      </c>
      <c r="E4" s="4" t="s">
        <v>18</v>
      </c>
      <c r="F4" s="3" t="s">
        <v>19</v>
      </c>
      <c r="G4" s="4" t="s">
        <v>11</v>
      </c>
      <c r="H4" s="4" t="e">
        <f>VLOOKUP(Table1[[#This Row],[ID2]],Hoja1!A4:G135,4,FALSE)</f>
        <v>#N/A</v>
      </c>
      <c r="I4" s="4" t="s">
        <v>20</v>
      </c>
    </row>
    <row r="5" spans="1:9" x14ac:dyDescent="0.2">
      <c r="A5">
        <v>5</v>
      </c>
      <c r="B5" s="2">
        <v>44635.570625</v>
      </c>
      <c r="C5" s="2">
        <v>44635.572534722203</v>
      </c>
      <c r="D5" s="4" t="s">
        <v>21</v>
      </c>
      <c r="E5" s="4" t="s">
        <v>22</v>
      </c>
      <c r="F5" s="3" t="s">
        <v>23</v>
      </c>
      <c r="G5" s="4" t="s">
        <v>11</v>
      </c>
      <c r="H5" s="4" t="e">
        <f>VLOOKUP(Table1[[#This Row],[ID2]],Hoja1!A5:G136,4,FALSE)</f>
        <v>#N/A</v>
      </c>
      <c r="I5" s="4" t="s">
        <v>24</v>
      </c>
    </row>
    <row r="6" spans="1:9" x14ac:dyDescent="0.2">
      <c r="A6">
        <v>6</v>
      </c>
      <c r="B6" s="2">
        <v>44635.575509259303</v>
      </c>
      <c r="C6" s="2">
        <v>44635.577106481498</v>
      </c>
      <c r="D6" s="4" t="s">
        <v>25</v>
      </c>
      <c r="E6" s="4" t="s">
        <v>26</v>
      </c>
      <c r="F6" s="3" t="s">
        <v>27</v>
      </c>
      <c r="G6" s="4" t="s">
        <v>11</v>
      </c>
      <c r="H6" s="4" t="e">
        <f>VLOOKUP(Table1[[#This Row],[ID2]],Hoja1!A6:G137,4,FALSE)</f>
        <v>#N/A</v>
      </c>
      <c r="I6" s="4" t="s">
        <v>28</v>
      </c>
    </row>
    <row r="7" spans="1:9" x14ac:dyDescent="0.2">
      <c r="A7">
        <v>7</v>
      </c>
      <c r="B7" s="2">
        <v>44635.579236111102</v>
      </c>
      <c r="C7" s="2">
        <v>44635.580023148097</v>
      </c>
      <c r="D7" s="4" t="s">
        <v>29</v>
      </c>
      <c r="E7" s="4" t="s">
        <v>30</v>
      </c>
      <c r="F7" s="3" t="s">
        <v>31</v>
      </c>
      <c r="G7" s="4" t="s">
        <v>11</v>
      </c>
      <c r="H7" s="4" t="e">
        <f>VLOOKUP(Table1[[#This Row],[ID2]],Hoja1!A7:G138,4,FALSE)</f>
        <v>#N/A</v>
      </c>
      <c r="I7" s="4" t="s">
        <v>32</v>
      </c>
    </row>
    <row r="8" spans="1:9" x14ac:dyDescent="0.2">
      <c r="A8">
        <v>8</v>
      </c>
      <c r="B8" s="2">
        <v>44635.579965277801</v>
      </c>
      <c r="C8" s="2">
        <v>44635.580636574101</v>
      </c>
      <c r="D8" s="4" t="s">
        <v>33</v>
      </c>
      <c r="E8" s="4" t="s">
        <v>34</v>
      </c>
      <c r="F8" s="3" t="s">
        <v>35</v>
      </c>
      <c r="G8" s="4" t="s">
        <v>11</v>
      </c>
      <c r="H8" s="4" t="e">
        <f>VLOOKUP(Table1[[#This Row],[ID2]],Hoja1!A8:G139,4,FALSE)</f>
        <v>#N/A</v>
      </c>
      <c r="I8" s="4" t="s">
        <v>36</v>
      </c>
    </row>
    <row r="9" spans="1:9" x14ac:dyDescent="0.2">
      <c r="A9">
        <v>9</v>
      </c>
      <c r="B9" s="2">
        <v>44635.601354166698</v>
      </c>
      <c r="C9" s="2">
        <v>44635.601782407401</v>
      </c>
      <c r="D9" s="4" t="s">
        <v>37</v>
      </c>
      <c r="E9" s="4" t="s">
        <v>38</v>
      </c>
      <c r="F9" s="3" t="s">
        <v>39</v>
      </c>
      <c r="G9" s="4" t="s">
        <v>11</v>
      </c>
      <c r="H9" s="4" t="e">
        <f>VLOOKUP(Table1[[#This Row],[ID2]],Hoja1!A9:G140,4,FALSE)</f>
        <v>#N/A</v>
      </c>
      <c r="I9" s="4" t="s">
        <v>40</v>
      </c>
    </row>
    <row r="10" spans="1:9" x14ac:dyDescent="0.2">
      <c r="A10">
        <v>10</v>
      </c>
      <c r="B10" s="2">
        <v>44635.629664351902</v>
      </c>
      <c r="C10" s="2">
        <v>44635.630509259303</v>
      </c>
      <c r="D10" s="4" t="s">
        <v>41</v>
      </c>
      <c r="E10" s="4" t="s">
        <v>42</v>
      </c>
      <c r="F10" s="3" t="s">
        <v>43</v>
      </c>
      <c r="G10" s="4" t="s">
        <v>11</v>
      </c>
      <c r="H10" s="4" t="e">
        <f>VLOOKUP(Table1[[#This Row],[ID2]],Hoja1!A10:G141,4,FALSE)</f>
        <v>#N/A</v>
      </c>
      <c r="I10" s="4" t="s">
        <v>44</v>
      </c>
    </row>
    <row r="11" spans="1:9" x14ac:dyDescent="0.2">
      <c r="A11">
        <v>11</v>
      </c>
      <c r="B11" s="2">
        <v>44635.627662036997</v>
      </c>
      <c r="C11" s="2">
        <v>44635.630671296298</v>
      </c>
      <c r="D11" s="4" t="s">
        <v>45</v>
      </c>
      <c r="E11" s="4" t="s">
        <v>46</v>
      </c>
      <c r="F11" s="3" t="s">
        <v>47</v>
      </c>
      <c r="G11" s="4" t="s">
        <v>11</v>
      </c>
      <c r="H11" s="4" t="e">
        <f>VLOOKUP(Table1[[#This Row],[ID2]],Hoja1!A11:G142,4,FALSE)</f>
        <v>#N/A</v>
      </c>
      <c r="I11" s="4" t="s">
        <v>48</v>
      </c>
    </row>
    <row r="12" spans="1:9" x14ac:dyDescent="0.2">
      <c r="A12">
        <v>12</v>
      </c>
      <c r="B12" s="2">
        <v>44635.695995370399</v>
      </c>
      <c r="C12" s="2">
        <v>44635.696307870399</v>
      </c>
      <c r="D12" s="4" t="s">
        <v>49</v>
      </c>
      <c r="E12" s="4" t="s">
        <v>50</v>
      </c>
      <c r="F12" s="3" t="s">
        <v>51</v>
      </c>
      <c r="G12" s="4" t="s">
        <v>11</v>
      </c>
      <c r="H12" s="4" t="e">
        <f>VLOOKUP(Table1[[#This Row],[ID2]],Hoja1!A12:G143,4,FALSE)</f>
        <v>#N/A</v>
      </c>
      <c r="I12" s="4" t="s">
        <v>52</v>
      </c>
    </row>
    <row r="13" spans="1:9" x14ac:dyDescent="0.2">
      <c r="A13">
        <v>13</v>
      </c>
      <c r="B13" s="2">
        <v>44635.697939814803</v>
      </c>
      <c r="C13" s="2">
        <v>44635.699247685203</v>
      </c>
      <c r="D13" s="4" t="s">
        <v>53</v>
      </c>
      <c r="E13" s="4" t="s">
        <v>54</v>
      </c>
      <c r="F13" s="3" t="s">
        <v>55</v>
      </c>
      <c r="G13" s="4" t="s">
        <v>11</v>
      </c>
      <c r="H13" s="4" t="e">
        <f>VLOOKUP(Table1[[#This Row],[ID2]],Hoja1!A13:G144,4,FALSE)</f>
        <v>#N/A</v>
      </c>
      <c r="I13" s="4" t="s">
        <v>56</v>
      </c>
    </row>
    <row r="14" spans="1:9" x14ac:dyDescent="0.2">
      <c r="A14">
        <v>14</v>
      </c>
      <c r="B14" s="2">
        <v>44635.695</v>
      </c>
      <c r="C14" s="2">
        <v>44635.702094907399</v>
      </c>
      <c r="D14" s="4" t="s">
        <v>57</v>
      </c>
      <c r="E14" s="4" t="s">
        <v>58</v>
      </c>
      <c r="F14" s="3" t="s">
        <v>59</v>
      </c>
      <c r="G14" s="4" t="s">
        <v>11</v>
      </c>
      <c r="H14" s="4" t="e">
        <f>VLOOKUP(Table1[[#This Row],[ID2]],Hoja1!A14:G145,4,FALSE)</f>
        <v>#N/A</v>
      </c>
      <c r="I14" s="4" t="s">
        <v>60</v>
      </c>
    </row>
    <row r="15" spans="1:9" x14ac:dyDescent="0.2">
      <c r="A15">
        <v>15</v>
      </c>
      <c r="B15" s="2">
        <v>44635.697037037004</v>
      </c>
      <c r="C15" s="2">
        <v>44635.702233796299</v>
      </c>
      <c r="D15" s="4" t="s">
        <v>61</v>
      </c>
      <c r="E15" s="4" t="s">
        <v>62</v>
      </c>
      <c r="F15" s="3" t="s">
        <v>63</v>
      </c>
      <c r="G15" s="4" t="s">
        <v>11</v>
      </c>
      <c r="H15" s="4" t="e">
        <f>VLOOKUP(Table1[[#This Row],[ID2]],Hoja1!A15:G146,4,FALSE)</f>
        <v>#N/A</v>
      </c>
      <c r="I15" s="4" t="s">
        <v>60</v>
      </c>
    </row>
    <row r="16" spans="1:9" x14ac:dyDescent="0.2">
      <c r="A16">
        <v>16</v>
      </c>
      <c r="B16" s="2">
        <v>44635.701712962997</v>
      </c>
      <c r="C16" s="2">
        <v>44635.7028587963</v>
      </c>
      <c r="D16" s="4" t="s">
        <v>64</v>
      </c>
      <c r="E16" s="4" t="s">
        <v>65</v>
      </c>
      <c r="F16" s="3" t="s">
        <v>66</v>
      </c>
      <c r="G16" s="4" t="s">
        <v>11</v>
      </c>
      <c r="H16" s="4" t="e">
        <f>VLOOKUP(Table1[[#This Row],[ID2]],Hoja1!A16:G147,4,FALSE)</f>
        <v>#N/A</v>
      </c>
      <c r="I16" s="4" t="s">
        <v>67</v>
      </c>
    </row>
    <row r="17" spans="1:9" x14ac:dyDescent="0.2">
      <c r="A17">
        <v>17</v>
      </c>
      <c r="B17" s="2">
        <v>44635.698425925897</v>
      </c>
      <c r="C17" s="2">
        <v>44635.703090277799</v>
      </c>
      <c r="D17" s="4" t="s">
        <v>68</v>
      </c>
      <c r="E17" s="4" t="s">
        <v>69</v>
      </c>
      <c r="F17" s="3" t="s">
        <v>70</v>
      </c>
      <c r="G17" s="4" t="s">
        <v>11</v>
      </c>
      <c r="H17" s="4" t="e">
        <f>VLOOKUP(Table1[[#This Row],[ID2]],Hoja1!A17:G148,4,FALSE)</f>
        <v>#N/A</v>
      </c>
      <c r="I17" s="4" t="s">
        <v>71</v>
      </c>
    </row>
    <row r="18" spans="1:9" x14ac:dyDescent="0.2">
      <c r="A18">
        <v>18</v>
      </c>
      <c r="B18" s="2">
        <v>44635.704317129603</v>
      </c>
      <c r="C18" s="2">
        <v>44635.705185185201</v>
      </c>
      <c r="D18" s="4" t="s">
        <v>72</v>
      </c>
      <c r="E18" s="4" t="s">
        <v>73</v>
      </c>
      <c r="F18" s="3" t="s">
        <v>74</v>
      </c>
      <c r="G18" s="4" t="s">
        <v>11</v>
      </c>
      <c r="H18" s="4" t="e">
        <f>VLOOKUP(Table1[[#This Row],[ID2]],Hoja1!A18:G149,4,FALSE)</f>
        <v>#N/A</v>
      </c>
      <c r="I18" s="4" t="s">
        <v>24</v>
      </c>
    </row>
    <row r="19" spans="1:9" x14ac:dyDescent="0.2">
      <c r="A19">
        <v>19</v>
      </c>
      <c r="B19" s="2">
        <v>44635.704849537004</v>
      </c>
      <c r="C19" s="2">
        <v>44635.705891203703</v>
      </c>
      <c r="D19" s="4" t="s">
        <v>75</v>
      </c>
      <c r="E19" s="4" t="s">
        <v>76</v>
      </c>
      <c r="F19" s="3" t="s">
        <v>77</v>
      </c>
      <c r="G19" s="4" t="s">
        <v>11</v>
      </c>
      <c r="H19" s="4" t="e">
        <f>VLOOKUP(Table1[[#This Row],[ID2]],Hoja1!A19:G150,4,FALSE)</f>
        <v>#N/A</v>
      </c>
      <c r="I19" s="4" t="s">
        <v>36</v>
      </c>
    </row>
    <row r="20" spans="1:9" x14ac:dyDescent="0.2">
      <c r="A20">
        <v>20</v>
      </c>
      <c r="B20" s="2">
        <v>44635.754074074102</v>
      </c>
      <c r="C20" s="2">
        <v>44635.7585763889</v>
      </c>
      <c r="D20" s="4" t="s">
        <v>78</v>
      </c>
      <c r="E20" s="4" t="s">
        <v>79</v>
      </c>
      <c r="F20" s="3" t="s">
        <v>80</v>
      </c>
      <c r="G20" s="4" t="s">
        <v>11</v>
      </c>
      <c r="H20" s="4" t="e">
        <f>VLOOKUP(Table1[[#This Row],[ID2]],Hoja1!A20:G151,4,FALSE)</f>
        <v>#N/A</v>
      </c>
      <c r="I20" s="4" t="s">
        <v>81</v>
      </c>
    </row>
    <row r="21" spans="1:9" x14ac:dyDescent="0.2">
      <c r="A21">
        <v>21</v>
      </c>
      <c r="B21" s="2">
        <v>44635.779398148101</v>
      </c>
      <c r="C21" s="2">
        <v>44635.7803935185</v>
      </c>
      <c r="D21" s="4" t="s">
        <v>82</v>
      </c>
      <c r="E21" s="4" t="s">
        <v>83</v>
      </c>
      <c r="F21" s="3" t="s">
        <v>84</v>
      </c>
      <c r="G21" s="4" t="s">
        <v>11</v>
      </c>
      <c r="H21" s="4" t="e">
        <f>VLOOKUP(Table1[[#This Row],[ID2]],Hoja1!A21:G152,4,FALSE)</f>
        <v>#N/A</v>
      </c>
      <c r="I21" s="4" t="s">
        <v>85</v>
      </c>
    </row>
    <row r="22" spans="1:9" x14ac:dyDescent="0.2">
      <c r="A22">
        <v>22</v>
      </c>
      <c r="B22" s="2">
        <v>44635.7921180556</v>
      </c>
      <c r="C22" s="2">
        <v>44635.793298611097</v>
      </c>
      <c r="D22" s="4" t="s">
        <v>86</v>
      </c>
      <c r="E22" s="4" t="s">
        <v>87</v>
      </c>
      <c r="F22" s="3" t="s">
        <v>88</v>
      </c>
      <c r="G22" s="4" t="s">
        <v>11</v>
      </c>
      <c r="H22" s="4" t="e">
        <f>VLOOKUP(Table1[[#This Row],[ID2]],Hoja1!A22:G153,4,FALSE)</f>
        <v>#N/A</v>
      </c>
      <c r="I22" s="4" t="s">
        <v>89</v>
      </c>
    </row>
    <row r="23" spans="1:9" x14ac:dyDescent="0.2">
      <c r="A23">
        <v>23</v>
      </c>
      <c r="B23" s="2">
        <v>44635.814247685201</v>
      </c>
      <c r="C23" s="2">
        <v>44635.815729166701</v>
      </c>
      <c r="D23" s="4" t="s">
        <v>90</v>
      </c>
      <c r="E23" s="4" t="s">
        <v>91</v>
      </c>
      <c r="F23" s="3" t="s">
        <v>92</v>
      </c>
      <c r="G23" s="4" t="s">
        <v>11</v>
      </c>
      <c r="H23" s="4" t="e">
        <f>VLOOKUP(Table1[[#This Row],[ID2]],Hoja1!A23:G154,4,FALSE)</f>
        <v>#N/A</v>
      </c>
      <c r="I23" s="4" t="s">
        <v>93</v>
      </c>
    </row>
    <row r="24" spans="1:9" x14ac:dyDescent="0.2">
      <c r="A24">
        <v>24</v>
      </c>
      <c r="B24" s="2">
        <v>44635.8461342593</v>
      </c>
      <c r="C24" s="2">
        <v>44635.846793981502</v>
      </c>
      <c r="D24" s="4" t="s">
        <v>94</v>
      </c>
      <c r="E24" s="4" t="s">
        <v>95</v>
      </c>
      <c r="F24" s="3" t="s">
        <v>96</v>
      </c>
      <c r="G24" s="4" t="s">
        <v>11</v>
      </c>
      <c r="H24" s="4" t="e">
        <f>VLOOKUP(Table1[[#This Row],[ID2]],Hoja1!A24:G155,4,FALSE)</f>
        <v>#N/A</v>
      </c>
      <c r="I24" s="4" t="s">
        <v>97</v>
      </c>
    </row>
    <row r="25" spans="1:9" x14ac:dyDescent="0.2">
      <c r="A25">
        <v>25</v>
      </c>
      <c r="B25" s="2">
        <v>44635.856354166703</v>
      </c>
      <c r="C25" s="2">
        <v>44635.856782407398</v>
      </c>
      <c r="D25" s="4" t="s">
        <v>98</v>
      </c>
      <c r="E25" s="4" t="s">
        <v>99</v>
      </c>
      <c r="F25" s="3" t="s">
        <v>100</v>
      </c>
      <c r="G25" s="4" t="s">
        <v>11</v>
      </c>
      <c r="H25" s="4" t="e">
        <f>VLOOKUP(Table1[[#This Row],[ID2]],Hoja1!A25:G156,4,FALSE)</f>
        <v>#N/A</v>
      </c>
      <c r="I25" s="4" t="s">
        <v>101</v>
      </c>
    </row>
    <row r="26" spans="1:9" x14ac:dyDescent="0.2">
      <c r="A26">
        <v>26</v>
      </c>
      <c r="B26" s="2">
        <v>44635.918472222198</v>
      </c>
      <c r="C26" s="2">
        <v>44635.919062499997</v>
      </c>
      <c r="D26" s="4" t="s">
        <v>102</v>
      </c>
      <c r="E26" s="4" t="s">
        <v>103</v>
      </c>
      <c r="F26" s="3" t="s">
        <v>104</v>
      </c>
      <c r="G26" s="4" t="s">
        <v>11</v>
      </c>
      <c r="H26" s="4" t="e">
        <f>VLOOKUP(Table1[[#This Row],[ID2]],Hoja1!A26:G157,4,FALSE)</f>
        <v>#N/A</v>
      </c>
      <c r="I26" s="4" t="s">
        <v>105</v>
      </c>
    </row>
    <row r="27" spans="1:9" x14ac:dyDescent="0.2">
      <c r="A27">
        <v>27</v>
      </c>
      <c r="B27" s="2">
        <v>44635.950219907398</v>
      </c>
      <c r="C27" s="2">
        <v>44635.950752314799</v>
      </c>
      <c r="D27" s="4" t="s">
        <v>106</v>
      </c>
      <c r="E27" s="4" t="s">
        <v>107</v>
      </c>
      <c r="F27" s="3" t="s">
        <v>108</v>
      </c>
      <c r="G27" s="4" t="s">
        <v>11</v>
      </c>
      <c r="H27" s="4" t="e">
        <f>VLOOKUP(Table1[[#This Row],[ID2]],Hoja1!A27:G158,4,FALSE)</f>
        <v>#N/A</v>
      </c>
      <c r="I27" s="4" t="s">
        <v>24</v>
      </c>
    </row>
    <row r="28" spans="1:9" x14ac:dyDescent="0.2">
      <c r="A28">
        <v>28</v>
      </c>
      <c r="B28" s="2">
        <v>44635.951944444401</v>
      </c>
      <c r="C28" s="2">
        <v>44635.952372685198</v>
      </c>
      <c r="D28" s="4" t="s">
        <v>109</v>
      </c>
      <c r="E28" s="4" t="s">
        <v>110</v>
      </c>
      <c r="F28" s="3" t="s">
        <v>111</v>
      </c>
      <c r="G28" s="4" t="s">
        <v>11</v>
      </c>
      <c r="H28" s="4" t="e">
        <f>VLOOKUP(Table1[[#This Row],[ID2]],Hoja1!A28:G159,4,FALSE)</f>
        <v>#N/A</v>
      </c>
      <c r="I28" s="4" t="s">
        <v>112</v>
      </c>
    </row>
    <row r="29" spans="1:9" x14ac:dyDescent="0.2">
      <c r="A29">
        <v>29</v>
      </c>
      <c r="B29" s="2">
        <v>44635.953101851803</v>
      </c>
      <c r="C29" s="2">
        <v>44635.953472222202</v>
      </c>
      <c r="D29" s="4" t="s">
        <v>113</v>
      </c>
      <c r="E29" s="4" t="s">
        <v>114</v>
      </c>
      <c r="F29" s="3" t="s">
        <v>115</v>
      </c>
      <c r="G29" s="4" t="s">
        <v>116</v>
      </c>
      <c r="H29" s="4" t="e">
        <f>VLOOKUP(Table1[[#This Row],[ID2]],Hoja1!A29:G160,4,FALSE)</f>
        <v>#N/A</v>
      </c>
      <c r="I29" s="4" t="s">
        <v>117</v>
      </c>
    </row>
    <row r="30" spans="1:9" x14ac:dyDescent="0.2">
      <c r="A30">
        <v>30</v>
      </c>
      <c r="B30" s="2">
        <v>44635.977627314802</v>
      </c>
      <c r="C30" s="2">
        <v>44635.978796296302</v>
      </c>
      <c r="D30" s="4" t="s">
        <v>118</v>
      </c>
      <c r="E30" s="4" t="s">
        <v>119</v>
      </c>
      <c r="F30" s="3" t="s">
        <v>120</v>
      </c>
      <c r="G30" s="4" t="s">
        <v>11</v>
      </c>
      <c r="H30" s="4" t="e">
        <f>VLOOKUP(Table1[[#This Row],[ID2]],Hoja1!A30:G161,4,FALSE)</f>
        <v>#N/A</v>
      </c>
      <c r="I30" s="4" t="s">
        <v>121</v>
      </c>
    </row>
    <row r="31" spans="1:9" x14ac:dyDescent="0.2">
      <c r="A31">
        <v>31</v>
      </c>
      <c r="B31" s="2">
        <v>44635.986979166701</v>
      </c>
      <c r="C31" s="2">
        <v>44635.987673611096</v>
      </c>
      <c r="D31" s="4" t="s">
        <v>122</v>
      </c>
      <c r="E31" s="4" t="s">
        <v>123</v>
      </c>
      <c r="F31" s="4" t="s">
        <v>124</v>
      </c>
      <c r="G31" s="4" t="s">
        <v>11</v>
      </c>
      <c r="H31" s="4" t="e">
        <f>VLOOKUP(Table1[[#This Row],[ID2]],Hoja1!A31:G162,4,FALSE)</f>
        <v>#N/A</v>
      </c>
      <c r="I31" s="4" t="s">
        <v>48</v>
      </c>
    </row>
    <row r="32" spans="1:9" x14ac:dyDescent="0.2">
      <c r="A32">
        <v>32</v>
      </c>
      <c r="B32" s="2">
        <v>44635.993368055599</v>
      </c>
      <c r="C32" s="2">
        <v>44635.994907407403</v>
      </c>
      <c r="D32" s="4" t="s">
        <v>125</v>
      </c>
      <c r="E32" s="4" t="s">
        <v>126</v>
      </c>
      <c r="F32" s="3" t="s">
        <v>127</v>
      </c>
      <c r="G32" s="4" t="s">
        <v>11</v>
      </c>
      <c r="H32" s="4" t="e">
        <f>VLOOKUP(Table1[[#This Row],[ID2]],Hoja1!A32:G163,4,FALSE)</f>
        <v>#N/A</v>
      </c>
      <c r="I32" s="4" t="s">
        <v>128</v>
      </c>
    </row>
    <row r="33" spans="1:9" x14ac:dyDescent="0.2">
      <c r="A33">
        <v>33</v>
      </c>
      <c r="B33" s="2">
        <v>44636.023622685199</v>
      </c>
      <c r="C33" s="2">
        <v>44636.023726851803</v>
      </c>
      <c r="D33" s="4" t="s">
        <v>129</v>
      </c>
      <c r="E33" s="4" t="s">
        <v>130</v>
      </c>
      <c r="F33" s="3" t="s">
        <v>131</v>
      </c>
      <c r="G33" s="4" t="s">
        <v>11</v>
      </c>
      <c r="H33" s="4" t="e">
        <f>VLOOKUP(Table1[[#This Row],[ID2]],Hoja1!A33:G164,4,FALSE)</f>
        <v>#N/A</v>
      </c>
      <c r="I33" s="4" t="s">
        <v>48</v>
      </c>
    </row>
    <row r="34" spans="1:9" x14ac:dyDescent="0.2">
      <c r="A34">
        <v>34</v>
      </c>
      <c r="B34" s="2">
        <v>44636.232789351903</v>
      </c>
      <c r="C34" s="2">
        <v>44636.233344907399</v>
      </c>
      <c r="D34" s="4" t="s">
        <v>132</v>
      </c>
      <c r="E34" s="4" t="s">
        <v>133</v>
      </c>
      <c r="F34" s="3" t="s">
        <v>134</v>
      </c>
      <c r="G34" s="4" t="s">
        <v>11</v>
      </c>
      <c r="H34" s="4" t="e">
        <f>VLOOKUP(Table1[[#This Row],[ID2]],Hoja1!A34:G165,4,FALSE)</f>
        <v>#N/A</v>
      </c>
      <c r="I34" s="4" t="s">
        <v>135</v>
      </c>
    </row>
    <row r="35" spans="1:9" x14ac:dyDescent="0.2">
      <c r="A35">
        <v>35</v>
      </c>
      <c r="B35" s="2">
        <v>44636.353032407402</v>
      </c>
      <c r="C35" s="2">
        <v>44636.353611111103</v>
      </c>
      <c r="D35" s="4" t="s">
        <v>136</v>
      </c>
      <c r="E35" s="4" t="s">
        <v>137</v>
      </c>
      <c r="F35" s="3" t="s">
        <v>138</v>
      </c>
      <c r="G35" s="4" t="s">
        <v>11</v>
      </c>
      <c r="H35" s="4" t="e">
        <f>VLOOKUP(Table1[[#This Row],[ID2]],Hoja1!A35:G166,4,FALSE)</f>
        <v>#N/A</v>
      </c>
      <c r="I35" s="4" t="s">
        <v>139</v>
      </c>
    </row>
    <row r="36" spans="1:9" x14ac:dyDescent="0.2">
      <c r="A36">
        <v>36</v>
      </c>
      <c r="B36" s="2">
        <v>44636.361921296302</v>
      </c>
      <c r="C36" s="2">
        <v>44636.363946759302</v>
      </c>
      <c r="D36" s="4" t="s">
        <v>140</v>
      </c>
      <c r="E36" s="4" t="s">
        <v>141</v>
      </c>
      <c r="F36" s="3" t="s">
        <v>142</v>
      </c>
      <c r="G36" s="4" t="s">
        <v>11</v>
      </c>
      <c r="H36" s="4" t="e">
        <f>VLOOKUP(Table1[[#This Row],[ID2]],Hoja1!A36:G167,4,FALSE)</f>
        <v>#N/A</v>
      </c>
      <c r="I36" s="4" t="s">
        <v>143</v>
      </c>
    </row>
    <row r="37" spans="1:9" x14ac:dyDescent="0.2">
      <c r="A37">
        <v>37</v>
      </c>
      <c r="B37" s="2">
        <v>44636.355312500003</v>
      </c>
      <c r="C37" s="2">
        <v>44636.365023148101</v>
      </c>
      <c r="D37" s="4" t="s">
        <v>144</v>
      </c>
      <c r="E37" s="4" t="s">
        <v>145</v>
      </c>
      <c r="F37" s="3" t="s">
        <v>146</v>
      </c>
      <c r="G37" s="4" t="s">
        <v>11</v>
      </c>
      <c r="H37" s="4" t="e">
        <f>VLOOKUP(Table1[[#This Row],[ID2]],Hoja1!A37:G168,4,FALSE)</f>
        <v>#N/A</v>
      </c>
      <c r="I37" s="4" t="s">
        <v>128</v>
      </c>
    </row>
    <row r="38" spans="1:9" x14ac:dyDescent="0.2">
      <c r="A38">
        <v>38</v>
      </c>
      <c r="B38" s="2">
        <v>44636.371689814798</v>
      </c>
      <c r="C38" s="2">
        <v>44636.372905092598</v>
      </c>
      <c r="D38" s="4" t="s">
        <v>147</v>
      </c>
      <c r="E38" s="4" t="s">
        <v>148</v>
      </c>
      <c r="F38" s="3" t="s">
        <v>149</v>
      </c>
      <c r="G38" s="4" t="s">
        <v>11</v>
      </c>
      <c r="H38" s="4" t="e">
        <f>VLOOKUP(Table1[[#This Row],[ID2]],Hoja1!A38:G169,4,FALSE)</f>
        <v>#N/A</v>
      </c>
      <c r="I38" s="4" t="s">
        <v>150</v>
      </c>
    </row>
    <row r="39" spans="1:9" x14ac:dyDescent="0.2">
      <c r="A39">
        <v>39</v>
      </c>
      <c r="B39" s="2">
        <v>44636.378796296303</v>
      </c>
      <c r="C39" s="2">
        <v>44636.379976851902</v>
      </c>
      <c r="D39" s="4" t="s">
        <v>151</v>
      </c>
      <c r="E39" s="4" t="s">
        <v>152</v>
      </c>
      <c r="F39" s="4" t="s">
        <v>153</v>
      </c>
      <c r="G39" s="4" t="s">
        <v>11</v>
      </c>
      <c r="H39" s="4" t="e">
        <f>VLOOKUP(Table1[[#This Row],[ID2]],Hoja1!A39:G170,4,FALSE)</f>
        <v>#N/A</v>
      </c>
      <c r="I39" s="4" t="s">
        <v>128</v>
      </c>
    </row>
    <row r="40" spans="1:9" x14ac:dyDescent="0.2">
      <c r="A40">
        <v>40</v>
      </c>
      <c r="B40" s="2">
        <v>44636.378425925897</v>
      </c>
      <c r="C40" s="2">
        <v>44636.380706018499</v>
      </c>
      <c r="D40" s="4" t="s">
        <v>154</v>
      </c>
      <c r="E40" s="4" t="s">
        <v>155</v>
      </c>
      <c r="F40" s="3" t="s">
        <v>156</v>
      </c>
      <c r="G40" s="4" t="s">
        <v>11</v>
      </c>
      <c r="H40" s="4" t="e">
        <f>VLOOKUP(Table1[[#This Row],[ID2]],Hoja1!A40:G171,4,FALSE)</f>
        <v>#N/A</v>
      </c>
      <c r="I40" s="4" t="s">
        <v>128</v>
      </c>
    </row>
    <row r="41" spans="1:9" x14ac:dyDescent="0.2">
      <c r="A41">
        <v>41</v>
      </c>
      <c r="B41" s="2">
        <v>44636.398877314801</v>
      </c>
      <c r="C41" s="2">
        <v>44636.399317129602</v>
      </c>
      <c r="D41" s="4" t="s">
        <v>157</v>
      </c>
      <c r="E41" s="4" t="s">
        <v>158</v>
      </c>
      <c r="F41" s="3" t="s">
        <v>159</v>
      </c>
      <c r="G41" s="4" t="s">
        <v>11</v>
      </c>
      <c r="H41" s="4" t="e">
        <f>VLOOKUP(Table1[[#This Row],[ID2]],Hoja1!A41:G172,4,FALSE)</f>
        <v>#N/A</v>
      </c>
      <c r="I41" s="4" t="s">
        <v>44</v>
      </c>
    </row>
    <row r="42" spans="1:9" x14ac:dyDescent="0.2">
      <c r="A42">
        <v>42</v>
      </c>
      <c r="B42" s="2">
        <v>44636.402303240699</v>
      </c>
      <c r="C42" s="2">
        <v>44636.403206018498</v>
      </c>
      <c r="D42" s="4" t="s">
        <v>160</v>
      </c>
      <c r="E42" s="4" t="s">
        <v>161</v>
      </c>
      <c r="F42" s="3" t="s">
        <v>162</v>
      </c>
      <c r="G42" s="4" t="s">
        <v>11</v>
      </c>
      <c r="H42" s="4" t="e">
        <f>VLOOKUP(Table1[[#This Row],[ID2]],Hoja1!A42:G173,4,FALSE)</f>
        <v>#N/A</v>
      </c>
      <c r="I42" s="4" t="s">
        <v>163</v>
      </c>
    </row>
    <row r="43" spans="1:9" x14ac:dyDescent="0.2">
      <c r="A43">
        <v>43</v>
      </c>
      <c r="B43" s="2">
        <v>44636.406736111101</v>
      </c>
      <c r="C43" s="2">
        <v>44636.407002314802</v>
      </c>
      <c r="D43" s="4" t="s">
        <v>164</v>
      </c>
      <c r="E43" s="4" t="s">
        <v>165</v>
      </c>
      <c r="F43" s="3" t="s">
        <v>166</v>
      </c>
      <c r="G43" s="4" t="s">
        <v>116</v>
      </c>
      <c r="H43" s="4" t="e">
        <f>VLOOKUP(Table1[[#This Row],[ID2]],Hoja1!A43:G174,4,FALSE)</f>
        <v>#N/A</v>
      </c>
      <c r="I43" s="4" t="s">
        <v>167</v>
      </c>
    </row>
    <row r="44" spans="1:9" x14ac:dyDescent="0.2">
      <c r="A44">
        <v>44</v>
      </c>
      <c r="B44" s="2">
        <v>44636.482453703698</v>
      </c>
      <c r="C44" s="2">
        <v>44636.482812499999</v>
      </c>
      <c r="D44" s="4" t="s">
        <v>168</v>
      </c>
      <c r="E44" s="4" t="s">
        <v>169</v>
      </c>
      <c r="F44" s="3" t="s">
        <v>170</v>
      </c>
      <c r="G44" s="4" t="s">
        <v>116</v>
      </c>
      <c r="H44" s="4" t="e">
        <f>VLOOKUP(Table1[[#This Row],[ID2]],Hoja1!A44:G175,4,FALSE)</f>
        <v>#N/A</v>
      </c>
      <c r="I44" s="4" t="s">
        <v>171</v>
      </c>
    </row>
    <row r="45" spans="1:9" x14ac:dyDescent="0.2">
      <c r="A45">
        <v>45</v>
      </c>
      <c r="B45" s="2">
        <v>44636.510613425897</v>
      </c>
      <c r="C45" s="2">
        <v>44636.511354166701</v>
      </c>
      <c r="D45" s="4" t="s">
        <v>172</v>
      </c>
      <c r="E45" s="4" t="s">
        <v>173</v>
      </c>
      <c r="F45" s="3" t="s">
        <v>174</v>
      </c>
      <c r="G45" s="4" t="s">
        <v>11</v>
      </c>
      <c r="H45" s="4" t="e">
        <f>VLOOKUP(Table1[[#This Row],[ID2]],Hoja1!A45:G176,4,FALSE)</f>
        <v>#N/A</v>
      </c>
      <c r="I45" s="4" t="s">
        <v>175</v>
      </c>
    </row>
    <row r="46" spans="1:9" x14ac:dyDescent="0.2">
      <c r="A46">
        <v>46</v>
      </c>
      <c r="B46" s="2">
        <v>44636.555104166699</v>
      </c>
      <c r="C46" s="2">
        <v>44636.556064814802</v>
      </c>
      <c r="D46" s="4" t="s">
        <v>176</v>
      </c>
      <c r="E46" s="4" t="s">
        <v>177</v>
      </c>
      <c r="F46" s="4" t="s">
        <v>178</v>
      </c>
      <c r="G46" s="4" t="s">
        <v>11</v>
      </c>
      <c r="H46" s="4" t="e">
        <f>VLOOKUP(Table1[[#This Row],[ID2]],Hoja1!A46:G177,4,FALSE)</f>
        <v>#N/A</v>
      </c>
      <c r="I46" s="4" t="s">
        <v>179</v>
      </c>
    </row>
    <row r="47" spans="1:9" x14ac:dyDescent="0.2">
      <c r="A47">
        <v>47</v>
      </c>
      <c r="B47" s="2">
        <v>44636.577974537002</v>
      </c>
      <c r="C47" s="2">
        <v>44636.579178240703</v>
      </c>
      <c r="D47" s="4" t="s">
        <v>180</v>
      </c>
      <c r="E47" s="4" t="s">
        <v>181</v>
      </c>
      <c r="F47" s="3" t="s">
        <v>182</v>
      </c>
      <c r="G47" s="4" t="s">
        <v>116</v>
      </c>
      <c r="H47" s="4" t="e">
        <f>VLOOKUP(Table1[[#This Row],[ID2]],Hoja1!A47:G178,4,FALSE)</f>
        <v>#N/A</v>
      </c>
      <c r="I47" s="4" t="s">
        <v>183</v>
      </c>
    </row>
    <row r="48" spans="1:9" x14ac:dyDescent="0.2">
      <c r="A48">
        <v>48</v>
      </c>
      <c r="B48" s="2">
        <v>44636.585289351897</v>
      </c>
      <c r="C48" s="2">
        <v>44636.586134259298</v>
      </c>
      <c r="D48" s="4" t="s">
        <v>184</v>
      </c>
      <c r="E48" s="4" t="s">
        <v>185</v>
      </c>
      <c r="F48" s="3" t="s">
        <v>186</v>
      </c>
      <c r="G48" s="4" t="s">
        <v>11</v>
      </c>
      <c r="H48" s="4" t="e">
        <f>VLOOKUP(Table1[[#This Row],[ID2]],Hoja1!A48:G179,4,FALSE)</f>
        <v>#N/A</v>
      </c>
      <c r="I48" s="4" t="s">
        <v>187</v>
      </c>
    </row>
    <row r="49" spans="1:9" x14ac:dyDescent="0.2">
      <c r="A49">
        <v>49</v>
      </c>
      <c r="B49" s="2">
        <v>44636.666574074101</v>
      </c>
      <c r="C49" s="2">
        <v>44636.690324074101</v>
      </c>
      <c r="D49" s="4" t="s">
        <v>188</v>
      </c>
      <c r="E49" s="4" t="s">
        <v>189</v>
      </c>
      <c r="F49" s="3" t="s">
        <v>190</v>
      </c>
      <c r="G49" s="4" t="s">
        <v>11</v>
      </c>
      <c r="H49" s="4" t="e">
        <f>VLOOKUP(Table1[[#This Row],[ID2]],Hoja1!A49:G180,4,FALSE)</f>
        <v>#N/A</v>
      </c>
      <c r="I49" s="4" t="s">
        <v>191</v>
      </c>
    </row>
    <row r="50" spans="1:9" x14ac:dyDescent="0.2">
      <c r="A50">
        <v>50</v>
      </c>
      <c r="B50" s="2">
        <v>44636.692245370403</v>
      </c>
      <c r="C50" s="2">
        <v>44636.692442129599</v>
      </c>
      <c r="D50" s="4" t="s">
        <v>192</v>
      </c>
      <c r="E50" s="4" t="s">
        <v>193</v>
      </c>
      <c r="F50" s="3" t="s">
        <v>194</v>
      </c>
      <c r="G50" s="4" t="s">
        <v>11</v>
      </c>
      <c r="H50" s="4" t="e">
        <f>VLOOKUP(Table1[[#This Row],[ID2]],Hoja1!A50:G181,4,FALSE)</f>
        <v>#N/A</v>
      </c>
      <c r="I50" s="4" t="s">
        <v>191</v>
      </c>
    </row>
    <row r="51" spans="1:9" x14ac:dyDescent="0.2">
      <c r="A51">
        <v>51</v>
      </c>
      <c r="B51" s="2">
        <v>44636.701064814799</v>
      </c>
      <c r="C51" s="2">
        <v>44636.702337962997</v>
      </c>
      <c r="D51" s="4" t="s">
        <v>195</v>
      </c>
      <c r="E51" s="4" t="s">
        <v>196</v>
      </c>
      <c r="F51" s="3" t="s">
        <v>197</v>
      </c>
      <c r="G51" s="4" t="s">
        <v>11</v>
      </c>
      <c r="H51" s="4" t="e">
        <f>VLOOKUP(Table1[[#This Row],[ID2]],Hoja1!A51:G182,4,FALSE)</f>
        <v>#N/A</v>
      </c>
      <c r="I51" s="4" t="s">
        <v>198</v>
      </c>
    </row>
    <row r="52" spans="1:9" x14ac:dyDescent="0.2">
      <c r="A52">
        <v>52</v>
      </c>
      <c r="B52" s="2">
        <v>44636.727500000001</v>
      </c>
      <c r="C52" s="2">
        <v>44636.728958333297</v>
      </c>
      <c r="D52" s="4" t="s">
        <v>199</v>
      </c>
      <c r="E52" s="4" t="s">
        <v>200</v>
      </c>
      <c r="F52" s="3" t="s">
        <v>201</v>
      </c>
      <c r="G52" s="4" t="s">
        <v>11</v>
      </c>
      <c r="H52" s="4" t="e">
        <f>VLOOKUP(Table1[[#This Row],[ID2]],Hoja1!A52:G183,4,FALSE)</f>
        <v>#N/A</v>
      </c>
      <c r="I52" s="4" t="s">
        <v>202</v>
      </c>
    </row>
    <row r="53" spans="1:9" x14ac:dyDescent="0.2">
      <c r="A53">
        <v>53</v>
      </c>
      <c r="B53" s="2">
        <v>44636.800416666701</v>
      </c>
      <c r="C53" s="2">
        <v>44636.800960648099</v>
      </c>
      <c r="D53" s="4" t="s">
        <v>203</v>
      </c>
      <c r="E53" s="4" t="s">
        <v>204</v>
      </c>
      <c r="F53" s="3" t="s">
        <v>205</v>
      </c>
      <c r="G53" s="4" t="s">
        <v>11</v>
      </c>
      <c r="H53" s="4" t="e">
        <f>VLOOKUP(Table1[[#This Row],[ID2]],Hoja1!A53:G184,4,FALSE)</f>
        <v>#N/A</v>
      </c>
      <c r="I53" s="4" t="s">
        <v>206</v>
      </c>
    </row>
    <row r="54" spans="1:9" x14ac:dyDescent="0.2">
      <c r="A54">
        <v>54</v>
      </c>
      <c r="B54" s="2">
        <v>44636.866342592599</v>
      </c>
      <c r="C54" s="2">
        <v>44636.870787036998</v>
      </c>
      <c r="D54" s="4" t="s">
        <v>207</v>
      </c>
      <c r="E54" s="4" t="s">
        <v>208</v>
      </c>
      <c r="F54" s="3" t="s">
        <v>209</v>
      </c>
      <c r="G54" s="4" t="s">
        <v>210</v>
      </c>
      <c r="H54" s="4" t="e">
        <f>VLOOKUP(Table1[[#This Row],[ID2]],Hoja1!A54:G185,4,FALSE)</f>
        <v>#N/A</v>
      </c>
      <c r="I54" s="4" t="s">
        <v>211</v>
      </c>
    </row>
    <row r="55" spans="1:9" x14ac:dyDescent="0.2">
      <c r="A55">
        <v>55</v>
      </c>
      <c r="B55" s="2">
        <v>44636.893807870401</v>
      </c>
      <c r="C55" s="2">
        <v>44636.894988425898</v>
      </c>
      <c r="D55" s="4" t="s">
        <v>212</v>
      </c>
      <c r="E55" s="4" t="s">
        <v>213</v>
      </c>
      <c r="F55" s="3" t="s">
        <v>214</v>
      </c>
      <c r="G55" s="4" t="s">
        <v>11</v>
      </c>
      <c r="H55" s="4" t="e">
        <f>VLOOKUP(Table1[[#This Row],[ID2]],Hoja1!A55:G186,4,FALSE)</f>
        <v>#N/A</v>
      </c>
      <c r="I55" s="4" t="s">
        <v>215</v>
      </c>
    </row>
    <row r="56" spans="1:9" x14ac:dyDescent="0.2">
      <c r="A56">
        <v>56</v>
      </c>
      <c r="B56" s="2">
        <v>44636.894479166702</v>
      </c>
      <c r="C56" s="2">
        <v>44636.895416666703</v>
      </c>
      <c r="D56" s="4" t="s">
        <v>216</v>
      </c>
      <c r="E56" s="4" t="s">
        <v>217</v>
      </c>
      <c r="F56" s="3" t="s">
        <v>218</v>
      </c>
      <c r="G56" s="4" t="s">
        <v>116</v>
      </c>
      <c r="H56" s="4" t="e">
        <f>VLOOKUP(Table1[[#This Row],[ID2]],Hoja1!A56:G187,4,FALSE)</f>
        <v>#N/A</v>
      </c>
      <c r="I56" s="4" t="s">
        <v>219</v>
      </c>
    </row>
    <row r="57" spans="1:9" x14ac:dyDescent="0.2">
      <c r="A57">
        <v>57</v>
      </c>
      <c r="B57" s="2">
        <v>44636.868773148097</v>
      </c>
      <c r="C57" s="2">
        <v>44636.899722222202</v>
      </c>
      <c r="D57" s="4" t="s">
        <v>220</v>
      </c>
      <c r="E57" s="4" t="s">
        <v>221</v>
      </c>
      <c r="F57" s="3" t="s">
        <v>222</v>
      </c>
      <c r="G57" s="4" t="s">
        <v>11</v>
      </c>
      <c r="H57" s="4" t="e">
        <f>VLOOKUP(Table1[[#This Row],[ID2]],Hoja1!A57:G188,4,FALSE)</f>
        <v>#N/A</v>
      </c>
      <c r="I57" s="4" t="s">
        <v>128</v>
      </c>
    </row>
    <row r="58" spans="1:9" x14ac:dyDescent="0.2">
      <c r="A58">
        <v>58</v>
      </c>
      <c r="B58" s="2">
        <v>44636.899942129603</v>
      </c>
      <c r="C58" s="2">
        <v>44636.900439814803</v>
      </c>
      <c r="D58" s="4" t="s">
        <v>199</v>
      </c>
      <c r="E58" s="4" t="s">
        <v>200</v>
      </c>
      <c r="F58" s="3" t="s">
        <v>201</v>
      </c>
      <c r="G58" s="4" t="s">
        <v>11</v>
      </c>
      <c r="H58" s="4" t="e">
        <f>VLOOKUP(Table1[[#This Row],[ID2]],Hoja1!A58:G189,4,FALSE)</f>
        <v>#N/A</v>
      </c>
      <c r="I58" s="4" t="s">
        <v>36</v>
      </c>
    </row>
    <row r="59" spans="1:9" x14ac:dyDescent="0.2">
      <c r="A59">
        <v>59</v>
      </c>
      <c r="B59" s="2">
        <v>44636.9153240741</v>
      </c>
      <c r="C59" s="2">
        <v>44636.916296296302</v>
      </c>
      <c r="D59" s="4" t="s">
        <v>223</v>
      </c>
      <c r="E59" s="4" t="s">
        <v>224</v>
      </c>
      <c r="F59" s="3" t="s">
        <v>225</v>
      </c>
      <c r="G59" s="4" t="s">
        <v>11</v>
      </c>
      <c r="H59" s="4" t="e">
        <f>VLOOKUP(Table1[[#This Row],[ID2]],Hoja1!A59:G190,4,FALSE)</f>
        <v>#N/A</v>
      </c>
      <c r="I59" s="4" t="s">
        <v>44</v>
      </c>
    </row>
    <row r="60" spans="1:9" x14ac:dyDescent="0.2">
      <c r="A60">
        <v>60</v>
      </c>
      <c r="B60" s="2">
        <v>44636.924444444398</v>
      </c>
      <c r="C60" s="2">
        <v>44636.925752314797</v>
      </c>
      <c r="D60" s="4" t="s">
        <v>226</v>
      </c>
      <c r="E60" s="4" t="s">
        <v>227</v>
      </c>
      <c r="F60" s="3" t="s">
        <v>228</v>
      </c>
      <c r="G60" s="4" t="s">
        <v>11</v>
      </c>
      <c r="H60" s="4" t="e">
        <f>VLOOKUP(Table1[[#This Row],[ID2]],Hoja1!A60:G191,4,FALSE)</f>
        <v>#N/A</v>
      </c>
      <c r="I60" s="4" t="s">
        <v>97</v>
      </c>
    </row>
    <row r="61" spans="1:9" x14ac:dyDescent="0.2">
      <c r="A61">
        <v>61</v>
      </c>
      <c r="B61" s="2">
        <v>44636.944444444402</v>
      </c>
      <c r="C61" s="2">
        <v>44636.945023148102</v>
      </c>
      <c r="D61" s="4" t="s">
        <v>229</v>
      </c>
      <c r="E61" s="4" t="s">
        <v>230</v>
      </c>
      <c r="F61" s="3" t="s">
        <v>231</v>
      </c>
      <c r="G61" s="4" t="s">
        <v>11</v>
      </c>
      <c r="H61" s="4" t="e">
        <f>VLOOKUP(Table1[[#This Row],[ID2]],Hoja1!A61:G192,4,FALSE)</f>
        <v>#N/A</v>
      </c>
      <c r="I61" s="4" t="s">
        <v>232</v>
      </c>
    </row>
    <row r="62" spans="1:9" x14ac:dyDescent="0.2">
      <c r="A62">
        <v>62</v>
      </c>
      <c r="B62" s="2">
        <v>44636.963865740698</v>
      </c>
      <c r="C62" s="2">
        <v>44636.964444444398</v>
      </c>
      <c r="D62" s="4" t="s">
        <v>233</v>
      </c>
      <c r="E62" s="4" t="s">
        <v>234</v>
      </c>
      <c r="F62" s="3" t="s">
        <v>235</v>
      </c>
      <c r="G62" s="4" t="s">
        <v>11</v>
      </c>
      <c r="H62" s="4" t="e">
        <f>VLOOKUP(Table1[[#This Row],[ID2]],Hoja1!A62:G193,4,FALSE)</f>
        <v>#N/A</v>
      </c>
      <c r="I62" s="4" t="s">
        <v>206</v>
      </c>
    </row>
    <row r="63" spans="1:9" x14ac:dyDescent="0.2">
      <c r="A63">
        <v>63</v>
      </c>
      <c r="B63" s="2">
        <v>44636.982418981497</v>
      </c>
      <c r="C63" s="2">
        <v>44636.9828472222</v>
      </c>
      <c r="D63" s="4" t="s">
        <v>236</v>
      </c>
      <c r="E63" s="4" t="s">
        <v>237</v>
      </c>
      <c r="F63" s="3" t="s">
        <v>238</v>
      </c>
      <c r="G63" s="4" t="s">
        <v>11</v>
      </c>
      <c r="H63" s="4" t="e">
        <f>VLOOKUP(Table1[[#This Row],[ID2]],Hoja1!A63:G194,4,FALSE)</f>
        <v>#N/A</v>
      </c>
      <c r="I63" s="4" t="s">
        <v>239</v>
      </c>
    </row>
    <row r="64" spans="1:9" x14ac:dyDescent="0.2">
      <c r="A64">
        <v>64</v>
      </c>
      <c r="B64" s="2">
        <v>44637.376250000001</v>
      </c>
      <c r="C64" s="2">
        <v>44637.377233796302</v>
      </c>
      <c r="D64" s="4" t="s">
        <v>240</v>
      </c>
      <c r="E64" s="4" t="s">
        <v>241</v>
      </c>
      <c r="F64" s="3" t="s">
        <v>242</v>
      </c>
      <c r="G64" s="4" t="s">
        <v>11</v>
      </c>
      <c r="H64" s="4" t="e">
        <f>VLOOKUP(Table1[[#This Row],[ID2]],Hoja1!A64:G195,4,FALSE)</f>
        <v>#N/A</v>
      </c>
      <c r="I64" s="4" t="s">
        <v>211</v>
      </c>
    </row>
    <row r="65" spans="1:9" x14ac:dyDescent="0.2">
      <c r="A65">
        <v>65</v>
      </c>
      <c r="B65" s="2">
        <v>44637.405648148102</v>
      </c>
      <c r="C65" s="2">
        <v>44637.407245370399</v>
      </c>
      <c r="D65" s="4" t="s">
        <v>243</v>
      </c>
      <c r="E65" s="4" t="s">
        <v>244</v>
      </c>
      <c r="F65" s="3" t="s">
        <v>245</v>
      </c>
      <c r="G65" s="4" t="s">
        <v>11</v>
      </c>
      <c r="H65" s="4" t="e">
        <f>VLOOKUP(Table1[[#This Row],[ID2]],Hoja1!A65:G196,4,FALSE)</f>
        <v>#N/A</v>
      </c>
      <c r="I65" s="4" t="s">
        <v>12</v>
      </c>
    </row>
    <row r="66" spans="1:9" x14ac:dyDescent="0.2">
      <c r="A66">
        <v>66</v>
      </c>
      <c r="B66" s="2">
        <v>44637.443171296298</v>
      </c>
      <c r="C66" s="2">
        <v>44637.444074074097</v>
      </c>
      <c r="D66" s="4" t="s">
        <v>246</v>
      </c>
      <c r="E66" s="4" t="s">
        <v>247</v>
      </c>
      <c r="F66" s="3" t="s">
        <v>248</v>
      </c>
      <c r="G66" s="4" t="s">
        <v>11</v>
      </c>
      <c r="H66" s="4" t="e">
        <f>VLOOKUP(Table1[[#This Row],[ID2]],Hoja1!A66:G197,4,FALSE)</f>
        <v>#N/A</v>
      </c>
      <c r="I66" s="4" t="s">
        <v>249</v>
      </c>
    </row>
    <row r="67" spans="1:9" x14ac:dyDescent="0.2">
      <c r="A67">
        <v>67</v>
      </c>
      <c r="B67" s="2">
        <v>44637.459664351903</v>
      </c>
      <c r="C67" s="2">
        <v>44637.460011574098</v>
      </c>
      <c r="D67" s="4" t="s">
        <v>250</v>
      </c>
      <c r="E67" s="4" t="s">
        <v>251</v>
      </c>
      <c r="F67" s="3" t="s">
        <v>252</v>
      </c>
      <c r="G67" s="4" t="s">
        <v>11</v>
      </c>
      <c r="H67" s="4" t="e">
        <f>VLOOKUP(Table1[[#This Row],[ID2]],Hoja1!A67:G198,4,FALSE)</f>
        <v>#N/A</v>
      </c>
      <c r="I67" s="4" t="s">
        <v>206</v>
      </c>
    </row>
    <row r="68" spans="1:9" x14ac:dyDescent="0.2">
      <c r="A68">
        <v>68</v>
      </c>
      <c r="B68" s="2">
        <v>44637.460543981499</v>
      </c>
      <c r="C68" s="2">
        <v>44637.462395833303</v>
      </c>
      <c r="D68" s="4" t="s">
        <v>253</v>
      </c>
      <c r="E68" s="4" t="s">
        <v>254</v>
      </c>
      <c r="F68" s="3" t="s">
        <v>255</v>
      </c>
      <c r="G68" s="4" t="s">
        <v>11</v>
      </c>
      <c r="H68" s="4" t="e">
        <f>VLOOKUP(Table1[[#This Row],[ID2]],Hoja1!A68:G199,4,FALSE)</f>
        <v>#N/A</v>
      </c>
      <c r="I68" s="4" t="s">
        <v>128</v>
      </c>
    </row>
    <row r="69" spans="1:9" x14ac:dyDescent="0.2">
      <c r="A69">
        <v>69</v>
      </c>
      <c r="B69" s="2">
        <v>44637.4830671296</v>
      </c>
      <c r="C69" s="2">
        <v>44637.483715277798</v>
      </c>
      <c r="D69" s="4" t="s">
        <v>256</v>
      </c>
      <c r="E69" s="4" t="s">
        <v>257</v>
      </c>
      <c r="F69" s="3" t="s">
        <v>258</v>
      </c>
      <c r="G69" s="4" t="s">
        <v>11</v>
      </c>
      <c r="H69" s="4" t="e">
        <f>VLOOKUP(Table1[[#This Row],[ID2]],Hoja1!A69:G200,4,FALSE)</f>
        <v>#N/A</v>
      </c>
      <c r="I69" s="4" t="s">
        <v>259</v>
      </c>
    </row>
    <row r="70" spans="1:9" x14ac:dyDescent="0.2">
      <c r="A70">
        <v>70</v>
      </c>
      <c r="B70" s="2">
        <v>44637.520613425899</v>
      </c>
      <c r="C70" s="2">
        <v>44637.525856481501</v>
      </c>
      <c r="D70" s="4" t="s">
        <v>260</v>
      </c>
      <c r="E70" s="4" t="s">
        <v>261</v>
      </c>
      <c r="F70" s="3" t="s">
        <v>262</v>
      </c>
      <c r="G70" s="4" t="s">
        <v>11</v>
      </c>
      <c r="H70" s="4" t="e">
        <f>VLOOKUP(Table1[[#This Row],[ID2]],Hoja1!A70:G201,4,FALSE)</f>
        <v>#N/A</v>
      </c>
      <c r="I70" s="4" t="s">
        <v>263</v>
      </c>
    </row>
    <row r="71" spans="1:9" x14ac:dyDescent="0.2">
      <c r="A71">
        <v>71</v>
      </c>
      <c r="B71" s="2">
        <v>44637.540706018503</v>
      </c>
      <c r="C71" s="2">
        <v>44637.541539351798</v>
      </c>
      <c r="D71" s="4" t="s">
        <v>264</v>
      </c>
      <c r="E71" s="4" t="s">
        <v>265</v>
      </c>
      <c r="F71" s="3" t="s">
        <v>266</v>
      </c>
      <c r="G71" s="4" t="s">
        <v>11</v>
      </c>
      <c r="H71" s="4" t="e">
        <f>VLOOKUP(Table1[[#This Row],[ID2]],Hoja1!A71:G202,4,FALSE)</f>
        <v>#N/A</v>
      </c>
      <c r="I71" s="4" t="s">
        <v>267</v>
      </c>
    </row>
    <row r="72" spans="1:9" x14ac:dyDescent="0.2">
      <c r="A72">
        <v>72</v>
      </c>
      <c r="B72" s="2">
        <v>44637.543425925898</v>
      </c>
      <c r="C72" s="2">
        <v>44637.543935185196</v>
      </c>
      <c r="D72" s="4" t="s">
        <v>268</v>
      </c>
      <c r="E72" s="4" t="s">
        <v>269</v>
      </c>
      <c r="F72" s="3" t="s">
        <v>270</v>
      </c>
      <c r="G72" s="4" t="s">
        <v>11</v>
      </c>
      <c r="H72" s="4" t="e">
        <f>VLOOKUP(Table1[[#This Row],[ID2]],Hoja1!A72:G203,4,FALSE)</f>
        <v>#N/A</v>
      </c>
      <c r="I72" s="4" t="s">
        <v>271</v>
      </c>
    </row>
    <row r="73" spans="1:9" x14ac:dyDescent="0.2">
      <c r="A73">
        <v>73</v>
      </c>
      <c r="B73" s="2">
        <v>44637.550937499997</v>
      </c>
      <c r="C73" s="2">
        <v>44637.551655092597</v>
      </c>
      <c r="D73" s="4" t="s">
        <v>272</v>
      </c>
      <c r="E73" s="4" t="s">
        <v>273</v>
      </c>
      <c r="F73" s="3" t="s">
        <v>274</v>
      </c>
      <c r="G73" s="4" t="s">
        <v>210</v>
      </c>
      <c r="H73" s="4" t="e">
        <f>VLOOKUP(Table1[[#This Row],[ID2]],Hoja1!A73:G204,4,FALSE)</f>
        <v>#N/A</v>
      </c>
      <c r="I73" s="4" t="s">
        <v>275</v>
      </c>
    </row>
    <row r="74" spans="1:9" x14ac:dyDescent="0.2">
      <c r="A74">
        <v>74</v>
      </c>
      <c r="B74" s="2">
        <v>44637.588495370401</v>
      </c>
      <c r="C74" s="2">
        <v>44637.589155092603</v>
      </c>
      <c r="D74" s="4" t="s">
        <v>276</v>
      </c>
      <c r="E74" s="4" t="s">
        <v>277</v>
      </c>
      <c r="F74" s="3" t="s">
        <v>278</v>
      </c>
      <c r="G74" s="4" t="s">
        <v>116</v>
      </c>
      <c r="H74" s="4" t="e">
        <f>VLOOKUP(Table1[[#This Row],[ID2]],Hoja1!A74:G205,4,FALSE)</f>
        <v>#N/A</v>
      </c>
      <c r="I74" s="4" t="s">
        <v>267</v>
      </c>
    </row>
    <row r="75" spans="1:9" x14ac:dyDescent="0.2">
      <c r="A75">
        <v>75</v>
      </c>
      <c r="B75" s="2">
        <v>44637.606793981497</v>
      </c>
      <c r="C75" s="2">
        <v>44637.607199074097</v>
      </c>
      <c r="D75" s="4" t="s">
        <v>279</v>
      </c>
      <c r="E75" s="4" t="s">
        <v>280</v>
      </c>
      <c r="F75" s="3" t="s">
        <v>281</v>
      </c>
      <c r="G75" s="4" t="s">
        <v>11</v>
      </c>
      <c r="H75" s="4" t="e">
        <f>VLOOKUP(Table1[[#This Row],[ID2]],Hoja1!A75:G206,4,FALSE)</f>
        <v>#N/A</v>
      </c>
      <c r="I75" s="4" t="s">
        <v>282</v>
      </c>
    </row>
    <row r="76" spans="1:9" x14ac:dyDescent="0.2">
      <c r="A76">
        <v>76</v>
      </c>
      <c r="B76" s="2">
        <v>44637.653912037</v>
      </c>
      <c r="C76" s="2">
        <v>44637.654641203699</v>
      </c>
      <c r="D76" s="4" t="s">
        <v>283</v>
      </c>
      <c r="E76" s="4" t="s">
        <v>284</v>
      </c>
      <c r="F76" s="3" t="s">
        <v>285</v>
      </c>
      <c r="G76" s="4" t="s">
        <v>11</v>
      </c>
      <c r="H76" s="4" t="e">
        <f>VLOOKUP(Table1[[#This Row],[ID2]],Hoja1!A76:G207,4,FALSE)</f>
        <v>#N/A</v>
      </c>
      <c r="I76" s="4" t="s">
        <v>286</v>
      </c>
    </row>
    <row r="77" spans="1:9" x14ac:dyDescent="0.2">
      <c r="A77">
        <v>77</v>
      </c>
      <c r="B77" s="2">
        <v>44637.673877314803</v>
      </c>
      <c r="C77" s="2">
        <v>44637.675613425898</v>
      </c>
      <c r="D77" s="4" t="s">
        <v>287</v>
      </c>
      <c r="E77" s="4" t="s">
        <v>288</v>
      </c>
      <c r="F77" s="3" t="s">
        <v>289</v>
      </c>
      <c r="G77" s="4" t="s">
        <v>116</v>
      </c>
      <c r="H77" s="4" t="e">
        <f>VLOOKUP(Table1[[#This Row],[ID2]],Hoja1!A77:G208,4,FALSE)</f>
        <v>#N/A</v>
      </c>
      <c r="I77" s="4" t="s">
        <v>290</v>
      </c>
    </row>
    <row r="78" spans="1:9" x14ac:dyDescent="0.2">
      <c r="A78">
        <v>78</v>
      </c>
      <c r="B78" s="2">
        <v>44637.6731365741</v>
      </c>
      <c r="C78" s="2">
        <v>44637.676388888904</v>
      </c>
      <c r="D78" s="4" t="s">
        <v>291</v>
      </c>
      <c r="E78" s="4" t="s">
        <v>292</v>
      </c>
      <c r="F78" s="3" t="s">
        <v>293</v>
      </c>
      <c r="G78" s="4" t="s">
        <v>116</v>
      </c>
      <c r="H78" s="4" t="e">
        <f>VLOOKUP(Table1[[#This Row],[ID2]],Hoja1!A78:G209,4,FALSE)</f>
        <v>#N/A</v>
      </c>
      <c r="I78" s="4" t="s">
        <v>117</v>
      </c>
    </row>
    <row r="79" spans="1:9" x14ac:dyDescent="0.2">
      <c r="A79">
        <v>79</v>
      </c>
      <c r="B79" s="2">
        <v>44637.756168981497</v>
      </c>
      <c r="C79" s="2">
        <v>44637.7565972222</v>
      </c>
      <c r="D79" s="4" t="s">
        <v>294</v>
      </c>
      <c r="E79" s="4" t="s">
        <v>295</v>
      </c>
      <c r="F79" s="3" t="s">
        <v>296</v>
      </c>
      <c r="G79" s="4" t="s">
        <v>297</v>
      </c>
      <c r="H79" s="4" t="e">
        <f>VLOOKUP(Table1[[#This Row],[ID2]],Hoja1!A79:G210,4,FALSE)</f>
        <v>#N/A</v>
      </c>
      <c r="I79" s="4" t="s">
        <v>298</v>
      </c>
    </row>
    <row r="80" spans="1:9" x14ac:dyDescent="0.2">
      <c r="A80">
        <v>80</v>
      </c>
      <c r="B80" s="2">
        <v>44637.758009259298</v>
      </c>
      <c r="C80" s="2">
        <v>44637.758437500001</v>
      </c>
      <c r="D80" s="4" t="s">
        <v>299</v>
      </c>
      <c r="E80" s="4" t="s">
        <v>300</v>
      </c>
      <c r="F80" s="3" t="s">
        <v>301</v>
      </c>
      <c r="G80" s="4" t="s">
        <v>297</v>
      </c>
      <c r="H80" s="4" t="e">
        <f>VLOOKUP(Table1[[#This Row],[ID2]],Hoja1!A80:G211,4,FALSE)</f>
        <v>#N/A</v>
      </c>
      <c r="I80" s="4" t="s">
        <v>211</v>
      </c>
    </row>
    <row r="81" spans="1:9" x14ac:dyDescent="0.2">
      <c r="A81">
        <v>81</v>
      </c>
      <c r="B81" s="2">
        <v>44637.7962037037</v>
      </c>
      <c r="C81" s="2">
        <v>44637.798020833303</v>
      </c>
      <c r="D81" s="4" t="s">
        <v>302</v>
      </c>
      <c r="E81" s="4" t="s">
        <v>303</v>
      </c>
      <c r="F81" s="3" t="s">
        <v>304</v>
      </c>
      <c r="G81" s="4" t="s">
        <v>305</v>
      </c>
      <c r="H81" s="4" t="e">
        <f>VLOOKUP(Table1[[#This Row],[ID2]],Hoja1!A81:G212,4,FALSE)</f>
        <v>#N/A</v>
      </c>
      <c r="I81" s="4" t="s">
        <v>306</v>
      </c>
    </row>
    <row r="82" spans="1:9" x14ac:dyDescent="0.2">
      <c r="A82">
        <v>82</v>
      </c>
      <c r="B82" s="2">
        <v>44637.773553240702</v>
      </c>
      <c r="C82" s="2">
        <v>44637.804363425901</v>
      </c>
      <c r="D82" s="4" t="s">
        <v>307</v>
      </c>
      <c r="E82" s="4" t="s">
        <v>308</v>
      </c>
      <c r="F82" s="3" t="s">
        <v>309</v>
      </c>
      <c r="G82" s="4" t="s">
        <v>297</v>
      </c>
      <c r="H82" s="4" t="e">
        <f>VLOOKUP(Table1[[#This Row],[ID2]],Hoja1!A82:G213,4,FALSE)</f>
        <v>#N/A</v>
      </c>
      <c r="I82" s="4" t="s">
        <v>97</v>
      </c>
    </row>
    <row r="83" spans="1:9" x14ac:dyDescent="0.2">
      <c r="A83">
        <v>83</v>
      </c>
      <c r="B83" s="2">
        <v>44637.813865740703</v>
      </c>
      <c r="C83" s="2">
        <v>44637.814907407403</v>
      </c>
      <c r="D83" s="4" t="s">
        <v>310</v>
      </c>
      <c r="E83" s="4" t="s">
        <v>311</v>
      </c>
      <c r="F83" s="3" t="s">
        <v>312</v>
      </c>
      <c r="G83" s="4" t="s">
        <v>297</v>
      </c>
      <c r="H83" s="4" t="e">
        <f>VLOOKUP(Table1[[#This Row],[ID2]],Hoja1!A83:G214,4,FALSE)</f>
        <v>#N/A</v>
      </c>
      <c r="I83" s="4" t="s">
        <v>163</v>
      </c>
    </row>
    <row r="84" spans="1:9" x14ac:dyDescent="0.2">
      <c r="A84">
        <v>84</v>
      </c>
      <c r="B84" s="2">
        <v>44637.995613425897</v>
      </c>
      <c r="C84" s="2">
        <v>44638.005613425899</v>
      </c>
      <c r="D84" s="4" t="s">
        <v>37</v>
      </c>
      <c r="E84" s="4" t="s">
        <v>38</v>
      </c>
      <c r="F84" s="3" t="s">
        <v>39</v>
      </c>
      <c r="G84" s="4" t="s">
        <v>11</v>
      </c>
      <c r="H84" s="4" t="e">
        <f>VLOOKUP(Table1[[#This Row],[ID2]],Hoja1!A84:G215,4,FALSE)</f>
        <v>#N/A</v>
      </c>
      <c r="I84" s="4" t="s">
        <v>40</v>
      </c>
    </row>
    <row r="85" spans="1:9" x14ac:dyDescent="0.2">
      <c r="A85">
        <v>85</v>
      </c>
      <c r="B85" s="2">
        <v>44638.471817129597</v>
      </c>
      <c r="C85" s="2">
        <v>44638.484270833302</v>
      </c>
      <c r="D85" s="4" t="s">
        <v>313</v>
      </c>
      <c r="E85" s="4" t="s">
        <v>314</v>
      </c>
      <c r="F85" s="3" t="s">
        <v>315</v>
      </c>
      <c r="G85" s="4" t="s">
        <v>11</v>
      </c>
      <c r="H85" s="4" t="e">
        <f>VLOOKUP(Table1[[#This Row],[ID2]],Hoja1!A85:G216,4,FALSE)</f>
        <v>#N/A</v>
      </c>
      <c r="I85" s="4" t="s">
        <v>316</v>
      </c>
    </row>
    <row r="86" spans="1:9" x14ac:dyDescent="0.2">
      <c r="A86">
        <v>86</v>
      </c>
      <c r="B86" s="2">
        <v>44638.509548611102</v>
      </c>
      <c r="C86" s="2">
        <v>44638.510254629597</v>
      </c>
      <c r="D86" s="4" t="s">
        <v>317</v>
      </c>
      <c r="E86" s="4" t="s">
        <v>318</v>
      </c>
      <c r="F86" s="3" t="s">
        <v>319</v>
      </c>
      <c r="G86" s="4" t="s">
        <v>11</v>
      </c>
      <c r="H86" s="4" t="e">
        <f>VLOOKUP(Table1[[#This Row],[ID2]],Hoja1!A86:G217,4,FALSE)</f>
        <v>#N/A</v>
      </c>
      <c r="I86" s="4" t="s">
        <v>163</v>
      </c>
    </row>
    <row r="87" spans="1:9" x14ac:dyDescent="0.2">
      <c r="A87">
        <v>87</v>
      </c>
      <c r="B87" s="2">
        <v>44638.535173611097</v>
      </c>
      <c r="C87" s="2">
        <v>44638.536099536999</v>
      </c>
      <c r="D87" s="4" t="s">
        <v>320</v>
      </c>
      <c r="E87" s="4" t="s">
        <v>321</v>
      </c>
      <c r="F87" s="3" t="s">
        <v>322</v>
      </c>
      <c r="G87" s="4" t="s">
        <v>11</v>
      </c>
      <c r="H87" s="4" t="e">
        <f>VLOOKUP(Table1[[#This Row],[ID2]],Hoja1!A87:G218,4,FALSE)</f>
        <v>#N/A</v>
      </c>
      <c r="I87" s="4" t="s">
        <v>323</v>
      </c>
    </row>
    <row r="88" spans="1:9" x14ac:dyDescent="0.2">
      <c r="A88">
        <v>88</v>
      </c>
      <c r="B88" s="2">
        <v>44638.596840277802</v>
      </c>
      <c r="C88" s="2">
        <v>44638.599710648101</v>
      </c>
      <c r="D88" s="4" t="s">
        <v>157</v>
      </c>
      <c r="E88" s="4" t="s">
        <v>158</v>
      </c>
      <c r="F88" s="3" t="s">
        <v>159</v>
      </c>
      <c r="G88" s="4" t="s">
        <v>11</v>
      </c>
      <c r="H88" s="4" t="e">
        <f>VLOOKUP(Table1[[#This Row],[ID2]],Hoja1!A88:G219,4,FALSE)</f>
        <v>#N/A</v>
      </c>
      <c r="I88" s="4" t="s">
        <v>44</v>
      </c>
    </row>
    <row r="89" spans="1:9" x14ac:dyDescent="0.2">
      <c r="A89">
        <v>89</v>
      </c>
      <c r="B89" s="2">
        <v>44638.598553240699</v>
      </c>
      <c r="C89" s="2">
        <v>44638.600173611099</v>
      </c>
      <c r="D89" s="4" t="s">
        <v>324</v>
      </c>
      <c r="E89" s="4" t="s">
        <v>325</v>
      </c>
      <c r="F89" s="3" t="s">
        <v>326</v>
      </c>
      <c r="G89" s="4" t="s">
        <v>11</v>
      </c>
      <c r="H89" s="4" t="e">
        <f>VLOOKUP(Table1[[#This Row],[ID2]],Hoja1!A89:G220,4,FALSE)</f>
        <v>#N/A</v>
      </c>
      <c r="I89" s="4" t="s">
        <v>179</v>
      </c>
    </row>
    <row r="90" spans="1:9" x14ac:dyDescent="0.2">
      <c r="A90">
        <v>90</v>
      </c>
      <c r="B90" s="2">
        <v>44638.601273148102</v>
      </c>
      <c r="C90" s="2">
        <v>44638.6014699074</v>
      </c>
      <c r="D90" s="4" t="s">
        <v>327</v>
      </c>
      <c r="E90" s="4" t="s">
        <v>328</v>
      </c>
      <c r="F90" s="3" t="s">
        <v>329</v>
      </c>
      <c r="G90" s="4" t="s">
        <v>11</v>
      </c>
      <c r="H90" s="4" t="e">
        <f>VLOOKUP(Table1[[#This Row],[ID2]],Hoja1!A90:G221,4,FALSE)</f>
        <v>#N/A</v>
      </c>
      <c r="I90" s="4" t="s">
        <v>330</v>
      </c>
    </row>
    <row r="91" spans="1:9" x14ac:dyDescent="0.2">
      <c r="A91">
        <v>91</v>
      </c>
      <c r="B91" s="2">
        <v>44638.641516203701</v>
      </c>
      <c r="C91" s="2">
        <v>44638.642418981501</v>
      </c>
      <c r="D91" s="4" t="s">
        <v>331</v>
      </c>
      <c r="E91" s="4" t="s">
        <v>332</v>
      </c>
      <c r="F91" s="3" t="s">
        <v>333</v>
      </c>
      <c r="G91" s="4" t="s">
        <v>11</v>
      </c>
      <c r="H91" s="4" t="e">
        <f>VLOOKUP(Table1[[#This Row],[ID2]],Hoja1!A91:G222,4,FALSE)</f>
        <v>#N/A</v>
      </c>
      <c r="I91" s="4" t="s">
        <v>334</v>
      </c>
    </row>
    <row r="92" spans="1:9" x14ac:dyDescent="0.2">
      <c r="A92">
        <v>92</v>
      </c>
      <c r="B92" s="2">
        <v>44638.646157407398</v>
      </c>
      <c r="C92" s="2">
        <v>44638.646724537</v>
      </c>
      <c r="D92" s="4" t="s">
        <v>335</v>
      </c>
      <c r="E92" s="4" t="s">
        <v>336</v>
      </c>
      <c r="F92" s="3" t="s">
        <v>337</v>
      </c>
      <c r="G92" s="4" t="s">
        <v>11</v>
      </c>
      <c r="H92" s="4" t="e">
        <f>VLOOKUP(Table1[[#This Row],[ID2]],Hoja1!A92:G223,4,FALSE)</f>
        <v>#N/A</v>
      </c>
      <c r="I92" s="4" t="s">
        <v>338</v>
      </c>
    </row>
    <row r="93" spans="1:9" x14ac:dyDescent="0.2">
      <c r="A93">
        <v>93</v>
      </c>
      <c r="B93" s="2">
        <v>44638.660578703697</v>
      </c>
      <c r="C93" s="2">
        <v>44638.661238425899</v>
      </c>
      <c r="D93" s="4" t="s">
        <v>339</v>
      </c>
      <c r="E93" s="4" t="s">
        <v>340</v>
      </c>
      <c r="F93" s="3" t="s">
        <v>341</v>
      </c>
      <c r="G93" s="4" t="s">
        <v>11</v>
      </c>
      <c r="H93" s="4" t="e">
        <f>VLOOKUP(Table1[[#This Row],[ID2]],Hoja1!A93:G224,4,FALSE)</f>
        <v>#N/A</v>
      </c>
      <c r="I93" s="4" t="s">
        <v>342</v>
      </c>
    </row>
    <row r="94" spans="1:9" x14ac:dyDescent="0.2">
      <c r="A94">
        <v>94</v>
      </c>
      <c r="B94" s="2">
        <v>44638.688136574099</v>
      </c>
      <c r="C94" s="2">
        <v>44638.688865740703</v>
      </c>
      <c r="D94" s="4" t="s">
        <v>343</v>
      </c>
      <c r="E94" s="4" t="s">
        <v>344</v>
      </c>
      <c r="F94" s="4" t="s">
        <v>345</v>
      </c>
      <c r="G94" s="4" t="s">
        <v>11</v>
      </c>
      <c r="H94" s="4" t="e">
        <f>VLOOKUP(Table1[[#This Row],[ID2]],Hoja1!A94:G225,4,FALSE)</f>
        <v>#N/A</v>
      </c>
      <c r="I94" s="4" t="s">
        <v>211</v>
      </c>
    </row>
    <row r="95" spans="1:9" x14ac:dyDescent="0.2">
      <c r="A95">
        <v>95</v>
      </c>
      <c r="B95" s="2">
        <v>44638.688854166699</v>
      </c>
      <c r="C95" s="2">
        <v>44638.690127314803</v>
      </c>
      <c r="D95" s="4" t="s">
        <v>346</v>
      </c>
      <c r="E95" s="4" t="s">
        <v>347</v>
      </c>
      <c r="F95" s="3" t="s">
        <v>348</v>
      </c>
      <c r="G95" s="4" t="s">
        <v>11</v>
      </c>
      <c r="H95" s="4" t="e">
        <f>VLOOKUP(Table1[[#This Row],[ID2]],Hoja1!A95:G226,4,FALSE)</f>
        <v>#N/A</v>
      </c>
      <c r="I95" s="4" t="s">
        <v>349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E345-DA74-1C41-B059-D70183A82810}">
  <dimension ref="A1:M92"/>
  <sheetViews>
    <sheetView tabSelected="1" topLeftCell="A92" zoomScale="115" workbookViewId="0">
      <selection activeCell="A93" sqref="A93:F126"/>
    </sheetView>
  </sheetViews>
  <sheetFormatPr baseColWidth="10" defaultRowHeight="15" x14ac:dyDescent="0.2"/>
  <cols>
    <col min="1" max="1" width="23.6640625" customWidth="1"/>
    <col min="2" max="2" width="20.33203125" customWidth="1"/>
    <col min="6" max="6" width="146.1640625" bestFit="1" customWidth="1"/>
  </cols>
  <sheetData>
    <row r="1" spans="1:6" x14ac:dyDescent="0.2">
      <c r="A1" t="s">
        <v>685</v>
      </c>
      <c r="B1" t="s">
        <v>4</v>
      </c>
      <c r="C1" t="s">
        <v>0</v>
      </c>
      <c r="D1" t="s">
        <v>686</v>
      </c>
      <c r="E1" t="s">
        <v>350</v>
      </c>
      <c r="F1" t="s">
        <v>687</v>
      </c>
    </row>
    <row r="2" spans="1:6" x14ac:dyDescent="0.2">
      <c r="A2" s="1" t="s">
        <v>8</v>
      </c>
      <c r="B2" s="9" t="s">
        <v>9</v>
      </c>
      <c r="C2" s="10" t="s">
        <v>10</v>
      </c>
      <c r="D2" s="9" t="s">
        <v>11</v>
      </c>
      <c r="E2" s="9" t="str">
        <f>VLOOKUP(C2,Hoja1!$B$1:$G$133,3,FALSE)</f>
        <v>LC-INST-16</v>
      </c>
      <c r="F2" s="11" t="s">
        <v>12</v>
      </c>
    </row>
    <row r="3" spans="1:6" x14ac:dyDescent="0.2">
      <c r="A3" s="12" t="s">
        <v>13</v>
      </c>
      <c r="B3" s="12" t="s">
        <v>14</v>
      </c>
      <c r="C3" s="13" t="s">
        <v>15</v>
      </c>
      <c r="D3" s="12" t="s">
        <v>11</v>
      </c>
      <c r="E3" s="9" t="str">
        <f>VLOOKUP(C3,Hoja1!$B$1:$G$133,3,FALSE)</f>
        <v>LC-INMT-20</v>
      </c>
      <c r="F3" s="14" t="s">
        <v>16</v>
      </c>
    </row>
    <row r="4" spans="1:6" x14ac:dyDescent="0.2">
      <c r="A4" s="9" t="s">
        <v>17</v>
      </c>
      <c r="B4" s="9" t="s">
        <v>18</v>
      </c>
      <c r="C4" s="10" t="s">
        <v>19</v>
      </c>
      <c r="D4" s="9" t="s">
        <v>11</v>
      </c>
      <c r="E4" s="9" t="str">
        <f>VLOOKUP(C4,Hoja1!$B$1:$G$133,3,FALSE)</f>
        <v>LC-INIE-20</v>
      </c>
      <c r="F4" s="11" t="s">
        <v>20</v>
      </c>
    </row>
    <row r="5" spans="1:6" x14ac:dyDescent="0.2">
      <c r="A5" s="12" t="s">
        <v>21</v>
      </c>
      <c r="B5" s="12" t="s">
        <v>22</v>
      </c>
      <c r="C5" s="13" t="s">
        <v>23</v>
      </c>
      <c r="D5" s="12" t="s">
        <v>11</v>
      </c>
      <c r="E5" s="9" t="str">
        <f>VLOOKUP(C5,Hoja1!$B$1:$G$133,3,FALSE)</f>
        <v>LC-INST-16</v>
      </c>
      <c r="F5" s="14" t="s">
        <v>24</v>
      </c>
    </row>
    <row r="6" spans="1:6" x14ac:dyDescent="0.2">
      <c r="A6" s="9" t="s">
        <v>25</v>
      </c>
      <c r="B6" s="9" t="s">
        <v>26</v>
      </c>
      <c r="C6" s="10" t="s">
        <v>27</v>
      </c>
      <c r="D6" s="9" t="s">
        <v>11</v>
      </c>
      <c r="E6" s="9" t="str">
        <f>VLOOKUP(C6,Hoja1!$B$1:$G$133,3,FALSE)</f>
        <v>LC-INMT-20</v>
      </c>
      <c r="F6" s="11" t="s">
        <v>28</v>
      </c>
    </row>
    <row r="7" spans="1:6" x14ac:dyDescent="0.2">
      <c r="A7" s="12" t="s">
        <v>29</v>
      </c>
      <c r="B7" s="12" t="s">
        <v>30</v>
      </c>
      <c r="C7" s="13" t="s">
        <v>31</v>
      </c>
      <c r="D7" s="12" t="s">
        <v>11</v>
      </c>
      <c r="E7" s="9" t="str">
        <f>VLOOKUP(C7,Hoja1!$B$1:$G$133,3,FALSE)</f>
        <v>LC-INCI-20</v>
      </c>
      <c r="F7" s="14" t="s">
        <v>32</v>
      </c>
    </row>
    <row r="8" spans="1:6" x14ac:dyDescent="0.2">
      <c r="A8" s="9" t="s">
        <v>33</v>
      </c>
      <c r="B8" s="9" t="s">
        <v>34</v>
      </c>
      <c r="C8" s="10" t="s">
        <v>35</v>
      </c>
      <c r="D8" s="9" t="s">
        <v>11</v>
      </c>
      <c r="E8" s="9" t="str">
        <f>VLOOKUP(C8,Hoja1!$B$1:$G$133,3,FALSE)</f>
        <v>LC-INMT-20</v>
      </c>
      <c r="F8" s="11" t="s">
        <v>36</v>
      </c>
    </row>
    <row r="9" spans="1:6" x14ac:dyDescent="0.2">
      <c r="A9" s="9" t="s">
        <v>41</v>
      </c>
      <c r="B9" s="9" t="s">
        <v>42</v>
      </c>
      <c r="C9" s="10" t="s">
        <v>43</v>
      </c>
      <c r="D9" s="9" t="s">
        <v>11</v>
      </c>
      <c r="E9" s="9" t="str">
        <f>VLOOKUP(C9,Hoja1!$B$1:$G$133,3,FALSE)</f>
        <v>LC-INST-16</v>
      </c>
      <c r="F9" s="11" t="s">
        <v>44</v>
      </c>
    </row>
    <row r="10" spans="1:6" x14ac:dyDescent="0.2">
      <c r="A10" s="12" t="s">
        <v>45</v>
      </c>
      <c r="B10" s="12" t="s">
        <v>46</v>
      </c>
      <c r="C10" s="13" t="s">
        <v>47</v>
      </c>
      <c r="D10" s="12" t="s">
        <v>11</v>
      </c>
      <c r="E10" s="9" t="str">
        <f>VLOOKUP(C10,Hoja1!$B$1:$G$133,3,FALSE)</f>
        <v>LC-INST-16</v>
      </c>
      <c r="F10" s="14" t="s">
        <v>48</v>
      </c>
    </row>
    <row r="11" spans="1:6" x14ac:dyDescent="0.2">
      <c r="A11" s="9" t="s">
        <v>49</v>
      </c>
      <c r="B11" s="9" t="s">
        <v>50</v>
      </c>
      <c r="C11" s="10" t="s">
        <v>51</v>
      </c>
      <c r="D11" s="9" t="s">
        <v>11</v>
      </c>
      <c r="E11" s="9" t="str">
        <f>VLOOKUP(C11,Hoja1!$B$1:$G$133,3,FALSE)</f>
        <v>LC-IINF-20</v>
      </c>
      <c r="F11" s="11" t="s">
        <v>52</v>
      </c>
    </row>
    <row r="12" spans="1:6" x14ac:dyDescent="0.2">
      <c r="A12" s="12" t="s">
        <v>53</v>
      </c>
      <c r="B12" s="12" t="s">
        <v>54</v>
      </c>
      <c r="C12" s="13" t="s">
        <v>55</v>
      </c>
      <c r="D12" s="12" t="s">
        <v>11</v>
      </c>
      <c r="E12" s="9" t="str">
        <f>VLOOKUP(C12,Hoja1!$B$1:$G$133,3,FALSE)</f>
        <v>LC-INMT-20</v>
      </c>
      <c r="F12" s="14" t="s">
        <v>56</v>
      </c>
    </row>
    <row r="13" spans="1:6" x14ac:dyDescent="0.2">
      <c r="A13" s="9" t="s">
        <v>57</v>
      </c>
      <c r="B13" s="9" t="s">
        <v>58</v>
      </c>
      <c r="C13" s="10" t="s">
        <v>59</v>
      </c>
      <c r="D13" s="9" t="s">
        <v>11</v>
      </c>
      <c r="E13" s="9" t="str">
        <f>VLOOKUP(C13,Hoja1!$B$1:$G$133,3,FALSE)</f>
        <v>LC-INIE-20</v>
      </c>
      <c r="F13" s="11" t="s">
        <v>60</v>
      </c>
    </row>
    <row r="14" spans="1:6" x14ac:dyDescent="0.2">
      <c r="A14" s="12" t="s">
        <v>61</v>
      </c>
      <c r="B14" s="12" t="s">
        <v>62</v>
      </c>
      <c r="C14" s="13" t="s">
        <v>63</v>
      </c>
      <c r="D14" s="12" t="s">
        <v>11</v>
      </c>
      <c r="E14" s="9" t="str">
        <f>VLOOKUP(C14,Hoja1!$B$1:$G$133,3,FALSE)</f>
        <v>LC-INIE-20</v>
      </c>
      <c r="F14" s="14" t="s">
        <v>60</v>
      </c>
    </row>
    <row r="15" spans="1:6" x14ac:dyDescent="0.2">
      <c r="A15" s="9" t="s">
        <v>64</v>
      </c>
      <c r="B15" s="9" t="s">
        <v>65</v>
      </c>
      <c r="C15" s="10" t="s">
        <v>66</v>
      </c>
      <c r="D15" s="9" t="s">
        <v>11</v>
      </c>
      <c r="E15" s="9" t="str">
        <f>VLOOKUP(C15,Hoja1!$B$1:$G$133,3,FALSE)</f>
        <v>LC-INIE-16</v>
      </c>
      <c r="F15" s="11" t="s">
        <v>67</v>
      </c>
    </row>
    <row r="16" spans="1:6" x14ac:dyDescent="0.2">
      <c r="A16" s="12" t="s">
        <v>68</v>
      </c>
      <c r="B16" s="12" t="s">
        <v>69</v>
      </c>
      <c r="C16" s="13" t="s">
        <v>70</v>
      </c>
      <c r="D16" s="12" t="s">
        <v>11</v>
      </c>
      <c r="E16" s="9" t="str">
        <f>VLOOKUP(C16,Hoja1!$B$1:$G$133,3,FALSE)</f>
        <v>LC-INIE-20</v>
      </c>
      <c r="F16" s="14" t="s">
        <v>71</v>
      </c>
    </row>
    <row r="17" spans="1:6" x14ac:dyDescent="0.2">
      <c r="A17" s="9" t="s">
        <v>72</v>
      </c>
      <c r="B17" s="9" t="s">
        <v>73</v>
      </c>
      <c r="C17" s="10" t="s">
        <v>74</v>
      </c>
      <c r="D17" s="9" t="s">
        <v>11</v>
      </c>
      <c r="E17" s="9" t="str">
        <f>VLOOKUP(C17,Hoja1!$B$1:$G$133,3,FALSE)</f>
        <v>LC-INMT-20</v>
      </c>
      <c r="F17" s="11" t="s">
        <v>24</v>
      </c>
    </row>
    <row r="18" spans="1:6" x14ac:dyDescent="0.2">
      <c r="A18" s="12" t="s">
        <v>75</v>
      </c>
      <c r="B18" s="12" t="s">
        <v>76</v>
      </c>
      <c r="C18" s="13" t="s">
        <v>77</v>
      </c>
      <c r="D18" s="12" t="s">
        <v>11</v>
      </c>
      <c r="E18" s="9" t="str">
        <f>VLOOKUP(C18,Hoja1!$B$1:$G$133,3,FALSE)</f>
        <v>LC-INMT-20</v>
      </c>
      <c r="F18" s="14" t="s">
        <v>36</v>
      </c>
    </row>
    <row r="19" spans="1:6" x14ac:dyDescent="0.2">
      <c r="A19" s="9" t="s">
        <v>78</v>
      </c>
      <c r="B19" s="9" t="s">
        <v>79</v>
      </c>
      <c r="C19" s="10" t="s">
        <v>80</v>
      </c>
      <c r="D19" s="9" t="s">
        <v>11</v>
      </c>
      <c r="E19" s="9" t="str">
        <f>VLOOKUP(C19,Hoja1!$B$1:$G$133,3,FALSE)</f>
        <v>LC-INIE-20</v>
      </c>
      <c r="F19" s="11" t="s">
        <v>81</v>
      </c>
    </row>
    <row r="20" spans="1:6" x14ac:dyDescent="0.2">
      <c r="A20" s="12" t="s">
        <v>82</v>
      </c>
      <c r="B20" s="12" t="s">
        <v>83</v>
      </c>
      <c r="C20" s="13" t="s">
        <v>84</v>
      </c>
      <c r="D20" s="12" t="s">
        <v>11</v>
      </c>
      <c r="E20" s="9" t="str">
        <f>VLOOKUP(C20,Hoja1!$B$1:$G$133,3,FALSE)</f>
        <v>LC-IINF-20</v>
      </c>
      <c r="F20" s="14" t="s">
        <v>85</v>
      </c>
    </row>
    <row r="21" spans="1:6" x14ac:dyDescent="0.2">
      <c r="A21" s="9" t="s">
        <v>86</v>
      </c>
      <c r="B21" s="9" t="s">
        <v>87</v>
      </c>
      <c r="C21" s="10" t="s">
        <v>88</v>
      </c>
      <c r="D21" s="9" t="s">
        <v>11</v>
      </c>
      <c r="E21" s="9" t="str">
        <f>VLOOKUP(C21,Hoja1!$B$1:$G$133,3,FALSE)</f>
        <v>LC-IINF-20</v>
      </c>
      <c r="F21" s="11" t="s">
        <v>89</v>
      </c>
    </row>
    <row r="22" spans="1:6" x14ac:dyDescent="0.2">
      <c r="A22" s="12" t="s">
        <v>90</v>
      </c>
      <c r="B22" s="12" t="s">
        <v>91</v>
      </c>
      <c r="C22" s="13" t="s">
        <v>92</v>
      </c>
      <c r="D22" s="12" t="s">
        <v>11</v>
      </c>
      <c r="E22" s="9" t="str">
        <f>VLOOKUP(C22,Hoja1!$B$1:$G$133,3,FALSE)</f>
        <v>LC-INIE-20</v>
      </c>
      <c r="F22" s="14" t="s">
        <v>93</v>
      </c>
    </row>
    <row r="23" spans="1:6" x14ac:dyDescent="0.2">
      <c r="A23" s="9" t="s">
        <v>94</v>
      </c>
      <c r="B23" s="9" t="s">
        <v>95</v>
      </c>
      <c r="C23" s="10" t="s">
        <v>96</v>
      </c>
      <c r="D23" s="9" t="s">
        <v>11</v>
      </c>
      <c r="E23" s="9" t="str">
        <f>VLOOKUP(C23,Hoja1!$B$1:$G$133,3,FALSE)</f>
        <v>LC-IINF-20</v>
      </c>
      <c r="F23" s="11" t="s">
        <v>97</v>
      </c>
    </row>
    <row r="24" spans="1:6" x14ac:dyDescent="0.2">
      <c r="A24" s="12" t="s">
        <v>98</v>
      </c>
      <c r="B24" s="12" t="s">
        <v>99</v>
      </c>
      <c r="C24" s="13" t="s">
        <v>100</v>
      </c>
      <c r="D24" s="12" t="s">
        <v>11</v>
      </c>
      <c r="E24" s="9" t="str">
        <f>VLOOKUP(C24,Hoja1!$B$1:$G$133,3,FALSE)</f>
        <v>LC-INIE-16</v>
      </c>
      <c r="F24" s="14" t="s">
        <v>101</v>
      </c>
    </row>
    <row r="25" spans="1:6" x14ac:dyDescent="0.2">
      <c r="A25" s="9" t="s">
        <v>102</v>
      </c>
      <c r="B25" s="9" t="s">
        <v>103</v>
      </c>
      <c r="C25" s="10" t="s">
        <v>104</v>
      </c>
      <c r="D25" s="9" t="s">
        <v>11</v>
      </c>
      <c r="E25" s="9" t="str">
        <f>VLOOKUP(C25,Hoja1!$B$1:$G$133,3,FALSE)</f>
        <v>LC-INIE-16</v>
      </c>
      <c r="F25" s="11" t="s">
        <v>105</v>
      </c>
    </row>
    <row r="26" spans="1:6" x14ac:dyDescent="0.2">
      <c r="A26" s="12" t="s">
        <v>106</v>
      </c>
      <c r="B26" s="12" t="s">
        <v>107</v>
      </c>
      <c r="C26" s="13" t="s">
        <v>108</v>
      </c>
      <c r="D26" s="12" t="s">
        <v>11</v>
      </c>
      <c r="E26" s="9" t="str">
        <f>VLOOKUP(C26,Hoja1!$B$1:$G$133,3,FALSE)</f>
        <v>LC-INMT-20</v>
      </c>
      <c r="F26" s="14" t="s">
        <v>24</v>
      </c>
    </row>
    <row r="27" spans="1:6" x14ac:dyDescent="0.2">
      <c r="A27" s="9" t="s">
        <v>109</v>
      </c>
      <c r="B27" s="9" t="s">
        <v>110</v>
      </c>
      <c r="C27" s="10" t="s">
        <v>111</v>
      </c>
      <c r="D27" s="9" t="s">
        <v>11</v>
      </c>
      <c r="E27" s="9" t="str">
        <f>VLOOKUP(C27,Hoja1!$B$1:$G$133,3,FALSE)</f>
        <v>LC-INMT-20</v>
      </c>
      <c r="F27" s="11" t="s">
        <v>112</v>
      </c>
    </row>
    <row r="28" spans="1:6" x14ac:dyDescent="0.2">
      <c r="A28" s="12" t="s">
        <v>113</v>
      </c>
      <c r="B28" s="12" t="s">
        <v>114</v>
      </c>
      <c r="C28" s="13" t="s">
        <v>115</v>
      </c>
      <c r="D28" s="12" t="s">
        <v>116</v>
      </c>
      <c r="E28" s="9" t="str">
        <f>D28</f>
        <v>Negocios</v>
      </c>
      <c r="F28" s="14" t="s">
        <v>117</v>
      </c>
    </row>
    <row r="29" spans="1:6" x14ac:dyDescent="0.2">
      <c r="A29" s="9" t="s">
        <v>118</v>
      </c>
      <c r="B29" s="9" t="s">
        <v>119</v>
      </c>
      <c r="C29" s="10" t="s">
        <v>120</v>
      </c>
      <c r="D29" s="9" t="s">
        <v>11</v>
      </c>
      <c r="E29" s="9" t="str">
        <f>VLOOKUP(C29,Hoja1!$B$1:$G$133,3,FALSE)</f>
        <v>LC-INIE-20</v>
      </c>
      <c r="F29" s="11" t="s">
        <v>121</v>
      </c>
    </row>
    <row r="30" spans="1:6" x14ac:dyDescent="0.2">
      <c r="A30" s="12" t="s">
        <v>122</v>
      </c>
      <c r="B30" s="12" t="s">
        <v>123</v>
      </c>
      <c r="C30" s="12" t="s">
        <v>124</v>
      </c>
      <c r="D30" s="12" t="s">
        <v>11</v>
      </c>
      <c r="E30" s="15" t="s">
        <v>420</v>
      </c>
      <c r="F30" s="14" t="s">
        <v>48</v>
      </c>
    </row>
    <row r="31" spans="1:6" x14ac:dyDescent="0.2">
      <c r="A31" s="9" t="s">
        <v>125</v>
      </c>
      <c r="B31" s="9" t="s">
        <v>126</v>
      </c>
      <c r="C31" s="10" t="s">
        <v>127</v>
      </c>
      <c r="D31" s="9" t="s">
        <v>11</v>
      </c>
      <c r="E31" s="9" t="str">
        <f>VLOOKUP(C31,Hoja1!$B$1:$G$133,3,FALSE)</f>
        <v>LC-INIE-20</v>
      </c>
      <c r="F31" s="11" t="s">
        <v>128</v>
      </c>
    </row>
    <row r="32" spans="1:6" x14ac:dyDescent="0.2">
      <c r="A32" s="12" t="s">
        <v>129</v>
      </c>
      <c r="B32" s="12" t="s">
        <v>130</v>
      </c>
      <c r="C32" s="13" t="s">
        <v>131</v>
      </c>
      <c r="D32" s="12" t="s">
        <v>11</v>
      </c>
      <c r="E32" s="9" t="str">
        <f>VLOOKUP(C32,Hoja1!$B$1:$G$133,3,FALSE)</f>
        <v>LC-INST-16</v>
      </c>
      <c r="F32" s="14" t="s">
        <v>48</v>
      </c>
    </row>
    <row r="33" spans="1:13" x14ac:dyDescent="0.2">
      <c r="A33" s="9" t="s">
        <v>132</v>
      </c>
      <c r="B33" s="9" t="s">
        <v>133</v>
      </c>
      <c r="C33" s="10" t="s">
        <v>134</v>
      </c>
      <c r="D33" s="9" t="s">
        <v>11</v>
      </c>
      <c r="E33" s="9" t="str">
        <f>VLOOKUP(C33,Hoja1!$B$1:$G$133,3,FALSE)</f>
        <v>LC-IINF-20</v>
      </c>
      <c r="F33" s="11" t="s">
        <v>135</v>
      </c>
    </row>
    <row r="34" spans="1:13" x14ac:dyDescent="0.2">
      <c r="A34" s="12" t="s">
        <v>136</v>
      </c>
      <c r="B34" s="12" t="s">
        <v>137</v>
      </c>
      <c r="C34" s="13" t="s">
        <v>138</v>
      </c>
      <c r="D34" s="12" t="s">
        <v>11</v>
      </c>
      <c r="E34" s="9" t="str">
        <f>VLOOKUP(C34,Hoja1!$B$1:$G$133,3,FALSE)</f>
        <v>LC-INIE-16</v>
      </c>
      <c r="F34" s="14" t="s">
        <v>139</v>
      </c>
      <c r="M34" t="str">
        <f>IF(C34=Hoja1!B50,"Si","no")</f>
        <v>Si</v>
      </c>
    </row>
    <row r="35" spans="1:13" x14ac:dyDescent="0.2">
      <c r="A35" s="9" t="s">
        <v>140</v>
      </c>
      <c r="B35" s="9" t="s">
        <v>141</v>
      </c>
      <c r="C35" s="10" t="s">
        <v>142</v>
      </c>
      <c r="D35" s="9" t="s">
        <v>11</v>
      </c>
      <c r="E35" s="9" t="str">
        <f>VLOOKUP(C35,Hoja1!$B$1:$G$133,3,FALSE)</f>
        <v>LC-INMT-20</v>
      </c>
      <c r="F35" s="11" t="s">
        <v>143</v>
      </c>
    </row>
    <row r="36" spans="1:13" x14ac:dyDescent="0.2">
      <c r="A36" s="12" t="s">
        <v>144</v>
      </c>
      <c r="B36" s="12" t="s">
        <v>145</v>
      </c>
      <c r="C36" s="13" t="s">
        <v>146</v>
      </c>
      <c r="D36" s="12" t="s">
        <v>11</v>
      </c>
      <c r="E36" s="15" t="s">
        <v>367</v>
      </c>
      <c r="F36" s="14" t="s">
        <v>128</v>
      </c>
    </row>
    <row r="37" spans="1:13" x14ac:dyDescent="0.2">
      <c r="A37" s="9" t="s">
        <v>147</v>
      </c>
      <c r="B37" s="9" t="s">
        <v>148</v>
      </c>
      <c r="C37" s="10" t="s">
        <v>149</v>
      </c>
      <c r="D37" s="9" t="s">
        <v>11</v>
      </c>
      <c r="E37" s="9" t="str">
        <f>VLOOKUP(C37,Hoja1!$B$1:$G$133,3,FALSE)</f>
        <v>LC-INIE-20</v>
      </c>
      <c r="F37" s="11" t="s">
        <v>150</v>
      </c>
    </row>
    <row r="38" spans="1:13" x14ac:dyDescent="0.2">
      <c r="A38" s="12" t="s">
        <v>151</v>
      </c>
      <c r="B38" s="12" t="s">
        <v>152</v>
      </c>
      <c r="C38" s="12" t="s">
        <v>153</v>
      </c>
      <c r="D38" s="12" t="s">
        <v>11</v>
      </c>
      <c r="E38" s="15" t="s">
        <v>367</v>
      </c>
      <c r="F38" s="14" t="s">
        <v>128</v>
      </c>
    </row>
    <row r="39" spans="1:13" x14ac:dyDescent="0.2">
      <c r="A39" s="9" t="s">
        <v>154</v>
      </c>
      <c r="B39" s="9" t="s">
        <v>155</v>
      </c>
      <c r="C39" s="10" t="s">
        <v>156</v>
      </c>
      <c r="D39" s="9" t="s">
        <v>11</v>
      </c>
      <c r="E39" s="9" t="str">
        <f>VLOOKUP(C39,Hoja1!$B$1:$G$133,3,FALSE)</f>
        <v>LC-IINF-20</v>
      </c>
      <c r="F39" s="11" t="s">
        <v>128</v>
      </c>
    </row>
    <row r="40" spans="1:13" x14ac:dyDescent="0.2">
      <c r="A40" s="9" t="s">
        <v>160</v>
      </c>
      <c r="B40" s="9" t="s">
        <v>161</v>
      </c>
      <c r="C40" s="10" t="s">
        <v>162</v>
      </c>
      <c r="D40" s="9" t="s">
        <v>11</v>
      </c>
      <c r="E40" s="9" t="str">
        <f>VLOOKUP(C40,Hoja1!$B$1:$G$133,3,FALSE)</f>
        <v>LC-INMT-20</v>
      </c>
      <c r="F40" s="11" t="s">
        <v>163</v>
      </c>
    </row>
    <row r="41" spans="1:13" x14ac:dyDescent="0.2">
      <c r="A41" s="12" t="s">
        <v>164</v>
      </c>
      <c r="B41" s="12" t="s">
        <v>165</v>
      </c>
      <c r="C41" s="13" t="s">
        <v>166</v>
      </c>
      <c r="D41" s="12" t="s">
        <v>116</v>
      </c>
      <c r="E41" s="9" t="str">
        <f>D41</f>
        <v>Negocios</v>
      </c>
      <c r="F41" s="14" t="s">
        <v>167</v>
      </c>
    </row>
    <row r="42" spans="1:13" x14ac:dyDescent="0.2">
      <c r="A42" s="9" t="s">
        <v>168</v>
      </c>
      <c r="B42" s="9" t="s">
        <v>169</v>
      </c>
      <c r="C42" s="10" t="s">
        <v>170</v>
      </c>
      <c r="D42" s="9" t="s">
        <v>116</v>
      </c>
      <c r="E42" s="9" t="str">
        <f>D42</f>
        <v>Negocios</v>
      </c>
      <c r="F42" s="11" t="s">
        <v>171</v>
      </c>
    </row>
    <row r="43" spans="1:13" x14ac:dyDescent="0.2">
      <c r="A43" s="12" t="s">
        <v>172</v>
      </c>
      <c r="B43" s="12" t="s">
        <v>173</v>
      </c>
      <c r="C43" s="13" t="s">
        <v>174</v>
      </c>
      <c r="D43" s="12" t="s">
        <v>11</v>
      </c>
      <c r="E43" s="9" t="str">
        <f>VLOOKUP(C43,Hoja1!$B$1:$G$133,3,FALSE)</f>
        <v>LC-IINF-20</v>
      </c>
      <c r="F43" s="14" t="s">
        <v>175</v>
      </c>
    </row>
    <row r="44" spans="1:13" x14ac:dyDescent="0.2">
      <c r="A44" s="9" t="s">
        <v>176</v>
      </c>
      <c r="B44" s="9" t="s">
        <v>177</v>
      </c>
      <c r="C44" s="16" t="s">
        <v>683</v>
      </c>
      <c r="D44" s="9" t="s">
        <v>11</v>
      </c>
      <c r="E44" s="15" t="str">
        <f>VLOOKUP(C44,Hoja1!$B$1:$G$133,3,FALSE)</f>
        <v>LC-INIE-20</v>
      </c>
      <c r="F44" s="11" t="s">
        <v>179</v>
      </c>
    </row>
    <row r="45" spans="1:13" x14ac:dyDescent="0.2">
      <c r="A45" s="12" t="s">
        <v>180</v>
      </c>
      <c r="B45" s="12" t="s">
        <v>181</v>
      </c>
      <c r="C45" s="13" t="s">
        <v>182</v>
      </c>
      <c r="D45" s="12" t="s">
        <v>116</v>
      </c>
      <c r="E45" s="9" t="str">
        <f>D45</f>
        <v>Negocios</v>
      </c>
      <c r="F45" s="14" t="s">
        <v>183</v>
      </c>
    </row>
    <row r="46" spans="1:13" x14ac:dyDescent="0.2">
      <c r="A46" s="9" t="s">
        <v>184</v>
      </c>
      <c r="B46" s="9" t="s">
        <v>185</v>
      </c>
      <c r="C46" s="10" t="s">
        <v>186</v>
      </c>
      <c r="D46" s="9" t="s">
        <v>11</v>
      </c>
      <c r="E46" s="9" t="str">
        <f>VLOOKUP(C46,Hoja1!$B$1:$G$133,3,FALSE)</f>
        <v>LC-INMT-20</v>
      </c>
      <c r="F46" s="11" t="s">
        <v>187</v>
      </c>
    </row>
    <row r="47" spans="1:13" x14ac:dyDescent="0.2">
      <c r="A47" s="12" t="s">
        <v>188</v>
      </c>
      <c r="B47" s="12" t="s">
        <v>189</v>
      </c>
      <c r="C47" s="13" t="s">
        <v>190</v>
      </c>
      <c r="D47" s="12" t="s">
        <v>11</v>
      </c>
      <c r="E47" s="9" t="str">
        <f>VLOOKUP(C47,Hoja1!$B$1:$G$133,3,FALSE)</f>
        <v>LC-INIE-16</v>
      </c>
      <c r="F47" s="14" t="s">
        <v>191</v>
      </c>
    </row>
    <row r="48" spans="1:13" x14ac:dyDescent="0.2">
      <c r="A48" s="9" t="s">
        <v>192</v>
      </c>
      <c r="B48" s="9" t="s">
        <v>193</v>
      </c>
      <c r="C48" s="10" t="s">
        <v>194</v>
      </c>
      <c r="D48" s="9" t="s">
        <v>11</v>
      </c>
      <c r="E48" s="9" t="str">
        <f>VLOOKUP(C48,Hoja1!$B$1:$G$133,3,FALSE)</f>
        <v>LC-INIE-16</v>
      </c>
      <c r="F48" s="11" t="s">
        <v>191</v>
      </c>
    </row>
    <row r="49" spans="1:6" x14ac:dyDescent="0.2">
      <c r="A49" s="12" t="s">
        <v>195</v>
      </c>
      <c r="B49" s="12" t="s">
        <v>196</v>
      </c>
      <c r="C49" s="13" t="s">
        <v>197</v>
      </c>
      <c r="D49" s="12" t="s">
        <v>11</v>
      </c>
      <c r="E49" s="9" t="str">
        <f>VLOOKUP(C49,Hoja1!$B$1:$G$133,3,FALSE)</f>
        <v>LC-IINF-20</v>
      </c>
      <c r="F49" s="14" t="s">
        <v>198</v>
      </c>
    </row>
    <row r="50" spans="1:6" x14ac:dyDescent="0.2">
      <c r="A50" s="12" t="s">
        <v>203</v>
      </c>
      <c r="B50" s="12" t="s">
        <v>204</v>
      </c>
      <c r="C50" s="13" t="s">
        <v>205</v>
      </c>
      <c r="D50" s="12" t="s">
        <v>11</v>
      </c>
      <c r="E50" s="9" t="str">
        <f>VLOOKUP(C50,Hoja1!$B$1:$G$133,3,FALSE)</f>
        <v>LC-INIE-20</v>
      </c>
      <c r="F50" s="14" t="s">
        <v>206</v>
      </c>
    </row>
    <row r="51" spans="1:6" x14ac:dyDescent="0.2">
      <c r="A51" s="9" t="s">
        <v>207</v>
      </c>
      <c r="B51" s="9" t="s">
        <v>208</v>
      </c>
      <c r="C51" s="10" t="s">
        <v>209</v>
      </c>
      <c r="D51" s="9" t="s">
        <v>210</v>
      </c>
      <c r="E51" s="9" t="str">
        <f>D51</f>
        <v>Psicología</v>
      </c>
      <c r="F51" s="11" t="s">
        <v>211</v>
      </c>
    </row>
    <row r="52" spans="1:6" x14ac:dyDescent="0.2">
      <c r="A52" s="12" t="s">
        <v>212</v>
      </c>
      <c r="B52" s="12" t="s">
        <v>213</v>
      </c>
      <c r="C52" s="13" t="s">
        <v>214</v>
      </c>
      <c r="D52" s="12" t="s">
        <v>11</v>
      </c>
      <c r="E52" s="9" t="str">
        <f>VLOOKUP(C52,Hoja1!$B$1:$G$133,3,FALSE)</f>
        <v>LC-IINF-20</v>
      </c>
      <c r="F52" s="14" t="s">
        <v>215</v>
      </c>
    </row>
    <row r="53" spans="1:6" x14ac:dyDescent="0.2">
      <c r="A53" s="9" t="s">
        <v>216</v>
      </c>
      <c r="B53" s="9" t="s">
        <v>217</v>
      </c>
      <c r="C53" s="10" t="s">
        <v>218</v>
      </c>
      <c r="D53" s="9" t="s">
        <v>116</v>
      </c>
      <c r="E53" s="9" t="str">
        <f>D53</f>
        <v>Negocios</v>
      </c>
      <c r="F53" s="11" t="s">
        <v>219</v>
      </c>
    </row>
    <row r="54" spans="1:6" x14ac:dyDescent="0.2">
      <c r="A54" s="12" t="s">
        <v>220</v>
      </c>
      <c r="B54" s="12" t="s">
        <v>221</v>
      </c>
      <c r="C54" s="13" t="s">
        <v>222</v>
      </c>
      <c r="D54" s="12" t="s">
        <v>11</v>
      </c>
      <c r="E54" s="9" t="str">
        <f>VLOOKUP(C54,Hoja1!$B$1:$G$133,3,FALSE)</f>
        <v>LC-INMT-20</v>
      </c>
      <c r="F54" s="14" t="s">
        <v>128</v>
      </c>
    </row>
    <row r="55" spans="1:6" x14ac:dyDescent="0.2">
      <c r="A55" s="9" t="s">
        <v>199</v>
      </c>
      <c r="B55" s="9" t="s">
        <v>200</v>
      </c>
      <c r="C55" s="10" t="s">
        <v>201</v>
      </c>
      <c r="D55" s="9" t="s">
        <v>11</v>
      </c>
      <c r="E55" s="9" t="str">
        <f>VLOOKUP(C55,Hoja1!$B$1:$G$133,3,FALSE)</f>
        <v>LC-INIE-16</v>
      </c>
      <c r="F55" s="11" t="s">
        <v>36</v>
      </c>
    </row>
    <row r="56" spans="1:6" x14ac:dyDescent="0.2">
      <c r="A56" s="12" t="s">
        <v>223</v>
      </c>
      <c r="B56" s="12" t="s">
        <v>224</v>
      </c>
      <c r="C56" s="13" t="s">
        <v>225</v>
      </c>
      <c r="D56" s="12" t="s">
        <v>11</v>
      </c>
      <c r="E56" s="9" t="str">
        <f>VLOOKUP(C56,Hoja1!$B$1:$G$133,3,FALSE)</f>
        <v>LC-INMT-20</v>
      </c>
      <c r="F56" s="14" t="s">
        <v>44</v>
      </c>
    </row>
    <row r="57" spans="1:6" x14ac:dyDescent="0.2">
      <c r="A57" s="9" t="s">
        <v>226</v>
      </c>
      <c r="B57" s="9" t="s">
        <v>227</v>
      </c>
      <c r="C57" s="10" t="s">
        <v>228</v>
      </c>
      <c r="D57" s="9" t="s">
        <v>11</v>
      </c>
      <c r="E57" s="9" t="str">
        <f>VLOOKUP(C57,Hoja1!$B$1:$G$133,3,FALSE)</f>
        <v>LC-INIE-20</v>
      </c>
      <c r="F57" s="11" t="s">
        <v>97</v>
      </c>
    </row>
    <row r="58" spans="1:6" x14ac:dyDescent="0.2">
      <c r="A58" s="12" t="s">
        <v>229</v>
      </c>
      <c r="B58" s="12" t="s">
        <v>230</v>
      </c>
      <c r="C58" s="13" t="s">
        <v>231</v>
      </c>
      <c r="D58" s="12" t="s">
        <v>11</v>
      </c>
      <c r="E58" s="9" t="str">
        <f>VLOOKUP(C58,Hoja1!$B$1:$G$133,3,FALSE)</f>
        <v>LC-INCI-20</v>
      </c>
      <c r="F58" s="14" t="s">
        <v>232</v>
      </c>
    </row>
    <row r="59" spans="1:6" x14ac:dyDescent="0.2">
      <c r="A59" s="9" t="s">
        <v>233</v>
      </c>
      <c r="B59" s="9" t="s">
        <v>234</v>
      </c>
      <c r="C59" s="10" t="s">
        <v>235</v>
      </c>
      <c r="D59" s="9" t="s">
        <v>11</v>
      </c>
      <c r="E59" s="9" t="str">
        <f>VLOOKUP(C59,Hoja1!$B$1:$G$133,3,FALSE)</f>
        <v>LC-INCI-20</v>
      </c>
      <c r="F59" s="11" t="s">
        <v>206</v>
      </c>
    </row>
    <row r="60" spans="1:6" x14ac:dyDescent="0.2">
      <c r="A60" s="12" t="s">
        <v>236</v>
      </c>
      <c r="B60" s="12" t="s">
        <v>237</v>
      </c>
      <c r="C60" s="13" t="s">
        <v>238</v>
      </c>
      <c r="D60" s="12" t="s">
        <v>11</v>
      </c>
      <c r="E60" s="9" t="str">
        <f>VLOOKUP(C60,Hoja1!$B$1:$G$133,3,FALSE)</f>
        <v>LC-INIE-16</v>
      </c>
      <c r="F60" s="14" t="s">
        <v>239</v>
      </c>
    </row>
    <row r="61" spans="1:6" x14ac:dyDescent="0.2">
      <c r="A61" s="9" t="s">
        <v>240</v>
      </c>
      <c r="B61" s="9" t="s">
        <v>241</v>
      </c>
      <c r="C61" s="10" t="s">
        <v>242</v>
      </c>
      <c r="D61" s="9" t="s">
        <v>11</v>
      </c>
      <c r="E61" s="9" t="str">
        <f>VLOOKUP(C61,Hoja1!$B$1:$G$133,3,FALSE)</f>
        <v>LC-INIE-20</v>
      </c>
      <c r="F61" s="11" t="s">
        <v>211</v>
      </c>
    </row>
    <row r="62" spans="1:6" x14ac:dyDescent="0.2">
      <c r="A62" s="12" t="s">
        <v>243</v>
      </c>
      <c r="B62" s="12" t="s">
        <v>244</v>
      </c>
      <c r="C62" s="13" t="s">
        <v>245</v>
      </c>
      <c r="D62" s="12" t="s">
        <v>11</v>
      </c>
      <c r="E62" s="9" t="str">
        <f>VLOOKUP(C62,Hoja1!$B$1:$G$133,3,FALSE)</f>
        <v>LC-INIE-20</v>
      </c>
      <c r="F62" s="14" t="s">
        <v>12</v>
      </c>
    </row>
    <row r="63" spans="1:6" x14ac:dyDescent="0.2">
      <c r="A63" s="9" t="s">
        <v>246</v>
      </c>
      <c r="B63" s="9" t="s">
        <v>247</v>
      </c>
      <c r="C63" s="10" t="s">
        <v>248</v>
      </c>
      <c r="D63" s="9" t="s">
        <v>11</v>
      </c>
      <c r="E63" s="9" t="str">
        <f>VLOOKUP(C63,Hoja1!$B$1:$G$133,3,FALSE)</f>
        <v>LC-INIE-20</v>
      </c>
      <c r="F63" s="11" t="s">
        <v>249</v>
      </c>
    </row>
    <row r="64" spans="1:6" x14ac:dyDescent="0.2">
      <c r="A64" s="12" t="s">
        <v>250</v>
      </c>
      <c r="B64" s="12" t="s">
        <v>251</v>
      </c>
      <c r="C64" s="13" t="s">
        <v>252</v>
      </c>
      <c r="D64" s="12" t="s">
        <v>11</v>
      </c>
      <c r="E64" s="9" t="str">
        <f>VLOOKUP(C64,Hoja1!$B$1:$G$133,3,FALSE)</f>
        <v>LC-INCI-20</v>
      </c>
      <c r="F64" s="14" t="s">
        <v>206</v>
      </c>
    </row>
    <row r="65" spans="1:6" x14ac:dyDescent="0.2">
      <c r="A65" s="9" t="s">
        <v>253</v>
      </c>
      <c r="B65" s="9" t="s">
        <v>254</v>
      </c>
      <c r="C65" s="10" t="s">
        <v>255</v>
      </c>
      <c r="D65" s="9" t="s">
        <v>11</v>
      </c>
      <c r="E65" s="9" t="str">
        <f>VLOOKUP(C65,Hoja1!$B$1:$G$133,3,FALSE)</f>
        <v>LC-INCI-20</v>
      </c>
      <c r="F65" s="11" t="s">
        <v>128</v>
      </c>
    </row>
    <row r="66" spans="1:6" x14ac:dyDescent="0.2">
      <c r="A66" s="12" t="s">
        <v>256</v>
      </c>
      <c r="B66" s="12" t="s">
        <v>257</v>
      </c>
      <c r="C66" s="13" t="s">
        <v>258</v>
      </c>
      <c r="D66" s="12" t="s">
        <v>11</v>
      </c>
      <c r="E66" s="9" t="str">
        <f>VLOOKUP(C66,Hoja1!$B$1:$G$133,3,FALSE)</f>
        <v>LC-IINF-20</v>
      </c>
      <c r="F66" s="14" t="s">
        <v>259</v>
      </c>
    </row>
    <row r="67" spans="1:6" x14ac:dyDescent="0.2">
      <c r="A67" s="9" t="s">
        <v>260</v>
      </c>
      <c r="B67" s="9" t="s">
        <v>261</v>
      </c>
      <c r="C67" s="10" t="s">
        <v>262</v>
      </c>
      <c r="D67" s="9" t="s">
        <v>11</v>
      </c>
      <c r="E67" s="9" t="str">
        <f>VLOOKUP(C67,Hoja1!$B$1:$G$133,3,FALSE)</f>
        <v>LC-INIE-20</v>
      </c>
      <c r="F67" s="11" t="s">
        <v>263</v>
      </c>
    </row>
    <row r="68" spans="1:6" x14ac:dyDescent="0.2">
      <c r="A68" s="12" t="s">
        <v>264</v>
      </c>
      <c r="B68" s="12" t="s">
        <v>265</v>
      </c>
      <c r="C68" s="13" t="s">
        <v>266</v>
      </c>
      <c r="D68" s="12" t="s">
        <v>11</v>
      </c>
      <c r="E68" s="9" t="str">
        <f>VLOOKUP(C68,Hoja1!$B$1:$G$133,3,FALSE)</f>
        <v>LC-INIE-20</v>
      </c>
      <c r="F68" s="14" t="s">
        <v>267</v>
      </c>
    </row>
    <row r="69" spans="1:6" x14ac:dyDescent="0.2">
      <c r="A69" s="9" t="s">
        <v>268</v>
      </c>
      <c r="B69" s="9" t="s">
        <v>269</v>
      </c>
      <c r="C69" s="10" t="s">
        <v>684</v>
      </c>
      <c r="D69" s="9" t="s">
        <v>11</v>
      </c>
      <c r="E69" s="15" t="str">
        <f>VLOOKUP(C69,Hoja1!$B$1:$G$133,3,FALSE)</f>
        <v>LC-INMT-20</v>
      </c>
      <c r="F69" s="11" t="s">
        <v>271</v>
      </c>
    </row>
    <row r="70" spans="1:6" x14ac:dyDescent="0.2">
      <c r="A70" s="12" t="s">
        <v>272</v>
      </c>
      <c r="B70" s="12" t="s">
        <v>273</v>
      </c>
      <c r="C70" s="13" t="s">
        <v>274</v>
      </c>
      <c r="D70" s="12" t="s">
        <v>210</v>
      </c>
      <c r="E70" s="9" t="str">
        <f>D70</f>
        <v>Psicología</v>
      </c>
      <c r="F70" s="14" t="s">
        <v>275</v>
      </c>
    </row>
    <row r="71" spans="1:6" x14ac:dyDescent="0.2">
      <c r="A71" s="9" t="s">
        <v>276</v>
      </c>
      <c r="B71" s="9" t="s">
        <v>277</v>
      </c>
      <c r="C71" s="10" t="s">
        <v>278</v>
      </c>
      <c r="D71" s="9" t="s">
        <v>116</v>
      </c>
      <c r="E71" s="9" t="str">
        <f>D71</f>
        <v>Negocios</v>
      </c>
      <c r="F71" s="11" t="s">
        <v>267</v>
      </c>
    </row>
    <row r="72" spans="1:6" x14ac:dyDescent="0.2">
      <c r="A72" s="12" t="s">
        <v>279</v>
      </c>
      <c r="B72" s="12" t="s">
        <v>280</v>
      </c>
      <c r="C72" s="13" t="s">
        <v>281</v>
      </c>
      <c r="D72" s="12" t="s">
        <v>11</v>
      </c>
      <c r="E72" s="9" t="str">
        <f>VLOOKUP(C72,Hoja1!$B$1:$G$133,3,FALSE)</f>
        <v>LC-INIE-20</v>
      </c>
      <c r="F72" s="14" t="s">
        <v>282</v>
      </c>
    </row>
    <row r="73" spans="1:6" x14ac:dyDescent="0.2">
      <c r="A73" s="9" t="s">
        <v>283</v>
      </c>
      <c r="B73" s="9" t="s">
        <v>284</v>
      </c>
      <c r="C73" s="10" t="s">
        <v>285</v>
      </c>
      <c r="D73" s="9" t="s">
        <v>11</v>
      </c>
      <c r="E73" s="9" t="str">
        <f>VLOOKUP(C73,Hoja1!$B$1:$G$133,3,FALSE)</f>
        <v>LC-INMT-20</v>
      </c>
      <c r="F73" s="11" t="s">
        <v>286</v>
      </c>
    </row>
    <row r="74" spans="1:6" x14ac:dyDescent="0.2">
      <c r="A74" s="12" t="s">
        <v>287</v>
      </c>
      <c r="B74" s="12" t="s">
        <v>288</v>
      </c>
      <c r="C74" s="13" t="s">
        <v>289</v>
      </c>
      <c r="D74" s="12" t="s">
        <v>116</v>
      </c>
      <c r="E74" s="9" t="str">
        <f t="shared" ref="E74:E79" si="0">D74</f>
        <v>Negocios</v>
      </c>
      <c r="F74" s="14" t="s">
        <v>290</v>
      </c>
    </row>
    <row r="75" spans="1:6" x14ac:dyDescent="0.2">
      <c r="A75" s="9" t="s">
        <v>291</v>
      </c>
      <c r="B75" s="9" t="s">
        <v>292</v>
      </c>
      <c r="C75" s="10" t="s">
        <v>293</v>
      </c>
      <c r="D75" s="9" t="s">
        <v>116</v>
      </c>
      <c r="E75" s="9" t="str">
        <f t="shared" si="0"/>
        <v>Negocios</v>
      </c>
      <c r="F75" s="11" t="s">
        <v>117</v>
      </c>
    </row>
    <row r="76" spans="1:6" x14ac:dyDescent="0.2">
      <c r="A76" s="12" t="s">
        <v>294</v>
      </c>
      <c r="B76" s="12" t="s">
        <v>295</v>
      </c>
      <c r="C76" s="13" t="s">
        <v>296</v>
      </c>
      <c r="D76" s="12" t="s">
        <v>297</v>
      </c>
      <c r="E76" s="9" t="str">
        <f t="shared" si="0"/>
        <v>Diseño</v>
      </c>
      <c r="F76" s="14" t="s">
        <v>298</v>
      </c>
    </row>
    <row r="77" spans="1:6" x14ac:dyDescent="0.2">
      <c r="A77" s="9" t="s">
        <v>299</v>
      </c>
      <c r="B77" s="9" t="s">
        <v>300</v>
      </c>
      <c r="C77" s="10" t="s">
        <v>301</v>
      </c>
      <c r="D77" s="9" t="s">
        <v>297</v>
      </c>
      <c r="E77" s="9" t="str">
        <f t="shared" si="0"/>
        <v>Diseño</v>
      </c>
      <c r="F77" s="11" t="s">
        <v>211</v>
      </c>
    </row>
    <row r="78" spans="1:6" x14ac:dyDescent="0.2">
      <c r="A78" s="12" t="s">
        <v>302</v>
      </c>
      <c r="B78" s="12" t="s">
        <v>303</v>
      </c>
      <c r="C78" s="13" t="s">
        <v>304</v>
      </c>
      <c r="D78" s="12" t="s">
        <v>305</v>
      </c>
      <c r="E78" s="9" t="str">
        <f t="shared" si="0"/>
        <v>Comunicación</v>
      </c>
      <c r="F78" s="14" t="s">
        <v>306</v>
      </c>
    </row>
    <row r="79" spans="1:6" x14ac:dyDescent="0.2">
      <c r="A79" s="9" t="s">
        <v>307</v>
      </c>
      <c r="B79" s="9" t="s">
        <v>308</v>
      </c>
      <c r="C79" s="10" t="s">
        <v>309</v>
      </c>
      <c r="D79" s="9" t="s">
        <v>297</v>
      </c>
      <c r="E79" s="9" t="str">
        <f t="shared" si="0"/>
        <v>Diseño</v>
      </c>
      <c r="F79" s="11" t="s">
        <v>97</v>
      </c>
    </row>
    <row r="80" spans="1:6" x14ac:dyDescent="0.2">
      <c r="A80" s="12" t="s">
        <v>310</v>
      </c>
      <c r="B80" s="12" t="s">
        <v>311</v>
      </c>
      <c r="C80" s="13" t="s">
        <v>312</v>
      </c>
      <c r="D80" s="12" t="s">
        <v>297</v>
      </c>
      <c r="E80" s="9" t="str">
        <f>D80</f>
        <v>Diseño</v>
      </c>
      <c r="F80" s="14" t="s">
        <v>163</v>
      </c>
    </row>
    <row r="81" spans="1:6" x14ac:dyDescent="0.2">
      <c r="A81" s="9" t="s">
        <v>37</v>
      </c>
      <c r="B81" s="9" t="s">
        <v>38</v>
      </c>
      <c r="C81" s="10" t="s">
        <v>39</v>
      </c>
      <c r="D81" s="9" t="s">
        <v>11</v>
      </c>
      <c r="E81" s="9" t="str">
        <f>VLOOKUP(C81,Hoja1!$B$1:$G$133,3,FALSE)</f>
        <v>LC-INIE-16</v>
      </c>
      <c r="F81" s="11" t="s">
        <v>40</v>
      </c>
    </row>
    <row r="82" spans="1:6" x14ac:dyDescent="0.2">
      <c r="A82" s="12" t="s">
        <v>313</v>
      </c>
      <c r="B82" s="12" t="s">
        <v>314</v>
      </c>
      <c r="C82" s="13" t="s">
        <v>315</v>
      </c>
      <c r="D82" s="12" t="s">
        <v>11</v>
      </c>
      <c r="E82" s="9" t="str">
        <f>VLOOKUP(C82,Hoja1!$B$1:$G$133,3,FALSE)</f>
        <v>LC-IINF-20</v>
      </c>
      <c r="F82" s="14" t="s">
        <v>316</v>
      </c>
    </row>
    <row r="83" spans="1:6" x14ac:dyDescent="0.2">
      <c r="A83" s="9" t="s">
        <v>317</v>
      </c>
      <c r="B83" s="9" t="s">
        <v>318</v>
      </c>
      <c r="C83" s="10" t="s">
        <v>319</v>
      </c>
      <c r="D83" s="9" t="s">
        <v>11</v>
      </c>
      <c r="E83" s="9" t="str">
        <f>VLOOKUP(C83,Hoja1!$B$1:$G$133,3,FALSE)</f>
        <v>LC-INST-16</v>
      </c>
      <c r="F83" s="11" t="s">
        <v>163</v>
      </c>
    </row>
    <row r="84" spans="1:6" x14ac:dyDescent="0.2">
      <c r="A84" s="12" t="s">
        <v>320</v>
      </c>
      <c r="B84" s="12" t="s">
        <v>321</v>
      </c>
      <c r="C84" s="13" t="s">
        <v>322</v>
      </c>
      <c r="D84" s="12" t="s">
        <v>11</v>
      </c>
      <c r="E84" s="9" t="str">
        <f>VLOOKUP(C84,Hoja1!$B$1:$G$133,3,FALSE)</f>
        <v>LC-INIE-16</v>
      </c>
      <c r="F84" s="14" t="s">
        <v>323</v>
      </c>
    </row>
    <row r="85" spans="1:6" x14ac:dyDescent="0.2">
      <c r="A85" s="9" t="s">
        <v>157</v>
      </c>
      <c r="B85" s="9" t="s">
        <v>158</v>
      </c>
      <c r="C85" s="10" t="s">
        <v>159</v>
      </c>
      <c r="D85" s="9" t="s">
        <v>11</v>
      </c>
      <c r="E85" s="9" t="str">
        <f>VLOOKUP(C85,Hoja1!$B$1:$G$133,3,FALSE)</f>
        <v>LC-INST-16</v>
      </c>
      <c r="F85" s="11" t="s">
        <v>44</v>
      </c>
    </row>
    <row r="86" spans="1:6" x14ac:dyDescent="0.2">
      <c r="A86" s="12" t="s">
        <v>324</v>
      </c>
      <c r="B86" s="12" t="s">
        <v>325</v>
      </c>
      <c r="C86" s="13" t="s">
        <v>326</v>
      </c>
      <c r="D86" s="12" t="s">
        <v>11</v>
      </c>
      <c r="E86" s="9" t="str">
        <f>VLOOKUP(C86,Hoja1!$B$1:$G$133,3,FALSE)</f>
        <v>LC-INMT-20</v>
      </c>
      <c r="F86" s="14" t="s">
        <v>179</v>
      </c>
    </row>
    <row r="87" spans="1:6" x14ac:dyDescent="0.2">
      <c r="A87" s="9" t="s">
        <v>327</v>
      </c>
      <c r="B87" s="9" t="s">
        <v>328</v>
      </c>
      <c r="C87" s="10" t="s">
        <v>329</v>
      </c>
      <c r="D87" s="9" t="s">
        <v>11</v>
      </c>
      <c r="E87" s="9" t="str">
        <f>VLOOKUP(C87,Hoja1!$B$1:$G$133,3,FALSE)</f>
        <v>LC-IINF-20</v>
      </c>
      <c r="F87" s="11" t="s">
        <v>330</v>
      </c>
    </row>
    <row r="88" spans="1:6" x14ac:dyDescent="0.2">
      <c r="A88" s="12" t="s">
        <v>331</v>
      </c>
      <c r="B88" s="12" t="s">
        <v>332</v>
      </c>
      <c r="C88" s="13" t="s">
        <v>333</v>
      </c>
      <c r="D88" s="12" t="s">
        <v>11</v>
      </c>
      <c r="E88" s="9" t="str">
        <f>VLOOKUP(C88,Hoja1!$B$1:$G$133,3,FALSE)</f>
        <v>LC-INIE-20</v>
      </c>
      <c r="F88" s="14" t="s">
        <v>334</v>
      </c>
    </row>
    <row r="89" spans="1:6" x14ac:dyDescent="0.2">
      <c r="A89" s="9" t="s">
        <v>335</v>
      </c>
      <c r="B89" s="9" t="s">
        <v>336</v>
      </c>
      <c r="C89" s="10" t="s">
        <v>337</v>
      </c>
      <c r="D89" s="9" t="s">
        <v>11</v>
      </c>
      <c r="E89" s="9" t="str">
        <f>VLOOKUP(C89,Hoja1!$B$1:$G$133,3,FALSE)</f>
        <v>LC-INIE-20</v>
      </c>
      <c r="F89" s="11" t="s">
        <v>338</v>
      </c>
    </row>
    <row r="90" spans="1:6" x14ac:dyDescent="0.2">
      <c r="A90" s="12" t="s">
        <v>339</v>
      </c>
      <c r="B90" s="12" t="s">
        <v>340</v>
      </c>
      <c r="C90" s="13" t="s">
        <v>341</v>
      </c>
      <c r="D90" s="12" t="s">
        <v>11</v>
      </c>
      <c r="E90" s="9" t="str">
        <f>VLOOKUP(C90,Hoja1!$B$1:$G$133,3,FALSE)</f>
        <v>LC-INST-16</v>
      </c>
      <c r="F90" s="14" t="s">
        <v>342</v>
      </c>
    </row>
    <row r="91" spans="1:6" x14ac:dyDescent="0.2">
      <c r="A91" s="9" t="s">
        <v>343</v>
      </c>
      <c r="B91" s="9" t="s">
        <v>344</v>
      </c>
      <c r="C91" s="9" t="s">
        <v>345</v>
      </c>
      <c r="D91" s="9" t="s">
        <v>11</v>
      </c>
      <c r="E91" s="15" t="s">
        <v>420</v>
      </c>
      <c r="F91" s="11" t="s">
        <v>211</v>
      </c>
    </row>
    <row r="92" spans="1:6" x14ac:dyDescent="0.2">
      <c r="A92" s="12" t="s">
        <v>346</v>
      </c>
      <c r="B92" s="12" t="s">
        <v>347</v>
      </c>
      <c r="C92" s="13" t="s">
        <v>348</v>
      </c>
      <c r="D92" s="12" t="s">
        <v>11</v>
      </c>
      <c r="E92" s="9" t="str">
        <f>VLOOKUP(C92,Hoja1!$B$1:$G$133,3,FALSE)</f>
        <v>LC-IINF-20</v>
      </c>
      <c r="F92" s="14" t="s">
        <v>349</v>
      </c>
    </row>
  </sheetData>
  <hyperlinks>
    <hyperlink ref="A2" r:id="rId1" xr:uid="{1C80AFEA-4FC6-0943-A2EC-3F40809F50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816E-8208-7C45-A6E6-9FD29D6F967D}">
  <dimension ref="A1:G133"/>
  <sheetViews>
    <sheetView zoomScale="167" workbookViewId="0">
      <selection activeCell="D10" sqref="D10"/>
    </sheetView>
  </sheetViews>
  <sheetFormatPr baseColWidth="10" defaultRowHeight="15" x14ac:dyDescent="0.2"/>
  <cols>
    <col min="3" max="3" width="21.33203125" customWidth="1"/>
    <col min="7" max="7" width="25.5" customWidth="1"/>
  </cols>
  <sheetData>
    <row r="1" spans="1:7" x14ac:dyDescent="0.2">
      <c r="A1" s="5" t="s">
        <v>0</v>
      </c>
      <c r="B1" s="5"/>
      <c r="C1" s="5"/>
      <c r="D1" s="5" t="s">
        <v>350</v>
      </c>
      <c r="E1" s="5" t="s">
        <v>351</v>
      </c>
      <c r="F1" s="5" t="s">
        <v>352</v>
      </c>
      <c r="G1" s="5" t="s">
        <v>353</v>
      </c>
    </row>
    <row r="2" spans="1:7" x14ac:dyDescent="0.2">
      <c r="A2" s="6" t="s">
        <v>354</v>
      </c>
      <c r="B2" s="6" t="str">
        <f>MID(A2,2,8)</f>
        <v>00407312</v>
      </c>
      <c r="C2" s="6" t="s">
        <v>355</v>
      </c>
      <c r="D2" s="6" t="s">
        <v>356</v>
      </c>
      <c r="E2" s="6" t="s">
        <v>357</v>
      </c>
      <c r="F2" s="7">
        <v>36993</v>
      </c>
      <c r="G2" s="6" t="s">
        <v>358</v>
      </c>
    </row>
    <row r="3" spans="1:7" x14ac:dyDescent="0.2">
      <c r="A3" s="6" t="s">
        <v>359</v>
      </c>
      <c r="B3" s="6" t="str">
        <f t="shared" ref="B3:B66" si="0">MID(A3,2,8)</f>
        <v>00374794</v>
      </c>
      <c r="C3" s="6" t="s">
        <v>360</v>
      </c>
      <c r="D3" s="6" t="s">
        <v>361</v>
      </c>
      <c r="E3" s="6" t="s">
        <v>357</v>
      </c>
      <c r="F3" s="7">
        <v>37156</v>
      </c>
      <c r="G3" s="6" t="s">
        <v>188</v>
      </c>
    </row>
    <row r="4" spans="1:7" x14ac:dyDescent="0.2">
      <c r="A4" s="6" t="s">
        <v>362</v>
      </c>
      <c r="B4" s="6" t="str">
        <f t="shared" si="0"/>
        <v>00440829</v>
      </c>
      <c r="C4" s="6" t="s">
        <v>363</v>
      </c>
      <c r="D4" s="6" t="s">
        <v>364</v>
      </c>
      <c r="E4" s="6" t="s">
        <v>357</v>
      </c>
      <c r="F4" s="7">
        <v>37969</v>
      </c>
      <c r="G4" s="6" t="s">
        <v>184</v>
      </c>
    </row>
    <row r="5" spans="1:7" x14ac:dyDescent="0.2">
      <c r="A5" s="6" t="s">
        <v>365</v>
      </c>
      <c r="B5" s="6" t="str">
        <f t="shared" si="0"/>
        <v>00417901</v>
      </c>
      <c r="C5" s="6" t="s">
        <v>366</v>
      </c>
      <c r="D5" s="6" t="s">
        <v>367</v>
      </c>
      <c r="E5" s="6" t="s">
        <v>357</v>
      </c>
      <c r="F5" s="7">
        <v>37459</v>
      </c>
      <c r="G5" s="6" t="s">
        <v>368</v>
      </c>
    </row>
    <row r="6" spans="1:7" x14ac:dyDescent="0.2">
      <c r="A6" s="6" t="s">
        <v>369</v>
      </c>
      <c r="B6" s="6" t="str">
        <f t="shared" si="0"/>
        <v>00396588</v>
      </c>
      <c r="C6" s="6" t="s">
        <v>370</v>
      </c>
      <c r="D6" s="6" t="s">
        <v>364</v>
      </c>
      <c r="E6" s="6" t="s">
        <v>357</v>
      </c>
      <c r="F6" s="7">
        <v>37587</v>
      </c>
      <c r="G6" s="6" t="s">
        <v>13</v>
      </c>
    </row>
    <row r="7" spans="1:7" x14ac:dyDescent="0.2">
      <c r="A7" s="6" t="s">
        <v>371</v>
      </c>
      <c r="B7" s="6" t="str">
        <f t="shared" si="0"/>
        <v>00325746</v>
      </c>
      <c r="C7" s="6" t="s">
        <v>372</v>
      </c>
      <c r="D7" s="6" t="s">
        <v>361</v>
      </c>
      <c r="E7" s="6" t="s">
        <v>357</v>
      </c>
      <c r="F7" s="7">
        <v>36520</v>
      </c>
      <c r="G7" s="6" t="s">
        <v>236</v>
      </c>
    </row>
    <row r="8" spans="1:7" x14ac:dyDescent="0.2">
      <c r="A8" s="6" t="s">
        <v>373</v>
      </c>
      <c r="B8" s="6" t="str">
        <f t="shared" si="0"/>
        <v>00438473</v>
      </c>
      <c r="C8" s="6" t="s">
        <v>374</v>
      </c>
      <c r="D8" s="6" t="s">
        <v>367</v>
      </c>
      <c r="E8" s="6" t="s">
        <v>357</v>
      </c>
      <c r="F8" s="7">
        <v>37716</v>
      </c>
      <c r="G8" s="6" t="s">
        <v>256</v>
      </c>
    </row>
    <row r="9" spans="1:7" x14ac:dyDescent="0.2">
      <c r="A9" s="6" t="s">
        <v>375</v>
      </c>
      <c r="B9" s="6" t="str">
        <f t="shared" si="0"/>
        <v>00371802</v>
      </c>
      <c r="C9" s="6" t="s">
        <v>376</v>
      </c>
      <c r="D9" s="6" t="s">
        <v>377</v>
      </c>
      <c r="E9" s="6" t="s">
        <v>357</v>
      </c>
      <c r="F9" s="7">
        <v>36747</v>
      </c>
      <c r="G9" s="6" t="s">
        <v>203</v>
      </c>
    </row>
    <row r="10" spans="1:7" x14ac:dyDescent="0.2">
      <c r="A10" s="6" t="s">
        <v>378</v>
      </c>
      <c r="B10" s="6" t="str">
        <f t="shared" si="0"/>
        <v>00423319</v>
      </c>
      <c r="C10" s="6" t="s">
        <v>379</v>
      </c>
      <c r="D10" s="6" t="s">
        <v>367</v>
      </c>
      <c r="E10" s="6" t="s">
        <v>357</v>
      </c>
      <c r="F10" s="7">
        <v>36855</v>
      </c>
      <c r="G10" s="6" t="s">
        <v>151</v>
      </c>
    </row>
    <row r="11" spans="1:7" x14ac:dyDescent="0.2">
      <c r="A11" s="6" t="s">
        <v>380</v>
      </c>
      <c r="B11" s="6" t="str">
        <f t="shared" si="0"/>
        <v>00377807</v>
      </c>
      <c r="C11" s="6" t="s">
        <v>381</v>
      </c>
      <c r="D11" s="6" t="s">
        <v>377</v>
      </c>
      <c r="E11" s="6" t="s">
        <v>357</v>
      </c>
      <c r="F11" s="7">
        <v>37189</v>
      </c>
      <c r="G11" s="6" t="s">
        <v>90</v>
      </c>
    </row>
    <row r="12" spans="1:7" x14ac:dyDescent="0.2">
      <c r="A12" s="6" t="s">
        <v>382</v>
      </c>
      <c r="B12" s="6" t="str">
        <f t="shared" si="0"/>
        <v>00429649</v>
      </c>
      <c r="C12" s="6" t="s">
        <v>383</v>
      </c>
      <c r="D12" s="6" t="s">
        <v>364</v>
      </c>
      <c r="E12" s="6" t="s">
        <v>357</v>
      </c>
      <c r="F12" s="7">
        <v>36965</v>
      </c>
      <c r="G12" s="6" t="s">
        <v>384</v>
      </c>
    </row>
    <row r="13" spans="1:7" x14ac:dyDescent="0.2">
      <c r="A13" s="6" t="s">
        <v>385</v>
      </c>
      <c r="B13" s="6" t="str">
        <f t="shared" si="0"/>
        <v>00455078</v>
      </c>
      <c r="C13" s="6" t="s">
        <v>386</v>
      </c>
      <c r="D13" s="6" t="s">
        <v>356</v>
      </c>
      <c r="E13" s="6" t="s">
        <v>357</v>
      </c>
      <c r="F13" s="7">
        <v>37528</v>
      </c>
      <c r="G13" s="6" t="s">
        <v>387</v>
      </c>
    </row>
    <row r="14" spans="1:7" x14ac:dyDescent="0.2">
      <c r="A14" s="6" t="s">
        <v>388</v>
      </c>
      <c r="B14" s="6" t="str">
        <f t="shared" si="0"/>
        <v>00458623</v>
      </c>
      <c r="C14" s="6" t="s">
        <v>389</v>
      </c>
      <c r="D14" s="6" t="s">
        <v>367</v>
      </c>
      <c r="E14" s="6" t="s">
        <v>357</v>
      </c>
      <c r="F14" s="7">
        <v>37685</v>
      </c>
      <c r="G14" s="6" t="s">
        <v>390</v>
      </c>
    </row>
    <row r="15" spans="1:7" x14ac:dyDescent="0.2">
      <c r="A15" s="6" t="s">
        <v>391</v>
      </c>
      <c r="B15" s="6" t="str">
        <f t="shared" si="0"/>
        <v>00337142</v>
      </c>
      <c r="C15" s="6" t="s">
        <v>392</v>
      </c>
      <c r="D15" s="6" t="s">
        <v>361</v>
      </c>
      <c r="E15" s="6" t="s">
        <v>357</v>
      </c>
      <c r="F15" s="7">
        <v>36570</v>
      </c>
      <c r="G15" s="6" t="s">
        <v>37</v>
      </c>
    </row>
    <row r="16" spans="1:7" x14ac:dyDescent="0.2">
      <c r="A16" s="6" t="s">
        <v>393</v>
      </c>
      <c r="B16" s="6" t="str">
        <f t="shared" si="0"/>
        <v>00400470</v>
      </c>
      <c r="C16" s="6" t="s">
        <v>394</v>
      </c>
      <c r="D16" s="6" t="s">
        <v>367</v>
      </c>
      <c r="E16" s="6" t="s">
        <v>357</v>
      </c>
      <c r="F16" s="7">
        <v>37184</v>
      </c>
      <c r="G16" s="6" t="s">
        <v>346</v>
      </c>
    </row>
    <row r="17" spans="1:7" x14ac:dyDescent="0.2">
      <c r="A17" s="6" t="s">
        <v>395</v>
      </c>
      <c r="B17" s="6" t="str">
        <f t="shared" si="0"/>
        <v>00479091</v>
      </c>
      <c r="C17" s="6" t="s">
        <v>396</v>
      </c>
      <c r="D17" s="6" t="s">
        <v>377</v>
      </c>
      <c r="E17" s="6" t="s">
        <v>357</v>
      </c>
      <c r="F17" s="7">
        <v>37732</v>
      </c>
      <c r="G17" s="6" t="s">
        <v>397</v>
      </c>
    </row>
    <row r="18" spans="1:7" x14ac:dyDescent="0.2">
      <c r="A18" s="6" t="s">
        <v>398</v>
      </c>
      <c r="B18" s="6" t="str">
        <f t="shared" si="0"/>
        <v>00388460</v>
      </c>
      <c r="C18" s="6" t="s">
        <v>399</v>
      </c>
      <c r="D18" s="6" t="s">
        <v>361</v>
      </c>
      <c r="E18" s="6" t="s">
        <v>357</v>
      </c>
      <c r="F18" s="7">
        <v>36762</v>
      </c>
      <c r="G18" s="6" t="s">
        <v>320</v>
      </c>
    </row>
    <row r="19" spans="1:7" x14ac:dyDescent="0.2">
      <c r="A19" s="6" t="s">
        <v>400</v>
      </c>
      <c r="B19" s="6" t="str">
        <f t="shared" si="0"/>
        <v>00469328</v>
      </c>
      <c r="C19" s="6" t="s">
        <v>401</v>
      </c>
      <c r="D19" s="6" t="s">
        <v>377</v>
      </c>
      <c r="E19" s="6" t="s">
        <v>357</v>
      </c>
      <c r="F19" s="7">
        <v>37306</v>
      </c>
      <c r="G19" s="6" t="s">
        <v>125</v>
      </c>
    </row>
    <row r="20" spans="1:7" x14ac:dyDescent="0.2">
      <c r="A20" s="6" t="s">
        <v>402</v>
      </c>
      <c r="B20" s="6" t="str">
        <f t="shared" si="0"/>
        <v>00358562</v>
      </c>
      <c r="C20" s="6" t="s">
        <v>403</v>
      </c>
      <c r="D20" s="6" t="s">
        <v>377</v>
      </c>
      <c r="E20" s="6" t="s">
        <v>357</v>
      </c>
      <c r="F20" s="7">
        <v>34575</v>
      </c>
      <c r="G20" s="6" t="s">
        <v>279</v>
      </c>
    </row>
    <row r="21" spans="1:7" x14ac:dyDescent="0.2">
      <c r="A21" s="6" t="s">
        <v>404</v>
      </c>
      <c r="B21" s="6" t="str">
        <f t="shared" si="0"/>
        <v>00384440</v>
      </c>
      <c r="C21" s="6" t="s">
        <v>405</v>
      </c>
      <c r="D21" s="6" t="s">
        <v>361</v>
      </c>
      <c r="E21" s="6" t="s">
        <v>357</v>
      </c>
      <c r="F21" s="7">
        <v>37240</v>
      </c>
      <c r="G21" s="6" t="s">
        <v>64</v>
      </c>
    </row>
    <row r="22" spans="1:7" x14ac:dyDescent="0.2">
      <c r="A22" s="6" t="s">
        <v>406</v>
      </c>
      <c r="B22" s="6" t="str">
        <f t="shared" si="0"/>
        <v>00423444</v>
      </c>
      <c r="C22" s="6" t="s">
        <v>407</v>
      </c>
      <c r="D22" s="6" t="s">
        <v>356</v>
      </c>
      <c r="E22" s="6" t="s">
        <v>357</v>
      </c>
      <c r="F22" s="7">
        <v>37548</v>
      </c>
      <c r="G22" s="6" t="s">
        <v>408</v>
      </c>
    </row>
    <row r="23" spans="1:7" x14ac:dyDescent="0.2">
      <c r="A23" s="6" t="s">
        <v>409</v>
      </c>
      <c r="B23" s="6" t="str">
        <f t="shared" si="0"/>
        <v>00466289</v>
      </c>
      <c r="C23" s="6" t="s">
        <v>410</v>
      </c>
      <c r="D23" s="6" t="s">
        <v>377</v>
      </c>
      <c r="E23" s="6" t="s">
        <v>357</v>
      </c>
      <c r="F23" s="7">
        <v>37179</v>
      </c>
      <c r="G23" s="6" t="s">
        <v>68</v>
      </c>
    </row>
    <row r="24" spans="1:7" x14ac:dyDescent="0.2">
      <c r="A24" s="6" t="s">
        <v>411</v>
      </c>
      <c r="B24" s="6" t="str">
        <f t="shared" si="0"/>
        <v>00455987</v>
      </c>
      <c r="C24" s="6" t="s">
        <v>412</v>
      </c>
      <c r="D24" s="6" t="s">
        <v>367</v>
      </c>
      <c r="E24" s="6" t="s">
        <v>357</v>
      </c>
      <c r="F24" s="7">
        <v>37791</v>
      </c>
      <c r="G24" s="6" t="s">
        <v>132</v>
      </c>
    </row>
    <row r="25" spans="1:7" x14ac:dyDescent="0.2">
      <c r="A25" s="6" t="s">
        <v>413</v>
      </c>
      <c r="B25" s="6" t="str">
        <f t="shared" si="0"/>
        <v>00404701</v>
      </c>
      <c r="C25" s="6" t="s">
        <v>414</v>
      </c>
      <c r="D25" s="6" t="s">
        <v>377</v>
      </c>
      <c r="E25" s="6" t="s">
        <v>357</v>
      </c>
      <c r="F25" s="7">
        <v>37392</v>
      </c>
      <c r="G25" s="6" t="s">
        <v>246</v>
      </c>
    </row>
    <row r="26" spans="1:7" x14ac:dyDescent="0.2">
      <c r="A26" s="6" t="s">
        <v>415</v>
      </c>
      <c r="B26" s="6" t="str">
        <f t="shared" si="0"/>
        <v>00481354</v>
      </c>
      <c r="C26" s="6" t="s">
        <v>416</v>
      </c>
      <c r="D26" s="6" t="s">
        <v>356</v>
      </c>
      <c r="E26" s="6" t="s">
        <v>357</v>
      </c>
      <c r="F26" s="7">
        <v>37683</v>
      </c>
      <c r="G26" s="6" t="s">
        <v>417</v>
      </c>
    </row>
    <row r="27" spans="1:7" x14ac:dyDescent="0.2">
      <c r="A27" s="6" t="s">
        <v>418</v>
      </c>
      <c r="B27" s="6" t="str">
        <f t="shared" si="0"/>
        <v>00378848</v>
      </c>
      <c r="C27" s="6" t="s">
        <v>419</v>
      </c>
      <c r="D27" s="6" t="s">
        <v>420</v>
      </c>
      <c r="E27" s="6" t="s">
        <v>357</v>
      </c>
      <c r="F27" s="7">
        <v>36727</v>
      </c>
      <c r="G27" s="6" t="s">
        <v>317</v>
      </c>
    </row>
    <row r="28" spans="1:7" x14ac:dyDescent="0.2">
      <c r="A28" s="6" t="s">
        <v>421</v>
      </c>
      <c r="B28" s="6" t="str">
        <f t="shared" si="0"/>
        <v>00481209</v>
      </c>
      <c r="C28" s="6" t="s">
        <v>422</v>
      </c>
      <c r="D28" s="6" t="s">
        <v>377</v>
      </c>
      <c r="E28" s="6" t="s">
        <v>357</v>
      </c>
      <c r="F28" s="7">
        <v>37792</v>
      </c>
      <c r="G28" s="6" t="s">
        <v>78</v>
      </c>
    </row>
    <row r="29" spans="1:7" x14ac:dyDescent="0.2">
      <c r="A29" s="6" t="s">
        <v>423</v>
      </c>
      <c r="B29" s="6" t="str">
        <f t="shared" si="0"/>
        <v>00354581</v>
      </c>
      <c r="C29" s="6" t="s">
        <v>424</v>
      </c>
      <c r="D29" s="6" t="s">
        <v>356</v>
      </c>
      <c r="E29" s="6" t="s">
        <v>357</v>
      </c>
      <c r="F29" s="7">
        <v>36704</v>
      </c>
      <c r="G29" s="6" t="s">
        <v>425</v>
      </c>
    </row>
    <row r="30" spans="1:7" x14ac:dyDescent="0.2">
      <c r="A30" s="6" t="s">
        <v>426</v>
      </c>
      <c r="B30" s="6" t="str">
        <f t="shared" si="0"/>
        <v>00365638</v>
      </c>
      <c r="C30" s="6" t="s">
        <v>427</v>
      </c>
      <c r="D30" s="6" t="s">
        <v>367</v>
      </c>
      <c r="E30" s="6" t="s">
        <v>357</v>
      </c>
      <c r="F30" s="7">
        <v>37033</v>
      </c>
      <c r="G30" s="6" t="s">
        <v>82</v>
      </c>
    </row>
    <row r="31" spans="1:7" x14ac:dyDescent="0.2">
      <c r="A31" s="6" t="s">
        <v>428</v>
      </c>
      <c r="B31" s="6" t="str">
        <f t="shared" si="0"/>
        <v>00365678</v>
      </c>
      <c r="C31" s="6" t="s">
        <v>429</v>
      </c>
      <c r="D31" s="6" t="s">
        <v>377</v>
      </c>
      <c r="E31" s="6" t="s">
        <v>357</v>
      </c>
      <c r="F31" s="7">
        <v>37033</v>
      </c>
      <c r="G31" s="6" t="s">
        <v>147</v>
      </c>
    </row>
    <row r="32" spans="1:7" x14ac:dyDescent="0.2">
      <c r="A32" s="6" t="s">
        <v>430</v>
      </c>
      <c r="B32" s="6" t="str">
        <f t="shared" si="0"/>
        <v>00430799</v>
      </c>
      <c r="C32" s="6" t="s">
        <v>431</v>
      </c>
      <c r="D32" s="6" t="s">
        <v>356</v>
      </c>
      <c r="E32" s="6" t="s">
        <v>357</v>
      </c>
      <c r="F32" s="7">
        <v>37073</v>
      </c>
      <c r="G32" s="8" t="s">
        <v>432</v>
      </c>
    </row>
    <row r="33" spans="1:7" x14ac:dyDescent="0.2">
      <c r="A33" s="6" t="s">
        <v>433</v>
      </c>
      <c r="B33" s="6" t="str">
        <f t="shared" si="0"/>
        <v>00323819</v>
      </c>
      <c r="C33" s="6" t="s">
        <v>434</v>
      </c>
      <c r="D33" s="6" t="s">
        <v>420</v>
      </c>
      <c r="E33" s="6" t="s">
        <v>357</v>
      </c>
      <c r="F33" s="7">
        <v>35626</v>
      </c>
      <c r="G33" s="6" t="s">
        <v>122</v>
      </c>
    </row>
    <row r="34" spans="1:7" x14ac:dyDescent="0.2">
      <c r="A34" s="6" t="s">
        <v>435</v>
      </c>
      <c r="B34" s="6" t="str">
        <f t="shared" si="0"/>
        <v>00456359</v>
      </c>
      <c r="C34" s="6" t="s">
        <v>436</v>
      </c>
      <c r="D34" s="6" t="s">
        <v>367</v>
      </c>
      <c r="E34" s="6" t="s">
        <v>357</v>
      </c>
      <c r="F34" s="7">
        <v>36981</v>
      </c>
      <c r="G34" s="6" t="s">
        <v>86</v>
      </c>
    </row>
    <row r="35" spans="1:7" x14ac:dyDescent="0.2">
      <c r="A35" s="6" t="s">
        <v>437</v>
      </c>
      <c r="B35" s="6" t="str">
        <f t="shared" si="0"/>
        <v>00317746</v>
      </c>
      <c r="C35" s="6" t="s">
        <v>438</v>
      </c>
      <c r="D35" s="6" t="s">
        <v>361</v>
      </c>
      <c r="E35" s="6" t="s">
        <v>357</v>
      </c>
      <c r="F35" s="7">
        <v>36150</v>
      </c>
      <c r="G35" s="6" t="s">
        <v>98</v>
      </c>
    </row>
    <row r="36" spans="1:7" x14ac:dyDescent="0.2">
      <c r="A36" s="6" t="s">
        <v>439</v>
      </c>
      <c r="B36" s="6" t="str">
        <f t="shared" si="0"/>
        <v>00424772</v>
      </c>
      <c r="C36" s="6" t="s">
        <v>440</v>
      </c>
      <c r="D36" s="6" t="s">
        <v>364</v>
      </c>
      <c r="E36" s="6" t="s">
        <v>357</v>
      </c>
      <c r="F36" s="7">
        <v>37317</v>
      </c>
      <c r="G36" s="6" t="s">
        <v>283</v>
      </c>
    </row>
    <row r="37" spans="1:7" x14ac:dyDescent="0.2">
      <c r="A37" s="6" t="s">
        <v>441</v>
      </c>
      <c r="B37" s="6" t="str">
        <f t="shared" si="0"/>
        <v>00461046</v>
      </c>
      <c r="C37" s="6" t="s">
        <v>442</v>
      </c>
      <c r="D37" s="6" t="s">
        <v>367</v>
      </c>
      <c r="E37" s="6" t="s">
        <v>357</v>
      </c>
      <c r="F37" s="7">
        <v>36574</v>
      </c>
      <c r="G37" s="6" t="s">
        <v>443</v>
      </c>
    </row>
    <row r="38" spans="1:7" x14ac:dyDescent="0.2">
      <c r="A38" s="6" t="s">
        <v>444</v>
      </c>
      <c r="B38" s="6" t="str">
        <f t="shared" si="0"/>
        <v>00456675</v>
      </c>
      <c r="C38" s="6" t="s">
        <v>445</v>
      </c>
      <c r="D38" s="6" t="s">
        <v>364</v>
      </c>
      <c r="E38" s="6" t="s">
        <v>357</v>
      </c>
      <c r="F38" s="7">
        <v>37526</v>
      </c>
      <c r="G38" s="6" t="s">
        <v>220</v>
      </c>
    </row>
    <row r="39" spans="1:7" x14ac:dyDescent="0.2">
      <c r="A39" s="6" t="s">
        <v>446</v>
      </c>
      <c r="B39" s="6" t="str">
        <f t="shared" si="0"/>
        <v>00373493</v>
      </c>
      <c r="C39" s="6" t="s">
        <v>447</v>
      </c>
      <c r="D39" s="6" t="s">
        <v>420</v>
      </c>
      <c r="E39" s="6" t="s">
        <v>357</v>
      </c>
      <c r="F39" s="7">
        <v>37049</v>
      </c>
      <c r="G39" s="6" t="s">
        <v>45</v>
      </c>
    </row>
    <row r="40" spans="1:7" x14ac:dyDescent="0.2">
      <c r="A40" s="6" t="s">
        <v>448</v>
      </c>
      <c r="B40" s="6" t="str">
        <f t="shared" si="0"/>
        <v>00368166</v>
      </c>
      <c r="C40" s="6" t="s">
        <v>449</v>
      </c>
      <c r="D40" s="6" t="s">
        <v>420</v>
      </c>
      <c r="E40" s="6" t="s">
        <v>357</v>
      </c>
      <c r="F40" s="7">
        <v>37057</v>
      </c>
      <c r="G40" s="6" t="s">
        <v>157</v>
      </c>
    </row>
    <row r="41" spans="1:7" x14ac:dyDescent="0.2">
      <c r="A41" s="6" t="s">
        <v>450</v>
      </c>
      <c r="B41" s="6" t="str">
        <f t="shared" si="0"/>
        <v>00438281</v>
      </c>
      <c r="C41" s="6" t="s">
        <v>451</v>
      </c>
      <c r="D41" s="6" t="s">
        <v>356</v>
      </c>
      <c r="E41" s="6" t="s">
        <v>357</v>
      </c>
      <c r="F41" s="7">
        <v>37714</v>
      </c>
      <c r="G41" s="6" t="s">
        <v>229</v>
      </c>
    </row>
    <row r="42" spans="1:7" x14ac:dyDescent="0.2">
      <c r="A42" s="6" t="s">
        <v>452</v>
      </c>
      <c r="B42" s="6" t="str">
        <f t="shared" si="0"/>
        <v>00446027</v>
      </c>
      <c r="C42" s="6" t="s">
        <v>453</v>
      </c>
      <c r="D42" s="6" t="s">
        <v>367</v>
      </c>
      <c r="E42" s="6" t="s">
        <v>357</v>
      </c>
      <c r="F42" s="7">
        <v>37836</v>
      </c>
      <c r="G42" s="6" t="s">
        <v>195</v>
      </c>
    </row>
    <row r="43" spans="1:7" x14ac:dyDescent="0.2">
      <c r="A43" s="6" t="s">
        <v>454</v>
      </c>
      <c r="B43" s="6" t="str">
        <f t="shared" si="0"/>
        <v>00433318</v>
      </c>
      <c r="C43" s="6" t="s">
        <v>455</v>
      </c>
      <c r="D43" s="6" t="s">
        <v>364</v>
      </c>
      <c r="E43" s="6" t="s">
        <v>357</v>
      </c>
      <c r="F43" s="7">
        <v>37300</v>
      </c>
      <c r="G43" s="6" t="s">
        <v>456</v>
      </c>
    </row>
    <row r="44" spans="1:7" x14ac:dyDescent="0.2">
      <c r="A44" s="6" t="s">
        <v>457</v>
      </c>
      <c r="B44" s="6" t="str">
        <f t="shared" si="0"/>
        <v>00404034</v>
      </c>
      <c r="C44" s="6" t="s">
        <v>458</v>
      </c>
      <c r="D44" s="6" t="s">
        <v>364</v>
      </c>
      <c r="E44" s="6" t="s">
        <v>357</v>
      </c>
      <c r="F44" s="7">
        <v>37614</v>
      </c>
      <c r="G44" s="6" t="s">
        <v>33</v>
      </c>
    </row>
    <row r="45" spans="1:7" x14ac:dyDescent="0.2">
      <c r="A45" s="6" t="s">
        <v>459</v>
      </c>
      <c r="B45" s="6" t="str">
        <f t="shared" si="0"/>
        <v>00344271</v>
      </c>
      <c r="C45" s="6" t="s">
        <v>460</v>
      </c>
      <c r="D45" s="6" t="s">
        <v>361</v>
      </c>
      <c r="E45" s="6" t="s">
        <v>357</v>
      </c>
      <c r="F45" s="7">
        <v>36774</v>
      </c>
      <c r="G45" s="6" t="s">
        <v>461</v>
      </c>
    </row>
    <row r="46" spans="1:7" x14ac:dyDescent="0.2">
      <c r="A46" s="6" t="s">
        <v>462</v>
      </c>
      <c r="B46" s="6" t="str">
        <f t="shared" si="0"/>
        <v>00423347</v>
      </c>
      <c r="C46" s="6" t="s">
        <v>463</v>
      </c>
      <c r="D46" s="6" t="s">
        <v>356</v>
      </c>
      <c r="E46" s="6" t="s">
        <v>357</v>
      </c>
      <c r="F46" s="7">
        <v>37521</v>
      </c>
      <c r="G46" s="6" t="s">
        <v>464</v>
      </c>
    </row>
    <row r="47" spans="1:7" x14ac:dyDescent="0.2">
      <c r="A47" s="6" t="s">
        <v>465</v>
      </c>
      <c r="B47" s="6" t="str">
        <f t="shared" si="0"/>
        <v>00448307</v>
      </c>
      <c r="C47" s="6" t="s">
        <v>466</v>
      </c>
      <c r="D47" s="6" t="s">
        <v>356</v>
      </c>
      <c r="E47" s="6" t="s">
        <v>357</v>
      </c>
      <c r="F47" s="7">
        <v>37741</v>
      </c>
      <c r="G47" s="6" t="s">
        <v>250</v>
      </c>
    </row>
    <row r="48" spans="1:7" x14ac:dyDescent="0.2">
      <c r="A48" s="6" t="s">
        <v>467</v>
      </c>
      <c r="B48" s="6" t="str">
        <f t="shared" si="0"/>
        <v>00318306</v>
      </c>
      <c r="C48" s="6" t="s">
        <v>468</v>
      </c>
      <c r="D48" s="6" t="s">
        <v>420</v>
      </c>
      <c r="E48" s="6" t="s">
        <v>357</v>
      </c>
      <c r="F48" s="7">
        <v>36334</v>
      </c>
      <c r="G48" s="6" t="s">
        <v>469</v>
      </c>
    </row>
    <row r="49" spans="1:7" x14ac:dyDescent="0.2">
      <c r="A49" s="6" t="s">
        <v>470</v>
      </c>
      <c r="B49" s="6" t="str">
        <f t="shared" si="0"/>
        <v>00452373</v>
      </c>
      <c r="C49" s="6" t="s">
        <v>471</v>
      </c>
      <c r="D49" s="6" t="s">
        <v>377</v>
      </c>
      <c r="E49" s="6" t="s">
        <v>357</v>
      </c>
      <c r="F49" s="7">
        <v>37829</v>
      </c>
      <c r="G49" s="6" t="s">
        <v>61</v>
      </c>
    </row>
    <row r="50" spans="1:7" x14ac:dyDescent="0.2">
      <c r="A50" s="6" t="s">
        <v>472</v>
      </c>
      <c r="B50" s="6" t="str">
        <f t="shared" si="0"/>
        <v>00346849</v>
      </c>
      <c r="C50" s="6" t="s">
        <v>473</v>
      </c>
      <c r="D50" s="6" t="s">
        <v>361</v>
      </c>
      <c r="E50" s="6" t="s">
        <v>357</v>
      </c>
      <c r="F50" s="7">
        <v>36477</v>
      </c>
      <c r="G50" s="6" t="s">
        <v>136</v>
      </c>
    </row>
    <row r="51" spans="1:7" x14ac:dyDescent="0.2">
      <c r="A51" s="6" t="s">
        <v>474</v>
      </c>
      <c r="B51" s="6" t="str">
        <f t="shared" si="0"/>
        <v>00404086</v>
      </c>
      <c r="C51" s="6" t="s">
        <v>475</v>
      </c>
      <c r="D51" s="6" t="s">
        <v>356</v>
      </c>
      <c r="E51" s="6" t="s">
        <v>357</v>
      </c>
      <c r="F51" s="7">
        <v>37470</v>
      </c>
      <c r="G51" s="6" t="s">
        <v>476</v>
      </c>
    </row>
    <row r="52" spans="1:7" x14ac:dyDescent="0.2">
      <c r="A52" s="6" t="s">
        <v>477</v>
      </c>
      <c r="B52" s="6" t="str">
        <f t="shared" si="0"/>
        <v>00364458</v>
      </c>
      <c r="C52" s="6" t="s">
        <v>478</v>
      </c>
      <c r="D52" s="6" t="s">
        <v>420</v>
      </c>
      <c r="E52" s="6" t="s">
        <v>357</v>
      </c>
      <c r="F52" s="7">
        <v>37158</v>
      </c>
      <c r="G52" s="6" t="s">
        <v>129</v>
      </c>
    </row>
    <row r="53" spans="1:7" x14ac:dyDescent="0.2">
      <c r="A53" s="6" t="s">
        <v>479</v>
      </c>
      <c r="B53" s="6" t="str">
        <f t="shared" si="0"/>
        <v>00348422</v>
      </c>
      <c r="C53" s="6" t="s">
        <v>480</v>
      </c>
      <c r="D53" s="6" t="s">
        <v>361</v>
      </c>
      <c r="E53" s="6" t="s">
        <v>357</v>
      </c>
      <c r="F53" s="7">
        <v>36516</v>
      </c>
      <c r="G53" s="6" t="s">
        <v>481</v>
      </c>
    </row>
    <row r="54" spans="1:7" x14ac:dyDescent="0.2">
      <c r="A54" s="6" t="s">
        <v>482</v>
      </c>
      <c r="B54" s="6" t="str">
        <f t="shared" si="0"/>
        <v>00343153</v>
      </c>
      <c r="C54" s="6" t="s">
        <v>483</v>
      </c>
      <c r="D54" s="6" t="s">
        <v>420</v>
      </c>
      <c r="E54" s="6" t="s">
        <v>357</v>
      </c>
      <c r="F54" s="7">
        <v>36253</v>
      </c>
      <c r="G54" s="6" t="s">
        <v>343</v>
      </c>
    </row>
    <row r="55" spans="1:7" x14ac:dyDescent="0.2">
      <c r="A55" s="6" t="s">
        <v>484</v>
      </c>
      <c r="B55" s="6" t="str">
        <f t="shared" si="0"/>
        <v>00435041</v>
      </c>
      <c r="C55" s="6" t="s">
        <v>485</v>
      </c>
      <c r="D55" s="6" t="s">
        <v>364</v>
      </c>
      <c r="E55" s="6" t="s">
        <v>357</v>
      </c>
      <c r="F55" s="7">
        <v>37383</v>
      </c>
      <c r="G55" s="6" t="s">
        <v>25</v>
      </c>
    </row>
    <row r="56" spans="1:7" x14ac:dyDescent="0.2">
      <c r="A56" s="6" t="s">
        <v>486</v>
      </c>
      <c r="B56" s="6" t="str">
        <f t="shared" si="0"/>
        <v>00447761</v>
      </c>
      <c r="C56" s="6" t="s">
        <v>487</v>
      </c>
      <c r="D56" s="6" t="s">
        <v>356</v>
      </c>
      <c r="E56" s="6" t="s">
        <v>357</v>
      </c>
      <c r="F56" s="7">
        <v>37833</v>
      </c>
      <c r="G56" s="6" t="s">
        <v>488</v>
      </c>
    </row>
    <row r="57" spans="1:7" x14ac:dyDescent="0.2">
      <c r="A57" s="6" t="s">
        <v>489</v>
      </c>
      <c r="B57" s="6" t="str">
        <f t="shared" si="0"/>
        <v>00462787</v>
      </c>
      <c r="C57" s="6" t="s">
        <v>490</v>
      </c>
      <c r="D57" s="6" t="s">
        <v>356</v>
      </c>
      <c r="E57" s="6" t="s">
        <v>357</v>
      </c>
      <c r="F57" s="7">
        <v>37222</v>
      </c>
      <c r="G57" s="6" t="s">
        <v>233</v>
      </c>
    </row>
    <row r="58" spans="1:7" x14ac:dyDescent="0.2">
      <c r="A58" s="6" t="s">
        <v>491</v>
      </c>
      <c r="B58" s="6" t="str">
        <f t="shared" si="0"/>
        <v>00343777</v>
      </c>
      <c r="C58" s="6" t="s">
        <v>492</v>
      </c>
      <c r="D58" s="6" t="s">
        <v>361</v>
      </c>
      <c r="E58" s="6" t="s">
        <v>357</v>
      </c>
      <c r="F58" s="7">
        <v>36817</v>
      </c>
      <c r="G58" s="6" t="s">
        <v>493</v>
      </c>
    </row>
    <row r="59" spans="1:7" x14ac:dyDescent="0.2">
      <c r="A59" s="6" t="s">
        <v>494</v>
      </c>
      <c r="B59" s="6" t="str">
        <f t="shared" si="0"/>
        <v>00431787</v>
      </c>
      <c r="C59" s="6" t="s">
        <v>495</v>
      </c>
      <c r="D59" s="6" t="s">
        <v>367</v>
      </c>
      <c r="E59" s="6" t="s">
        <v>357</v>
      </c>
      <c r="F59" s="7">
        <v>37491</v>
      </c>
      <c r="G59" s="6" t="s">
        <v>313</v>
      </c>
    </row>
    <row r="60" spans="1:7" x14ac:dyDescent="0.2">
      <c r="A60" s="6" t="s">
        <v>496</v>
      </c>
      <c r="B60" s="6" t="str">
        <f t="shared" si="0"/>
        <v>00417194</v>
      </c>
      <c r="C60" s="6" t="s">
        <v>497</v>
      </c>
      <c r="D60" s="6" t="s">
        <v>367</v>
      </c>
      <c r="E60" s="6" t="s">
        <v>357</v>
      </c>
      <c r="F60" s="7">
        <v>37403</v>
      </c>
      <c r="G60" s="6" t="s">
        <v>172</v>
      </c>
    </row>
    <row r="61" spans="1:7" x14ac:dyDescent="0.2">
      <c r="A61" s="6" t="s">
        <v>498</v>
      </c>
      <c r="B61" s="6" t="str">
        <f t="shared" si="0"/>
        <v>00443906</v>
      </c>
      <c r="C61" s="6" t="s">
        <v>499</v>
      </c>
      <c r="D61" s="6" t="s">
        <v>364</v>
      </c>
      <c r="E61" s="6" t="s">
        <v>357</v>
      </c>
      <c r="F61" s="7">
        <v>37662</v>
      </c>
      <c r="G61" s="6" t="s">
        <v>324</v>
      </c>
    </row>
    <row r="62" spans="1:7" x14ac:dyDescent="0.2">
      <c r="A62" s="6" t="s">
        <v>500</v>
      </c>
      <c r="B62" s="6" t="str">
        <f t="shared" si="0"/>
        <v>00476116</v>
      </c>
      <c r="C62" s="6" t="s">
        <v>501</v>
      </c>
      <c r="D62" s="6" t="s">
        <v>377</v>
      </c>
      <c r="E62" s="6" t="s">
        <v>357</v>
      </c>
      <c r="F62" s="7">
        <v>37204</v>
      </c>
      <c r="G62" s="6" t="s">
        <v>502</v>
      </c>
    </row>
    <row r="63" spans="1:7" x14ac:dyDescent="0.2">
      <c r="A63" s="6" t="s">
        <v>503</v>
      </c>
      <c r="B63" s="6" t="str">
        <f t="shared" si="0"/>
        <v>00427439</v>
      </c>
      <c r="C63" s="6" t="s">
        <v>504</v>
      </c>
      <c r="D63" s="6" t="s">
        <v>377</v>
      </c>
      <c r="E63" s="6" t="s">
        <v>357</v>
      </c>
      <c r="F63" s="7">
        <v>37241</v>
      </c>
      <c r="G63" s="6" t="s">
        <v>505</v>
      </c>
    </row>
    <row r="64" spans="1:7" x14ac:dyDescent="0.2">
      <c r="A64" s="6" t="s">
        <v>506</v>
      </c>
      <c r="B64" s="6" t="str">
        <f t="shared" si="0"/>
        <v>00387336</v>
      </c>
      <c r="C64" s="6" t="s">
        <v>507</v>
      </c>
      <c r="D64" s="6" t="s">
        <v>356</v>
      </c>
      <c r="E64" s="6" t="s">
        <v>357</v>
      </c>
      <c r="F64" s="7">
        <v>36035</v>
      </c>
      <c r="G64" s="6" t="s">
        <v>508</v>
      </c>
    </row>
    <row r="65" spans="1:7" x14ac:dyDescent="0.2">
      <c r="A65" s="6" t="s">
        <v>509</v>
      </c>
      <c r="B65" s="6" t="str">
        <f t="shared" si="0"/>
        <v>00399632</v>
      </c>
      <c r="C65" s="6" t="s">
        <v>510</v>
      </c>
      <c r="D65" s="6" t="s">
        <v>367</v>
      </c>
      <c r="E65" s="6" t="s">
        <v>357</v>
      </c>
      <c r="F65" s="7">
        <v>37168</v>
      </c>
      <c r="G65" s="6" t="s">
        <v>511</v>
      </c>
    </row>
    <row r="66" spans="1:7" x14ac:dyDescent="0.2">
      <c r="A66" s="6" t="s">
        <v>512</v>
      </c>
      <c r="B66" s="6" t="str">
        <f t="shared" si="0"/>
        <v>00459185</v>
      </c>
      <c r="C66" s="6" t="s">
        <v>513</v>
      </c>
      <c r="D66" s="6" t="s">
        <v>364</v>
      </c>
      <c r="E66" s="6" t="s">
        <v>357</v>
      </c>
      <c r="F66" s="7">
        <v>38078</v>
      </c>
      <c r="G66" s="6" t="s">
        <v>514</v>
      </c>
    </row>
    <row r="67" spans="1:7" x14ac:dyDescent="0.2">
      <c r="A67" s="6" t="s">
        <v>515</v>
      </c>
      <c r="B67" s="6" t="str">
        <f t="shared" ref="B67:B130" si="1">MID(A67,2,8)</f>
        <v>00409922</v>
      </c>
      <c r="C67" s="6" t="s">
        <v>516</v>
      </c>
      <c r="D67" s="6" t="s">
        <v>356</v>
      </c>
      <c r="E67" s="6" t="s">
        <v>357</v>
      </c>
      <c r="F67" s="7">
        <v>36848</v>
      </c>
      <c r="G67" s="6" t="s">
        <v>517</v>
      </c>
    </row>
    <row r="68" spans="1:7" x14ac:dyDescent="0.2">
      <c r="A68" s="6" t="s">
        <v>518</v>
      </c>
      <c r="B68" s="6" t="str">
        <f t="shared" si="1"/>
        <v>00432724</v>
      </c>
      <c r="C68" s="6" t="s">
        <v>519</v>
      </c>
      <c r="D68" s="6" t="s">
        <v>377</v>
      </c>
      <c r="E68" s="6" t="s">
        <v>357</v>
      </c>
      <c r="F68" s="7">
        <v>37188</v>
      </c>
      <c r="G68" s="6" t="s">
        <v>331</v>
      </c>
    </row>
    <row r="69" spans="1:7" x14ac:dyDescent="0.2">
      <c r="A69" s="6" t="s">
        <v>520</v>
      </c>
      <c r="B69" s="6" t="str">
        <f t="shared" si="1"/>
        <v>00418936</v>
      </c>
      <c r="C69" s="6" t="s">
        <v>521</v>
      </c>
      <c r="D69" s="6" t="s">
        <v>356</v>
      </c>
      <c r="E69" s="6" t="s">
        <v>357</v>
      </c>
      <c r="F69" s="7">
        <v>37619</v>
      </c>
      <c r="G69" s="6" t="s">
        <v>522</v>
      </c>
    </row>
    <row r="70" spans="1:7" x14ac:dyDescent="0.2">
      <c r="A70" s="6" t="s">
        <v>523</v>
      </c>
      <c r="B70" s="6" t="str">
        <f t="shared" si="1"/>
        <v>00452905</v>
      </c>
      <c r="C70" s="6" t="s">
        <v>524</v>
      </c>
      <c r="D70" s="6" t="s">
        <v>377</v>
      </c>
      <c r="E70" s="6" t="s">
        <v>357</v>
      </c>
      <c r="F70" s="7">
        <v>37844</v>
      </c>
      <c r="G70" s="6" t="s">
        <v>226</v>
      </c>
    </row>
    <row r="71" spans="1:7" x14ac:dyDescent="0.2">
      <c r="A71" s="6" t="s">
        <v>525</v>
      </c>
      <c r="B71" s="6" t="str">
        <f t="shared" si="1"/>
        <v>00452742</v>
      </c>
      <c r="C71" s="6" t="s">
        <v>526</v>
      </c>
      <c r="D71" s="6" t="s">
        <v>377</v>
      </c>
      <c r="E71" s="6" t="s">
        <v>357</v>
      </c>
      <c r="F71" s="7">
        <v>37521</v>
      </c>
      <c r="G71" s="6" t="s">
        <v>243</v>
      </c>
    </row>
    <row r="72" spans="1:7" x14ac:dyDescent="0.2">
      <c r="A72" s="6" t="s">
        <v>527</v>
      </c>
      <c r="B72" s="6" t="str">
        <f t="shared" si="1"/>
        <v>00433643</v>
      </c>
      <c r="C72" s="6" t="s">
        <v>528</v>
      </c>
      <c r="D72" s="6" t="s">
        <v>356</v>
      </c>
      <c r="E72" s="6" t="s">
        <v>357</v>
      </c>
      <c r="F72" s="7">
        <v>37456</v>
      </c>
      <c r="G72" s="6" t="s">
        <v>529</v>
      </c>
    </row>
    <row r="73" spans="1:7" x14ac:dyDescent="0.2">
      <c r="A73" s="6" t="s">
        <v>530</v>
      </c>
      <c r="B73" s="6" t="str">
        <f t="shared" si="1"/>
        <v>00410517</v>
      </c>
      <c r="C73" s="6" t="s">
        <v>531</v>
      </c>
      <c r="D73" s="6" t="s">
        <v>377</v>
      </c>
      <c r="E73" s="6" t="s">
        <v>357</v>
      </c>
      <c r="F73" s="7">
        <v>37410</v>
      </c>
      <c r="G73" s="6" t="s">
        <v>260</v>
      </c>
    </row>
    <row r="74" spans="1:7" x14ac:dyDescent="0.2">
      <c r="A74" s="6" t="s">
        <v>532</v>
      </c>
      <c r="B74" s="6" t="str">
        <f t="shared" si="1"/>
        <v>00374649</v>
      </c>
      <c r="C74" s="6" t="s">
        <v>533</v>
      </c>
      <c r="D74" s="6" t="s">
        <v>356</v>
      </c>
      <c r="E74" s="6" t="s">
        <v>357</v>
      </c>
      <c r="F74" s="7">
        <v>36827</v>
      </c>
      <c r="G74" s="6" t="s">
        <v>534</v>
      </c>
    </row>
    <row r="75" spans="1:7" x14ac:dyDescent="0.2">
      <c r="A75" s="6" t="s">
        <v>535</v>
      </c>
      <c r="B75" s="6" t="str">
        <f t="shared" si="1"/>
        <v>00205493</v>
      </c>
      <c r="C75" s="6" t="s">
        <v>536</v>
      </c>
      <c r="D75" s="6" t="s">
        <v>361</v>
      </c>
      <c r="E75" s="6" t="s">
        <v>357</v>
      </c>
      <c r="F75" s="7">
        <v>35161</v>
      </c>
      <c r="G75" s="6" t="s">
        <v>537</v>
      </c>
    </row>
    <row r="76" spans="1:7" x14ac:dyDescent="0.2">
      <c r="A76" s="6" t="s">
        <v>538</v>
      </c>
      <c r="B76" s="6" t="str">
        <f t="shared" si="1"/>
        <v>00430072</v>
      </c>
      <c r="C76" s="6" t="s">
        <v>539</v>
      </c>
      <c r="D76" s="6" t="s">
        <v>367</v>
      </c>
      <c r="E76" s="6" t="s">
        <v>357</v>
      </c>
      <c r="F76" s="7">
        <v>37028</v>
      </c>
      <c r="G76" s="6" t="s">
        <v>540</v>
      </c>
    </row>
    <row r="77" spans="1:7" x14ac:dyDescent="0.2">
      <c r="A77" s="6" t="s">
        <v>541</v>
      </c>
      <c r="B77" s="6" t="str">
        <f t="shared" si="1"/>
        <v>00344239</v>
      </c>
      <c r="C77" s="6" t="s">
        <v>542</v>
      </c>
      <c r="D77" s="6" t="s">
        <v>361</v>
      </c>
      <c r="E77" s="6" t="s">
        <v>357</v>
      </c>
      <c r="F77" s="7">
        <v>36689</v>
      </c>
      <c r="G77" s="6" t="s">
        <v>543</v>
      </c>
    </row>
    <row r="78" spans="1:7" x14ac:dyDescent="0.2">
      <c r="A78" s="6" t="s">
        <v>544</v>
      </c>
      <c r="B78" s="6" t="str">
        <f t="shared" si="1"/>
        <v>00369512</v>
      </c>
      <c r="C78" s="6" t="s">
        <v>545</v>
      </c>
      <c r="D78" s="6" t="s">
        <v>367</v>
      </c>
      <c r="E78" s="6" t="s">
        <v>357</v>
      </c>
      <c r="F78" s="7">
        <v>36906</v>
      </c>
      <c r="G78" s="6" t="s">
        <v>546</v>
      </c>
    </row>
    <row r="79" spans="1:7" x14ac:dyDescent="0.2">
      <c r="A79" s="6" t="s">
        <v>547</v>
      </c>
      <c r="B79" s="6" t="str">
        <f t="shared" si="1"/>
        <v>00456641</v>
      </c>
      <c r="C79" s="6" t="s">
        <v>548</v>
      </c>
      <c r="D79" s="6" t="s">
        <v>367</v>
      </c>
      <c r="E79" s="6" t="s">
        <v>357</v>
      </c>
      <c r="F79" s="7">
        <v>37680</v>
      </c>
      <c r="G79" s="6" t="s">
        <v>327</v>
      </c>
    </row>
    <row r="80" spans="1:7" x14ac:dyDescent="0.2">
      <c r="A80" s="6" t="s">
        <v>549</v>
      </c>
      <c r="B80" s="6" t="str">
        <f t="shared" si="1"/>
        <v>00438116</v>
      </c>
      <c r="C80" s="6" t="s">
        <v>550</v>
      </c>
      <c r="D80" s="6" t="s">
        <v>367</v>
      </c>
      <c r="E80" s="6" t="s">
        <v>357</v>
      </c>
      <c r="F80" s="7">
        <v>37579</v>
      </c>
      <c r="G80" s="6" t="s">
        <v>94</v>
      </c>
    </row>
    <row r="81" spans="1:7" x14ac:dyDescent="0.2">
      <c r="A81" s="6" t="s">
        <v>551</v>
      </c>
      <c r="B81" s="6" t="str">
        <f t="shared" si="1"/>
        <v>00394058</v>
      </c>
      <c r="C81" s="6" t="s">
        <v>552</v>
      </c>
      <c r="D81" s="6" t="s">
        <v>364</v>
      </c>
      <c r="E81" s="6" t="s">
        <v>357</v>
      </c>
      <c r="F81" s="7">
        <v>36022</v>
      </c>
      <c r="G81" s="6" t="s">
        <v>553</v>
      </c>
    </row>
    <row r="82" spans="1:7" x14ac:dyDescent="0.2">
      <c r="A82" s="6" t="s">
        <v>554</v>
      </c>
      <c r="B82" s="6" t="str">
        <f t="shared" si="1"/>
        <v>00449469</v>
      </c>
      <c r="C82" s="6" t="s">
        <v>555</v>
      </c>
      <c r="D82" s="6" t="s">
        <v>364</v>
      </c>
      <c r="E82" s="6" t="s">
        <v>357</v>
      </c>
      <c r="F82" s="7">
        <v>37810</v>
      </c>
      <c r="G82" s="6" t="s">
        <v>106</v>
      </c>
    </row>
    <row r="83" spans="1:7" x14ac:dyDescent="0.2">
      <c r="A83" s="6" t="s">
        <v>556</v>
      </c>
      <c r="B83" s="6" t="str">
        <f t="shared" si="1"/>
        <v>00357824</v>
      </c>
      <c r="C83" s="6" t="s">
        <v>557</v>
      </c>
      <c r="D83" s="6" t="s">
        <v>361</v>
      </c>
      <c r="E83" s="6" t="s">
        <v>357</v>
      </c>
      <c r="F83" s="7">
        <v>36526</v>
      </c>
      <c r="G83" s="6" t="s">
        <v>558</v>
      </c>
    </row>
    <row r="84" spans="1:7" x14ac:dyDescent="0.2">
      <c r="A84" s="6" t="s">
        <v>559</v>
      </c>
      <c r="B84" s="6" t="str">
        <f t="shared" si="1"/>
        <v>00337320</v>
      </c>
      <c r="C84" s="6" t="s">
        <v>560</v>
      </c>
      <c r="D84" s="6" t="s">
        <v>420</v>
      </c>
      <c r="E84" s="6" t="s">
        <v>357</v>
      </c>
      <c r="F84" s="7">
        <v>36451</v>
      </c>
      <c r="G84" s="6" t="s">
        <v>561</v>
      </c>
    </row>
    <row r="85" spans="1:7" x14ac:dyDescent="0.2">
      <c r="A85" s="6" t="s">
        <v>562</v>
      </c>
      <c r="B85" s="6" t="str">
        <f t="shared" si="1"/>
        <v>00440831</v>
      </c>
      <c r="C85" s="6" t="s">
        <v>563</v>
      </c>
      <c r="D85" s="6" t="s">
        <v>377</v>
      </c>
      <c r="E85" s="6" t="s">
        <v>357</v>
      </c>
      <c r="F85" s="7">
        <v>37641</v>
      </c>
      <c r="G85" s="6" t="s">
        <v>240</v>
      </c>
    </row>
    <row r="86" spans="1:7" x14ac:dyDescent="0.2">
      <c r="A86" s="6" t="s">
        <v>564</v>
      </c>
      <c r="B86" s="6" t="str">
        <f t="shared" si="1"/>
        <v>00440008</v>
      </c>
      <c r="C86" s="6" t="s">
        <v>565</v>
      </c>
      <c r="D86" s="6" t="s">
        <v>377</v>
      </c>
      <c r="E86" s="6" t="s">
        <v>357</v>
      </c>
      <c r="F86" s="7">
        <v>37781</v>
      </c>
      <c r="G86" s="6" t="s">
        <v>118</v>
      </c>
    </row>
    <row r="87" spans="1:7" x14ac:dyDescent="0.2">
      <c r="A87" s="6" t="s">
        <v>566</v>
      </c>
      <c r="B87" s="6" t="str">
        <f t="shared" si="1"/>
        <v>00281736</v>
      </c>
      <c r="C87" s="6" t="s">
        <v>567</v>
      </c>
      <c r="D87" s="6" t="s">
        <v>420</v>
      </c>
      <c r="E87" s="6" t="s">
        <v>357</v>
      </c>
      <c r="F87" s="7">
        <v>34735</v>
      </c>
      <c r="G87" s="6" t="s">
        <v>568</v>
      </c>
    </row>
    <row r="88" spans="1:7" x14ac:dyDescent="0.2">
      <c r="A88" s="6" t="s">
        <v>569</v>
      </c>
      <c r="B88" s="6" t="str">
        <f t="shared" si="1"/>
        <v>00386216</v>
      </c>
      <c r="C88" s="6" t="s">
        <v>570</v>
      </c>
      <c r="D88" s="6" t="s">
        <v>361</v>
      </c>
      <c r="E88" s="6" t="s">
        <v>357</v>
      </c>
      <c r="F88" s="7">
        <v>36430</v>
      </c>
      <c r="G88" s="6" t="s">
        <v>192</v>
      </c>
    </row>
    <row r="89" spans="1:7" x14ac:dyDescent="0.2">
      <c r="A89" s="6" t="s">
        <v>571</v>
      </c>
      <c r="B89" s="6" t="str">
        <f t="shared" si="1"/>
        <v>00455006</v>
      </c>
      <c r="C89" s="6" t="s">
        <v>572</v>
      </c>
      <c r="D89" s="6" t="s">
        <v>356</v>
      </c>
      <c r="E89" s="6" t="s">
        <v>357</v>
      </c>
      <c r="F89" s="7">
        <v>37732</v>
      </c>
      <c r="G89" s="6" t="s">
        <v>29</v>
      </c>
    </row>
    <row r="90" spans="1:7" x14ac:dyDescent="0.2">
      <c r="A90" s="6" t="s">
        <v>573</v>
      </c>
      <c r="B90" s="6" t="str">
        <f t="shared" si="1"/>
        <v>00414573</v>
      </c>
      <c r="C90" s="6" t="s">
        <v>574</v>
      </c>
      <c r="D90" s="6" t="s">
        <v>364</v>
      </c>
      <c r="E90" s="6" t="s">
        <v>357</v>
      </c>
      <c r="F90" s="7">
        <v>37268</v>
      </c>
      <c r="G90" s="6" t="s">
        <v>72</v>
      </c>
    </row>
    <row r="91" spans="1:7" x14ac:dyDescent="0.2">
      <c r="A91" s="6" t="s">
        <v>575</v>
      </c>
      <c r="B91" s="6" t="str">
        <f t="shared" si="1"/>
        <v>00404451</v>
      </c>
      <c r="C91" s="6" t="s">
        <v>576</v>
      </c>
      <c r="D91" s="6" t="s">
        <v>367</v>
      </c>
      <c r="E91" s="6" t="s">
        <v>357</v>
      </c>
      <c r="F91" s="7">
        <v>37397</v>
      </c>
      <c r="G91" s="6" t="s">
        <v>577</v>
      </c>
    </row>
    <row r="92" spans="1:7" x14ac:dyDescent="0.2">
      <c r="A92" s="6" t="s">
        <v>578</v>
      </c>
      <c r="B92" s="6" t="str">
        <f t="shared" si="1"/>
        <v>00377688</v>
      </c>
      <c r="C92" s="6" t="s">
        <v>579</v>
      </c>
      <c r="D92" s="6" t="s">
        <v>420</v>
      </c>
      <c r="E92" s="6" t="s">
        <v>357</v>
      </c>
      <c r="F92" s="7">
        <v>36967</v>
      </c>
      <c r="G92" s="6" t="s">
        <v>580</v>
      </c>
    </row>
    <row r="93" spans="1:7" x14ac:dyDescent="0.2">
      <c r="A93" s="6" t="s">
        <v>581</v>
      </c>
      <c r="B93" s="6" t="str">
        <f t="shared" si="1"/>
        <v>00430800</v>
      </c>
      <c r="C93" s="6" t="s">
        <v>582</v>
      </c>
      <c r="D93" s="6" t="s">
        <v>356</v>
      </c>
      <c r="E93" s="6" t="s">
        <v>357</v>
      </c>
      <c r="F93" s="7">
        <v>37425</v>
      </c>
      <c r="G93" s="6" t="s">
        <v>583</v>
      </c>
    </row>
    <row r="94" spans="1:7" x14ac:dyDescent="0.2">
      <c r="A94" s="6" t="s">
        <v>584</v>
      </c>
      <c r="B94" s="6" t="str">
        <f t="shared" si="1"/>
        <v>00442266</v>
      </c>
      <c r="C94" s="6" t="s">
        <v>585</v>
      </c>
      <c r="D94" s="6" t="s">
        <v>377</v>
      </c>
      <c r="E94" s="6" t="s">
        <v>357</v>
      </c>
      <c r="F94" s="7">
        <v>37597</v>
      </c>
      <c r="G94" s="6" t="s">
        <v>586</v>
      </c>
    </row>
    <row r="95" spans="1:7" x14ac:dyDescent="0.2">
      <c r="A95" s="6" t="s">
        <v>587</v>
      </c>
      <c r="B95" s="6" t="str">
        <f t="shared" si="1"/>
        <v>00403978</v>
      </c>
      <c r="C95" s="6" t="s">
        <v>588</v>
      </c>
      <c r="D95" s="6" t="s">
        <v>377</v>
      </c>
      <c r="E95" s="6" t="s">
        <v>357</v>
      </c>
      <c r="F95" s="7">
        <v>37429</v>
      </c>
      <c r="G95" s="6" t="s">
        <v>589</v>
      </c>
    </row>
    <row r="96" spans="1:7" x14ac:dyDescent="0.2">
      <c r="A96" s="6" t="s">
        <v>590</v>
      </c>
      <c r="B96" s="6" t="str">
        <f t="shared" si="1"/>
        <v>00446598</v>
      </c>
      <c r="C96" s="6" t="s">
        <v>591</v>
      </c>
      <c r="D96" s="6" t="s">
        <v>356</v>
      </c>
      <c r="E96" s="6" t="s">
        <v>357</v>
      </c>
      <c r="F96" s="7">
        <v>37806</v>
      </c>
      <c r="G96" s="6" t="s">
        <v>253</v>
      </c>
    </row>
    <row r="97" spans="1:7" x14ac:dyDescent="0.2">
      <c r="A97" s="6" t="s">
        <v>592</v>
      </c>
      <c r="B97" s="6" t="str">
        <f t="shared" si="1"/>
        <v>00426602</v>
      </c>
      <c r="C97" s="6" t="s">
        <v>593</v>
      </c>
      <c r="D97" s="6" t="s">
        <v>367</v>
      </c>
      <c r="E97" s="6" t="s">
        <v>357</v>
      </c>
      <c r="F97" s="7">
        <v>37117</v>
      </c>
      <c r="G97" s="6" t="s">
        <v>594</v>
      </c>
    </row>
    <row r="98" spans="1:7" x14ac:dyDescent="0.2">
      <c r="A98" s="6" t="s">
        <v>595</v>
      </c>
      <c r="B98" s="6" t="str">
        <f t="shared" si="1"/>
        <v>00265141</v>
      </c>
      <c r="C98" s="6" t="s">
        <v>596</v>
      </c>
      <c r="D98" s="6" t="s">
        <v>361</v>
      </c>
      <c r="E98" s="6" t="s">
        <v>357</v>
      </c>
      <c r="F98" s="7">
        <v>35771</v>
      </c>
      <c r="G98" s="6" t="s">
        <v>597</v>
      </c>
    </row>
    <row r="99" spans="1:7" x14ac:dyDescent="0.2">
      <c r="A99" s="6" t="s">
        <v>598</v>
      </c>
      <c r="B99" s="6" t="str">
        <f t="shared" si="1"/>
        <v>00377811</v>
      </c>
      <c r="C99" s="6" t="s">
        <v>599</v>
      </c>
      <c r="D99" s="6" t="s">
        <v>367</v>
      </c>
      <c r="E99" s="6" t="s">
        <v>357</v>
      </c>
      <c r="F99" s="7">
        <v>37017</v>
      </c>
      <c r="G99" s="6" t="s">
        <v>600</v>
      </c>
    </row>
    <row r="100" spans="1:7" x14ac:dyDescent="0.2">
      <c r="A100" s="6" t="s">
        <v>601</v>
      </c>
      <c r="B100" s="6" t="str">
        <f t="shared" si="1"/>
        <v>00435219</v>
      </c>
      <c r="C100" s="6" t="s">
        <v>602</v>
      </c>
      <c r="D100" s="6" t="s">
        <v>367</v>
      </c>
      <c r="E100" s="6" t="s">
        <v>357</v>
      </c>
      <c r="F100" s="7">
        <v>37220</v>
      </c>
      <c r="G100" s="6" t="s">
        <v>603</v>
      </c>
    </row>
    <row r="101" spans="1:7" x14ac:dyDescent="0.2">
      <c r="A101" s="6" t="s">
        <v>604</v>
      </c>
      <c r="B101" s="6" t="str">
        <f t="shared" si="1"/>
        <v>00455368</v>
      </c>
      <c r="C101" s="6" t="s">
        <v>605</v>
      </c>
      <c r="D101" s="6" t="s">
        <v>367</v>
      </c>
      <c r="E101" s="6" t="s">
        <v>357</v>
      </c>
      <c r="F101" s="7">
        <v>37624</v>
      </c>
      <c r="G101" s="6" t="s">
        <v>606</v>
      </c>
    </row>
    <row r="102" spans="1:7" x14ac:dyDescent="0.2">
      <c r="A102" s="6" t="s">
        <v>607</v>
      </c>
      <c r="B102" s="6" t="str">
        <f t="shared" si="1"/>
        <v>00371161</v>
      </c>
      <c r="C102" s="6" t="s">
        <v>608</v>
      </c>
      <c r="D102" s="6" t="s">
        <v>367</v>
      </c>
      <c r="E102" s="6" t="s">
        <v>357</v>
      </c>
      <c r="F102" s="7">
        <v>37141</v>
      </c>
      <c r="G102" s="6" t="s">
        <v>609</v>
      </c>
    </row>
    <row r="103" spans="1:7" x14ac:dyDescent="0.2">
      <c r="A103" s="6" t="s">
        <v>610</v>
      </c>
      <c r="B103" s="6" t="str">
        <f t="shared" si="1"/>
        <v>00320815</v>
      </c>
      <c r="C103" s="6" t="s">
        <v>611</v>
      </c>
      <c r="D103" s="6" t="s">
        <v>420</v>
      </c>
      <c r="E103" s="6" t="s">
        <v>357</v>
      </c>
      <c r="F103" s="7">
        <v>36151</v>
      </c>
      <c r="G103" s="6" t="s">
        <v>612</v>
      </c>
    </row>
    <row r="104" spans="1:7" x14ac:dyDescent="0.2">
      <c r="A104" s="6" t="s">
        <v>613</v>
      </c>
      <c r="B104" s="6" t="str">
        <f t="shared" si="1"/>
        <v>00481227</v>
      </c>
      <c r="C104" s="6" t="s">
        <v>614</v>
      </c>
      <c r="D104" s="6" t="s">
        <v>377</v>
      </c>
      <c r="E104" s="6" t="s">
        <v>357</v>
      </c>
      <c r="F104" s="7">
        <v>37885</v>
      </c>
      <c r="G104" s="6" t="s">
        <v>615</v>
      </c>
    </row>
    <row r="105" spans="1:7" x14ac:dyDescent="0.2">
      <c r="A105" s="6" t="s">
        <v>616</v>
      </c>
      <c r="B105" s="6" t="str">
        <f t="shared" si="1"/>
        <v>00381432</v>
      </c>
      <c r="C105" s="6" t="s">
        <v>617</v>
      </c>
      <c r="D105" s="6" t="s">
        <v>364</v>
      </c>
      <c r="E105" s="6" t="s">
        <v>357</v>
      </c>
      <c r="F105" s="7">
        <v>37187</v>
      </c>
      <c r="G105" s="6" t="s">
        <v>75</v>
      </c>
    </row>
    <row r="106" spans="1:7" x14ac:dyDescent="0.2">
      <c r="A106" s="6" t="s">
        <v>618</v>
      </c>
      <c r="B106" s="6" t="str">
        <f t="shared" si="1"/>
        <v>00453656</v>
      </c>
      <c r="C106" s="6" t="s">
        <v>619</v>
      </c>
      <c r="D106" s="6" t="s">
        <v>356</v>
      </c>
      <c r="E106" s="6" t="s">
        <v>357</v>
      </c>
      <c r="F106" s="7">
        <v>37629</v>
      </c>
      <c r="G106" s="6" t="s">
        <v>620</v>
      </c>
    </row>
    <row r="107" spans="1:7" x14ac:dyDescent="0.2">
      <c r="A107" s="6" t="s">
        <v>621</v>
      </c>
      <c r="B107" s="6" t="str">
        <f t="shared" si="1"/>
        <v>00370345</v>
      </c>
      <c r="C107" s="6" t="s">
        <v>622</v>
      </c>
      <c r="D107" s="6" t="s">
        <v>420</v>
      </c>
      <c r="E107" s="6" t="s">
        <v>357</v>
      </c>
      <c r="F107" s="7">
        <v>36777</v>
      </c>
      <c r="G107" s="6" t="s">
        <v>339</v>
      </c>
    </row>
    <row r="108" spans="1:7" x14ac:dyDescent="0.2">
      <c r="A108" s="6" t="s">
        <v>623</v>
      </c>
      <c r="B108" s="6" t="str">
        <f t="shared" si="1"/>
        <v>00340015</v>
      </c>
      <c r="C108" s="6" t="s">
        <v>624</v>
      </c>
      <c r="D108" s="6" t="s">
        <v>420</v>
      </c>
      <c r="E108" s="6" t="s">
        <v>357</v>
      </c>
      <c r="F108" s="7">
        <v>36654</v>
      </c>
      <c r="G108" s="6" t="s">
        <v>625</v>
      </c>
    </row>
    <row r="109" spans="1:7" x14ac:dyDescent="0.2">
      <c r="A109" s="6" t="s">
        <v>626</v>
      </c>
      <c r="B109" s="6" t="str">
        <f t="shared" si="1"/>
        <v>00413522</v>
      </c>
      <c r="C109" s="6" t="s">
        <v>627</v>
      </c>
      <c r="D109" s="6" t="s">
        <v>356</v>
      </c>
      <c r="E109" s="6" t="s">
        <v>357</v>
      </c>
      <c r="F109" s="7">
        <v>36771</v>
      </c>
      <c r="G109" s="6" t="s">
        <v>628</v>
      </c>
    </row>
    <row r="110" spans="1:7" x14ac:dyDescent="0.2">
      <c r="A110" s="6" t="s">
        <v>629</v>
      </c>
      <c r="B110" s="6" t="str">
        <f t="shared" si="1"/>
        <v>00376389</v>
      </c>
      <c r="C110" s="6" t="s">
        <v>630</v>
      </c>
      <c r="D110" s="6" t="s">
        <v>420</v>
      </c>
      <c r="E110" s="6" t="s">
        <v>357</v>
      </c>
      <c r="F110" s="7">
        <v>37272</v>
      </c>
      <c r="G110" s="6" t="s">
        <v>8</v>
      </c>
    </row>
    <row r="111" spans="1:7" x14ac:dyDescent="0.2">
      <c r="A111" s="6" t="s">
        <v>631</v>
      </c>
      <c r="B111" s="6" t="str">
        <f t="shared" si="1"/>
        <v>00465373</v>
      </c>
      <c r="C111" s="6" t="s">
        <v>632</v>
      </c>
      <c r="D111" s="6" t="s">
        <v>377</v>
      </c>
      <c r="E111" s="6" t="s">
        <v>357</v>
      </c>
      <c r="F111" s="7">
        <v>37802</v>
      </c>
      <c r="G111" s="6" t="s">
        <v>176</v>
      </c>
    </row>
    <row r="112" spans="1:7" x14ac:dyDescent="0.2">
      <c r="A112" s="6" t="s">
        <v>633</v>
      </c>
      <c r="B112" s="6" t="str">
        <f t="shared" si="1"/>
        <v>00424050</v>
      </c>
      <c r="C112" s="6" t="s">
        <v>634</v>
      </c>
      <c r="D112" s="6" t="s">
        <v>367</v>
      </c>
      <c r="E112" s="6" t="s">
        <v>357</v>
      </c>
      <c r="F112" s="7">
        <v>37319</v>
      </c>
      <c r="G112" s="6" t="s">
        <v>154</v>
      </c>
    </row>
    <row r="113" spans="1:7" x14ac:dyDescent="0.2">
      <c r="A113" s="6" t="s">
        <v>635</v>
      </c>
      <c r="B113" s="6" t="str">
        <f t="shared" si="1"/>
        <v>00452682</v>
      </c>
      <c r="C113" s="6" t="s">
        <v>636</v>
      </c>
      <c r="D113" s="6" t="s">
        <v>364</v>
      </c>
      <c r="E113" s="6" t="s">
        <v>357</v>
      </c>
      <c r="F113" s="7">
        <v>37856</v>
      </c>
      <c r="G113" s="6" t="s">
        <v>223</v>
      </c>
    </row>
    <row r="114" spans="1:7" x14ac:dyDescent="0.2">
      <c r="A114" s="6" t="s">
        <v>637</v>
      </c>
      <c r="B114" s="6" t="str">
        <f t="shared" si="1"/>
        <v>00442485</v>
      </c>
      <c r="C114" s="6" t="s">
        <v>638</v>
      </c>
      <c r="D114" s="6" t="s">
        <v>377</v>
      </c>
      <c r="E114" s="6" t="s">
        <v>357</v>
      </c>
      <c r="F114" s="7">
        <v>37911</v>
      </c>
      <c r="G114" s="6" t="s">
        <v>57</v>
      </c>
    </row>
    <row r="115" spans="1:7" x14ac:dyDescent="0.2">
      <c r="A115" s="6" t="s">
        <v>639</v>
      </c>
      <c r="B115" s="6" t="str">
        <f t="shared" si="1"/>
        <v>00388207</v>
      </c>
      <c r="C115" s="6" t="s">
        <v>640</v>
      </c>
      <c r="D115" s="6" t="s">
        <v>356</v>
      </c>
      <c r="E115" s="6" t="s">
        <v>357</v>
      </c>
      <c r="F115" s="7">
        <v>37120</v>
      </c>
      <c r="G115" s="6" t="s">
        <v>641</v>
      </c>
    </row>
    <row r="116" spans="1:7" x14ac:dyDescent="0.2">
      <c r="A116" s="6" t="s">
        <v>642</v>
      </c>
      <c r="B116" s="6" t="str">
        <f t="shared" si="1"/>
        <v>00452515</v>
      </c>
      <c r="C116" s="6" t="s">
        <v>643</v>
      </c>
      <c r="D116" s="6" t="s">
        <v>364</v>
      </c>
      <c r="E116" s="6" t="s">
        <v>357</v>
      </c>
      <c r="F116" s="7">
        <v>37468</v>
      </c>
      <c r="G116" s="6" t="s">
        <v>53</v>
      </c>
    </row>
    <row r="117" spans="1:7" x14ac:dyDescent="0.2">
      <c r="A117" s="6" t="s">
        <v>644</v>
      </c>
      <c r="B117" s="6" t="str">
        <f t="shared" si="1"/>
        <v>00427682</v>
      </c>
      <c r="C117" s="6" t="s">
        <v>645</v>
      </c>
      <c r="D117" s="6" t="s">
        <v>377</v>
      </c>
      <c r="E117" s="6" t="s">
        <v>357</v>
      </c>
      <c r="F117" s="7">
        <v>37190</v>
      </c>
      <c r="G117" s="6" t="s">
        <v>335</v>
      </c>
    </row>
    <row r="118" spans="1:7" x14ac:dyDescent="0.2">
      <c r="A118" s="6" t="s">
        <v>646</v>
      </c>
      <c r="B118" s="6" t="str">
        <f t="shared" si="1"/>
        <v>00459274</v>
      </c>
      <c r="C118" s="6" t="s">
        <v>647</v>
      </c>
      <c r="D118" s="6" t="s">
        <v>367</v>
      </c>
      <c r="E118" s="6" t="s">
        <v>357</v>
      </c>
      <c r="F118" s="7">
        <v>37072</v>
      </c>
      <c r="G118" s="6" t="s">
        <v>648</v>
      </c>
    </row>
    <row r="119" spans="1:7" x14ac:dyDescent="0.2">
      <c r="A119" s="6" t="s">
        <v>649</v>
      </c>
      <c r="B119" s="6" t="str">
        <f t="shared" si="1"/>
        <v>00441874</v>
      </c>
      <c r="C119" s="6" t="s">
        <v>650</v>
      </c>
      <c r="D119" s="6" t="s">
        <v>364</v>
      </c>
      <c r="E119" s="6" t="s">
        <v>357</v>
      </c>
      <c r="F119" s="7">
        <v>37963</v>
      </c>
      <c r="G119" s="6" t="s">
        <v>140</v>
      </c>
    </row>
    <row r="120" spans="1:7" x14ac:dyDescent="0.2">
      <c r="A120" s="6" t="s">
        <v>651</v>
      </c>
      <c r="B120" s="6" t="str">
        <f t="shared" si="1"/>
        <v>00405191</v>
      </c>
      <c r="C120" s="6" t="s">
        <v>652</v>
      </c>
      <c r="D120" s="6" t="s">
        <v>377</v>
      </c>
      <c r="E120" s="6" t="s">
        <v>357</v>
      </c>
      <c r="F120" s="7">
        <v>37271</v>
      </c>
      <c r="G120" s="6" t="s">
        <v>17</v>
      </c>
    </row>
    <row r="121" spans="1:7" x14ac:dyDescent="0.2">
      <c r="A121" s="6" t="s">
        <v>653</v>
      </c>
      <c r="B121" s="6" t="str">
        <f t="shared" si="1"/>
        <v>00441291</v>
      </c>
      <c r="C121" s="6" t="s">
        <v>654</v>
      </c>
      <c r="D121" s="6" t="s">
        <v>364</v>
      </c>
      <c r="E121" s="6" t="s">
        <v>357</v>
      </c>
      <c r="F121" s="7">
        <v>37778</v>
      </c>
      <c r="G121" s="6" t="s">
        <v>160</v>
      </c>
    </row>
    <row r="122" spans="1:7" x14ac:dyDescent="0.2">
      <c r="A122" s="6" t="s">
        <v>655</v>
      </c>
      <c r="B122" s="6" t="str">
        <f t="shared" si="1"/>
        <v>00465642</v>
      </c>
      <c r="C122" s="6" t="s">
        <v>656</v>
      </c>
      <c r="D122" s="6" t="s">
        <v>364</v>
      </c>
      <c r="E122" s="6" t="s">
        <v>357</v>
      </c>
      <c r="F122" s="7">
        <v>37636</v>
      </c>
      <c r="G122" s="6" t="s">
        <v>268</v>
      </c>
    </row>
    <row r="123" spans="1:7" x14ac:dyDescent="0.2">
      <c r="A123" s="6" t="s">
        <v>657</v>
      </c>
      <c r="B123" s="6" t="str">
        <f t="shared" si="1"/>
        <v>00419500</v>
      </c>
      <c r="C123" s="6" t="s">
        <v>658</v>
      </c>
      <c r="D123" s="6" t="s">
        <v>367</v>
      </c>
      <c r="E123" s="6" t="s">
        <v>357</v>
      </c>
      <c r="F123" s="7">
        <v>37275</v>
      </c>
      <c r="G123" s="6" t="s">
        <v>659</v>
      </c>
    </row>
    <row r="124" spans="1:7" x14ac:dyDescent="0.2">
      <c r="A124" s="6" t="s">
        <v>660</v>
      </c>
      <c r="B124" s="6" t="str">
        <f t="shared" si="1"/>
        <v>00325412</v>
      </c>
      <c r="C124" s="6" t="s">
        <v>661</v>
      </c>
      <c r="D124" s="6" t="s">
        <v>361</v>
      </c>
      <c r="E124" s="6" t="s">
        <v>357</v>
      </c>
      <c r="F124" s="7">
        <v>36377</v>
      </c>
      <c r="G124" s="6" t="s">
        <v>199</v>
      </c>
    </row>
    <row r="125" spans="1:7" x14ac:dyDescent="0.2">
      <c r="A125" s="6" t="s">
        <v>662</v>
      </c>
      <c r="B125" s="6" t="str">
        <f t="shared" si="1"/>
        <v>00372416</v>
      </c>
      <c r="C125" s="6" t="s">
        <v>663</v>
      </c>
      <c r="D125" s="6" t="s">
        <v>361</v>
      </c>
      <c r="E125" s="6" t="s">
        <v>357</v>
      </c>
      <c r="F125" s="7">
        <v>36718</v>
      </c>
      <c r="G125" s="6" t="s">
        <v>102</v>
      </c>
    </row>
    <row r="126" spans="1:7" x14ac:dyDescent="0.2">
      <c r="A126" s="6" t="s">
        <v>664</v>
      </c>
      <c r="B126" s="6" t="str">
        <f t="shared" si="1"/>
        <v>00409578</v>
      </c>
      <c r="C126" s="6" t="s">
        <v>665</v>
      </c>
      <c r="D126" s="6" t="s">
        <v>367</v>
      </c>
      <c r="E126" s="6" t="s">
        <v>357</v>
      </c>
      <c r="F126" s="7">
        <v>37489</v>
      </c>
      <c r="G126" s="6" t="s">
        <v>666</v>
      </c>
    </row>
    <row r="127" spans="1:7" x14ac:dyDescent="0.2">
      <c r="A127" s="6" t="s">
        <v>667</v>
      </c>
      <c r="B127" s="6" t="str">
        <f t="shared" si="1"/>
        <v>00465424</v>
      </c>
      <c r="C127" s="6" t="s">
        <v>668</v>
      </c>
      <c r="D127" s="6" t="s">
        <v>377</v>
      </c>
      <c r="E127" s="6" t="s">
        <v>357</v>
      </c>
      <c r="F127" s="7">
        <v>37488</v>
      </c>
      <c r="G127" s="6" t="s">
        <v>669</v>
      </c>
    </row>
    <row r="128" spans="1:7" x14ac:dyDescent="0.2">
      <c r="A128" s="6" t="s">
        <v>670</v>
      </c>
      <c r="B128" s="6" t="str">
        <f t="shared" si="1"/>
        <v>00389915</v>
      </c>
      <c r="C128" s="6" t="s">
        <v>671</v>
      </c>
      <c r="D128" s="6" t="s">
        <v>420</v>
      </c>
      <c r="E128" s="6" t="s">
        <v>357</v>
      </c>
      <c r="F128" s="7">
        <v>37034</v>
      </c>
      <c r="G128" s="6" t="s">
        <v>21</v>
      </c>
    </row>
    <row r="129" spans="1:7" x14ac:dyDescent="0.2">
      <c r="A129" s="6" t="s">
        <v>672</v>
      </c>
      <c r="B129" s="6" t="str">
        <f t="shared" si="1"/>
        <v>00450713</v>
      </c>
      <c r="C129" s="6" t="s">
        <v>673</v>
      </c>
      <c r="D129" s="6" t="s">
        <v>367</v>
      </c>
      <c r="E129" s="6" t="s">
        <v>357</v>
      </c>
      <c r="F129" s="7">
        <v>37747</v>
      </c>
      <c r="G129" s="6" t="s">
        <v>49</v>
      </c>
    </row>
    <row r="130" spans="1:7" x14ac:dyDescent="0.2">
      <c r="A130" s="6" t="s">
        <v>674</v>
      </c>
      <c r="B130" s="6" t="str">
        <f t="shared" si="1"/>
        <v>00471658</v>
      </c>
      <c r="C130" s="6" t="s">
        <v>675</v>
      </c>
      <c r="D130" s="6" t="s">
        <v>367</v>
      </c>
      <c r="E130" s="6" t="s">
        <v>357</v>
      </c>
      <c r="F130" s="7">
        <v>37488</v>
      </c>
      <c r="G130" s="6" t="s">
        <v>676</v>
      </c>
    </row>
    <row r="131" spans="1:7" x14ac:dyDescent="0.2">
      <c r="A131" s="6" t="s">
        <v>677</v>
      </c>
      <c r="B131" s="6" t="str">
        <f t="shared" ref="B131:B133" si="2">MID(A131,2,8)</f>
        <v>00462780</v>
      </c>
      <c r="C131" s="6" t="s">
        <v>678</v>
      </c>
      <c r="D131" s="6" t="s">
        <v>367</v>
      </c>
      <c r="E131" s="6" t="s">
        <v>357</v>
      </c>
      <c r="F131" s="7">
        <v>37474</v>
      </c>
      <c r="G131" s="6" t="s">
        <v>212</v>
      </c>
    </row>
    <row r="132" spans="1:7" x14ac:dyDescent="0.2">
      <c r="A132" s="6" t="s">
        <v>679</v>
      </c>
      <c r="B132" s="6" t="str">
        <f t="shared" si="2"/>
        <v>00403242</v>
      </c>
      <c r="C132" s="6" t="s">
        <v>680</v>
      </c>
      <c r="D132" s="6" t="s">
        <v>377</v>
      </c>
      <c r="E132" s="6" t="s">
        <v>357</v>
      </c>
      <c r="F132" s="7">
        <v>37544</v>
      </c>
      <c r="G132" s="6" t="s">
        <v>264</v>
      </c>
    </row>
    <row r="133" spans="1:7" x14ac:dyDescent="0.2">
      <c r="A133" s="6" t="s">
        <v>681</v>
      </c>
      <c r="B133" s="6" t="str">
        <f t="shared" si="2"/>
        <v>00458553</v>
      </c>
      <c r="C133" s="6" t="s">
        <v>682</v>
      </c>
      <c r="D133" s="6" t="s">
        <v>364</v>
      </c>
      <c r="E133" s="6" t="s">
        <v>357</v>
      </c>
      <c r="F133" s="7">
        <v>36911</v>
      </c>
      <c r="G133" s="6" t="s">
        <v>109</v>
      </c>
    </row>
  </sheetData>
  <hyperlinks>
    <hyperlink ref="G122" r:id="rId1" xr:uid="{24322A6F-2746-4549-ADF9-F07A594C6190}"/>
    <hyperlink ref="G32" r:id="rId2" xr:uid="{EFB21E91-D4C5-DA40-B073-8E1B9FAE02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Sebastián  González Pastrana</cp:lastModifiedBy>
  <dcterms:created xsi:type="dcterms:W3CDTF">2022-03-19T00:25:39Z</dcterms:created>
  <dcterms:modified xsi:type="dcterms:W3CDTF">2022-03-22T01:20:08Z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