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qtckp\OneDrive\Рабочий стол\6-course-tasks\Имитационное моделирование\"/>
    </mc:Choice>
  </mc:AlternateContent>
  <xr:revisionPtr revIDLastSave="0" documentId="13_ncr:1_{2011AB9F-8572-49C5-BA44-BA3BC82104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" i="1" l="1"/>
  <c r="J34" i="1" s="1"/>
  <c r="G34" i="1"/>
  <c r="H34" i="1" s="1"/>
  <c r="E34" i="1"/>
  <c r="F34" i="1" s="1"/>
  <c r="A34" i="1"/>
  <c r="B34" i="1" s="1"/>
  <c r="I33" i="1"/>
  <c r="J33" i="1" s="1"/>
  <c r="G33" i="1"/>
  <c r="H33" i="1" s="1"/>
  <c r="E33" i="1"/>
  <c r="F33" i="1" s="1"/>
  <c r="A33" i="1"/>
  <c r="B33" i="1" s="1"/>
  <c r="I32" i="1"/>
  <c r="J32" i="1" s="1"/>
  <c r="G32" i="1"/>
  <c r="H32" i="1" s="1"/>
  <c r="E32" i="1"/>
  <c r="F32" i="1" s="1"/>
  <c r="A32" i="1"/>
  <c r="B32" i="1" s="1"/>
  <c r="I31" i="1"/>
  <c r="J31" i="1" s="1"/>
  <c r="G31" i="1"/>
  <c r="H31" i="1" s="1"/>
  <c r="E31" i="1"/>
  <c r="F31" i="1" s="1"/>
  <c r="A31" i="1"/>
  <c r="B31" i="1" s="1"/>
  <c r="I30" i="1"/>
  <c r="J30" i="1" s="1"/>
  <c r="G30" i="1"/>
  <c r="H30" i="1" s="1"/>
  <c r="E30" i="1"/>
  <c r="F30" i="1" s="1"/>
  <c r="A30" i="1"/>
  <c r="B30" i="1" s="1"/>
  <c r="I29" i="1"/>
  <c r="J29" i="1" s="1"/>
  <c r="G29" i="1"/>
  <c r="H29" i="1" s="1"/>
  <c r="E29" i="1"/>
  <c r="F29" i="1" s="1"/>
  <c r="A29" i="1"/>
  <c r="B29" i="1" s="1"/>
  <c r="I28" i="1"/>
  <c r="J28" i="1" s="1"/>
  <c r="G28" i="1"/>
  <c r="H28" i="1" s="1"/>
  <c r="E28" i="1"/>
  <c r="F28" i="1" s="1"/>
  <c r="A28" i="1"/>
  <c r="B28" i="1" s="1"/>
  <c r="I27" i="1"/>
  <c r="J27" i="1" s="1"/>
  <c r="G27" i="1"/>
  <c r="H27" i="1" s="1"/>
  <c r="E27" i="1"/>
  <c r="F27" i="1" s="1"/>
  <c r="A27" i="1"/>
  <c r="B27" i="1" s="1"/>
  <c r="I26" i="1"/>
  <c r="J26" i="1" s="1"/>
  <c r="G26" i="1"/>
  <c r="H26" i="1" s="1"/>
  <c r="E26" i="1"/>
  <c r="F26" i="1" s="1"/>
  <c r="A26" i="1"/>
  <c r="B26" i="1" s="1"/>
  <c r="I25" i="1"/>
  <c r="J25" i="1" s="1"/>
  <c r="G25" i="1"/>
  <c r="H25" i="1" s="1"/>
  <c r="E25" i="1"/>
  <c r="F25" i="1" s="1"/>
  <c r="A25" i="1"/>
  <c r="B25" i="1" s="1"/>
  <c r="I24" i="1"/>
  <c r="J24" i="1" s="1"/>
  <c r="G24" i="1"/>
  <c r="H24" i="1" s="1"/>
  <c r="E24" i="1"/>
  <c r="F24" i="1" s="1"/>
  <c r="A24" i="1"/>
  <c r="B24" i="1" s="1"/>
  <c r="I23" i="1"/>
  <c r="J23" i="1" s="1"/>
  <c r="G23" i="1"/>
  <c r="H23" i="1" s="1"/>
  <c r="E23" i="1"/>
  <c r="F23" i="1" s="1"/>
  <c r="A23" i="1"/>
  <c r="B23" i="1" s="1"/>
  <c r="I22" i="1"/>
  <c r="J22" i="1" s="1"/>
  <c r="G22" i="1"/>
  <c r="H22" i="1" s="1"/>
  <c r="E22" i="1"/>
  <c r="F22" i="1" s="1"/>
  <c r="A22" i="1"/>
  <c r="B22" i="1" s="1"/>
  <c r="I21" i="1"/>
  <c r="J21" i="1" s="1"/>
  <c r="G21" i="1"/>
  <c r="H21" i="1" s="1"/>
  <c r="E21" i="1"/>
  <c r="F21" i="1" s="1"/>
  <c r="A21" i="1"/>
  <c r="B21" i="1" s="1"/>
  <c r="I20" i="1"/>
  <c r="J20" i="1" s="1"/>
  <c r="G20" i="1"/>
  <c r="H20" i="1" s="1"/>
  <c r="E20" i="1"/>
  <c r="F20" i="1" s="1"/>
  <c r="A20" i="1"/>
  <c r="B20" i="1" s="1"/>
  <c r="I19" i="1"/>
  <c r="J19" i="1" s="1"/>
  <c r="G19" i="1"/>
  <c r="H19" i="1" s="1"/>
  <c r="E19" i="1"/>
  <c r="F19" i="1" s="1"/>
  <c r="A19" i="1"/>
  <c r="B19" i="1" s="1"/>
  <c r="I18" i="1"/>
  <c r="J18" i="1" s="1"/>
  <c r="G18" i="1"/>
  <c r="H18" i="1" s="1"/>
  <c r="E18" i="1"/>
  <c r="F18" i="1" s="1"/>
  <c r="A18" i="1"/>
  <c r="B18" i="1" s="1"/>
  <c r="I17" i="1"/>
  <c r="J17" i="1" s="1"/>
  <c r="G17" i="1"/>
  <c r="H17" i="1" s="1"/>
  <c r="E17" i="1"/>
  <c r="F17" i="1" s="1"/>
  <c r="A17" i="1"/>
  <c r="B17" i="1" s="1"/>
  <c r="I16" i="1"/>
  <c r="J16" i="1" s="1"/>
  <c r="G16" i="1"/>
  <c r="H16" i="1" s="1"/>
  <c r="E16" i="1"/>
  <c r="F16" i="1" s="1"/>
  <c r="A16" i="1"/>
  <c r="B16" i="1" s="1"/>
  <c r="I15" i="1"/>
  <c r="J15" i="1" s="1"/>
  <c r="G15" i="1"/>
  <c r="H15" i="1" s="1"/>
  <c r="E15" i="1"/>
  <c r="F15" i="1" s="1"/>
  <c r="A15" i="1"/>
  <c r="B15" i="1" s="1"/>
  <c r="I14" i="1"/>
  <c r="J14" i="1" s="1"/>
  <c r="G14" i="1"/>
  <c r="H14" i="1" s="1"/>
  <c r="E14" i="1"/>
  <c r="F14" i="1" s="1"/>
  <c r="A14" i="1"/>
  <c r="B14" i="1" s="1"/>
  <c r="I13" i="1"/>
  <c r="J13" i="1" s="1"/>
  <c r="G13" i="1"/>
  <c r="H13" i="1" s="1"/>
  <c r="E13" i="1"/>
  <c r="F13" i="1" s="1"/>
  <c r="A13" i="1"/>
  <c r="B13" i="1" s="1"/>
  <c r="I12" i="1"/>
  <c r="J12" i="1" s="1"/>
  <c r="G12" i="1"/>
  <c r="H12" i="1" s="1"/>
  <c r="E12" i="1"/>
  <c r="F12" i="1" s="1"/>
  <c r="A12" i="1"/>
  <c r="B12" i="1" s="1"/>
  <c r="I11" i="1"/>
  <c r="J11" i="1" s="1"/>
  <c r="G11" i="1"/>
  <c r="H11" i="1" s="1"/>
  <c r="E11" i="1"/>
  <c r="F11" i="1" s="1"/>
  <c r="A11" i="1"/>
  <c r="B11" i="1" s="1"/>
  <c r="I10" i="1"/>
  <c r="J10" i="1" s="1"/>
  <c r="G10" i="1"/>
  <c r="H10" i="1" s="1"/>
  <c r="E10" i="1"/>
  <c r="F10" i="1" s="1"/>
  <c r="A10" i="1"/>
  <c r="B10" i="1" s="1"/>
  <c r="I9" i="1"/>
  <c r="J9" i="1" s="1"/>
  <c r="G9" i="1"/>
  <c r="H9" i="1" s="1"/>
  <c r="E9" i="1"/>
  <c r="F9" i="1" s="1"/>
  <c r="A9" i="1"/>
  <c r="B9" i="1" s="1"/>
  <c r="I8" i="1"/>
  <c r="J8" i="1" s="1"/>
  <c r="G8" i="1"/>
  <c r="H8" i="1" s="1"/>
  <c r="E8" i="1"/>
  <c r="F8" i="1" s="1"/>
  <c r="A8" i="1"/>
  <c r="B8" i="1" s="1"/>
  <c r="I7" i="1"/>
  <c r="J7" i="1" s="1"/>
  <c r="G7" i="1"/>
  <c r="H7" i="1" s="1"/>
  <c r="E7" i="1"/>
  <c r="F7" i="1" s="1"/>
  <c r="A7" i="1"/>
  <c r="B7" i="1" s="1"/>
  <c r="I6" i="1"/>
  <c r="J6" i="1" s="1"/>
  <c r="G6" i="1"/>
  <c r="H6" i="1" s="1"/>
  <c r="E6" i="1"/>
  <c r="F6" i="1" s="1"/>
  <c r="K6" i="1" s="1"/>
  <c r="A6" i="1"/>
  <c r="B6" i="1" s="1"/>
  <c r="D6" i="1" s="1"/>
  <c r="N6" i="1" l="1"/>
  <c r="M7" i="1"/>
  <c r="L7" i="1"/>
  <c r="C7" i="1"/>
  <c r="D7" i="1"/>
  <c r="U6" i="1"/>
  <c r="V6" i="1" s="1"/>
  <c r="P6" i="1"/>
  <c r="R7" i="1" s="1"/>
  <c r="O6" i="1"/>
  <c r="D8" i="1" l="1"/>
  <c r="C8" i="1"/>
  <c r="W6" i="1"/>
  <c r="Q7" i="1"/>
  <c r="S6" i="1"/>
  <c r="T6" i="1"/>
  <c r="D9" i="1" l="1"/>
  <c r="C9" i="1"/>
  <c r="P7" i="1"/>
  <c r="K7" i="1"/>
  <c r="D10" i="1" l="1"/>
  <c r="C10" i="1"/>
  <c r="O7" i="1"/>
  <c r="L8" i="1"/>
  <c r="M8" i="1"/>
  <c r="R8" i="1"/>
  <c r="Q8" i="1"/>
  <c r="S7" i="1"/>
  <c r="T7" i="1"/>
  <c r="N7" i="1"/>
  <c r="U7" i="1"/>
  <c r="W7" i="1" l="1"/>
  <c r="V7" i="1"/>
  <c r="D11" i="1"/>
  <c r="C11" i="1"/>
  <c r="K8" i="1"/>
  <c r="P8" i="1"/>
  <c r="M9" i="1" l="1"/>
  <c r="U8" i="1"/>
  <c r="N8" i="1"/>
  <c r="O8" i="1"/>
  <c r="L9" i="1"/>
  <c r="C12" i="1"/>
  <c r="D12" i="1"/>
  <c r="Q9" i="1"/>
  <c r="R9" i="1"/>
  <c r="W8" i="1"/>
  <c r="T8" i="1"/>
  <c r="S8" i="1"/>
  <c r="P9" i="1" s="1"/>
  <c r="V8" i="1" l="1"/>
  <c r="D13" i="1"/>
  <c r="C13" i="1"/>
  <c r="R10" i="1"/>
  <c r="Q10" i="1"/>
  <c r="T9" i="1"/>
  <c r="S9" i="1"/>
  <c r="K9" i="1"/>
  <c r="D14" i="1" l="1"/>
  <c r="C14" i="1"/>
  <c r="M10" i="1"/>
  <c r="L10" i="1"/>
  <c r="O9" i="1"/>
  <c r="N9" i="1"/>
  <c r="K10" i="1" s="1"/>
  <c r="U9" i="1"/>
  <c r="D15" i="1" l="1"/>
  <c r="C15" i="1"/>
  <c r="M11" i="1"/>
  <c r="L11" i="1"/>
  <c r="V9" i="1"/>
  <c r="W9" i="1"/>
  <c r="O10" i="1"/>
  <c r="N10" i="1"/>
  <c r="U10" i="1"/>
  <c r="V10" i="1" s="1"/>
  <c r="P10" i="1"/>
  <c r="D16" i="1" l="1"/>
  <c r="C16" i="1"/>
  <c r="R11" i="1"/>
  <c r="Q11" i="1"/>
  <c r="W10" i="1"/>
  <c r="T10" i="1"/>
  <c r="S10" i="1"/>
  <c r="D17" i="1" l="1"/>
  <c r="C17" i="1"/>
  <c r="P11" i="1"/>
  <c r="K11" i="1"/>
  <c r="D18" i="1" l="1"/>
  <c r="C18" i="1"/>
  <c r="M12" i="1"/>
  <c r="L12" i="1"/>
  <c r="R12" i="1"/>
  <c r="Q12" i="1"/>
  <c r="O11" i="1"/>
  <c r="N11" i="1"/>
  <c r="U11" i="1"/>
  <c r="V11" i="1" s="1"/>
  <c r="T11" i="1"/>
  <c r="S11" i="1"/>
  <c r="W11" i="1" l="1"/>
  <c r="K12" i="1"/>
  <c r="M13" i="1" s="1"/>
  <c r="D19" i="1"/>
  <c r="C19" i="1"/>
  <c r="P12" i="1"/>
  <c r="U12" i="1" l="1"/>
  <c r="V12" i="1" s="1"/>
  <c r="N12" i="1"/>
  <c r="O12" i="1"/>
  <c r="L13" i="1"/>
  <c r="D20" i="1"/>
  <c r="C20" i="1"/>
  <c r="R13" i="1"/>
  <c r="Q13" i="1"/>
  <c r="T12" i="1"/>
  <c r="S12" i="1"/>
  <c r="P13" i="1" l="1"/>
  <c r="R14" i="1" s="1"/>
  <c r="W12" i="1"/>
  <c r="C21" i="1"/>
  <c r="D21" i="1"/>
  <c r="K13" i="1"/>
  <c r="S13" i="1" l="1"/>
  <c r="T13" i="1"/>
  <c r="Q14" i="1"/>
  <c r="D22" i="1"/>
  <c r="C22" i="1"/>
  <c r="M14" i="1"/>
  <c r="L14" i="1"/>
  <c r="O13" i="1"/>
  <c r="N13" i="1"/>
  <c r="U13" i="1"/>
  <c r="K14" i="1" l="1"/>
  <c r="U14" i="1" s="1"/>
  <c r="V14" i="1" s="1"/>
  <c r="D23" i="1"/>
  <c r="C23" i="1"/>
  <c r="V13" i="1"/>
  <c r="W13" i="1"/>
  <c r="P14" i="1"/>
  <c r="N14" i="1" l="1"/>
  <c r="O14" i="1"/>
  <c r="L15" i="1"/>
  <c r="M15" i="1"/>
  <c r="C24" i="1"/>
  <c r="D24" i="1"/>
  <c r="R15" i="1"/>
  <c r="Q15" i="1"/>
  <c r="W14" i="1"/>
  <c r="T14" i="1"/>
  <c r="S14" i="1"/>
  <c r="P15" i="1" l="1"/>
  <c r="Q16" i="1" s="1"/>
  <c r="C25" i="1"/>
  <c r="D25" i="1"/>
  <c r="K15" i="1"/>
  <c r="T15" i="1" l="1"/>
  <c r="R16" i="1"/>
  <c r="S15" i="1"/>
  <c r="D26" i="1"/>
  <c r="C26" i="1"/>
  <c r="M16" i="1"/>
  <c r="L16" i="1"/>
  <c r="O15" i="1"/>
  <c r="N15" i="1"/>
  <c r="U15" i="1"/>
  <c r="W15" i="1" s="1"/>
  <c r="K16" i="1" l="1"/>
  <c r="M17" i="1" s="1"/>
  <c r="C27" i="1"/>
  <c r="D27" i="1"/>
  <c r="V15" i="1"/>
  <c r="P16" i="1"/>
  <c r="U16" i="1" l="1"/>
  <c r="V16" i="1" s="1"/>
  <c r="N16" i="1"/>
  <c r="O16" i="1"/>
  <c r="L17" i="1"/>
  <c r="D28" i="1"/>
  <c r="C28" i="1"/>
  <c r="Q17" i="1"/>
  <c r="R17" i="1"/>
  <c r="W16" i="1"/>
  <c r="T16" i="1"/>
  <c r="S16" i="1"/>
  <c r="P17" i="1" s="1"/>
  <c r="D29" i="1" l="1"/>
  <c r="C29" i="1"/>
  <c r="R18" i="1"/>
  <c r="Q18" i="1"/>
  <c r="T17" i="1"/>
  <c r="S17" i="1"/>
  <c r="K17" i="1"/>
  <c r="D30" i="1" l="1"/>
  <c r="C30" i="1"/>
  <c r="M18" i="1"/>
  <c r="L18" i="1"/>
  <c r="O17" i="1"/>
  <c r="N17" i="1"/>
  <c r="K18" i="1" s="1"/>
  <c r="U17" i="1"/>
  <c r="W17" i="1" s="1"/>
  <c r="D31" i="1" l="1"/>
  <c r="C31" i="1"/>
  <c r="M19" i="1"/>
  <c r="L19" i="1"/>
  <c r="O18" i="1"/>
  <c r="N18" i="1"/>
  <c r="U18" i="1"/>
  <c r="V18" i="1" s="1"/>
  <c r="V17" i="1"/>
  <c r="P18" i="1"/>
  <c r="D32" i="1" l="1"/>
  <c r="C32" i="1"/>
  <c r="Q19" i="1"/>
  <c r="R19" i="1"/>
  <c r="W18" i="1"/>
  <c r="T18" i="1"/>
  <c r="S18" i="1"/>
  <c r="P19" i="1" s="1"/>
  <c r="C33" i="1" l="1"/>
  <c r="D33" i="1"/>
  <c r="R20" i="1"/>
  <c r="Q20" i="1"/>
  <c r="T19" i="1"/>
  <c r="S19" i="1"/>
  <c r="K19" i="1"/>
  <c r="D34" i="1" l="1"/>
  <c r="C34" i="1"/>
  <c r="L20" i="1"/>
  <c r="M20" i="1"/>
  <c r="O19" i="1"/>
  <c r="N19" i="1"/>
  <c r="K20" i="1" s="1"/>
  <c r="U19" i="1"/>
  <c r="W19" i="1" s="1"/>
  <c r="M21" i="1" l="1"/>
  <c r="L21" i="1"/>
  <c r="O20" i="1"/>
  <c r="N20" i="1"/>
  <c r="U20" i="1"/>
  <c r="V20" i="1" s="1"/>
  <c r="V19" i="1"/>
  <c r="P20" i="1"/>
  <c r="R21" i="1" l="1"/>
  <c r="Q21" i="1"/>
  <c r="W20" i="1"/>
  <c r="T20" i="1"/>
  <c r="S20" i="1"/>
  <c r="P21" i="1" s="1"/>
  <c r="Q22" i="1" l="1"/>
  <c r="R22" i="1"/>
  <c r="T21" i="1"/>
  <c r="S21" i="1"/>
  <c r="K21" i="1"/>
  <c r="L22" i="1" l="1"/>
  <c r="M22" i="1"/>
  <c r="O21" i="1"/>
  <c r="N21" i="1"/>
  <c r="K22" i="1" s="1"/>
  <c r="U21" i="1"/>
  <c r="W21" i="1" s="1"/>
  <c r="M23" i="1" l="1"/>
  <c r="L23" i="1"/>
  <c r="O22" i="1"/>
  <c r="N22" i="1"/>
  <c r="U22" i="1"/>
  <c r="V22" i="1" s="1"/>
  <c r="P22" i="1"/>
  <c r="V21" i="1"/>
  <c r="R23" i="1" l="1"/>
  <c r="Q23" i="1"/>
  <c r="W22" i="1"/>
  <c r="T22" i="1"/>
  <c r="S22" i="1"/>
  <c r="P23" i="1" s="1"/>
  <c r="Q24" i="1" l="1"/>
  <c r="R24" i="1"/>
  <c r="T23" i="1"/>
  <c r="S23" i="1"/>
  <c r="K23" i="1"/>
  <c r="L24" i="1" l="1"/>
  <c r="M24" i="1"/>
  <c r="O23" i="1"/>
  <c r="N23" i="1"/>
  <c r="K24" i="1" s="1"/>
  <c r="U23" i="1"/>
  <c r="W23" i="1" s="1"/>
  <c r="V23" i="1" l="1"/>
  <c r="M25" i="1"/>
  <c r="L25" i="1"/>
  <c r="O24" i="1"/>
  <c r="N24" i="1"/>
  <c r="U24" i="1"/>
  <c r="V24" i="1" s="1"/>
  <c r="P24" i="1"/>
  <c r="R25" i="1" l="1"/>
  <c r="Q25" i="1"/>
  <c r="W24" i="1"/>
  <c r="T24" i="1"/>
  <c r="S24" i="1"/>
  <c r="P25" i="1" s="1"/>
  <c r="Q26" i="1" l="1"/>
  <c r="R26" i="1"/>
  <c r="S25" i="1"/>
  <c r="T25" i="1"/>
  <c r="K25" i="1"/>
  <c r="M26" i="1" l="1"/>
  <c r="L26" i="1"/>
  <c r="O25" i="1"/>
  <c r="N25" i="1"/>
  <c r="K26" i="1" s="1"/>
  <c r="U25" i="1"/>
  <c r="W25" i="1" s="1"/>
  <c r="M27" i="1" l="1"/>
  <c r="L27" i="1"/>
  <c r="O26" i="1"/>
  <c r="N26" i="1"/>
  <c r="U26" i="1"/>
  <c r="V26" i="1" s="1"/>
  <c r="V25" i="1"/>
  <c r="P26" i="1"/>
  <c r="R27" i="1" l="1"/>
  <c r="Q27" i="1"/>
  <c r="W26" i="1"/>
  <c r="T26" i="1"/>
  <c r="S26" i="1"/>
  <c r="P27" i="1" s="1"/>
  <c r="Q28" i="1" l="1"/>
  <c r="R28" i="1"/>
  <c r="S27" i="1"/>
  <c r="T27" i="1"/>
  <c r="K27" i="1"/>
  <c r="M28" i="1" l="1"/>
  <c r="L28" i="1"/>
  <c r="O27" i="1"/>
  <c r="N27" i="1"/>
  <c r="K28" i="1" s="1"/>
  <c r="U27" i="1"/>
  <c r="W27" i="1" s="1"/>
  <c r="M29" i="1" l="1"/>
  <c r="L29" i="1"/>
  <c r="O28" i="1"/>
  <c r="N28" i="1"/>
  <c r="U28" i="1"/>
  <c r="V28" i="1" s="1"/>
  <c r="V27" i="1"/>
  <c r="P28" i="1"/>
  <c r="R29" i="1" l="1"/>
  <c r="Q29" i="1"/>
  <c r="W28" i="1"/>
  <c r="T28" i="1"/>
  <c r="S28" i="1"/>
  <c r="P29" i="1" s="1"/>
  <c r="Q30" i="1" l="1"/>
  <c r="R30" i="1"/>
  <c r="T29" i="1"/>
  <c r="S29" i="1"/>
  <c r="K29" i="1"/>
  <c r="M30" i="1" l="1"/>
  <c r="L30" i="1"/>
  <c r="O29" i="1"/>
  <c r="N29" i="1"/>
  <c r="K30" i="1" s="1"/>
  <c r="U29" i="1"/>
  <c r="V29" i="1" l="1"/>
  <c r="W29" i="1"/>
  <c r="L31" i="1"/>
  <c r="M31" i="1"/>
  <c r="O30" i="1"/>
  <c r="N30" i="1"/>
  <c r="U30" i="1"/>
  <c r="V30" i="1" s="1"/>
  <c r="P30" i="1"/>
  <c r="R31" i="1" l="1"/>
  <c r="Q31" i="1"/>
  <c r="W30" i="1"/>
  <c r="T30" i="1"/>
  <c r="S30" i="1"/>
  <c r="P31" i="1" l="1"/>
  <c r="K31" i="1"/>
  <c r="M32" i="1" l="1"/>
  <c r="L32" i="1"/>
  <c r="R32" i="1"/>
  <c r="Q32" i="1"/>
  <c r="O31" i="1"/>
  <c r="N31" i="1"/>
  <c r="U31" i="1"/>
  <c r="V31" i="1" s="1"/>
  <c r="T31" i="1"/>
  <c r="S31" i="1"/>
  <c r="K32" i="1" l="1"/>
  <c r="L33" i="1" s="1"/>
  <c r="W31" i="1"/>
  <c r="P32" i="1"/>
  <c r="N32" i="1" l="1"/>
  <c r="O32" i="1"/>
  <c r="U32" i="1"/>
  <c r="V32" i="1" s="1"/>
  <c r="M33" i="1"/>
  <c r="Q33" i="1"/>
  <c r="R33" i="1"/>
  <c r="W32" i="1"/>
  <c r="T32" i="1"/>
  <c r="S32" i="1"/>
  <c r="P33" i="1" l="1"/>
  <c r="R34" i="1" s="1"/>
  <c r="K33" i="1"/>
  <c r="T33" i="1" l="1"/>
  <c r="S33" i="1"/>
  <c r="Q34" i="1"/>
  <c r="M34" i="1"/>
  <c r="L34" i="1"/>
  <c r="O33" i="1"/>
  <c r="N33" i="1"/>
  <c r="U33" i="1"/>
  <c r="K34" i="1" l="1"/>
  <c r="K35" i="1" s="1"/>
  <c r="P34" i="1"/>
  <c r="P35" i="1" s="1"/>
  <c r="V33" i="1"/>
  <c r="W33" i="1"/>
  <c r="O34" i="1"/>
  <c r="N34" i="1"/>
  <c r="U34" i="1"/>
  <c r="U36" i="1" l="1"/>
  <c r="U37" i="1"/>
  <c r="S34" i="1"/>
  <c r="T34" i="1"/>
  <c r="U35" i="1"/>
  <c r="W34" i="1"/>
  <c r="W35" i="1"/>
  <c r="V34" i="1"/>
  <c r="V35" i="1" s="1"/>
</calcChain>
</file>

<file path=xl/sharedStrings.xml><?xml version="1.0" encoding="utf-8"?>
<sst xmlns="http://schemas.openxmlformats.org/spreadsheetml/2006/main" count="39" uniqueCount="22">
  <si>
    <t>Имитационная модель утреннего приема пациентов двумя врачами</t>
  </si>
  <si>
    <t>Случайное число</t>
  </si>
  <si>
    <t>Минуты</t>
  </si>
  <si>
    <t>Часы</t>
  </si>
  <si>
    <t>Время</t>
  </si>
  <si>
    <t>Приход пациента</t>
  </si>
  <si>
    <t>Врач</t>
  </si>
  <si>
    <t>Обслуживающий доктор</t>
  </si>
  <si>
    <t>Пойдет к другому врачу?</t>
  </si>
  <si>
    <t>Да/нет</t>
  </si>
  <si>
    <t>Ведет прием</t>
  </si>
  <si>
    <t>Время начала</t>
  </si>
  <si>
    <t>Время окончания</t>
  </si>
  <si>
    <t>Доктор А</t>
  </si>
  <si>
    <t>Доктор Б</t>
  </si>
  <si>
    <t>Прием</t>
  </si>
  <si>
    <t>Время ожидания в очереди, мин</t>
  </si>
  <si>
    <t>Время ожидания в очереди А, мин</t>
  </si>
  <si>
    <t>Время ожидания в очереди Б, мин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</si>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</sst>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3" xfId="0" quotePrefix="1" applyBorder="1"/>
    <xf numFmtId="0" fontId="0" fillId="0" borderId="1" xfId="0" applyBorder="1"/>
    <xf numFmtId="0" fontId="0" fillId="0" borderId="1" xfId="0" quotePrefix="1" applyBorder="1"/>
    <xf numFmtId="0" fontId="0" fillId="0" borderId="6" xfId="0" applyBorder="1"/>
    <xf numFmtId="0" fontId="0" fillId="0" borderId="5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tabSelected="1" topLeftCell="D2" workbookViewId="0">
      <selection activeCell="V36" sqref="V36"/>
    </sheetView>
  </sheetViews>
  <sheetFormatPr defaultRowHeight="15" x14ac:dyDescent="0.25"/>
  <cols>
    <col min="1" max="1" width="15.7109375" customWidth="1"/>
    <col min="2" max="2" width="12.42578125" customWidth="1"/>
    <col min="4" max="4" width="11.85546875" customWidth="1"/>
    <col min="5" max="5" width="16.42578125" customWidth="1"/>
    <col min="7" max="7" width="15.7109375" customWidth="1"/>
    <col min="8" max="8" width="12.28515625" customWidth="1"/>
    <col min="9" max="9" width="15" customWidth="1"/>
    <col min="10" max="10" width="11.85546875" customWidth="1"/>
    <col min="11" max="11" width="10.42578125" customWidth="1"/>
    <col min="13" max="13" width="12.5703125" customWidth="1"/>
    <col min="15" max="15" width="14.7109375" customWidth="1"/>
    <col min="18" max="18" width="11.85546875" customWidth="1"/>
    <col min="20" max="20" width="15" customWidth="1"/>
    <col min="21" max="21" width="14.28515625" customWidth="1"/>
    <col min="22" max="22" width="14.7109375" customWidth="1"/>
    <col min="23" max="23" width="15.85546875" customWidth="1"/>
  </cols>
  <sheetData>
    <row r="1" spans="1:29" ht="20.25" x14ac:dyDescent="0.3">
      <c r="D1" s="1" t="s">
        <v>0</v>
      </c>
    </row>
    <row r="2" spans="1:29" ht="18.75" customHeight="1" x14ac:dyDescent="0.3">
      <c r="A2" s="3" t="s">
        <v>5</v>
      </c>
      <c r="B2" s="3"/>
      <c r="C2" s="3"/>
      <c r="D2" s="3"/>
      <c r="E2" s="4" t="s">
        <v>7</v>
      </c>
      <c r="F2" s="4"/>
      <c r="G2" s="4" t="s">
        <v>8</v>
      </c>
      <c r="H2" s="4"/>
      <c r="I2" s="3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 t="s">
        <v>16</v>
      </c>
      <c r="V2" s="4" t="s">
        <v>17</v>
      </c>
      <c r="W2" s="4" t="s">
        <v>18</v>
      </c>
      <c r="X2" s="2"/>
      <c r="Y2" s="2"/>
      <c r="Z2" s="2"/>
      <c r="AA2" s="2"/>
      <c r="AB2" s="2"/>
      <c r="AC2" s="2"/>
    </row>
    <row r="3" spans="1:29" ht="18.75" x14ac:dyDescent="0.3">
      <c r="A3" s="3"/>
      <c r="B3" s="3"/>
      <c r="C3" s="3"/>
      <c r="D3" s="3"/>
      <c r="E3" s="4"/>
      <c r="F3" s="4"/>
      <c r="G3" s="4"/>
      <c r="H3" s="4"/>
      <c r="I3" s="3" t="s">
        <v>4</v>
      </c>
      <c r="J3" s="3"/>
      <c r="K3" s="3" t="s">
        <v>13</v>
      </c>
      <c r="L3" s="3"/>
      <c r="M3" s="3"/>
      <c r="N3" s="3"/>
      <c r="O3" s="3"/>
      <c r="P3" s="3" t="s">
        <v>14</v>
      </c>
      <c r="Q3" s="3"/>
      <c r="R3" s="3"/>
      <c r="S3" s="3"/>
      <c r="T3" s="3"/>
      <c r="U3" s="4"/>
      <c r="V3" s="4"/>
      <c r="W3" s="4"/>
      <c r="X3" s="2"/>
      <c r="Y3" s="2"/>
      <c r="Z3" s="2"/>
      <c r="AA3" s="2"/>
      <c r="AB3" s="2"/>
      <c r="AC3" s="2"/>
    </row>
    <row r="4" spans="1:29" ht="18.75" customHeight="1" x14ac:dyDescent="0.3">
      <c r="A4" s="5" t="s">
        <v>1</v>
      </c>
      <c r="B4" s="6" t="s">
        <v>2</v>
      </c>
      <c r="C4" s="6" t="s">
        <v>4</v>
      </c>
      <c r="D4" s="6"/>
      <c r="E4" s="4" t="s">
        <v>1</v>
      </c>
      <c r="F4" s="3" t="s">
        <v>6</v>
      </c>
      <c r="G4" s="4" t="s">
        <v>1</v>
      </c>
      <c r="H4" s="3" t="s">
        <v>9</v>
      </c>
      <c r="I4" s="4" t="s">
        <v>1</v>
      </c>
      <c r="J4" s="3" t="s">
        <v>2</v>
      </c>
      <c r="K4" s="4" t="s">
        <v>10</v>
      </c>
      <c r="L4" s="3" t="s">
        <v>11</v>
      </c>
      <c r="M4" s="3"/>
      <c r="N4" s="3" t="s">
        <v>12</v>
      </c>
      <c r="O4" s="3"/>
      <c r="P4" s="4" t="s">
        <v>10</v>
      </c>
      <c r="Q4" s="3" t="s">
        <v>11</v>
      </c>
      <c r="R4" s="3"/>
      <c r="S4" s="15" t="s">
        <v>12</v>
      </c>
      <c r="T4" s="3"/>
      <c r="U4" s="4"/>
      <c r="V4" s="4"/>
      <c r="W4" s="4"/>
      <c r="X4" s="2"/>
      <c r="Y4" s="2"/>
      <c r="Z4" s="2"/>
      <c r="AA4" s="2"/>
      <c r="AB4" s="2"/>
      <c r="AC4" s="2"/>
    </row>
    <row r="5" spans="1:29" ht="18.75" x14ac:dyDescent="0.3">
      <c r="A5" s="5"/>
      <c r="B5" s="6"/>
      <c r="C5" s="7" t="s">
        <v>3</v>
      </c>
      <c r="D5" s="7" t="s">
        <v>2</v>
      </c>
      <c r="E5" s="4"/>
      <c r="F5" s="3"/>
      <c r="G5" s="4"/>
      <c r="H5" s="3"/>
      <c r="I5" s="4"/>
      <c r="J5" s="3"/>
      <c r="K5" s="4"/>
      <c r="L5" s="8" t="s">
        <v>3</v>
      </c>
      <c r="M5" s="8" t="s">
        <v>2</v>
      </c>
      <c r="N5" s="8" t="s">
        <v>3</v>
      </c>
      <c r="O5" s="13" t="s">
        <v>2</v>
      </c>
      <c r="P5" s="14"/>
      <c r="Q5" s="8" t="s">
        <v>3</v>
      </c>
      <c r="R5" s="8" t="s">
        <v>2</v>
      </c>
      <c r="S5" s="13" t="s">
        <v>3</v>
      </c>
      <c r="T5" s="8" t="s">
        <v>2</v>
      </c>
      <c r="U5" s="4"/>
      <c r="V5" s="4"/>
      <c r="W5" s="4"/>
      <c r="X5" s="2"/>
      <c r="Y5" s="2"/>
      <c r="Z5" s="2"/>
      <c r="AA5" s="2"/>
      <c r="AB5" s="2"/>
      <c r="AC5" s="2"/>
    </row>
    <row r="6" spans="1:29" x14ac:dyDescent="0.25">
      <c r="A6" s="12">
        <f ca="1">RAND()*100</f>
        <v>58.699662961642041</v>
      </c>
      <c r="B6" s="16">
        <f ca="1" xml:space="preserve"> IF(A6&lt;5, 1, IF(A6&lt;10, 2,IF(A6&lt;20, 3, IF(A6&lt;40, 4, IF(A6&lt;80, 5, IF(A6&lt;90, 6, IF(A6&lt;95, 7, 8)))))))</f>
        <v>5</v>
      </c>
      <c r="C6" s="9">
        <v>8</v>
      </c>
      <c r="D6" s="12">
        <f ca="1">B6</f>
        <v>5</v>
      </c>
      <c r="E6" s="11">
        <f ca="1">RAND()*10</f>
        <v>6.9135785466930439</v>
      </c>
      <c r="F6" s="12" t="str">
        <f ca="1">IF(E6&lt;5,"А","Б")</f>
        <v>Б</v>
      </c>
      <c r="G6" s="12">
        <f ca="1">RAND()*10</f>
        <v>6.2928507141718448</v>
      </c>
      <c r="H6" s="11" t="str">
        <f ca="1">IF(G6&lt;9,"Да","Нет")</f>
        <v>Да</v>
      </c>
      <c r="I6" s="12">
        <f ca="1">RAND()*100</f>
        <v>53.973003623763603</v>
      </c>
      <c r="J6" s="12">
        <f ca="1">IF(I6&lt;10,6,IF(I6&lt;30,8,IF(I6&lt;80,10,IF(I6&lt;90,12,14))))</f>
        <v>10</v>
      </c>
      <c r="K6" s="11" t="b">
        <f ca="1">IF(F6="А",TRUE,FALSE)</f>
        <v>0</v>
      </c>
      <c r="L6" s="12">
        <v>9</v>
      </c>
      <c r="M6" s="12">
        <v>0</v>
      </c>
      <c r="N6" s="12">
        <f ca="1">IF(K6,IF(M6+J6&lt;60,L6,L6+1),L6)</f>
        <v>9</v>
      </c>
      <c r="O6" s="11">
        <f ca="1">IF(K6,IF(M6+J6&lt;60,M6+J6,(M6+J6)-60),M6)</f>
        <v>0</v>
      </c>
      <c r="P6" s="11" t="b">
        <f ca="1">IF(F6="Б",TRUE,FALSE)</f>
        <v>1</v>
      </c>
      <c r="Q6" s="12">
        <v>9</v>
      </c>
      <c r="R6" s="11">
        <v>0</v>
      </c>
      <c r="S6" s="12">
        <f ca="1">IF(P6,IF(R6+J6&lt;60,Q6,Q6+1),Q6)</f>
        <v>9</v>
      </c>
      <c r="T6" s="12">
        <f ca="1">IF(P6,IF(R6+J6&lt;60,R6+J6,(R6+J6)-60),R6)</f>
        <v>10</v>
      </c>
      <c r="U6" s="12">
        <f ca="1">IF(K6,IF(M6&gt;D6,(L6-C6)*60+(M6-D6),(L6-C6-1)*60+(60-D6+M6)),IF(R6&gt;D6,(Q6-C6)*60+(R6-D6),(Q6-C6-1)*60+(60+R6-D6)))</f>
        <v>55</v>
      </c>
      <c r="V6" s="11">
        <f ca="1">IF(K6,U6,0)</f>
        <v>0</v>
      </c>
      <c r="W6" s="12">
        <f ca="1">IF(P6,U6,0)</f>
        <v>55</v>
      </c>
    </row>
    <row r="7" spans="1:29" x14ac:dyDescent="0.25">
      <c r="A7" s="12">
        <f ca="1">RAND()*100</f>
        <v>12.573022083034658</v>
      </c>
      <c r="B7" s="16">
        <f ca="1" xml:space="preserve"> IF(A7&lt;5, 1, IF(A7&lt;10, 2,IF(A7&lt;20, 3, IF(A7&lt;40, 4, IF(A7&lt;80, 5, IF(A7&lt;90, 6, IF(A7&lt;95, 7, 8)))))))</f>
        <v>3</v>
      </c>
      <c r="C7" s="9">
        <f ca="1">IF(D6+B7&lt;60,C6,C6+1)</f>
        <v>8</v>
      </c>
      <c r="D7" s="12">
        <f ca="1">IF(D6+B7&lt;60,D6+B7,D6+B7-60)</f>
        <v>8</v>
      </c>
      <c r="E7" s="11">
        <f ca="1">RAND()*10</f>
        <v>3.5964487386341073</v>
      </c>
      <c r="F7" s="12" t="str">
        <f ca="1">IF(E7&lt;5,"А","Б")</f>
        <v>А</v>
      </c>
      <c r="G7" s="12">
        <f ca="1">RAND()*10</f>
        <v>1.0406360853978469</v>
      </c>
      <c r="H7" s="11" t="str">
        <f ca="1">IF(G7&lt;9,"Да","Нет")</f>
        <v>Да</v>
      </c>
      <c r="I7" s="12">
        <f ca="1">RAND()*100</f>
        <v>40.862669184062518</v>
      </c>
      <c r="J7" s="12">
        <f ca="1">IF(I7&lt;10,6,IF(I7&lt;30,8,IF(I7&lt;80,10,IF(I7&lt;90,12,14))))</f>
        <v>10</v>
      </c>
      <c r="K7" s="11" t="b">
        <f ca="1">IF(OR(AND(F7="А",N6*60+O6&lt;=S6*60+T6),AND(F7="Б",N6*60+O6&lt;S6*60+T6, H7="Да"),AND(F7="А",H7="Нет")),TRUE,FALSE)</f>
        <v>1</v>
      </c>
      <c r="L7" s="12">
        <f ca="1">IF(K6,IF(M6+J6&lt;60,L6,L6+1),L6)</f>
        <v>9</v>
      </c>
      <c r="M7" s="12">
        <f ca="1">IF(K6,IF(M6+J6&lt;60,M6+J6,M6+J6-60),M6)</f>
        <v>0</v>
      </c>
      <c r="N7" s="12">
        <f ca="1">IF(K7,IF(M7+J7&lt;60,L7,L7+1),L7)</f>
        <v>9</v>
      </c>
      <c r="O7" s="11">
        <f ca="1">IF(K7,IF(M7+J7&lt;60,M7+J7,(M7+J7)-60),M7)</f>
        <v>10</v>
      </c>
      <c r="P7" s="11" t="b">
        <f ca="1">IF(OR(AND(F7="Б",S6*60+T6&lt;=N6*60+O6),AND(F7="А",S6*60+T6&lt;=N6*60+O6, H7="Да"),AND(F7="Б",H7="Нет")),TRUE,FALSE)</f>
        <v>0</v>
      </c>
      <c r="Q7" s="12">
        <f ca="1">IF(P6,IF(R6+J6&lt;60,Q6,Q6+1),Q6)</f>
        <v>9</v>
      </c>
      <c r="R7" s="11">
        <f ca="1">IF(P6,IF(R6+J6&lt;60,R6+J6,R6+J6-60),R6)</f>
        <v>10</v>
      </c>
      <c r="S7" s="12">
        <f ca="1">IF(P7,IF(R7+J7&lt;60,Q7,Q7+1),Q7)</f>
        <v>9</v>
      </c>
      <c r="T7" s="12">
        <f ca="1">IF(P7,IF(R7+J7&lt;60,R7+J7,(R7+J7)-60),R7)</f>
        <v>10</v>
      </c>
      <c r="U7" s="12">
        <f ca="1">IF(K7,IF(M7&gt;D7,(L7-C7)*60+(M7-D7),(L7-C7-1)*60+(60-D7+M7)),IF(R7&gt;D7,(Q7-C7)*60+(R7-D7),(Q7-C7-1)*60+(60+R7-D7)))</f>
        <v>52</v>
      </c>
      <c r="V7" s="11">
        <f ca="1">IF(K7,U7,0)</f>
        <v>52</v>
      </c>
      <c r="W7" s="12">
        <f ca="1">IF(P7,U7,0)</f>
        <v>0</v>
      </c>
    </row>
    <row r="8" spans="1:29" x14ac:dyDescent="0.25">
      <c r="A8" s="12">
        <f ca="1">RAND()*100</f>
        <v>4.2795536067512074</v>
      </c>
      <c r="B8" s="16">
        <f ca="1" xml:space="preserve"> IF(A8&lt;5, 1, IF(A8&lt;10, 2,IF(A8&lt;20, 3, IF(A8&lt;40, 4, IF(A8&lt;80, 5, IF(A8&lt;90, 6, IF(A8&lt;95, 7, 8)))))))</f>
        <v>1</v>
      </c>
      <c r="C8" s="9">
        <f ca="1">IF(D7+B8&lt;60,C7,C7+1)</f>
        <v>8</v>
      </c>
      <c r="D8" s="12">
        <f ca="1">IF(D7+B8&lt;60,D7+B8,D7+B8-60)</f>
        <v>9</v>
      </c>
      <c r="E8" s="11">
        <f ca="1">RAND()*10</f>
        <v>1.9281826865636953</v>
      </c>
      <c r="F8" s="12" t="str">
        <f ca="1">IF(E8&lt;5,"А","Б")</f>
        <v>А</v>
      </c>
      <c r="G8" s="12">
        <f ca="1">RAND()*10</f>
        <v>5.7965112812983035</v>
      </c>
      <c r="H8" s="11" t="str">
        <f ca="1">IF(G8&lt;9,"Да","Нет")</f>
        <v>Да</v>
      </c>
      <c r="I8" s="12">
        <f ca="1">RAND()*100</f>
        <v>91.673051428431805</v>
      </c>
      <c r="J8" s="12">
        <f ca="1">IF(I8&lt;10,6,IF(I8&lt;30,8,IF(I8&lt;80,10,IF(I8&lt;90,12,14))))</f>
        <v>14</v>
      </c>
      <c r="K8" s="11" t="b">
        <f ca="1">IF(OR(AND(F8="А",N7*60+O7&lt;=S7*60+T7),AND(F8="Б",N7*60+O7&lt;S7*60+T7, H8="Да"),AND(F8="А",H8="Нет")),TRUE,FALSE)</f>
        <v>1</v>
      </c>
      <c r="L8" s="12">
        <f ca="1">IF(K7,IF(M7+J7&lt;60,L7,L7+1),L7)</f>
        <v>9</v>
      </c>
      <c r="M8" s="12">
        <f ca="1">IF(K7,IF(M7+J7&lt;60,M7+J7,M7+J7-60),M7)</f>
        <v>10</v>
      </c>
      <c r="N8" s="12">
        <f ca="1">IF(K8,IF(M8+J8&lt;60,L8,L8+1),L8)</f>
        <v>9</v>
      </c>
      <c r="O8" s="11">
        <f ca="1">IF(K8,IF(M8+J8&lt;60,M8+J8,(M8+J8)-60),M8)</f>
        <v>24</v>
      </c>
      <c r="P8" s="11" t="b">
        <f ca="1">IF(OR(AND(F8="Б",S7*60+T7&lt;=N7*60+O7),AND(F8="А",S7*60+T7&lt;=N7*60+O7, H8="Да"),AND(F8="Б",H8="Нет")),TRUE,FALSE)</f>
        <v>1</v>
      </c>
      <c r="Q8" s="12">
        <f ca="1">IF(P7,IF(R7+J7&lt;60,Q7,Q7+1),Q7)</f>
        <v>9</v>
      </c>
      <c r="R8" s="11">
        <f ca="1">IF(P7,IF(R7+J7&lt;60,R7+J7,R7+J7-60),R7)</f>
        <v>10</v>
      </c>
      <c r="S8" s="12">
        <f ca="1">IF(P8,IF(R8+J8&lt;60,Q8,Q8+1),Q8)</f>
        <v>9</v>
      </c>
      <c r="T8" s="12">
        <f ca="1">IF(P8,IF(R8+J8&lt;60,R8+J8,(R8+J8)-60),R8)</f>
        <v>24</v>
      </c>
      <c r="U8" s="12">
        <f ca="1">IF(K8,IF(M8&gt;D8,(L8-C8)*60+(M8-D8),(L8-C8-1)*60+(60-D8+M8)),IF(R8&gt;D8,(Q8-C8)*60+(R8-D8),(Q8-C8-1)*60+(60+R8-D8)))</f>
        <v>61</v>
      </c>
      <c r="V8" s="11">
        <f ca="1">IF(K8,U8,0)</f>
        <v>61</v>
      </c>
      <c r="W8" s="12">
        <f ca="1">IF(P8,U8,0)</f>
        <v>61</v>
      </c>
    </row>
    <row r="9" spans="1:29" x14ac:dyDescent="0.25">
      <c r="A9" s="12">
        <f ca="1">RAND()*100</f>
        <v>33.787919382205253</v>
      </c>
      <c r="B9" s="16">
        <f ca="1" xml:space="preserve"> IF(A9&lt;5, 1, IF(A9&lt;10, 2,IF(A9&lt;20, 3, IF(A9&lt;40, 4, IF(A9&lt;80, 5, IF(A9&lt;90, 6, IF(A9&lt;95, 7, 8)))))))</f>
        <v>4</v>
      </c>
      <c r="C9" s="9">
        <f ca="1">IF(D8+B9&lt;60,C8,C8+1)</f>
        <v>8</v>
      </c>
      <c r="D9" s="12">
        <f ca="1">IF(D8+B9&lt;60,D8+B9,D8+B9-60)</f>
        <v>13</v>
      </c>
      <c r="E9" s="11">
        <f ca="1">RAND()*10</f>
        <v>8.3008257067784701</v>
      </c>
      <c r="F9" s="12" t="str">
        <f ca="1">IF(E9&lt;5,"А","Б")</f>
        <v>Б</v>
      </c>
      <c r="G9" s="12">
        <f ca="1">RAND()*10</f>
        <v>4.5300179060521995</v>
      </c>
      <c r="H9" s="11" t="str">
        <f ca="1">IF(G9&lt;9,"Да","Нет")</f>
        <v>Да</v>
      </c>
      <c r="I9" s="12">
        <f ca="1">RAND()*100</f>
        <v>68.089853699325573</v>
      </c>
      <c r="J9" s="12">
        <f ca="1">IF(I9&lt;10,6,IF(I9&lt;30,8,IF(I9&lt;80,10,IF(I9&lt;90,12,14))))</f>
        <v>10</v>
      </c>
      <c r="K9" s="11" t="b">
        <f ca="1">IF(OR(AND(F9="А",N8*60+O8&lt;=S8*60+T8),AND(F9="Б",N8*60+O8&lt;S8*60+T8, H9="Да"),AND(F9="А",H9="Нет")),TRUE,FALSE)</f>
        <v>0</v>
      </c>
      <c r="L9" s="12">
        <f ca="1">IF(K8,IF(M8+J8&lt;60,L8,L8+1),L8)</f>
        <v>9</v>
      </c>
      <c r="M9" s="12">
        <f ca="1">IF(K8,IF(M8+J8&lt;60,M8+J8,M8+J8-60),M8)</f>
        <v>24</v>
      </c>
      <c r="N9" s="12">
        <f ca="1">IF(K9,IF(M9+J9&lt;60,L9,L9+1),L9)</f>
        <v>9</v>
      </c>
      <c r="O9" s="11">
        <f ca="1">IF(K9,IF(M9+J9&lt;60,M9+J9,(M9+J9)-60),M9)</f>
        <v>24</v>
      </c>
      <c r="P9" s="11" t="b">
        <f ca="1">IF(OR(AND(F9="Б",S8*60+T8&lt;=N8*60+O8),AND(F9="А",S8*60+T8&lt;=N8*60+O8, H9="Да"),AND(F9="Б",H9="Нет")),TRUE,FALSE)</f>
        <v>1</v>
      </c>
      <c r="Q9" s="12">
        <f ca="1">IF(P8,IF(R8+J8&lt;60,Q8,Q8+1),Q8)</f>
        <v>9</v>
      </c>
      <c r="R9" s="11">
        <f ca="1">IF(P8,IF(R8+J8&lt;60,R8+J8,R8+J8-60),R8)</f>
        <v>24</v>
      </c>
      <c r="S9" s="12">
        <f ca="1">IF(P9,IF(R9+J9&lt;60,Q9,Q9+1),Q9)</f>
        <v>9</v>
      </c>
      <c r="T9" s="12">
        <f ca="1">IF(P9,IF(R9+J9&lt;60,R9+J9,(R9+J9)-60),R9)</f>
        <v>34</v>
      </c>
      <c r="U9" s="12">
        <f ca="1">IF(K9,IF(M9&gt;D9,(L9-C9)*60+(M9-D9),(L9-C9-1)*60+(60-D9+M9)),IF(R9&gt;D9,(Q9-C9)*60+(R9-D9),(Q9-C9-1)*60+(60+R9-D9)))</f>
        <v>71</v>
      </c>
      <c r="V9" s="11">
        <f ca="1">IF(K9,U9,0)</f>
        <v>0</v>
      </c>
      <c r="W9" s="12">
        <f ca="1">IF(P9,U9,0)</f>
        <v>71</v>
      </c>
    </row>
    <row r="10" spans="1:29" x14ac:dyDescent="0.25">
      <c r="A10" s="12">
        <f ca="1">RAND()*100</f>
        <v>91.880448385226998</v>
      </c>
      <c r="B10" s="16">
        <f ca="1" xml:space="preserve"> IF(A10&lt;5, 1, IF(A10&lt;10, 2,IF(A10&lt;20, 3, IF(A10&lt;40, 4, IF(A10&lt;80, 5, IF(A10&lt;90, 6, IF(A10&lt;95, 7, 8)))))))</f>
        <v>7</v>
      </c>
      <c r="C10" s="9">
        <f ca="1">IF(D9+B10&lt;60,C9,C9+1)</f>
        <v>8</v>
      </c>
      <c r="D10" s="12">
        <f ca="1">IF(D9+B10&lt;60,D9+B10,D9+B10-60)</f>
        <v>20</v>
      </c>
      <c r="E10" s="11">
        <f ca="1">RAND()*10</f>
        <v>3.1903081666044706</v>
      </c>
      <c r="F10" s="12" t="str">
        <f ca="1">IF(E10&lt;5,"А","Б")</f>
        <v>А</v>
      </c>
      <c r="G10" s="12">
        <f ca="1">RAND()*10</f>
        <v>4.6024114000491902</v>
      </c>
      <c r="H10" s="11" t="str">
        <f ca="1">IF(G10&lt;9,"Да","Нет")</f>
        <v>Да</v>
      </c>
      <c r="I10" s="12">
        <f ca="1">RAND()*100</f>
        <v>33.020008739665116</v>
      </c>
      <c r="J10" s="12">
        <f ca="1">IF(I10&lt;10,6,IF(I10&lt;30,8,IF(I10&lt;80,10,IF(I10&lt;90,12,14))))</f>
        <v>10</v>
      </c>
      <c r="K10" s="11" t="b">
        <f ca="1">IF(OR(AND(F10="А",N9*60+O9&lt;=S9*60+T9),AND(F10="Б",N9*60+O9&lt;S9*60+T9, H10="Да"),AND(F10="А",H10="Нет")),TRUE,FALSE)</f>
        <v>1</v>
      </c>
      <c r="L10" s="12">
        <f ca="1">IF(K9,IF(M9+J9&lt;60,L9,L9+1),L9)</f>
        <v>9</v>
      </c>
      <c r="M10" s="12">
        <f ca="1">IF(K9,IF(M9+J9&lt;60,M9+J9,M9+J9-60),M9)</f>
        <v>24</v>
      </c>
      <c r="N10" s="12">
        <f ca="1">IF(K10,IF(M10+J10&lt;60,L10,L10+1),L10)</f>
        <v>9</v>
      </c>
      <c r="O10" s="11">
        <f ca="1">IF(K10,IF(M10+J10&lt;60,M10+J10,(M10+J10)-60),M10)</f>
        <v>34</v>
      </c>
      <c r="P10" s="11" t="b">
        <f ca="1">IF(OR(AND(F10="Б",S9*60+T9&lt;=N9*60+O9),AND(F10="А",S9*60+T9&lt;=N9*60+O9, H10="Да"),AND(F10="Б",H10="Нет")),TRUE,FALSE)</f>
        <v>0</v>
      </c>
      <c r="Q10" s="12">
        <f ca="1">IF(P9,IF(R9+J9&lt;60,Q9,Q9+1),Q9)</f>
        <v>9</v>
      </c>
      <c r="R10" s="11">
        <f ca="1">IF(P9,IF(R9+J9&lt;60,R9+J9,R9+J9-60),R9)</f>
        <v>34</v>
      </c>
      <c r="S10" s="12">
        <f ca="1">IF(P10,IF(R10+J10&lt;60,Q10,Q10+1),Q10)</f>
        <v>9</v>
      </c>
      <c r="T10" s="12">
        <f ca="1">IF(P10,IF(R10+J10&lt;60,R10+J10,(R10+J10)-60),R10)</f>
        <v>34</v>
      </c>
      <c r="U10" s="12">
        <f ca="1">IF(K10,IF(M10&gt;D10,(L10-C10)*60+(M10-D10),(L10-C10-1)*60+(60-D10+M10)),IF(R10&gt;D10,(Q10-C10)*60+(R10-D10),(Q10-C10-1)*60+(60+R10-D10)))</f>
        <v>64</v>
      </c>
      <c r="V10" s="11">
        <f ca="1">IF(K10,U10,0)</f>
        <v>64</v>
      </c>
      <c r="W10" s="12">
        <f ca="1">IF(P10,U10,0)</f>
        <v>0</v>
      </c>
    </row>
    <row r="11" spans="1:29" x14ac:dyDescent="0.25">
      <c r="A11" s="12">
        <f ca="1">RAND()*100</f>
        <v>55.185317231829657</v>
      </c>
      <c r="B11" s="16">
        <f ca="1" xml:space="preserve"> IF(A11&lt;5, 1, IF(A11&lt;10, 2,IF(A11&lt;20, 3, IF(A11&lt;40, 4, IF(A11&lt;80, 5, IF(A11&lt;90, 6, IF(A11&lt;95, 7, 8)))))))</f>
        <v>5</v>
      </c>
      <c r="C11" s="9">
        <f ca="1">IF(D10+B11&lt;60,C10,C10+1)</f>
        <v>8</v>
      </c>
      <c r="D11" s="12">
        <f ca="1">IF(D10+B11&lt;60,D10+B11,D10+B11-60)</f>
        <v>25</v>
      </c>
      <c r="E11" s="11">
        <f ca="1">RAND()*10</f>
        <v>4.2943258228274948</v>
      </c>
      <c r="F11" s="12" t="str">
        <f ca="1">IF(E11&lt;5,"А","Б")</f>
        <v>А</v>
      </c>
      <c r="G11" s="12">
        <f ca="1">RAND()*10</f>
        <v>7.4727995601867558</v>
      </c>
      <c r="H11" s="11" t="str">
        <f ca="1">IF(G11&lt;9,"Да","Нет")</f>
        <v>Да</v>
      </c>
      <c r="I11" s="12">
        <f ca="1">RAND()*100</f>
        <v>32.364295329332634</v>
      </c>
      <c r="J11" s="12">
        <f ca="1">IF(I11&lt;10,6,IF(I11&lt;30,8,IF(I11&lt;80,10,IF(I11&lt;90,12,14))))</f>
        <v>10</v>
      </c>
      <c r="K11" s="11" t="b">
        <f ca="1">IF(OR(AND(F11="А",N10*60+O10&lt;=S10*60+T10),AND(F11="Б",N10*60+O10&lt;S10*60+T10, H11="Да"),AND(F11="А",H11="Нет")),TRUE,FALSE)</f>
        <v>1</v>
      </c>
      <c r="L11" s="12">
        <f ca="1">IF(K10,IF(M10+J10&lt;60,L10,L10+1),L10)</f>
        <v>9</v>
      </c>
      <c r="M11" s="12">
        <f ca="1">IF(K10,IF(M10+J10&lt;60,M10+J10,M10+J10-60),M10)</f>
        <v>34</v>
      </c>
      <c r="N11" s="12">
        <f ca="1">IF(K11,IF(M11+J11&lt;60,L11,L11+1),L11)</f>
        <v>9</v>
      </c>
      <c r="O11" s="11">
        <f ca="1">IF(K11,IF(M11+J11&lt;60,M11+J11,(M11+J11)-60),M11)</f>
        <v>44</v>
      </c>
      <c r="P11" s="11" t="b">
        <f ca="1">IF(OR(AND(F11="Б",S10*60+T10&lt;=N10*60+O10),AND(F11="А",S10*60+T10&lt;=N10*60+O10, H11="Да"),AND(F11="Б",H11="Нет")),TRUE,FALSE)</f>
        <v>1</v>
      </c>
      <c r="Q11" s="12">
        <f ca="1">IF(P10,IF(R10+J10&lt;60,Q10,Q10+1),Q10)</f>
        <v>9</v>
      </c>
      <c r="R11" s="11">
        <f ca="1">IF(P10,IF(R10+J10&lt;60,R10+J10,R10+J10-60),R10)</f>
        <v>34</v>
      </c>
      <c r="S11" s="12">
        <f ca="1">IF(P11,IF(R11+J11&lt;60,Q11,Q11+1),Q11)</f>
        <v>9</v>
      </c>
      <c r="T11" s="12">
        <f ca="1">IF(P11,IF(R11+J11&lt;60,R11+J11,(R11+J11)-60),R11)</f>
        <v>44</v>
      </c>
      <c r="U11" s="12">
        <f ca="1">IF(K11,IF(M11&gt;D11,(L11-C11)*60+(M11-D11),(L11-C11-1)*60+(60-D11+M11)),IF(R11&gt;D11,(Q11-C11)*60+(R11-D11),(Q11-C11-1)*60+(60+R11-D11)))</f>
        <v>69</v>
      </c>
      <c r="V11" s="11">
        <f ca="1">IF(K11,U11,0)</f>
        <v>69</v>
      </c>
      <c r="W11" s="12">
        <f ca="1">IF(P11,U11,0)</f>
        <v>69</v>
      </c>
    </row>
    <row r="12" spans="1:29" x14ac:dyDescent="0.25">
      <c r="A12" s="12">
        <f ca="1">RAND()*100</f>
        <v>34.785169413578622</v>
      </c>
      <c r="B12" s="16">
        <f ca="1" xml:space="preserve"> IF(A12&lt;5, 1, IF(A12&lt;10, 2,IF(A12&lt;20, 3, IF(A12&lt;40, 4, IF(A12&lt;80, 5, IF(A12&lt;90, 6, IF(A12&lt;95, 7, 8)))))))</f>
        <v>4</v>
      </c>
      <c r="C12" s="9">
        <f ca="1">IF(D11+B12&lt;60,C11,C11+1)</f>
        <v>8</v>
      </c>
      <c r="D12" s="12">
        <f ca="1">IF(D11+B12&lt;60,D11+B12,D11+B12-60)</f>
        <v>29</v>
      </c>
      <c r="E12" s="11">
        <f ca="1">RAND()*10</f>
        <v>8.1481069858701556</v>
      </c>
      <c r="F12" s="12" t="str">
        <f ca="1">IF(E12&lt;5,"А","Б")</f>
        <v>Б</v>
      </c>
      <c r="G12" s="12">
        <f ca="1">RAND()*10</f>
        <v>5.507768749013052</v>
      </c>
      <c r="H12" s="11" t="str">
        <f ca="1">IF(G12&lt;9,"Да","Нет")</f>
        <v>Да</v>
      </c>
      <c r="I12" s="12">
        <f ca="1">RAND()*100</f>
        <v>34.543260164905611</v>
      </c>
      <c r="J12" s="12">
        <f ca="1">IF(I12&lt;10,6,IF(I12&lt;30,8,IF(I12&lt;80,10,IF(I12&lt;90,12,14))))</f>
        <v>10</v>
      </c>
      <c r="K12" s="11" t="b">
        <f ca="1">IF(OR(AND(F12="А",N11*60+O11&lt;=S11*60+T11),AND(F12="Б",N11*60+O11&lt;S11*60+T11, H12="Да"),AND(F12="А",H12="Нет")),TRUE,FALSE)</f>
        <v>0</v>
      </c>
      <c r="L12" s="12">
        <f ca="1">IF(K11,IF(M11+J11&lt;60,L11,L11+1),L11)</f>
        <v>9</v>
      </c>
      <c r="M12" s="12">
        <f ca="1">IF(K11,IF(M11+J11&lt;60,M11+J11,M11+J11-60),M11)</f>
        <v>44</v>
      </c>
      <c r="N12" s="12">
        <f ca="1">IF(K12,IF(M12+J12&lt;60,L12,L12+1),L12)</f>
        <v>9</v>
      </c>
      <c r="O12" s="11">
        <f ca="1">IF(K12,IF(M12+J12&lt;60,M12+J12,(M12+J12)-60),M12)</f>
        <v>44</v>
      </c>
      <c r="P12" s="11" t="b">
        <f ca="1">IF(OR(AND(F12="Б",S11*60+T11&lt;=N11*60+O11),AND(F12="А",S11*60+T11&lt;=N11*60+O11, H12="Да"),AND(F12="Б",H12="Нет")),TRUE,FALSE)</f>
        <v>1</v>
      </c>
      <c r="Q12" s="12">
        <f ca="1">IF(P11,IF(R11+J11&lt;60,Q11,Q11+1),Q11)</f>
        <v>9</v>
      </c>
      <c r="R12" s="11">
        <f ca="1">IF(P11,IF(R11+J11&lt;60,R11+J11,R11+J11-60),R11)</f>
        <v>44</v>
      </c>
      <c r="S12" s="12">
        <f ca="1">IF(P12,IF(R12+J12&lt;60,Q12,Q12+1),Q12)</f>
        <v>9</v>
      </c>
      <c r="T12" s="12">
        <f ca="1">IF(P12,IF(R12+J12&lt;60,R12+J12,(R12+J12)-60),R12)</f>
        <v>54</v>
      </c>
      <c r="U12" s="12">
        <f ca="1">IF(K12,IF(M12&gt;D12,(L12-C12)*60+(M12-D12),(L12-C12-1)*60+(60-D12+M12)),IF(R12&gt;D12,(Q12-C12)*60+(R12-D12),(Q12-C12-1)*60+(60+R12-D12)))</f>
        <v>75</v>
      </c>
      <c r="V12" s="11">
        <f ca="1">IF(K12,U12,0)</f>
        <v>0</v>
      </c>
      <c r="W12" s="12">
        <f ca="1">IF(P12,U12,0)</f>
        <v>75</v>
      </c>
    </row>
    <row r="13" spans="1:29" x14ac:dyDescent="0.25">
      <c r="A13" s="12">
        <f ca="1">RAND()*100</f>
        <v>86.474479060787431</v>
      </c>
      <c r="B13" s="16">
        <f ca="1" xml:space="preserve"> IF(A13&lt;5, 1, IF(A13&lt;10, 2,IF(A13&lt;20, 3, IF(A13&lt;40, 4, IF(A13&lt;80, 5, IF(A13&lt;90, 6, IF(A13&lt;95, 7, 8)))))))</f>
        <v>6</v>
      </c>
      <c r="C13" s="9">
        <f ca="1">IF(D12+B13&lt;60,C12,C12+1)</f>
        <v>8</v>
      </c>
      <c r="D13" s="12">
        <f ca="1">IF(D12+B13&lt;60,D12+B13,D12+B13-60)</f>
        <v>35</v>
      </c>
      <c r="E13" s="11">
        <f ca="1">RAND()*10</f>
        <v>9.3594976463010653</v>
      </c>
      <c r="F13" s="12" t="str">
        <f ca="1">IF(E13&lt;5,"А","Б")</f>
        <v>Б</v>
      </c>
      <c r="G13" s="12">
        <f ca="1">RAND()*10</f>
        <v>5.0611168713694488</v>
      </c>
      <c r="H13" s="11" t="str">
        <f ca="1">IF(G13&lt;9,"Да","Нет")</f>
        <v>Да</v>
      </c>
      <c r="I13" s="12">
        <f ca="1">RAND()*100</f>
        <v>61.98619443230676</v>
      </c>
      <c r="J13" s="12">
        <f ca="1">IF(I13&lt;10,6,IF(I13&lt;30,8,IF(I13&lt;80,10,IF(I13&lt;90,12,14))))</f>
        <v>10</v>
      </c>
      <c r="K13" s="11" t="b">
        <f ca="1">IF(OR(AND(F13="А",N12*60+O12&lt;=S12*60+T12),AND(F13="Б",N12*60+O12&lt;S12*60+T12, H13="Да"),AND(F13="А",H13="Нет")),TRUE,FALSE)</f>
        <v>1</v>
      </c>
      <c r="L13" s="12">
        <f ca="1">IF(K12,IF(M12+J12&lt;60,L12,L12+1),L12)</f>
        <v>9</v>
      </c>
      <c r="M13" s="12">
        <f ca="1">IF(K12,IF(M12+J12&lt;60,M12+J12,M12+J12-60),M12)</f>
        <v>44</v>
      </c>
      <c r="N13" s="12">
        <f ca="1">IF(K13,IF(M13+J13&lt;60,L13,L13+1),L13)</f>
        <v>9</v>
      </c>
      <c r="O13" s="11">
        <f ca="1">IF(K13,IF(M13+J13&lt;60,M13+J13,(M13+J13)-60),M13)</f>
        <v>54</v>
      </c>
      <c r="P13" s="11" t="b">
        <f ca="1">IF(OR(AND(F13="Б",S12*60+T12&lt;=N12*60+O12),AND(F13="А",S12*60+T12&lt;=N12*60+O12, H13="Да"),AND(F13="Б",H13="Нет")),TRUE,FALSE)</f>
        <v>0</v>
      </c>
      <c r="Q13" s="12">
        <f ca="1">IF(P12,IF(R12+J12&lt;60,Q12,Q12+1),Q12)</f>
        <v>9</v>
      </c>
      <c r="R13" s="11">
        <f ca="1">IF(P12,IF(R12+J12&lt;60,R12+J12,R12+J12-60),R12)</f>
        <v>54</v>
      </c>
      <c r="S13" s="12">
        <f ca="1">IF(P13,IF(R13+J13&lt;60,Q13,Q13+1),Q13)</f>
        <v>9</v>
      </c>
      <c r="T13" s="12">
        <f ca="1">IF(P13,IF(R13+J13&lt;60,R13+J13,(R13+J13)-60),R13)</f>
        <v>54</v>
      </c>
      <c r="U13" s="12">
        <f ca="1">IF(K13,IF(M13&gt;D13,(L13-C13)*60+(M13-D13),(L13-C13-1)*60+(60-D13+M13)),IF(R13&gt;D13,(Q13-C13)*60+(R13-D13),(Q13-C13-1)*60+(60+R13-D13)))</f>
        <v>69</v>
      </c>
      <c r="V13" s="11">
        <f ca="1">IF(K13,U13,0)</f>
        <v>69</v>
      </c>
      <c r="W13" s="12">
        <f ca="1">IF(P13,U13,0)</f>
        <v>0</v>
      </c>
    </row>
    <row r="14" spans="1:29" x14ac:dyDescent="0.25">
      <c r="A14" s="12">
        <f ca="1">RAND()*100</f>
        <v>51.002342100823469</v>
      </c>
      <c r="B14" s="16">
        <f ca="1" xml:space="preserve"> IF(A14&lt;5, 1, IF(A14&lt;10, 2,IF(A14&lt;20, 3, IF(A14&lt;40, 4, IF(A14&lt;80, 5, IF(A14&lt;90, 6, IF(A14&lt;95, 7, 8)))))))</f>
        <v>5</v>
      </c>
      <c r="C14" s="9">
        <f ca="1">IF(D13+B14&lt;60,C13,C13+1)</f>
        <v>8</v>
      </c>
      <c r="D14" s="12">
        <f ca="1">IF(D13+B14&lt;60,D13+B14,D13+B14-60)</f>
        <v>40</v>
      </c>
      <c r="E14" s="11">
        <f ca="1">RAND()*10</f>
        <v>8.8160733481349922</v>
      </c>
      <c r="F14" s="12" t="str">
        <f ca="1">IF(E14&lt;5,"А","Б")</f>
        <v>Б</v>
      </c>
      <c r="G14" s="12">
        <f ca="1">RAND()*10</f>
        <v>4.5634651518778302</v>
      </c>
      <c r="H14" s="11" t="str">
        <f ca="1">IF(G14&lt;9,"Да","Нет")</f>
        <v>Да</v>
      </c>
      <c r="I14" s="12">
        <f ca="1">RAND()*100</f>
        <v>46.977002786545675</v>
      </c>
      <c r="J14" s="12">
        <f ca="1">IF(I14&lt;10,6,IF(I14&lt;30,8,IF(I14&lt;80,10,IF(I14&lt;90,12,14))))</f>
        <v>10</v>
      </c>
      <c r="K14" s="11" t="b">
        <f ca="1">IF(OR(AND(F14="А",N13*60+O13&lt;=S13*60+T13),AND(F14="Б",N13*60+O13&lt;S13*60+T13, H14="Да"),AND(F14="А",H14="Нет")),TRUE,FALSE)</f>
        <v>0</v>
      </c>
      <c r="L14" s="12">
        <f ca="1">IF(K13,IF(M13+J13&lt;60,L13,L13+1),L13)</f>
        <v>9</v>
      </c>
      <c r="M14" s="12">
        <f ca="1">IF(K13,IF(M13+J13&lt;60,M13+J13,M13+J13-60),M13)</f>
        <v>54</v>
      </c>
      <c r="N14" s="12">
        <f ca="1">IF(K14,IF(M14+J14&lt;60,L14,L14+1),L14)</f>
        <v>9</v>
      </c>
      <c r="O14" s="11">
        <f ca="1">IF(K14,IF(M14+J14&lt;60,M14+J14,(M14+J14)-60),M14)</f>
        <v>54</v>
      </c>
      <c r="P14" s="11" t="b">
        <f ca="1">IF(OR(AND(F14="Б",S13*60+T13&lt;=N13*60+O13),AND(F14="А",S13*60+T13&lt;=N13*60+O13, H14="Да"),AND(F14="Б",H14="Нет")),TRUE,FALSE)</f>
        <v>1</v>
      </c>
      <c r="Q14" s="12">
        <f ca="1">IF(P13,IF(R13+J13&lt;60,Q13,Q13+1),Q13)</f>
        <v>9</v>
      </c>
      <c r="R14" s="11">
        <f ca="1">IF(P13,IF(R13+J13&lt;60,R13+J13,R13+J13-60),R13)</f>
        <v>54</v>
      </c>
      <c r="S14" s="12">
        <f ca="1">IF(P14,IF(R14+J14&lt;60,Q14,Q14+1),Q14)</f>
        <v>10</v>
      </c>
      <c r="T14" s="12">
        <f ca="1">IF(P14,IF(R14+J14&lt;60,R14+J14,(R14+J14)-60),R14)</f>
        <v>4</v>
      </c>
      <c r="U14" s="12">
        <f ca="1">IF(K14,IF(M14&gt;D14,(L14-C14)*60+(M14-D14),(L14-C14-1)*60+(60-D14+M14)),IF(R14&gt;D14,(Q14-C14)*60+(R14-D14),(Q14-C14-1)*60+(60+R14-D14)))</f>
        <v>74</v>
      </c>
      <c r="V14" s="11">
        <f ca="1">IF(K14,U14,0)</f>
        <v>0</v>
      </c>
      <c r="W14" s="12">
        <f ca="1">IF(P14,U14,0)</f>
        <v>74</v>
      </c>
    </row>
    <row r="15" spans="1:29" x14ac:dyDescent="0.25">
      <c r="A15" s="12">
        <f ca="1">RAND()*100</f>
        <v>21.583518167884495</v>
      </c>
      <c r="B15" s="16">
        <f ca="1" xml:space="preserve"> IF(A15&lt;5, 1, IF(A15&lt;10, 2,IF(A15&lt;20, 3, IF(A15&lt;40, 4, IF(A15&lt;80, 5, IF(A15&lt;90, 6, IF(A15&lt;95, 7, 8)))))))</f>
        <v>4</v>
      </c>
      <c r="C15" s="9">
        <f ca="1">IF(D14+B15&lt;60,C14,C14+1)</f>
        <v>8</v>
      </c>
      <c r="D15" s="12">
        <f ca="1">IF(D14+B15&lt;60,D14+B15,D14+B15-60)</f>
        <v>44</v>
      </c>
      <c r="E15" s="11">
        <f ca="1">RAND()*10</f>
        <v>6.7078243914389803</v>
      </c>
      <c r="F15" s="12" t="str">
        <f ca="1">IF(E15&lt;5,"А","Б")</f>
        <v>Б</v>
      </c>
      <c r="G15" s="12">
        <f ca="1">RAND()*10</f>
        <v>0.17784670744176334</v>
      </c>
      <c r="H15" s="11" t="str">
        <f ca="1">IF(G15&lt;9,"Да","Нет")</f>
        <v>Да</v>
      </c>
      <c r="I15" s="12">
        <f ca="1">RAND()*100</f>
        <v>75.666486049712759</v>
      </c>
      <c r="J15" s="12">
        <f ca="1">IF(I15&lt;10,6,IF(I15&lt;30,8,IF(I15&lt;80,10,IF(I15&lt;90,12,14))))</f>
        <v>10</v>
      </c>
      <c r="K15" s="11" t="b">
        <f ca="1">IF(OR(AND(F15="А",N14*60+O14&lt;=S14*60+T14),AND(F15="Б",N14*60+O14&lt;S14*60+T14, H15="Да"),AND(F15="А",H15="Нет")),TRUE,FALSE)</f>
        <v>1</v>
      </c>
      <c r="L15" s="12">
        <f ca="1">IF(K14,IF(M14+J14&lt;60,L14,L14+1),L14)</f>
        <v>9</v>
      </c>
      <c r="M15" s="12">
        <f ca="1">IF(K14,IF(M14+J14&lt;60,M14+J14,M14+J14-60),M14)</f>
        <v>54</v>
      </c>
      <c r="N15" s="12">
        <f ca="1">IF(K15,IF(M15+J15&lt;60,L15,L15+1),L15)</f>
        <v>10</v>
      </c>
      <c r="O15" s="11">
        <f ca="1">IF(K15,IF(M15+J15&lt;60,M15+J15,(M15+J15)-60),M15)</f>
        <v>4</v>
      </c>
      <c r="P15" s="11" t="b">
        <f ca="1">IF(OR(AND(F15="Б",S14*60+T14&lt;=N14*60+O14),AND(F15="А",S14*60+T14&lt;=N14*60+O14, H15="Да"),AND(F15="Б",H15="Нет")),TRUE,FALSE)</f>
        <v>0</v>
      </c>
      <c r="Q15" s="12">
        <f ca="1">IF(P14,IF(R14+J14&lt;60,Q14,Q14+1),Q14)</f>
        <v>10</v>
      </c>
      <c r="R15" s="11">
        <f ca="1">IF(P14,IF(R14+J14&lt;60,R14+J14,R14+J14-60),R14)</f>
        <v>4</v>
      </c>
      <c r="S15" s="12">
        <f ca="1">IF(P15,IF(R15+J15&lt;60,Q15,Q15+1),Q15)</f>
        <v>10</v>
      </c>
      <c r="T15" s="12">
        <f ca="1">IF(P15,IF(R15+J15&lt;60,R15+J15,(R15+J15)-60),R15)</f>
        <v>4</v>
      </c>
      <c r="U15" s="12">
        <f ca="1">IF(K15,IF(M15&gt;D15,(L15-C15)*60+(M15-D15),(L15-C15-1)*60+(60-D15+M15)),IF(R15&gt;D15,(Q15-C15)*60+(R15-D15),(Q15-C15-1)*60+(60+R15-D15)))</f>
        <v>70</v>
      </c>
      <c r="V15" s="11">
        <f ca="1">IF(K15,U15,0)</f>
        <v>70</v>
      </c>
      <c r="W15" s="12">
        <f ca="1">IF(P15,U15,0)</f>
        <v>0</v>
      </c>
    </row>
    <row r="16" spans="1:29" x14ac:dyDescent="0.25">
      <c r="A16" s="12">
        <f ca="1">RAND()*100</f>
        <v>90.965106961872451</v>
      </c>
      <c r="B16" s="16">
        <f ca="1" xml:space="preserve"> IF(A16&lt;5, 1, IF(A16&lt;10, 2,IF(A16&lt;20, 3, IF(A16&lt;40, 4, IF(A16&lt;80, 5, IF(A16&lt;90, 6, IF(A16&lt;95, 7, 8)))))))</f>
        <v>7</v>
      </c>
      <c r="C16" s="9">
        <f ca="1">IF(D15+B16&lt;60,C15,C15+1)</f>
        <v>8</v>
      </c>
      <c r="D16" s="12">
        <f ca="1">IF(D15+B16&lt;60,D15+B16,D15+B16-60)</f>
        <v>51</v>
      </c>
      <c r="E16" s="11">
        <f ca="1">RAND()*10</f>
        <v>4.7450308599158317</v>
      </c>
      <c r="F16" s="12" t="str">
        <f ca="1">IF(E16&lt;5,"А","Б")</f>
        <v>А</v>
      </c>
      <c r="G16" s="12">
        <f ca="1">RAND()*10</f>
        <v>6.201998902193381</v>
      </c>
      <c r="H16" s="11" t="str">
        <f ca="1">IF(G16&lt;9,"Да","Нет")</f>
        <v>Да</v>
      </c>
      <c r="I16" s="12">
        <f ca="1">RAND()*100</f>
        <v>61.291050784348045</v>
      </c>
      <c r="J16" s="12">
        <f ca="1">IF(I16&lt;10,6,IF(I16&lt;30,8,IF(I16&lt;80,10,IF(I16&lt;90,12,14))))</f>
        <v>10</v>
      </c>
      <c r="K16" s="11" t="b">
        <f ca="1">IF(OR(AND(F16="А",N15*60+O15&lt;=S15*60+T15),AND(F16="Б",N15*60+O15&lt;S15*60+T15, H16="Да"),AND(F16="А",H16="Нет")),TRUE,FALSE)</f>
        <v>1</v>
      </c>
      <c r="L16" s="12">
        <f ca="1">IF(K15,IF(M15+J15&lt;60,L15,L15+1),L15)</f>
        <v>10</v>
      </c>
      <c r="M16" s="12">
        <f ca="1">IF(K15,IF(M15+J15&lt;60,M15+J15,M15+J15-60),M15)</f>
        <v>4</v>
      </c>
      <c r="N16" s="12">
        <f ca="1">IF(K16,IF(M16+J16&lt;60,L16,L16+1),L16)</f>
        <v>10</v>
      </c>
      <c r="O16" s="11">
        <f ca="1">IF(K16,IF(M16+J16&lt;60,M16+J16,(M16+J16)-60),M16)</f>
        <v>14</v>
      </c>
      <c r="P16" s="11" t="b">
        <f ca="1">IF(OR(AND(F16="Б",S15*60+T15&lt;=N15*60+O15),AND(F16="А",S15*60+T15&lt;=N15*60+O15, H16="Да"),AND(F16="Б",H16="Нет")),TRUE,FALSE)</f>
        <v>1</v>
      </c>
      <c r="Q16" s="12">
        <f ca="1">IF(P15,IF(R15+J15&lt;60,Q15,Q15+1),Q15)</f>
        <v>10</v>
      </c>
      <c r="R16" s="11">
        <f ca="1">IF(P15,IF(R15+J15&lt;60,R15+J15,R15+J15-60),R15)</f>
        <v>4</v>
      </c>
      <c r="S16" s="12">
        <f ca="1">IF(P16,IF(R16+J16&lt;60,Q16,Q16+1),Q16)</f>
        <v>10</v>
      </c>
      <c r="T16" s="12">
        <f ca="1">IF(P16,IF(R16+J16&lt;60,R16+J16,(R16+J16)-60),R16)</f>
        <v>14</v>
      </c>
      <c r="U16" s="12">
        <f ca="1">IF(K16,IF(M16&gt;D16,(L16-C16)*60+(M16-D16),(L16-C16-1)*60+(60-D16+M16)),IF(R16&gt;D16,(Q16-C16)*60+(R16-D16),(Q16-C16-1)*60+(60+R16-D16)))</f>
        <v>73</v>
      </c>
      <c r="V16" s="11">
        <f ca="1">IF(K16,U16,0)</f>
        <v>73</v>
      </c>
      <c r="W16" s="12">
        <f ca="1">IF(P16,U16,0)</f>
        <v>73</v>
      </c>
    </row>
    <row r="17" spans="1:24" x14ac:dyDescent="0.25">
      <c r="A17" s="12">
        <f ca="1">RAND()*100</f>
        <v>65.844365123428901</v>
      </c>
      <c r="B17" s="16">
        <f ca="1" xml:space="preserve"> IF(A17&lt;5, 1, IF(A17&lt;10, 2,IF(A17&lt;20, 3, IF(A17&lt;40, 4, IF(A17&lt;80, 5, IF(A17&lt;90, 6, IF(A17&lt;95, 7, 8)))))))</f>
        <v>5</v>
      </c>
      <c r="C17" s="9">
        <f ca="1">IF(D16+B17&lt;60,C16,C16+1)</f>
        <v>8</v>
      </c>
      <c r="D17" s="12">
        <f ca="1">IF(D16+B17&lt;60,D16+B17,D16+B17-60)</f>
        <v>56</v>
      </c>
      <c r="E17" s="11">
        <f ca="1">RAND()*10</f>
        <v>3.5021057887114693</v>
      </c>
      <c r="F17" s="12" t="str">
        <f ca="1">IF(E17&lt;5,"А","Б")</f>
        <v>А</v>
      </c>
      <c r="G17" s="12">
        <f ca="1">RAND()*10</f>
        <v>6.2242690172715189</v>
      </c>
      <c r="H17" s="11" t="str">
        <f ca="1">IF(G17&lt;9,"Да","Нет")</f>
        <v>Да</v>
      </c>
      <c r="I17" s="12">
        <f ca="1">RAND()*100</f>
        <v>32.076077231044742</v>
      </c>
      <c r="J17" s="12">
        <f ca="1">IF(I17&lt;10,6,IF(I17&lt;30,8,IF(I17&lt;80,10,IF(I17&lt;90,12,14))))</f>
        <v>10</v>
      </c>
      <c r="K17" s="11" t="b">
        <f ca="1">IF(OR(AND(F17="А",N16*60+O16&lt;=S16*60+T16),AND(F17="Б",N16*60+O16&lt;S16*60+T16, H17="Да"),AND(F17="А",H17="Нет")),TRUE,FALSE)</f>
        <v>1</v>
      </c>
      <c r="L17" s="12">
        <f ca="1">IF(K16,IF(M16+J16&lt;60,L16,L16+1),L16)</f>
        <v>10</v>
      </c>
      <c r="M17" s="12">
        <f ca="1">IF(K16,IF(M16+J16&lt;60,M16+J16,M16+J16-60),M16)</f>
        <v>14</v>
      </c>
      <c r="N17" s="12">
        <f ca="1">IF(K17,IF(M17+J17&lt;60,L17,L17+1),L17)</f>
        <v>10</v>
      </c>
      <c r="O17" s="11">
        <f ca="1">IF(K17,IF(M17+J17&lt;60,M17+J17,(M17+J17)-60),M17)</f>
        <v>24</v>
      </c>
      <c r="P17" s="11" t="b">
        <f ca="1">IF(OR(AND(F17="Б",S16*60+T16&lt;=N16*60+O16),AND(F17="А",S16*60+T16&lt;=N16*60+O16, H17="Да"),AND(F17="Б",H17="Нет")),TRUE,FALSE)</f>
        <v>1</v>
      </c>
      <c r="Q17" s="12">
        <f ca="1">IF(P16,IF(R16+J16&lt;60,Q16,Q16+1),Q16)</f>
        <v>10</v>
      </c>
      <c r="R17" s="11">
        <f ca="1">IF(P16,IF(R16+J16&lt;60,R16+J16,R16+J16-60),R16)</f>
        <v>14</v>
      </c>
      <c r="S17" s="12">
        <f ca="1">IF(P17,IF(R17+J17&lt;60,Q17,Q17+1),Q17)</f>
        <v>10</v>
      </c>
      <c r="T17" s="12">
        <f ca="1">IF(P17,IF(R17+J17&lt;60,R17+J17,(R17+J17)-60),R17)</f>
        <v>24</v>
      </c>
      <c r="U17" s="12">
        <f ca="1">IF(K17,IF(M17&gt;D17,(L17-C17)*60+(M17-D17),(L17-C17-1)*60+(60-D17+M17)),IF(R17&gt;D17,(Q17-C17)*60+(R17-D17),(Q17-C17-1)*60+(60+R17-D17)))</f>
        <v>78</v>
      </c>
      <c r="V17" s="11">
        <f ca="1">IF(K17,U17,0)</f>
        <v>78</v>
      </c>
      <c r="W17" s="12">
        <f ca="1">IF(P17,U17,0)</f>
        <v>78</v>
      </c>
    </row>
    <row r="18" spans="1:24" x14ac:dyDescent="0.25">
      <c r="A18" s="12">
        <f ca="1">RAND()*100</f>
        <v>41.685752908355425</v>
      </c>
      <c r="B18" s="16">
        <f ca="1" xml:space="preserve"> IF(A18&lt;5, 1, IF(A18&lt;10, 2,IF(A18&lt;20, 3, IF(A18&lt;40, 4, IF(A18&lt;80, 5, IF(A18&lt;90, 6, IF(A18&lt;95, 7, 8)))))))</f>
        <v>5</v>
      </c>
      <c r="C18" s="9">
        <f ca="1">IF(D17+B18&lt;60,C17,C17+1)</f>
        <v>9</v>
      </c>
      <c r="D18" s="12">
        <f ca="1">IF(D17+B18&lt;60,D17+B18,D17+B18-60)</f>
        <v>1</v>
      </c>
      <c r="E18" s="11">
        <f ca="1">RAND()*10</f>
        <v>5.5994252532933562</v>
      </c>
      <c r="F18" s="12" t="str">
        <f ca="1">IF(E18&lt;5,"А","Б")</f>
        <v>Б</v>
      </c>
      <c r="G18" s="12">
        <f ca="1">RAND()*10</f>
        <v>8.0717486155936449</v>
      </c>
      <c r="H18" s="11" t="str">
        <f ca="1">IF(G18&lt;9,"Да","Нет")</f>
        <v>Да</v>
      </c>
      <c r="I18" s="12">
        <f ca="1">RAND()*100</f>
        <v>28.866659345201938</v>
      </c>
      <c r="J18" s="12">
        <f ca="1">IF(I18&lt;10,6,IF(I18&lt;30,8,IF(I18&lt;80,10,IF(I18&lt;90,12,14))))</f>
        <v>8</v>
      </c>
      <c r="K18" s="11" t="b">
        <f ca="1">IF(OR(AND(F18="А",N17*60+O17&lt;=S17*60+T17),AND(F18="Б",N17*60+O17&lt;S17*60+T17, H18="Да"),AND(F18="А",H18="Нет")),TRUE,FALSE)</f>
        <v>0</v>
      </c>
      <c r="L18" s="12">
        <f ca="1">IF(K17,IF(M17+J17&lt;60,L17,L17+1),L17)</f>
        <v>10</v>
      </c>
      <c r="M18" s="12">
        <f ca="1">IF(K17,IF(M17+J17&lt;60,M17+J17,M17+J17-60),M17)</f>
        <v>24</v>
      </c>
      <c r="N18" s="12">
        <f ca="1">IF(K18,IF(M18+J18&lt;60,L18,L18+1),L18)</f>
        <v>10</v>
      </c>
      <c r="O18" s="11">
        <f ca="1">IF(K18,IF(M18+J18&lt;60,M18+J18,(M18+J18)-60),M18)</f>
        <v>24</v>
      </c>
      <c r="P18" s="11" t="b">
        <f ca="1">IF(OR(AND(F18="Б",S17*60+T17&lt;=N17*60+O17),AND(F18="А",S17*60+T17&lt;=N17*60+O17, H18="Да"),AND(F18="Б",H18="Нет")),TRUE,FALSE)</f>
        <v>1</v>
      </c>
      <c r="Q18" s="12">
        <f ca="1">IF(P17,IF(R17+J17&lt;60,Q17,Q17+1),Q17)</f>
        <v>10</v>
      </c>
      <c r="R18" s="11">
        <f ca="1">IF(P17,IF(R17+J17&lt;60,R17+J17,R17+J17-60),R17)</f>
        <v>24</v>
      </c>
      <c r="S18" s="12">
        <f ca="1">IF(P18,IF(R18+J18&lt;60,Q18,Q18+1),Q18)</f>
        <v>10</v>
      </c>
      <c r="T18" s="12">
        <f ca="1">IF(P18,IF(R18+J18&lt;60,R18+J18,(R18+J18)-60),R18)</f>
        <v>32</v>
      </c>
      <c r="U18" s="12">
        <f ca="1">IF(K18,IF(M18&gt;D18,(L18-C18)*60+(M18-D18),(L18-C18-1)*60+(60-D18+M18)),IF(R18&gt;D18,(Q18-C18)*60+(R18-D18),(Q18-C18-1)*60+(60+R18-D18)))</f>
        <v>83</v>
      </c>
      <c r="V18" s="11">
        <f ca="1">IF(K18,U18,0)</f>
        <v>0</v>
      </c>
      <c r="W18" s="12">
        <f ca="1">IF(P18,U18,0)</f>
        <v>83</v>
      </c>
    </row>
    <row r="19" spans="1:24" x14ac:dyDescent="0.25">
      <c r="A19" s="12">
        <f ca="1">RAND()*100</f>
        <v>29.501660706307419</v>
      </c>
      <c r="B19" s="16">
        <f ca="1" xml:space="preserve"> IF(A19&lt;5, 1, IF(A19&lt;10, 2,IF(A19&lt;20, 3, IF(A19&lt;40, 4, IF(A19&lt;80, 5, IF(A19&lt;90, 6, IF(A19&lt;95, 7, 8)))))))</f>
        <v>4</v>
      </c>
      <c r="C19" s="9">
        <f ca="1">IF(D18+B19&lt;60,C18,C18+1)</f>
        <v>9</v>
      </c>
      <c r="D19" s="12">
        <f ca="1">IF(D18+B19&lt;60,D18+B19,D18+B19-60)</f>
        <v>5</v>
      </c>
      <c r="E19" s="11">
        <f ca="1">RAND()*10</f>
        <v>9.0559704020376834</v>
      </c>
      <c r="F19" s="12" t="str">
        <f ca="1">IF(E19&lt;5,"А","Б")</f>
        <v>Б</v>
      </c>
      <c r="G19" s="12">
        <f ca="1">RAND()*10</f>
        <v>4.2364928081559867</v>
      </c>
      <c r="H19" s="11" t="str">
        <f ca="1">IF(G19&lt;9,"Да","Нет")</f>
        <v>Да</v>
      </c>
      <c r="I19" s="12">
        <f ca="1">RAND()*100</f>
        <v>8.8787080242215701</v>
      </c>
      <c r="J19" s="12">
        <f ca="1">IF(I19&lt;10,6,IF(I19&lt;30,8,IF(I19&lt;80,10,IF(I19&lt;90,12,14))))</f>
        <v>6</v>
      </c>
      <c r="K19" s="11" t="b">
        <f ca="1">IF(OR(AND(F19="А",N18*60+O18&lt;=S18*60+T18),AND(F19="Б",N18*60+O18&lt;S18*60+T18, H19="Да"),AND(F19="А",H19="Нет")),TRUE,FALSE)</f>
        <v>1</v>
      </c>
      <c r="L19" s="12">
        <f ca="1">IF(K18,IF(M18+J18&lt;60,L18,L18+1),L18)</f>
        <v>10</v>
      </c>
      <c r="M19" s="12">
        <f ca="1">IF(K18,IF(M18+J18&lt;60,M18+J18,M18+J18-60),M18)</f>
        <v>24</v>
      </c>
      <c r="N19" s="12">
        <f ca="1">IF(K19,IF(M19+J19&lt;60,L19,L19+1),L19)</f>
        <v>10</v>
      </c>
      <c r="O19" s="11">
        <f ca="1">IF(K19,IF(M19+J19&lt;60,M19+J19,(M19+J19)-60),M19)</f>
        <v>30</v>
      </c>
      <c r="P19" s="11" t="b">
        <f ca="1">IF(OR(AND(F19="Б",S18*60+T18&lt;=N18*60+O18),AND(F19="А",S18*60+T18&lt;=N18*60+O18, H19="Да"),AND(F19="Б",H19="Нет")),TRUE,FALSE)</f>
        <v>0</v>
      </c>
      <c r="Q19" s="12">
        <f ca="1">IF(P18,IF(R18+J18&lt;60,Q18,Q18+1),Q18)</f>
        <v>10</v>
      </c>
      <c r="R19" s="11">
        <f ca="1">IF(P18,IF(R18+J18&lt;60,R18+J18,R18+J18-60),R18)</f>
        <v>32</v>
      </c>
      <c r="S19" s="12">
        <f ca="1">IF(P19,IF(R19+J19&lt;60,Q19,Q19+1),Q19)</f>
        <v>10</v>
      </c>
      <c r="T19" s="12">
        <f ca="1">IF(P19,IF(R19+J19&lt;60,R19+J19,(R19+J19)-60),R19)</f>
        <v>32</v>
      </c>
      <c r="U19" s="12">
        <f ca="1">IF(K19,IF(M19&gt;D19,(L19-C19)*60+(M19-D19),(L19-C19-1)*60+(60-D19+M19)),IF(R19&gt;D19,(Q19-C19)*60+(R19-D19),(Q19-C19-1)*60+(60+R19-D19)))</f>
        <v>79</v>
      </c>
      <c r="V19" s="11">
        <f ca="1">IF(K19,U19,0)</f>
        <v>79</v>
      </c>
      <c r="W19" s="12">
        <f ca="1">IF(P19,U19,0)</f>
        <v>0</v>
      </c>
    </row>
    <row r="20" spans="1:24" x14ac:dyDescent="0.25">
      <c r="A20" s="12">
        <f ca="1">RAND()*100</f>
        <v>16.66839094524537</v>
      </c>
      <c r="B20" s="16">
        <f ca="1" xml:space="preserve"> IF(A20&lt;5, 1, IF(A20&lt;10, 2,IF(A20&lt;20, 3, IF(A20&lt;40, 4, IF(A20&lt;80, 5, IF(A20&lt;90, 6, IF(A20&lt;95, 7, 8)))))))</f>
        <v>3</v>
      </c>
      <c r="C20" s="9">
        <f ca="1">IF(D19+B20&lt;60,C19,C19+1)</f>
        <v>9</v>
      </c>
      <c r="D20" s="12">
        <f ca="1">IF(D19+B20&lt;60,D19+B20,D19+B20-60)</f>
        <v>8</v>
      </c>
      <c r="E20" s="11">
        <f ca="1">RAND()*10</f>
        <v>8.9722539970905544</v>
      </c>
      <c r="F20" s="12" t="str">
        <f ca="1">IF(E20&lt;5,"А","Б")</f>
        <v>Б</v>
      </c>
      <c r="G20" s="12">
        <f ca="1">RAND()*10</f>
        <v>9.7638591833978481</v>
      </c>
      <c r="H20" s="11" t="str">
        <f ca="1">IF(G20&lt;9,"Да","Нет")</f>
        <v>Нет</v>
      </c>
      <c r="I20" s="12">
        <f ca="1">RAND()*100</f>
        <v>56.639080184000612</v>
      </c>
      <c r="J20" s="12">
        <f ca="1">IF(I20&lt;10,6,IF(I20&lt;30,8,IF(I20&lt;80,10,IF(I20&lt;90,12,14))))</f>
        <v>10</v>
      </c>
      <c r="K20" s="11" t="b">
        <f ca="1">IF(OR(AND(F20="А",N19*60+O19&lt;=S19*60+T19),AND(F20="Б",N19*60+O19&lt;S19*60+T19, H20="Да"),AND(F20="А",H20="Нет")),TRUE,FALSE)</f>
        <v>0</v>
      </c>
      <c r="L20" s="12">
        <f ca="1">IF(K19,IF(M19+J19&lt;60,L19,L19+1),L19)</f>
        <v>10</v>
      </c>
      <c r="M20" s="12">
        <f ca="1">IF(K19,IF(M19+J19&lt;60,M19+J19,M19+J19-60),M19)</f>
        <v>30</v>
      </c>
      <c r="N20" s="12">
        <f ca="1">IF(K20,IF(M20+J20&lt;60,L20,L20+1),L20)</f>
        <v>10</v>
      </c>
      <c r="O20" s="11">
        <f ca="1">IF(K20,IF(M20+J20&lt;60,M20+J20,(M20+J20)-60),M20)</f>
        <v>30</v>
      </c>
      <c r="P20" s="11" t="b">
        <f ca="1">IF(OR(AND(F20="Б",S19*60+T19&lt;=N19*60+O19),AND(F20="А",S19*60+T19&lt;=N19*60+O19, H20="Да"),AND(F20="Б",H20="Нет")),TRUE,FALSE)</f>
        <v>1</v>
      </c>
      <c r="Q20" s="12">
        <f ca="1">IF(P19,IF(R19+J19&lt;60,Q19,Q19+1),Q19)</f>
        <v>10</v>
      </c>
      <c r="R20" s="11">
        <f ca="1">IF(P19,IF(R19+J19&lt;60,R19+J19,R19+J19-60),R19)</f>
        <v>32</v>
      </c>
      <c r="S20" s="12">
        <f ca="1">IF(P20,IF(R20+J20&lt;60,Q20,Q20+1),Q20)</f>
        <v>10</v>
      </c>
      <c r="T20" s="12">
        <f ca="1">IF(P20,IF(R20+J20&lt;60,R20+J20,(R20+J20)-60),R20)</f>
        <v>42</v>
      </c>
      <c r="U20" s="12">
        <f ca="1">IF(K20,IF(M20&gt;D20,(L20-C20)*60+(M20-D20),(L20-C20-1)*60+(60-D20+M20)),IF(R20&gt;D20,(Q20-C20)*60+(R20-D20),(Q20-C20-1)*60+(60+R20-D20)))</f>
        <v>84</v>
      </c>
      <c r="V20" s="11">
        <f ca="1">IF(K20,U20,0)</f>
        <v>0</v>
      </c>
      <c r="W20" s="12">
        <f ca="1">IF(P20,U20,0)</f>
        <v>84</v>
      </c>
    </row>
    <row r="21" spans="1:24" x14ac:dyDescent="0.25">
      <c r="A21" s="12">
        <f ca="1">RAND()*100</f>
        <v>11.318563827803352</v>
      </c>
      <c r="B21" s="16">
        <f ca="1" xml:space="preserve"> IF(A21&lt;5, 1, IF(A21&lt;10, 2,IF(A21&lt;20, 3, IF(A21&lt;40, 4, IF(A21&lt;80, 5, IF(A21&lt;90, 6, IF(A21&lt;95, 7, 8)))))))</f>
        <v>3</v>
      </c>
      <c r="C21" s="9">
        <f ca="1">IF(D20+B21&lt;60,C20,C20+1)</f>
        <v>9</v>
      </c>
      <c r="D21" s="12">
        <f ca="1">IF(D20+B21&lt;60,D20+B21,D20+B21-60)</f>
        <v>11</v>
      </c>
      <c r="E21" s="11">
        <f ca="1">RAND()*10</f>
        <v>8.2396099958711773</v>
      </c>
      <c r="F21" s="12" t="str">
        <f ca="1">IF(E21&lt;5,"А","Б")</f>
        <v>Б</v>
      </c>
      <c r="G21" s="12">
        <f ca="1">RAND()*10</f>
        <v>2.5789584256539824</v>
      </c>
      <c r="H21" s="11" t="str">
        <f ca="1">IF(G21&lt;9,"Да","Нет")</f>
        <v>Да</v>
      </c>
      <c r="I21" s="12">
        <f ca="1">RAND()*100</f>
        <v>21.961855414812646</v>
      </c>
      <c r="J21" s="12">
        <f ca="1">IF(I21&lt;10,6,IF(I21&lt;30,8,IF(I21&lt;80,10,IF(I21&lt;90,12,14))))</f>
        <v>8</v>
      </c>
      <c r="K21" s="11" t="b">
        <f ca="1">IF(OR(AND(F21="А",N20*60+O20&lt;=S20*60+T20),AND(F21="Б",N20*60+O20&lt;S20*60+T20, H21="Да"),AND(F21="А",H21="Нет")),TRUE,FALSE)</f>
        <v>1</v>
      </c>
      <c r="L21" s="12">
        <f ca="1">IF(K20,IF(M20+J20&lt;60,L20,L20+1),L20)</f>
        <v>10</v>
      </c>
      <c r="M21" s="12">
        <f ca="1">IF(K20,IF(M20+J20&lt;60,M20+J20,M20+J20-60),M20)</f>
        <v>30</v>
      </c>
      <c r="N21" s="12">
        <f ca="1">IF(K21,IF(M21+J21&lt;60,L21,L21+1),L21)</f>
        <v>10</v>
      </c>
      <c r="O21" s="11">
        <f ca="1">IF(K21,IF(M21+J21&lt;60,M21+J21,(M21+J21)-60),M21)</f>
        <v>38</v>
      </c>
      <c r="P21" s="11" t="b">
        <f ca="1">IF(OR(AND(F21="Б",S20*60+T20&lt;=N20*60+O20),AND(F21="А",S20*60+T20&lt;=N20*60+O20, H21="Да"),AND(F21="Б",H21="Нет")),TRUE,FALSE)</f>
        <v>0</v>
      </c>
      <c r="Q21" s="12">
        <f ca="1">IF(P20,IF(R20+J20&lt;60,Q20,Q20+1),Q20)</f>
        <v>10</v>
      </c>
      <c r="R21" s="11">
        <f ca="1">IF(P20,IF(R20+J20&lt;60,R20+J20,R20+J20-60),R20)</f>
        <v>42</v>
      </c>
      <c r="S21" s="12">
        <f ca="1">IF(P21,IF(R21+J21&lt;60,Q21,Q21+1),Q21)</f>
        <v>10</v>
      </c>
      <c r="T21" s="12">
        <f ca="1">IF(P21,IF(R21+J21&lt;60,R21+J21,(R21+J21)-60),R21)</f>
        <v>42</v>
      </c>
      <c r="U21" s="12">
        <f ca="1">IF(K21,IF(M21&gt;D21,(L21-C21)*60+(M21-D21),(L21-C21-1)*60+(60-D21+M21)),IF(R21&gt;D21,(Q21-C21)*60+(R21-D21),(Q21-C21-1)*60+(60+R21-D21)))</f>
        <v>79</v>
      </c>
      <c r="V21" s="11">
        <f ca="1">IF(K21,U21,0)</f>
        <v>79</v>
      </c>
      <c r="W21" s="12">
        <f ca="1">IF(P21,U21,0)</f>
        <v>0</v>
      </c>
    </row>
    <row r="22" spans="1:24" x14ac:dyDescent="0.25">
      <c r="A22" s="12">
        <f ca="1">RAND()*100</f>
        <v>75.395642104513655</v>
      </c>
      <c r="B22" s="16">
        <f ca="1" xml:space="preserve"> IF(A22&lt;5, 1, IF(A22&lt;10, 2,IF(A22&lt;20, 3, IF(A22&lt;40, 4, IF(A22&lt;80, 5, IF(A22&lt;90, 6, IF(A22&lt;95, 7, 8)))))))</f>
        <v>5</v>
      </c>
      <c r="C22" s="9">
        <f ca="1">IF(D21+B22&lt;60,C21,C21+1)</f>
        <v>9</v>
      </c>
      <c r="D22" s="12">
        <f ca="1">IF(D21+B22&lt;60,D21+B22,D21+B22-60)</f>
        <v>16</v>
      </c>
      <c r="E22" s="11">
        <f ca="1">RAND()*10</f>
        <v>3.0291103756956126</v>
      </c>
      <c r="F22" s="12" t="str">
        <f ca="1">IF(E22&lt;5,"А","Б")</f>
        <v>А</v>
      </c>
      <c r="G22" s="12">
        <f ca="1">RAND()*10</f>
        <v>5.8687225600753967</v>
      </c>
      <c r="H22" s="11" t="str">
        <f ca="1">IF(G22&lt;9,"Да","Нет")</f>
        <v>Да</v>
      </c>
      <c r="I22" s="12">
        <f ca="1">RAND()*100</f>
        <v>96.460796145441236</v>
      </c>
      <c r="J22" s="12">
        <f ca="1">IF(I22&lt;10,6,IF(I22&lt;30,8,IF(I22&lt;80,10,IF(I22&lt;90,12,14))))</f>
        <v>14</v>
      </c>
      <c r="K22" s="11" t="b">
        <f ca="1">IF(OR(AND(F22="А",N21*60+O21&lt;=S21*60+T21),AND(F22="Б",N21*60+O21&lt;S21*60+T21, H22="Да"),AND(F22="А",H22="Нет")),TRUE,FALSE)</f>
        <v>1</v>
      </c>
      <c r="L22" s="12">
        <f ca="1">IF(K21,IF(M21+J21&lt;60,L21,L21+1),L21)</f>
        <v>10</v>
      </c>
      <c r="M22" s="12">
        <f ca="1">IF(K21,IF(M21+J21&lt;60,M21+J21,M21+J21-60),M21)</f>
        <v>38</v>
      </c>
      <c r="N22" s="12">
        <f ca="1">IF(K22,IF(M22+J22&lt;60,L22,L22+1),L22)</f>
        <v>10</v>
      </c>
      <c r="O22" s="11">
        <f ca="1">IF(K22,IF(M22+J22&lt;60,M22+J22,(M22+J22)-60),M22)</f>
        <v>52</v>
      </c>
      <c r="P22" s="11" t="b">
        <f ca="1">IF(OR(AND(F22="Б",S21*60+T21&lt;=N21*60+O21),AND(F22="А",S21*60+T21&lt;=N21*60+O21, H22="Да"),AND(F22="Б",H22="Нет")),TRUE,FALSE)</f>
        <v>0</v>
      </c>
      <c r="Q22" s="12">
        <f ca="1">IF(P21,IF(R21+J21&lt;60,Q21,Q21+1),Q21)</f>
        <v>10</v>
      </c>
      <c r="R22" s="11">
        <f ca="1">IF(P21,IF(R21+J21&lt;60,R21+J21,R21+J21-60),R21)</f>
        <v>42</v>
      </c>
      <c r="S22" s="12">
        <f ca="1">IF(P22,IF(R22+J22&lt;60,Q22,Q22+1),Q22)</f>
        <v>10</v>
      </c>
      <c r="T22" s="12">
        <f ca="1">IF(P22,IF(R22+J22&lt;60,R22+J22,(R22+J22)-60),R22)</f>
        <v>42</v>
      </c>
      <c r="U22" s="12">
        <f ca="1">IF(K22,IF(M22&gt;D22,(L22-C22)*60+(M22-D22),(L22-C22-1)*60+(60-D22+M22)),IF(R22&gt;D22,(Q22-C22)*60+(R22-D22),(Q22-C22-1)*60+(60+R22-D22)))</f>
        <v>82</v>
      </c>
      <c r="V22" s="11">
        <f ca="1">IF(K22,U22,0)</f>
        <v>82</v>
      </c>
      <c r="W22" s="12">
        <f ca="1">IF(P22,U22,0)</f>
        <v>0</v>
      </c>
    </row>
    <row r="23" spans="1:24" x14ac:dyDescent="0.25">
      <c r="A23" s="12">
        <f ca="1">RAND()*100</f>
        <v>43.37025664441888</v>
      </c>
      <c r="B23" s="16">
        <f ca="1" xml:space="preserve"> IF(A23&lt;5, 1, IF(A23&lt;10, 2,IF(A23&lt;20, 3, IF(A23&lt;40, 4, IF(A23&lt;80, 5, IF(A23&lt;90, 6, IF(A23&lt;95, 7, 8)))))))</f>
        <v>5</v>
      </c>
      <c r="C23" s="9">
        <f ca="1">IF(D22+B23&lt;60,C22,C22+1)</f>
        <v>9</v>
      </c>
      <c r="D23" s="12">
        <f ca="1">IF(D22+B23&lt;60,D22+B23,D22+B23-60)</f>
        <v>21</v>
      </c>
      <c r="E23" s="11">
        <f ca="1">RAND()*10</f>
        <v>6.575748545398385</v>
      </c>
      <c r="F23" s="12" t="str">
        <f ca="1">IF(E23&lt;5,"А","Б")</f>
        <v>Б</v>
      </c>
      <c r="G23" s="12">
        <f ca="1">RAND()*10</f>
        <v>4.9472952355474478</v>
      </c>
      <c r="H23" s="11" t="str">
        <f ca="1">IF(G23&lt;9,"Да","Нет")</f>
        <v>Да</v>
      </c>
      <c r="I23" s="12">
        <f ca="1">RAND()*100</f>
        <v>33.134449700904746</v>
      </c>
      <c r="J23" s="12">
        <f ca="1">IF(I23&lt;10,6,IF(I23&lt;30,8,IF(I23&lt;80,10,IF(I23&lt;90,12,14))))</f>
        <v>10</v>
      </c>
      <c r="K23" s="11" t="b">
        <f ca="1">IF(OR(AND(F23="А",N22*60+O22&lt;=S22*60+T22),AND(F23="Б",N22*60+O22&lt;S22*60+T22, H23="Да"),AND(F23="А",H23="Нет")),TRUE,FALSE)</f>
        <v>0</v>
      </c>
      <c r="L23" s="12">
        <f ca="1">IF(K22,IF(M22+J22&lt;60,L22,L22+1),L22)</f>
        <v>10</v>
      </c>
      <c r="M23" s="12">
        <f ca="1">IF(K22,IF(M22+J22&lt;60,M22+J22,M22+J22-60),M22)</f>
        <v>52</v>
      </c>
      <c r="N23" s="12">
        <f ca="1">IF(K23,IF(M23+J23&lt;60,L23,L23+1),L23)</f>
        <v>10</v>
      </c>
      <c r="O23" s="11">
        <f ca="1">IF(K23,IF(M23+J23&lt;60,M23+J23,(M23+J23)-60),M23)</f>
        <v>52</v>
      </c>
      <c r="P23" s="11" t="b">
        <f ca="1">IF(OR(AND(F23="Б",S22*60+T22&lt;=N22*60+O22),AND(F23="А",S22*60+T22&lt;=N22*60+O22, H23="Да"),AND(F23="Б",H23="Нет")),TRUE,FALSE)</f>
        <v>1</v>
      </c>
      <c r="Q23" s="12">
        <f ca="1">IF(P22,IF(R22+J22&lt;60,Q22,Q22+1),Q22)</f>
        <v>10</v>
      </c>
      <c r="R23" s="11">
        <f ca="1">IF(P22,IF(R22+J22&lt;60,R22+J22,R22+J22-60),R22)</f>
        <v>42</v>
      </c>
      <c r="S23" s="12">
        <f ca="1">IF(P23,IF(R23+J23&lt;60,Q23,Q23+1),Q23)</f>
        <v>10</v>
      </c>
      <c r="T23" s="12">
        <f ca="1">IF(P23,IF(R23+J23&lt;60,R23+J23,(R23+J23)-60),R23)</f>
        <v>52</v>
      </c>
      <c r="U23" s="12">
        <f ca="1">IF(K23,IF(M23&gt;D23,(L23-C23)*60+(M23-D23),(L23-C23-1)*60+(60-D23+M23)),IF(R23&gt;D23,(Q23-C23)*60+(R23-D23),(Q23-C23-1)*60+(60+R23-D23)))</f>
        <v>81</v>
      </c>
      <c r="V23" s="11">
        <f ca="1">IF(K23,U23,0)</f>
        <v>0</v>
      </c>
      <c r="W23" s="12">
        <f ca="1">IF(P23,U23,0)</f>
        <v>81</v>
      </c>
    </row>
    <row r="24" spans="1:24" x14ac:dyDescent="0.25">
      <c r="A24" s="12">
        <f ca="1">RAND()*100</f>
        <v>14.327705907132149</v>
      </c>
      <c r="B24" s="16">
        <f ca="1" xml:space="preserve"> IF(A24&lt;5, 1, IF(A24&lt;10, 2,IF(A24&lt;20, 3, IF(A24&lt;40, 4, IF(A24&lt;80, 5, IF(A24&lt;90, 6, IF(A24&lt;95, 7, 8)))))))</f>
        <v>3</v>
      </c>
      <c r="C24" s="9">
        <f ca="1">IF(D23+B24&lt;60,C23,C23+1)</f>
        <v>9</v>
      </c>
      <c r="D24" s="12">
        <f ca="1">IF(D23+B24&lt;60,D23+B24,D23+B24-60)</f>
        <v>24</v>
      </c>
      <c r="E24" s="11">
        <f ca="1">RAND()*10</f>
        <v>2.1539190296755417</v>
      </c>
      <c r="F24" s="12" t="str">
        <f ca="1">IF(E24&lt;5,"А","Б")</f>
        <v>А</v>
      </c>
      <c r="G24" s="12">
        <f ca="1">RAND()*10</f>
        <v>2.3765671793006984</v>
      </c>
      <c r="H24" s="11" t="str">
        <f ca="1">IF(G24&lt;9,"Да","Нет")</f>
        <v>Да</v>
      </c>
      <c r="I24" s="12">
        <f ca="1">RAND()*100</f>
        <v>33.202343361663957</v>
      </c>
      <c r="J24" s="12">
        <f ca="1">IF(I24&lt;10,6,IF(I24&lt;30,8,IF(I24&lt;80,10,IF(I24&lt;90,12,14))))</f>
        <v>10</v>
      </c>
      <c r="K24" s="11" t="b">
        <f ca="1">IF(OR(AND(F24="А",N23*60+O23&lt;=S23*60+T23),AND(F24="Б",N23*60+O23&lt;S23*60+T23, H24="Да"),AND(F24="А",H24="Нет")),TRUE,FALSE)</f>
        <v>1</v>
      </c>
      <c r="L24" s="12">
        <f ca="1">IF(K23,IF(M23+J23&lt;60,L23,L23+1),L23)</f>
        <v>10</v>
      </c>
      <c r="M24" s="12">
        <f ca="1">IF(K23,IF(M23+J23&lt;60,M23+J23,M23+J23-60),M23)</f>
        <v>52</v>
      </c>
      <c r="N24" s="12">
        <f ca="1">IF(K24,IF(M24+J24&lt;60,L24,L24+1),L24)</f>
        <v>11</v>
      </c>
      <c r="O24" s="11">
        <f ca="1">IF(K24,IF(M24+J24&lt;60,M24+J24,(M24+J24)-60),M24)</f>
        <v>2</v>
      </c>
      <c r="P24" s="11" t="b">
        <f ca="1">IF(OR(AND(F24="Б",S23*60+T23&lt;=N23*60+O23),AND(F24="А",S23*60+T23&lt;=N23*60+O23, H24="Да"),AND(F24="Б",H24="Нет")),TRUE,FALSE)</f>
        <v>1</v>
      </c>
      <c r="Q24" s="12">
        <f ca="1">IF(P23,IF(R23+J23&lt;60,Q23,Q23+1),Q23)</f>
        <v>10</v>
      </c>
      <c r="R24" s="11">
        <f ca="1">IF(P23,IF(R23+J23&lt;60,R23+J23,R23+J23-60),R23)</f>
        <v>52</v>
      </c>
      <c r="S24" s="12">
        <f ca="1">IF(P24,IF(R24+J24&lt;60,Q24,Q24+1),Q24)</f>
        <v>11</v>
      </c>
      <c r="T24" s="12">
        <f ca="1">IF(P24,IF(R24+J24&lt;60,R24+J24,(R24+J24)-60),R24)</f>
        <v>2</v>
      </c>
      <c r="U24" s="12">
        <f ca="1">IF(K24,IF(M24&gt;D24,(L24-C24)*60+(M24-D24),(L24-C24-1)*60+(60-D24+M24)),IF(R24&gt;D24,(Q24-C24)*60+(R24-D24),(Q24-C24-1)*60+(60+R24-D24)))</f>
        <v>88</v>
      </c>
      <c r="V24" s="11">
        <f ca="1">IF(K24,U24,0)</f>
        <v>88</v>
      </c>
      <c r="W24" s="12">
        <f ca="1">IF(P24,U24,0)</f>
        <v>88</v>
      </c>
    </row>
    <row r="25" spans="1:24" x14ac:dyDescent="0.25">
      <c r="A25" s="12">
        <f ca="1">RAND()*100</f>
        <v>21.078245560258523</v>
      </c>
      <c r="B25" s="16">
        <f ca="1" xml:space="preserve"> IF(A25&lt;5, 1, IF(A25&lt;10, 2,IF(A25&lt;20, 3, IF(A25&lt;40, 4, IF(A25&lt;80, 5, IF(A25&lt;90, 6, IF(A25&lt;95, 7, 8)))))))</f>
        <v>4</v>
      </c>
      <c r="C25" s="9">
        <f ca="1">IF(D24+B25&lt;60,C24,C24+1)</f>
        <v>9</v>
      </c>
      <c r="D25" s="12">
        <f ca="1">IF(D24+B25&lt;60,D24+B25,D24+B25-60)</f>
        <v>28</v>
      </c>
      <c r="E25" s="11">
        <f ca="1">RAND()*10</f>
        <v>9.8110795718403985</v>
      </c>
      <c r="F25" s="12" t="str">
        <f ca="1">IF(E25&lt;5,"А","Б")</f>
        <v>Б</v>
      </c>
      <c r="G25" s="12">
        <f ca="1">RAND()*10</f>
        <v>7.0437907388887293</v>
      </c>
      <c r="H25" s="11" t="str">
        <f ca="1">IF(G25&lt;9,"Да","Нет")</f>
        <v>Да</v>
      </c>
      <c r="I25" s="12">
        <f ca="1">RAND()*100</f>
        <v>77.273779682175785</v>
      </c>
      <c r="J25" s="12">
        <f ca="1">IF(I25&lt;10,6,IF(I25&lt;30,8,IF(I25&lt;80,10,IF(I25&lt;90,12,14))))</f>
        <v>10</v>
      </c>
      <c r="K25" s="11" t="b">
        <f ca="1">IF(OR(AND(F25="А",N24*60+O24&lt;=S24*60+T24),AND(F25="Б",N24*60+O24&lt;S24*60+T24, H25="Да"),AND(F25="А",H25="Нет")),TRUE,FALSE)</f>
        <v>0</v>
      </c>
      <c r="L25" s="12">
        <f ca="1">IF(K24,IF(M24+J24&lt;60,L24,L24+1),L24)</f>
        <v>11</v>
      </c>
      <c r="M25" s="12">
        <f ca="1">IF(K24,IF(M24+J24&lt;60,M24+J24,M24+J24-60),M24)</f>
        <v>2</v>
      </c>
      <c r="N25" s="12">
        <f ca="1">IF(K25,IF(M25+J25&lt;60,L25,L25+1),L25)</f>
        <v>11</v>
      </c>
      <c r="O25" s="11">
        <f ca="1">IF(K25,IF(M25+J25&lt;60,M25+J25,(M25+J25)-60),M25)</f>
        <v>2</v>
      </c>
      <c r="P25" s="11" t="b">
        <f ca="1">IF(OR(AND(F25="Б",S24*60+T24&lt;=N24*60+O24),AND(F25="А",S24*60+T24&lt;=N24*60+O24, H25="Да"),AND(F25="Б",H25="Нет")),TRUE,FALSE)</f>
        <v>1</v>
      </c>
      <c r="Q25" s="12">
        <f ca="1">IF(P24,IF(R24+J24&lt;60,Q24,Q24+1),Q24)</f>
        <v>11</v>
      </c>
      <c r="R25" s="11">
        <f ca="1">IF(P24,IF(R24+J24&lt;60,R24+J24,R24+J24-60),R24)</f>
        <v>2</v>
      </c>
      <c r="S25" s="12">
        <f ca="1">IF(P25,IF(R25+J25&lt;60,Q25,Q25+1),Q25)</f>
        <v>11</v>
      </c>
      <c r="T25" s="12">
        <f ca="1">IF(P25,IF(R25+J25&lt;60,R25+J25,(R25+J25)-60),R25)</f>
        <v>12</v>
      </c>
      <c r="U25" s="12">
        <f ca="1">IF(K25,IF(M25&gt;D25,(L25-C25)*60+(M25-D25),(L25-C25-1)*60+(60-D25+M25)),IF(R25&gt;D25,(Q25-C25)*60+(R25-D25),(Q25-C25-1)*60+(60+R25-D25)))</f>
        <v>94</v>
      </c>
      <c r="V25" s="11">
        <f ca="1">IF(K25,U25,0)</f>
        <v>0</v>
      </c>
      <c r="W25" s="12">
        <f ca="1">IF(P25,U25,0)</f>
        <v>94</v>
      </c>
      <c r="X25" s="10"/>
    </row>
    <row r="26" spans="1:24" x14ac:dyDescent="0.25">
      <c r="A26" s="12">
        <f ca="1">RAND()*100</f>
        <v>3.4788655618735898</v>
      </c>
      <c r="B26" s="16">
        <f ca="1" xml:space="preserve"> IF(A26&lt;5, 1, IF(A26&lt;10, 2,IF(A26&lt;20, 3, IF(A26&lt;40, 4, IF(A26&lt;80, 5, IF(A26&lt;90, 6, IF(A26&lt;95, 7, 8)))))))</f>
        <v>1</v>
      </c>
      <c r="C26" s="9">
        <f ca="1">IF(D25+B26&lt;60,C25,C25+1)</f>
        <v>9</v>
      </c>
      <c r="D26" s="12">
        <f ca="1">IF(D25+B26&lt;60,D25+B26,D25+B26-60)</f>
        <v>29</v>
      </c>
      <c r="E26" s="11">
        <f ca="1">RAND()*10</f>
        <v>0.83492365969531801</v>
      </c>
      <c r="F26" s="12" t="str">
        <f ca="1">IF(E26&lt;5,"А","Б")</f>
        <v>А</v>
      </c>
      <c r="G26" s="12">
        <f ca="1">RAND()*10</f>
        <v>4.2957689633121321</v>
      </c>
      <c r="H26" s="11" t="str">
        <f ca="1">IF(G26&lt;9,"Да","Нет")</f>
        <v>Да</v>
      </c>
      <c r="I26" s="12">
        <f ca="1">RAND()*100</f>
        <v>94.995220305559684</v>
      </c>
      <c r="J26" s="12">
        <f ca="1">IF(I26&lt;10,6,IF(I26&lt;30,8,IF(I26&lt;80,10,IF(I26&lt;90,12,14))))</f>
        <v>14</v>
      </c>
      <c r="K26" s="11" t="b">
        <f ca="1">IF(OR(AND(F26="А",N25*60+O25&lt;=S25*60+T25),AND(F26="Б",N25*60+O25&lt;S25*60+T25, H26="Да"),AND(F26="А",H26="Нет")),TRUE,FALSE)</f>
        <v>1</v>
      </c>
      <c r="L26" s="12">
        <f ca="1">IF(K25,IF(M25+J25&lt;60,L25,L25+1),L25)</f>
        <v>11</v>
      </c>
      <c r="M26" s="12">
        <f ca="1">IF(K25,IF(M25+J25&lt;60,M25+J25,M25+J25-60),M25)</f>
        <v>2</v>
      </c>
      <c r="N26" s="12">
        <f ca="1">IF(K26,IF(M26+J26&lt;60,L26,L26+1),L26)</f>
        <v>11</v>
      </c>
      <c r="O26" s="11">
        <f ca="1">IF(K26,IF(M26+J26&lt;60,M26+J26,(M26+J26)-60),M26)</f>
        <v>16</v>
      </c>
      <c r="P26" s="11" t="b">
        <f ca="1">IF(OR(AND(F26="Б",S25*60+T25&lt;=N25*60+O25),AND(F26="А",S25*60+T25&lt;=N25*60+O25, H26="Да"),AND(F26="Б",H26="Нет")),TRUE,FALSE)</f>
        <v>0</v>
      </c>
      <c r="Q26" s="12">
        <f ca="1">IF(P25,IF(R25+J25&lt;60,Q25,Q25+1),Q25)</f>
        <v>11</v>
      </c>
      <c r="R26" s="11">
        <f ca="1">IF(P25,IF(R25+J25&lt;60,R25+J25,R25+J25-60),R25)</f>
        <v>12</v>
      </c>
      <c r="S26" s="12">
        <f ca="1">IF(P26,IF(R26+J26&lt;60,Q26,Q26+1),Q26)</f>
        <v>11</v>
      </c>
      <c r="T26" s="12">
        <f ca="1">IF(P26,IF(R26+J26&lt;60,R26+J26,(R26+J26)-60),R26)</f>
        <v>12</v>
      </c>
      <c r="U26" s="12">
        <f ca="1">IF(K26,IF(M26&gt;D26,(L26-C26)*60+(M26-D26),(L26-C26-1)*60+(60-D26+M26)),IF(R26&gt;D26,(Q26-C26)*60+(R26-D26),(Q26-C26-1)*60+(60+R26-D26)))</f>
        <v>93</v>
      </c>
      <c r="V26" s="11">
        <f ca="1">IF(K26,U26,0)</f>
        <v>93</v>
      </c>
      <c r="W26" s="12">
        <f ca="1">IF(P26,U26,0)</f>
        <v>0</v>
      </c>
    </row>
    <row r="27" spans="1:24" x14ac:dyDescent="0.25">
      <c r="A27" s="12">
        <f ca="1">RAND()*100</f>
        <v>98.224887868776847</v>
      </c>
      <c r="B27" s="16">
        <f ca="1" xml:space="preserve"> IF(A27&lt;5, 1, IF(A27&lt;10, 2,IF(A27&lt;20, 3, IF(A27&lt;40, 4, IF(A27&lt;80, 5, IF(A27&lt;90, 6, IF(A27&lt;95, 7, 8)))))))</f>
        <v>8</v>
      </c>
      <c r="C27" s="9">
        <f ca="1">IF(D26+B27&lt;60,C26,C26+1)</f>
        <v>9</v>
      </c>
      <c r="D27" s="12">
        <f ca="1">IF(D26+B27&lt;60,D26+B27,D26+B27-60)</f>
        <v>37</v>
      </c>
      <c r="E27" s="11">
        <f ca="1">RAND()*10</f>
        <v>2.8733620393505124</v>
      </c>
      <c r="F27" s="12" t="str">
        <f ca="1">IF(E27&lt;5,"А","Б")</f>
        <v>А</v>
      </c>
      <c r="G27" s="12">
        <f ca="1">RAND()*10</f>
        <v>8.4761319123194632</v>
      </c>
      <c r="H27" s="11" t="str">
        <f ca="1">IF(G27&lt;9,"Да","Нет")</f>
        <v>Да</v>
      </c>
      <c r="I27" s="12">
        <f ca="1">RAND()*100</f>
        <v>12.431292083213762</v>
      </c>
      <c r="J27" s="12">
        <f ca="1">IF(I27&lt;10,6,IF(I27&lt;30,8,IF(I27&lt;80,10,IF(I27&lt;90,12,14))))</f>
        <v>8</v>
      </c>
      <c r="K27" s="11" t="b">
        <f ca="1">IF(OR(AND(F27="А",N26*60+O26&lt;=S26*60+T26),AND(F27="Б",N26*60+O26&lt;S26*60+T26, H27="Да"),AND(F27="А",H27="Нет")),TRUE,FALSE)</f>
        <v>0</v>
      </c>
      <c r="L27" s="12">
        <f ca="1">IF(K26,IF(M26+J26&lt;60,L26,L26+1),L26)</f>
        <v>11</v>
      </c>
      <c r="M27" s="12">
        <f ca="1">IF(K26,IF(M26+J26&lt;60,M26+J26,M26+J26-60),M26)</f>
        <v>16</v>
      </c>
      <c r="N27" s="12">
        <f ca="1">IF(K27,IF(M27+J27&lt;60,L27,L27+1),L27)</f>
        <v>11</v>
      </c>
      <c r="O27" s="11">
        <f ca="1">IF(K27,IF(M27+J27&lt;60,M27+J27,(M27+J27)-60),M27)</f>
        <v>16</v>
      </c>
      <c r="P27" s="11" t="b">
        <f ca="1">IF(OR(AND(F27="Б",S26*60+T26&lt;=N26*60+O26),AND(F27="А",S26*60+T26&lt;=N26*60+O26, H27="Да"),AND(F27="Б",H27="Нет")),TRUE,FALSE)</f>
        <v>1</v>
      </c>
      <c r="Q27" s="12">
        <f ca="1">IF(P26,IF(R26+J26&lt;60,Q26,Q26+1),Q26)</f>
        <v>11</v>
      </c>
      <c r="R27" s="11">
        <f ca="1">IF(P26,IF(R26+J26&lt;60,R26+J26,R26+J26-60),R26)</f>
        <v>12</v>
      </c>
      <c r="S27" s="12">
        <f ca="1">IF(P27,IF(R27+J27&lt;60,Q27,Q27+1),Q27)</f>
        <v>11</v>
      </c>
      <c r="T27" s="12">
        <f ca="1">IF(P27,IF(R27+J27&lt;60,R27+J27,(R27+J27)-60),R27)</f>
        <v>20</v>
      </c>
      <c r="U27" s="12">
        <f ca="1">IF(K27,IF(M27&gt;D27,(L27-C27)*60+(M27-D27),(L27-C27-1)*60+(60-D27+M27)),IF(R27&gt;D27,(Q27-C27)*60+(R27-D27),(Q27-C27-1)*60+(60+R27-D27)))</f>
        <v>95</v>
      </c>
      <c r="V27" s="11">
        <f ca="1">IF(K27,U27,0)</f>
        <v>0</v>
      </c>
      <c r="W27" s="12">
        <f ca="1">IF(P27,U27,0)</f>
        <v>95</v>
      </c>
    </row>
    <row r="28" spans="1:24" x14ac:dyDescent="0.25">
      <c r="A28" s="12">
        <f ca="1">RAND()*100</f>
        <v>1.1720121642400438</v>
      </c>
      <c r="B28" s="16">
        <f ca="1" xml:space="preserve"> IF(A28&lt;5, 1, IF(A28&lt;10, 2,IF(A28&lt;20, 3, IF(A28&lt;40, 4, IF(A28&lt;80, 5, IF(A28&lt;90, 6, IF(A28&lt;95, 7, 8)))))))</f>
        <v>1</v>
      </c>
      <c r="C28" s="9">
        <f ca="1">IF(D27+B28&lt;60,C27,C27+1)</f>
        <v>9</v>
      </c>
      <c r="D28" s="12">
        <f ca="1">IF(D27+B28&lt;60,D27+B28,D27+B28-60)</f>
        <v>38</v>
      </c>
      <c r="E28" s="11">
        <f ca="1">RAND()*10</f>
        <v>9.0167311475884375</v>
      </c>
      <c r="F28" s="12" t="str">
        <f ca="1">IF(E28&lt;5,"А","Б")</f>
        <v>Б</v>
      </c>
      <c r="G28" s="12">
        <f ca="1">RAND()*10</f>
        <v>2.2522298365886217</v>
      </c>
      <c r="H28" s="11" t="str">
        <f ca="1">IF(G28&lt;9,"Да","Нет")</f>
        <v>Да</v>
      </c>
      <c r="I28" s="12">
        <f ca="1">RAND()*100</f>
        <v>86.378523392981648</v>
      </c>
      <c r="J28" s="12">
        <f ca="1">IF(I28&lt;10,6,IF(I28&lt;30,8,IF(I28&lt;80,10,IF(I28&lt;90,12,14))))</f>
        <v>12</v>
      </c>
      <c r="K28" s="11" t="b">
        <f ca="1">IF(OR(AND(F28="А",N27*60+O27&lt;=S27*60+T27),AND(F28="Б",N27*60+O27&lt;S27*60+T27, H28="Да"),AND(F28="А",H28="Нет")),TRUE,FALSE)</f>
        <v>1</v>
      </c>
      <c r="L28" s="12">
        <f ca="1">IF(K27,IF(M27+J27&lt;60,L27,L27+1),L27)</f>
        <v>11</v>
      </c>
      <c r="M28" s="12">
        <f ca="1">IF(K27,IF(M27+J27&lt;60,M27+J27,M27+J27-60),M27)</f>
        <v>16</v>
      </c>
      <c r="N28" s="12">
        <f ca="1">IF(K28,IF(M28+J28&lt;60,L28,L28+1),L28)</f>
        <v>11</v>
      </c>
      <c r="O28" s="11">
        <f ca="1">IF(K28,IF(M28+J28&lt;60,M28+J28,(M28+J28)-60),M28)</f>
        <v>28</v>
      </c>
      <c r="P28" s="11" t="b">
        <f ca="1">IF(OR(AND(F28="Б",S27*60+T27&lt;=N27*60+O27),AND(F28="А",S27*60+T27&lt;=N27*60+O27, H28="Да"),AND(F28="Б",H28="Нет")),TRUE,FALSE)</f>
        <v>0</v>
      </c>
      <c r="Q28" s="12">
        <f ca="1">IF(P27,IF(R27+J27&lt;60,Q27,Q27+1),Q27)</f>
        <v>11</v>
      </c>
      <c r="R28" s="11">
        <f ca="1">IF(P27,IF(R27+J27&lt;60,R27+J27,R27+J27-60),R27)</f>
        <v>20</v>
      </c>
      <c r="S28" s="12">
        <f ca="1">IF(P28,IF(R28+J28&lt;60,Q28,Q28+1),Q28)</f>
        <v>11</v>
      </c>
      <c r="T28" s="12">
        <f ca="1">IF(P28,IF(R28+J28&lt;60,R28+J28,(R28+J28)-60),R28)</f>
        <v>20</v>
      </c>
      <c r="U28" s="12">
        <f ca="1">IF(K28,IF(M28&gt;D28,(L28-C28)*60+(M28-D28),(L28-C28-1)*60+(60-D28+M28)),IF(R28&gt;D28,(Q28-C28)*60+(R28-D28),(Q28-C28-1)*60+(60+R28-D28)))</f>
        <v>98</v>
      </c>
      <c r="V28" s="11">
        <f ca="1">IF(K28,U28,0)</f>
        <v>98</v>
      </c>
      <c r="W28" s="12">
        <f ca="1">IF(P28,U28,0)</f>
        <v>0</v>
      </c>
    </row>
    <row r="29" spans="1:24" x14ac:dyDescent="0.25">
      <c r="A29" s="12">
        <f ca="1">RAND()*100</f>
        <v>49.207213632711678</v>
      </c>
      <c r="B29" s="16">
        <f ca="1" xml:space="preserve"> IF(A29&lt;5, 1, IF(A29&lt;10, 2,IF(A29&lt;20, 3, IF(A29&lt;40, 4, IF(A29&lt;80, 5, IF(A29&lt;90, 6, IF(A29&lt;95, 7, 8)))))))</f>
        <v>5</v>
      </c>
      <c r="C29" s="9">
        <f ca="1">IF(D28+B29&lt;60,C28,C28+1)</f>
        <v>9</v>
      </c>
      <c r="D29" s="12">
        <f ca="1">IF(D28+B29&lt;60,D28+B29,D28+B29-60)</f>
        <v>43</v>
      </c>
      <c r="E29" s="11">
        <f ca="1">RAND()*10</f>
        <v>0.66347664962467912</v>
      </c>
      <c r="F29" s="12" t="str">
        <f ca="1">IF(E29&lt;5,"А","Б")</f>
        <v>А</v>
      </c>
      <c r="G29" s="12">
        <f ca="1">RAND()*10</f>
        <v>7.3928267410076671</v>
      </c>
      <c r="H29" s="11" t="str">
        <f ca="1">IF(G29&lt;9,"Да","Нет")</f>
        <v>Да</v>
      </c>
      <c r="I29" s="12">
        <f ca="1">RAND()*100</f>
        <v>68.705574268473228</v>
      </c>
      <c r="J29" s="12">
        <f ca="1">IF(I29&lt;10,6,IF(I29&lt;30,8,IF(I29&lt;80,10,IF(I29&lt;90,12,14))))</f>
        <v>10</v>
      </c>
      <c r="K29" s="11" t="b">
        <f ca="1">IF(OR(AND(F29="А",N28*60+O28&lt;=S28*60+T28),AND(F29="Б",N28*60+O28&lt;S28*60+T28, H29="Да"),AND(F29="А",H29="Нет")),TRUE,FALSE)</f>
        <v>0</v>
      </c>
      <c r="L29" s="12">
        <f ca="1">IF(K28,IF(M28+J28&lt;60,L28,L28+1),L28)</f>
        <v>11</v>
      </c>
      <c r="M29" s="12">
        <f ca="1">IF(K28,IF(M28+J28&lt;60,M28+J28,M28+J28-60),M28)</f>
        <v>28</v>
      </c>
      <c r="N29" s="12">
        <f ca="1">IF(K29,IF(M29+J29&lt;60,L29,L29+1),L29)</f>
        <v>11</v>
      </c>
      <c r="O29" s="11">
        <f ca="1">IF(K29,IF(M29+J29&lt;60,M29+J29,(M29+J29)-60),M29)</f>
        <v>28</v>
      </c>
      <c r="P29" s="11" t="b">
        <f ca="1">IF(OR(AND(F29="Б",S28*60+T28&lt;=N28*60+O28),AND(F29="А",S28*60+T28&lt;=N28*60+O28, H29="Да"),AND(F29="Б",H29="Нет")),TRUE,FALSE)</f>
        <v>1</v>
      </c>
      <c r="Q29" s="12">
        <f ca="1">IF(P28,IF(R28+J28&lt;60,Q28,Q28+1),Q28)</f>
        <v>11</v>
      </c>
      <c r="R29" s="11">
        <f ca="1">IF(P28,IF(R28+J28&lt;60,R28+J28,R28+J28-60),R28)</f>
        <v>20</v>
      </c>
      <c r="S29" s="12">
        <f ca="1">IF(P29,IF(R29+J29&lt;60,Q29,Q29+1),Q29)</f>
        <v>11</v>
      </c>
      <c r="T29" s="12">
        <f ca="1">IF(P29,IF(R29+J29&lt;60,R29+J29,(R29+J29)-60),R29)</f>
        <v>30</v>
      </c>
      <c r="U29" s="12">
        <f ca="1">IF(K29,IF(M29&gt;D29,(L29-C29)*60+(M29-D29),(L29-C29-1)*60+(60-D29+M29)),IF(R29&gt;D29,(Q29-C29)*60+(R29-D29),(Q29-C29-1)*60+(60+R29-D29)))</f>
        <v>97</v>
      </c>
      <c r="V29" s="11">
        <f ca="1">IF(K29,U29,0)</f>
        <v>0</v>
      </c>
      <c r="W29" s="12">
        <f ca="1">IF(P29,U29,0)</f>
        <v>97</v>
      </c>
    </row>
    <row r="30" spans="1:24" x14ac:dyDescent="0.25">
      <c r="A30" s="12">
        <f ca="1">RAND()*100</f>
        <v>14.477531257067467</v>
      </c>
      <c r="B30" s="16">
        <f ca="1" xml:space="preserve"> IF(A30&lt;5, 1, IF(A30&lt;10, 2,IF(A30&lt;20, 3, IF(A30&lt;40, 4, IF(A30&lt;80, 5, IF(A30&lt;90, 6, IF(A30&lt;95, 7, 8)))))))</f>
        <v>3</v>
      </c>
      <c r="C30" s="9">
        <f ca="1">IF(D29+B30&lt;60,C29,C29+1)</f>
        <v>9</v>
      </c>
      <c r="D30" s="12">
        <f ca="1">IF(D29+B30&lt;60,D29+B30,D29+B30-60)</f>
        <v>46</v>
      </c>
      <c r="E30" s="11">
        <f ca="1">RAND()*10</f>
        <v>2.6782414527042384</v>
      </c>
      <c r="F30" s="12" t="str">
        <f ca="1">IF(E30&lt;5,"А","Б")</f>
        <v>А</v>
      </c>
      <c r="G30" s="12">
        <f ca="1">RAND()*10</f>
        <v>8.4053671250360686</v>
      </c>
      <c r="H30" s="11" t="str">
        <f ca="1">IF(G30&lt;9,"Да","Нет")</f>
        <v>Да</v>
      </c>
      <c r="I30" s="12">
        <f ca="1">RAND()*100</f>
        <v>22.774739158997004</v>
      </c>
      <c r="J30" s="12">
        <f ca="1">IF(I30&lt;10,6,IF(I30&lt;30,8,IF(I30&lt;80,10,IF(I30&lt;90,12,14))))</f>
        <v>8</v>
      </c>
      <c r="K30" s="11" t="b">
        <f ca="1">IF(OR(AND(F30="А",N29*60+O29&lt;=S29*60+T29),AND(F30="Б",N29*60+O29&lt;S29*60+T29, H30="Да"),AND(F30="А",H30="Нет")),TRUE,FALSE)</f>
        <v>1</v>
      </c>
      <c r="L30" s="12">
        <f ca="1">IF(K29,IF(M29+J29&lt;60,L29,L29+1),L29)</f>
        <v>11</v>
      </c>
      <c r="M30" s="12">
        <f ca="1">IF(K29,IF(M29+J29&lt;60,M29+J29,M29+J29-60),M29)</f>
        <v>28</v>
      </c>
      <c r="N30" s="12">
        <f ca="1">IF(K30,IF(M30+J30&lt;60,L30,L30+1),L30)</f>
        <v>11</v>
      </c>
      <c r="O30" s="11">
        <f ca="1">IF(K30,IF(M30+J30&lt;60,M30+J30,(M30+J30)-60),M30)</f>
        <v>36</v>
      </c>
      <c r="P30" s="11" t="b">
        <f ca="1">IF(OR(AND(F30="Б",S29*60+T29&lt;=N29*60+O29),AND(F30="А",S29*60+T29&lt;=N29*60+O29, H30="Да"),AND(F30="Б",H30="Нет")),TRUE,FALSE)</f>
        <v>0</v>
      </c>
      <c r="Q30" s="12">
        <f ca="1">IF(P29,IF(R29+J29&lt;60,Q29,Q29+1),Q29)</f>
        <v>11</v>
      </c>
      <c r="R30" s="11">
        <f ca="1">IF(P29,IF(R29+J29&lt;60,R29+J29,R29+J29-60),R29)</f>
        <v>30</v>
      </c>
      <c r="S30" s="12">
        <f ca="1">IF(P30,IF(R30+J30&lt;60,Q30,Q30+1),Q30)</f>
        <v>11</v>
      </c>
      <c r="T30" s="12">
        <f ca="1">IF(P30,IF(R30+J30&lt;60,R30+J30,(R30+J30)-60),R30)</f>
        <v>30</v>
      </c>
      <c r="U30" s="12">
        <f ca="1">IF(K30,IF(M30&gt;D30,(L30-C30)*60+(M30-D30),(L30-C30-1)*60+(60-D30+M30)),IF(R30&gt;D30,(Q30-C30)*60+(R30-D30),(Q30-C30-1)*60+(60+R30-D30)))</f>
        <v>102</v>
      </c>
      <c r="V30" s="11">
        <f ca="1">IF(K30,U30,0)</f>
        <v>102</v>
      </c>
      <c r="W30" s="12">
        <f ca="1">IF(P30,U30,0)</f>
        <v>0</v>
      </c>
    </row>
    <row r="31" spans="1:24" x14ac:dyDescent="0.25">
      <c r="A31" s="12">
        <f ca="1">RAND()*100</f>
        <v>49.669881588417432</v>
      </c>
      <c r="B31" s="16">
        <f ca="1" xml:space="preserve"> IF(A31&lt;5, 1, IF(A31&lt;10, 2,IF(A31&lt;20, 3, IF(A31&lt;40, 4, IF(A31&lt;80, 5, IF(A31&lt;90, 6, IF(A31&lt;95, 7, 8)))))))</f>
        <v>5</v>
      </c>
      <c r="C31" s="9">
        <f ca="1">IF(D30+B31&lt;60,C30,C30+1)</f>
        <v>9</v>
      </c>
      <c r="D31" s="12">
        <f ca="1">IF(D30+B31&lt;60,D30+B31,D30+B31-60)</f>
        <v>51</v>
      </c>
      <c r="E31" s="11">
        <f ca="1">RAND()*10</f>
        <v>9.2834689949325604</v>
      </c>
      <c r="F31" s="12" t="str">
        <f ca="1">IF(E31&lt;5,"А","Б")</f>
        <v>Б</v>
      </c>
      <c r="G31" s="12">
        <f ca="1">RAND()*10</f>
        <v>3.0695542485409866</v>
      </c>
      <c r="H31" s="11" t="str">
        <f ca="1">IF(G31&lt;9,"Да","Нет")</f>
        <v>Да</v>
      </c>
      <c r="I31" s="12">
        <f ca="1">RAND()*100</f>
        <v>37.823995866310447</v>
      </c>
      <c r="J31" s="12">
        <f ca="1">IF(I31&lt;10,6,IF(I31&lt;30,8,IF(I31&lt;80,10,IF(I31&lt;90,12,14))))</f>
        <v>10</v>
      </c>
      <c r="K31" s="11" t="b">
        <f ca="1">IF(OR(AND(F31="А",N30*60+O30&lt;=S30*60+T30),AND(F31="Б",N30*60+O30&lt;S30*60+T30, H31="Да"),AND(F31="А",H31="Нет")),TRUE,FALSE)</f>
        <v>0</v>
      </c>
      <c r="L31" s="12">
        <f ca="1">IF(K30,IF(M30+J30&lt;60,L30,L30+1),L30)</f>
        <v>11</v>
      </c>
      <c r="M31" s="12">
        <f ca="1">IF(K30,IF(M30+J30&lt;60,M30+J30,M30+J30-60),M30)</f>
        <v>36</v>
      </c>
      <c r="N31" s="12">
        <f ca="1">IF(K31,IF(M31+J31&lt;60,L31,L31+1),L31)</f>
        <v>11</v>
      </c>
      <c r="O31" s="11">
        <f ca="1">IF(K31,IF(M31+J31&lt;60,M31+J31,(M31+J31)-60),M31)</f>
        <v>36</v>
      </c>
      <c r="P31" s="11" t="b">
        <f ca="1">IF(OR(AND(F31="Б",S30*60+T30&lt;=N30*60+O30),AND(F31="А",S30*60+T30&lt;=N30*60+O30, H31="Да"),AND(F31="Б",H31="Нет")),TRUE,FALSE)</f>
        <v>1</v>
      </c>
      <c r="Q31" s="12">
        <f ca="1">IF(P30,IF(R30+J30&lt;60,Q30,Q30+1),Q30)</f>
        <v>11</v>
      </c>
      <c r="R31" s="11">
        <f ca="1">IF(P30,IF(R30+J30&lt;60,R30+J30,R30+J30-60),R30)</f>
        <v>30</v>
      </c>
      <c r="S31" s="12">
        <f ca="1">IF(P31,IF(R31+J31&lt;60,Q31,Q31+1),Q31)</f>
        <v>11</v>
      </c>
      <c r="T31" s="12">
        <f ca="1">IF(P31,IF(R31+J31&lt;60,R31+J31,(R31+J31)-60),R31)</f>
        <v>40</v>
      </c>
      <c r="U31" s="12">
        <f ca="1">IF(K31,IF(M31&gt;D31,(L31-C31)*60+(M31-D31),(L31-C31-1)*60+(60-D31+M31)),IF(R31&gt;D31,(Q31-C31)*60+(R31-D31),(Q31-C31-1)*60+(60+R31-D31)))</f>
        <v>99</v>
      </c>
      <c r="V31" s="11">
        <f ca="1">IF(K31,U31,0)</f>
        <v>0</v>
      </c>
      <c r="W31" s="12">
        <f ca="1">IF(P31,U31,0)</f>
        <v>99</v>
      </c>
    </row>
    <row r="32" spans="1:24" x14ac:dyDescent="0.25">
      <c r="A32" s="12">
        <f ca="1">RAND()*100</f>
        <v>38.928328599086868</v>
      </c>
      <c r="B32" s="16">
        <f ca="1" xml:space="preserve"> IF(A32&lt;5, 1, IF(A32&lt;10, 2,IF(A32&lt;20, 3, IF(A32&lt;40, 4, IF(A32&lt;80, 5, IF(A32&lt;90, 6, IF(A32&lt;95, 7, 8)))))))</f>
        <v>4</v>
      </c>
      <c r="C32" s="9">
        <f ca="1">IF(D31+B32&lt;60,C31,C31+1)</f>
        <v>9</v>
      </c>
      <c r="D32" s="12">
        <f ca="1">IF(D31+B32&lt;60,D31+B32,D31+B32-60)</f>
        <v>55</v>
      </c>
      <c r="E32" s="11">
        <f ca="1">RAND()*10</f>
        <v>6.69079133135559</v>
      </c>
      <c r="F32" s="12" t="str">
        <f ca="1">IF(E32&lt;5,"А","Б")</f>
        <v>Б</v>
      </c>
      <c r="G32" s="12">
        <f ca="1">RAND()*10</f>
        <v>1.9447767113371228</v>
      </c>
      <c r="H32" s="11" t="str">
        <f ca="1">IF(G32&lt;9,"Да","Нет")</f>
        <v>Да</v>
      </c>
      <c r="I32" s="12">
        <f ca="1">RAND()*100</f>
        <v>18.401047719437823</v>
      </c>
      <c r="J32" s="12">
        <f ca="1">IF(I32&lt;10,6,IF(I32&lt;30,8,IF(I32&lt;80,10,IF(I32&lt;90,12,14))))</f>
        <v>8</v>
      </c>
      <c r="K32" s="11" t="b">
        <f ca="1">IF(OR(AND(F32="А",N31*60+O31&lt;=S31*60+T31),AND(F32="Б",N31*60+O31&lt;S31*60+T31, H32="Да"),AND(F32="А",H32="Нет")),TRUE,FALSE)</f>
        <v>1</v>
      </c>
      <c r="L32" s="12">
        <f ca="1">IF(K31,IF(M31+J31&lt;60,L31,L31+1),L31)</f>
        <v>11</v>
      </c>
      <c r="M32" s="12">
        <f ca="1">IF(K31,IF(M31+J31&lt;60,M31+J31,M31+J31-60),M31)</f>
        <v>36</v>
      </c>
      <c r="N32" s="12">
        <f ca="1">IF(K32,IF(M32+J32&lt;60,L32,L32+1),L32)</f>
        <v>11</v>
      </c>
      <c r="O32" s="11">
        <f ca="1">IF(K32,IF(M32+J32&lt;60,M32+J32,(M32+J32)-60),M32)</f>
        <v>44</v>
      </c>
      <c r="P32" s="11" t="b">
        <f ca="1">IF(OR(AND(F32="Б",S31*60+T31&lt;=N31*60+O31),AND(F32="А",S31*60+T31&lt;=N31*60+O31, H32="Да"),AND(F32="Б",H32="Нет")),TRUE,FALSE)</f>
        <v>0</v>
      </c>
      <c r="Q32" s="12">
        <f ca="1">IF(P31,IF(R31+J31&lt;60,Q31,Q31+1),Q31)</f>
        <v>11</v>
      </c>
      <c r="R32" s="11">
        <f ca="1">IF(P31,IF(R31+J31&lt;60,R31+J31,R31+J31-60),R31)</f>
        <v>40</v>
      </c>
      <c r="S32" s="12">
        <f ca="1">IF(P32,IF(R32+J32&lt;60,Q32,Q32+1),Q32)</f>
        <v>11</v>
      </c>
      <c r="T32" s="12">
        <f ca="1">IF(P32,IF(R32+J32&lt;60,R32+J32,(R32+J32)-60),R32)</f>
        <v>40</v>
      </c>
      <c r="U32" s="12">
        <f ca="1">IF(K32,IF(M32&gt;D32,(L32-C32)*60+(M32-D32),(L32-C32-1)*60+(60-D32+M32)),IF(R32&gt;D32,(Q32-C32)*60+(R32-D32),(Q32-C32-1)*60+(60+R32-D32)))</f>
        <v>101</v>
      </c>
      <c r="V32" s="11">
        <f ca="1">IF(K32,U32,0)</f>
        <v>101</v>
      </c>
      <c r="W32" s="12">
        <f ca="1">IF(P32,U32,0)</f>
        <v>0</v>
      </c>
    </row>
    <row r="33" spans="1:23" x14ac:dyDescent="0.25">
      <c r="A33" s="12">
        <f ca="1">RAND()*100</f>
        <v>14.386567408766249</v>
      </c>
      <c r="B33" s="16">
        <f ca="1" xml:space="preserve"> IF(A33&lt;5, 1, IF(A33&lt;10, 2,IF(A33&lt;20, 3, IF(A33&lt;40, 4, IF(A33&lt;80, 5, IF(A33&lt;90, 6, IF(A33&lt;95, 7, 8)))))))</f>
        <v>3</v>
      </c>
      <c r="C33" s="9">
        <f ca="1">IF(D32+B33&lt;60,C32,C32+1)</f>
        <v>9</v>
      </c>
      <c r="D33" s="12">
        <f ca="1">IF(D32+B33&lt;60,D32+B33,D32+B33-60)</f>
        <v>58</v>
      </c>
      <c r="E33" s="11">
        <f ca="1">RAND()*10</f>
        <v>6.5066756791328606</v>
      </c>
      <c r="F33" s="12" t="str">
        <f ca="1">IF(E33&lt;5,"А","Б")</f>
        <v>Б</v>
      </c>
      <c r="G33" s="12">
        <f ca="1">RAND()*10</f>
        <v>7.1280063484824563</v>
      </c>
      <c r="H33" s="11" t="str">
        <f ca="1">IF(G33&lt;9,"Да","Нет")</f>
        <v>Да</v>
      </c>
      <c r="I33" s="12">
        <f ca="1">RAND()*100</f>
        <v>65.368521954290344</v>
      </c>
      <c r="J33" s="12">
        <f ca="1">IF(I33&lt;10,6,IF(I33&lt;30,8,IF(I33&lt;80,10,IF(I33&lt;90,12,14))))</f>
        <v>10</v>
      </c>
      <c r="K33" s="11" t="b">
        <f ca="1">IF(OR(AND(F33="А",N32*60+O32&lt;=S32*60+T32),AND(F33="Б",N32*60+O32&lt;S32*60+T32, H33="Да"),AND(F33="А",H33="Нет")),TRUE,FALSE)</f>
        <v>0</v>
      </c>
      <c r="L33" s="12">
        <f ca="1">IF(K32,IF(M32+J32&lt;60,L32,L32+1),L32)</f>
        <v>11</v>
      </c>
      <c r="M33" s="12">
        <f ca="1">IF(K32,IF(M32+J32&lt;60,M32+J32,M32+J32-60),M32)</f>
        <v>44</v>
      </c>
      <c r="N33" s="12">
        <f ca="1">IF(K33,IF(M33+J33&lt;60,L33,L33+1),L33)</f>
        <v>11</v>
      </c>
      <c r="O33" s="11">
        <f ca="1">IF(K33,IF(M33+J33&lt;60,M33+J33,(M33+J33)-60),M33)</f>
        <v>44</v>
      </c>
      <c r="P33" s="11" t="b">
        <f ca="1">IF(OR(AND(F33="Б",S32*60+T32&lt;=N32*60+O32),AND(F33="А",S32*60+T32&lt;=N32*60+O32, H33="Да"),AND(F33="Б",H33="Нет")),TRUE,FALSE)</f>
        <v>1</v>
      </c>
      <c r="Q33" s="12">
        <f ca="1">IF(P32,IF(R32+J32&lt;60,Q32,Q32+1),Q32)</f>
        <v>11</v>
      </c>
      <c r="R33" s="11">
        <f ca="1">IF(P32,IF(R32+J32&lt;60,R32+J32,R32+J32-60),R32)</f>
        <v>40</v>
      </c>
      <c r="S33" s="12">
        <f ca="1">IF(P33,IF(R33+J33&lt;60,Q33,Q33+1),Q33)</f>
        <v>11</v>
      </c>
      <c r="T33" s="12">
        <f ca="1">IF(P33,IF(R33+J33&lt;60,R33+J33,(R33+J33)-60),R33)</f>
        <v>50</v>
      </c>
      <c r="U33" s="12">
        <f ca="1">IF(K33,IF(M33&gt;D33,(L33-C33)*60+(M33-D33),(L33-C33-1)*60+(60-D33+M33)),IF(R33&gt;D33,(Q33-C33)*60+(R33-D33),(Q33-C33-1)*60+(60+R33-D33)))</f>
        <v>102</v>
      </c>
      <c r="V33" s="11">
        <f ca="1">IF(K33,U33,0)</f>
        <v>0</v>
      </c>
      <c r="W33" s="12">
        <f ca="1">IF(P33,U33,0)</f>
        <v>102</v>
      </c>
    </row>
    <row r="34" spans="1:23" x14ac:dyDescent="0.25">
      <c r="A34" s="17">
        <f ca="1">RAND()*100</f>
        <v>70.141799586819303</v>
      </c>
      <c r="B34" s="18">
        <f ca="1" xml:space="preserve"> IF(A34&lt;5, 1, IF(A34&lt;10, 2,IF(A34&lt;20, 3, IF(A34&lt;40, 4, IF(A34&lt;80, 5, IF(A34&lt;90, 6, IF(A34&lt;95, 7, 8)))))))</f>
        <v>5</v>
      </c>
      <c r="C34" s="19">
        <f ca="1">IF(D33+B34&lt;60,C33,C33+1)</f>
        <v>10</v>
      </c>
      <c r="D34" s="17">
        <f ca="1">IF(D33+B34&lt;60,D33+B34,D33+B34-60)</f>
        <v>3</v>
      </c>
      <c r="E34" s="20">
        <f ca="1">RAND()*10</f>
        <v>4.8434960838547134</v>
      </c>
      <c r="F34" s="17" t="str">
        <f ca="1">IF(E34&lt;5,"А","Б")</f>
        <v>А</v>
      </c>
      <c r="G34" s="17">
        <f ca="1">RAND()*10</f>
        <v>0.15093376281994697</v>
      </c>
      <c r="H34" s="20" t="str">
        <f ca="1">IF(G34&lt;9,"Да","Нет")</f>
        <v>Да</v>
      </c>
      <c r="I34" s="17">
        <f ca="1">RAND()*100</f>
        <v>61.990612654098364</v>
      </c>
      <c r="J34" s="17">
        <f ca="1">IF(I34&lt;10,6,IF(I34&lt;30,8,IF(I34&lt;80,10,IF(I34&lt;90,12,14))))</f>
        <v>10</v>
      </c>
      <c r="K34" s="20" t="b">
        <f ca="1">IF(OR(AND(F34="А",N33*60+O33&lt;=S33*60+T33),AND(F34="Б",N33*60+O33&lt;S33*60+T33, H34="Да"),AND(F34="А",H34="Нет")),TRUE,FALSE)</f>
        <v>1</v>
      </c>
      <c r="L34" s="17">
        <f ca="1">IF(K33,IF(M33+J33&lt;60,L33,L33+1),L33)</f>
        <v>11</v>
      </c>
      <c r="M34" s="17">
        <f ca="1">IF(K33,IF(M33+J33&lt;60,M33+J33,M33+J33-60),M33)</f>
        <v>44</v>
      </c>
      <c r="N34" s="17">
        <f ca="1">IF(K34,IF(M34+J34&lt;60,L34,L34+1),L34)</f>
        <v>11</v>
      </c>
      <c r="O34" s="20">
        <f ca="1">IF(K34,IF(M34+J34&lt;60,M34+J34,(M34+J34)-60),M34)</f>
        <v>54</v>
      </c>
      <c r="P34" s="20" t="b">
        <f ca="1">IF(OR(AND(F34="Б",S33*60+T33&lt;=N33*60+O33),AND(F34="А",S33*60+T33&lt;=N33*60+O33, H34="Да"),AND(F34="Б",H34="Нет")),TRUE,FALSE)</f>
        <v>0</v>
      </c>
      <c r="Q34" s="17">
        <f ca="1">IF(P33,IF(R33+J33&lt;60,Q33,Q33+1),Q33)</f>
        <v>11</v>
      </c>
      <c r="R34" s="20">
        <f ca="1">IF(P33,IF(R33+J33&lt;60,R33+J33,R33+J33-60),R33)</f>
        <v>50</v>
      </c>
      <c r="S34" s="17">
        <f ca="1">IF(P34,IF(R34+J34&lt;60,Q34,Q34+1),Q34)</f>
        <v>11</v>
      </c>
      <c r="T34" s="17">
        <f ca="1">IF(P34,IF(R34+J34&lt;60,R34+J34,(R34+J34)-60),R34)</f>
        <v>50</v>
      </c>
      <c r="U34" s="17">
        <f ca="1">IF(K34,IF(M34&gt;D34,(L34-C34)*60+(M34-D34),(L34-C34-1)*60+(60-D34+M34)),IF(R34&gt;D34,(Q34-C34)*60+(R34-D34),(Q34-C34-1)*60+(60+R34-D34)))</f>
        <v>101</v>
      </c>
      <c r="V34" s="20">
        <f ca="1">IF(K34,U34,0)</f>
        <v>101</v>
      </c>
      <c r="W34" s="17">
        <f ca="1">IF(P34,U34,0)</f>
        <v>0</v>
      </c>
    </row>
    <row r="35" spans="1:23" x14ac:dyDescent="0.25">
      <c r="K35" s="21">
        <f ca="1">COUNTIF(K7:K34,TRUE)</f>
        <v>17</v>
      </c>
      <c r="P35" s="21">
        <f ca="1">COUNTIF(P7:P34,TRUE)</f>
        <v>16</v>
      </c>
      <c r="T35" t="s">
        <v>21</v>
      </c>
      <c r="U35" s="21">
        <f ca="1">AVERAGE(U7:U34)</f>
        <v>82.642857142857139</v>
      </c>
      <c r="V35" s="21">
        <f ca="1">SUM(V7:V34)/K35</f>
        <v>79.941176470588232</v>
      </c>
      <c r="W35" s="21">
        <f ca="1">SUM(W7:W34)/P35</f>
        <v>82.75</v>
      </c>
    </row>
    <row r="36" spans="1:23" x14ac:dyDescent="0.25">
      <c r="T36" t="s">
        <v>19</v>
      </c>
      <c r="U36" s="21">
        <f ca="1">MIN(U7:U34)</f>
        <v>52</v>
      </c>
    </row>
    <row r="37" spans="1:23" x14ac:dyDescent="0.25">
      <c r="T37" t="s">
        <v>20</v>
      </c>
      <c r="U37" s="17">
        <f ca="1">MAX(U7:U34)</f>
        <v>102</v>
      </c>
    </row>
  </sheetData>
  <mergeCells count="25">
    <mergeCell ref="U2:U5"/>
    <mergeCell ref="V2:V5"/>
    <mergeCell ref="W2:W5"/>
    <mergeCell ref="K4:K5"/>
    <mergeCell ref="L4:M4"/>
    <mergeCell ref="N4:O4"/>
    <mergeCell ref="K3:O3"/>
    <mergeCell ref="P3:T3"/>
    <mergeCell ref="P4:P5"/>
    <mergeCell ref="Q4:R4"/>
    <mergeCell ref="S4:T4"/>
    <mergeCell ref="G2:H3"/>
    <mergeCell ref="G4:G5"/>
    <mergeCell ref="H4:H5"/>
    <mergeCell ref="I4:I5"/>
    <mergeCell ref="J4:J5"/>
    <mergeCell ref="I3:J3"/>
    <mergeCell ref="I2:T2"/>
    <mergeCell ref="C4:D4"/>
    <mergeCell ref="A4:A5"/>
    <mergeCell ref="B4:B5"/>
    <mergeCell ref="A2:D3"/>
    <mergeCell ref="E2:F3"/>
    <mergeCell ref="E4:E5"/>
    <mergeCell ref="F4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ДМ. Па.</dc:creator>
  <cp:lastModifiedBy>ДМ. Па.</cp:lastModifiedBy>
  <dcterms:created xsi:type="dcterms:W3CDTF">2015-06-05T18:19:34Z</dcterms:created>
  <dcterms:modified xsi:type="dcterms:W3CDTF">2020-10-26T18:22:53Z</dcterms:modified>
</cp:coreProperties>
</file>